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aciccat.sharepoint.com/sites/iccat_statistics_team/Shared Documents/2025/MeetingsPrep/COMM/statistics/v1/"/>
    </mc:Choice>
  </mc:AlternateContent>
  <xr:revisionPtr revIDLastSave="4" documentId="13_ncr:1_{9C72CF63-2A31-4C65-941E-3C2BBAADDFE2}" xr6:coauthVersionLast="47" xr6:coauthVersionMax="47" xr10:uidLastSave="{7B50E777-01ED-419D-9BA0-7825F0ED4EC2}"/>
  <bookViews>
    <workbookView xWindow="-108" yWindow="-108" windowWidth="30936" windowHeight="16776" xr2:uid="{0E9EAA97-5DA7-48BE-B047-481E2BA30595}"/>
  </bookViews>
  <sheets>
    <sheet name="header" sheetId="1" r:id="rId1"/>
    <sheet name="ALB-N" sheetId="2" r:id="rId2"/>
    <sheet name="ALB-S" sheetId="3" r:id="rId3"/>
    <sheet name="ALB-M" sheetId="4" r:id="rId4"/>
    <sheet name="BFT-E" sheetId="5" r:id="rId5"/>
    <sheet name="BFT-M" sheetId="6" r:id="rId6"/>
    <sheet name="BFT-W" sheetId="7" r:id="rId7"/>
    <sheet name="BET-A" sheetId="8" r:id="rId8"/>
    <sheet name="YFT-A" sheetId="9" r:id="rId9"/>
    <sheet name="SKJ-E" sheetId="10" r:id="rId10"/>
    <sheet name="SKJ-W" sheetId="11" r:id="rId11"/>
    <sheet name="SWO-N" sheetId="12" r:id="rId12"/>
    <sheet name="SWO-S" sheetId="13" r:id="rId13"/>
    <sheet name="SWO-M" sheetId="14" r:id="rId14"/>
    <sheet name="BUM-A" sheetId="15" r:id="rId15"/>
    <sheet name="WHM-A" sheetId="16" r:id="rId16"/>
    <sheet name="SAI-E" sheetId="17" r:id="rId17"/>
    <sheet name="SAI-W" sheetId="18" r:id="rId18"/>
    <sheet name="SPF-E" sheetId="19" r:id="rId19"/>
    <sheet name="SPF-W" sheetId="20" r:id="rId20"/>
    <sheet name="BSH-N" sheetId="21" r:id="rId21"/>
    <sheet name="BSH-S" sheetId="22" r:id="rId22"/>
    <sheet name="POR-NE" sheetId="23" r:id="rId23"/>
    <sheet name="POR-NW" sheetId="24" r:id="rId24"/>
    <sheet name="POR-SE" sheetId="25" r:id="rId25"/>
    <sheet name="POR-SW" sheetId="26" r:id="rId26"/>
    <sheet name="SMA-N" sheetId="27" r:id="rId27"/>
    <sheet name="SMA-S" sheetId="28" r:id="rId28"/>
    <sheet name="RSP-A" sheetId="29" r:id="rId29"/>
  </sheets>
  <definedNames>
    <definedName name="_xlnm.Print_Area" localSheetId="0">header!$A$1:$I$33</definedName>
    <definedName name="scale">header!$H$31</definedName>
    <definedName name="TaskI">#REF!</definedName>
    <definedName name="totYears">header!$H$30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<sst xmlns="http://schemas.openxmlformats.org/spreadsheetml/2006/main" count="128059" uniqueCount="250">
  <si>
    <t>Table #</t>
  </si>
  <si>
    <t>Fishery</t>
  </si>
  <si>
    <t>LEGEND and color schemes used 
to show Task II (t2) availability</t>
  </si>
  <si>
    <t>character</t>
  </si>
  <si>
    <t>represents</t>
  </si>
  <si>
    <t>a</t>
  </si>
  <si>
    <t>T2CE</t>
  </si>
  <si>
    <t>b</t>
  </si>
  <si>
    <t>T2SZ</t>
  </si>
  <si>
    <t>c</t>
  </si>
  <si>
    <t>T2CS (*)</t>
  </si>
  <si>
    <t>(*)  Only  6 species require T2CS data: ALB, BFT, BET, YFT, SKJ, SWO</t>
  </si>
  <si>
    <t>color scheme</t>
  </si>
  <si>
    <t>Concatenated string</t>
  </si>
  <si>
    <t>no T2 data</t>
  </si>
  <si>
    <t>t2ce only</t>
  </si>
  <si>
    <t>t2sz only</t>
  </si>
  <si>
    <t>t2cs only</t>
  </si>
  <si>
    <t>bc</t>
  </si>
  <si>
    <t>t2sz + t2cs</t>
  </si>
  <si>
    <t>ab</t>
  </si>
  <si>
    <t>t2ce + t2sz</t>
  </si>
  <si>
    <t>ac</t>
  </si>
  <si>
    <t>t2ce + t2cs</t>
  </si>
  <si>
    <t>abc</t>
  </si>
  <si>
    <t>all</t>
  </si>
  <si>
    <t>APPENDIX 1 / Appendice 1 / Apéndice 1</t>
  </si>
  <si>
    <t>As of:</t>
  </si>
  <si>
    <t>Years covered:</t>
  </si>
  <si>
    <t>no T1 data</t>
  </si>
  <si>
    <t>Table 1. ALB-N stock</t>
  </si>
  <si>
    <t>T1 Total</t>
  </si>
  <si>
    <t>Score</t>
  </si>
  <si>
    <t>Species</t>
  </si>
  <si>
    <t>Stock</t>
  </si>
  <si>
    <t>Status</t>
  </si>
  <si>
    <t>FlagName</t>
  </si>
  <si>
    <t>GearGrp</t>
  </si>
  <si>
    <t>DSet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</si>
  <si>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</si>
  <si>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</si>
  <si>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</si>
  <si>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</si>
  <si>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</si>
  <si>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</si>
  <si>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</si>
  <si>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</si>
  <si>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</si>
  <si>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</si>
  <si>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</si>
  <si>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</si>
  <si>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</si>
  <si>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</si>
  <si>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</si>
  <si>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</si>
  <si>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</si>
  <si>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</si>
  <si>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</si>
  <si>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</si>
  <si>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</si>
  <si>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</si>
  <si>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</si>
  <si>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</si>
  <si>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</si>
  <si>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</si>
  <si>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</si>
  <si>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</si>
  <si>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</si>
  <si>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</si>
  <si>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Rank</t>
  </si>
  <si>
    <t>%</t>
  </si>
  <si>
    <t>%cum</t>
  </si>
  <si>
    <t>Σ</t>
  </si>
  <si>
    <t>ALB</t>
  </si>
  <si>
    <t>ATN</t>
  </si>
  <si>
    <t>CP</t>
  </si>
  <si>
    <t>EU-España</t>
  </si>
  <si>
    <t>BB</t>
  </si>
  <si>
    <t>t1</t>
  </si>
  <si>
    <t>t2</t>
  </si>
  <si>
    <t/>
  </si>
  <si>
    <t>TR</t>
  </si>
  <si>
    <t>-1</t>
  </si>
  <si>
    <t>EU-France</t>
  </si>
  <si>
    <t>TW</t>
  </si>
  <si>
    <t>NCC</t>
  </si>
  <si>
    <t>Chinese Taipei</t>
  </si>
  <si>
    <t>LL</t>
  </si>
  <si>
    <t>EU-Ireland</t>
  </si>
  <si>
    <t>EU-Portugal</t>
  </si>
  <si>
    <t>GN</t>
  </si>
  <si>
    <t>Japan</t>
  </si>
  <si>
    <t>St Vincent and Grenadines</t>
  </si>
  <si>
    <t>Venezuela</t>
  </si>
  <si>
    <t>USA</t>
  </si>
  <si>
    <t>RR</t>
  </si>
  <si>
    <t>Belize</t>
  </si>
  <si>
    <t>China PR</t>
  </si>
  <si>
    <t>Panama</t>
  </si>
  <si>
    <t>PS</t>
  </si>
  <si>
    <t>NCO</t>
  </si>
  <si>
    <t>Vanuatu</t>
  </si>
  <si>
    <t>Cuba</t>
  </si>
  <si>
    <t>Korea Rep</t>
  </si>
  <si>
    <t>UN</t>
  </si>
  <si>
    <t>HL</t>
  </si>
  <si>
    <t>Côte d'Ivoire</t>
  </si>
  <si>
    <t>Great Britain</t>
  </si>
  <si>
    <t>Maroc</t>
  </si>
  <si>
    <t>Canada</t>
  </si>
  <si>
    <t>Trinidad and Tobago</t>
  </si>
  <si>
    <t>Dominican Republic</t>
  </si>
  <si>
    <t>Grenada</t>
  </si>
  <si>
    <t>Brazil</t>
  </si>
  <si>
    <t>Philippines</t>
  </si>
  <si>
    <t>Suriname</t>
  </si>
  <si>
    <t>Barbados</t>
  </si>
  <si>
    <t>Sta Lucia</t>
  </si>
  <si>
    <t>Liberia</t>
  </si>
  <si>
    <t>Sierra Leone</t>
  </si>
  <si>
    <t>TL</t>
  </si>
  <si>
    <t>NEI (Flag related)</t>
  </si>
  <si>
    <t>Costa Rica</t>
  </si>
  <si>
    <t>TN</t>
  </si>
  <si>
    <t>UK-Bermuda</t>
  </si>
  <si>
    <t>FR-St Pierre et Miquelon</t>
  </si>
  <si>
    <t>Mexico</t>
  </si>
  <si>
    <t>TP</t>
  </si>
  <si>
    <t>Curaçao</t>
  </si>
  <si>
    <t>HP</t>
  </si>
  <si>
    <t>EU-Netherlands</t>
  </si>
  <si>
    <t>Cabo Verde</t>
  </si>
  <si>
    <t>Senegal</t>
  </si>
  <si>
    <t>Guyana</t>
  </si>
  <si>
    <t>Dominica</t>
  </si>
  <si>
    <t>Guatemala</t>
  </si>
  <si>
    <t>UK-Turks and Caicos</t>
  </si>
  <si>
    <t>Iceland</t>
  </si>
  <si>
    <t>Saint Kitts and Nevis</t>
  </si>
  <si>
    <t>Table 2. ALB-S stock</t>
  </si>
  <si>
    <t>ATS</t>
  </si>
  <si>
    <t>South Africa</t>
  </si>
  <si>
    <t>Namibia</t>
  </si>
  <si>
    <t>Uruguay</t>
  </si>
  <si>
    <t>UK-Sta Helena</t>
  </si>
  <si>
    <t>Argentina</t>
  </si>
  <si>
    <t>Angola</t>
  </si>
  <si>
    <t>Ghana</t>
  </si>
  <si>
    <t>Guinée Rep</t>
  </si>
  <si>
    <t>Honduras</t>
  </si>
  <si>
    <t>NEI (ETRO)</t>
  </si>
  <si>
    <t>Guinea Ecuatorial</t>
  </si>
  <si>
    <t>Cambodia</t>
  </si>
  <si>
    <t>Seychelles</t>
  </si>
  <si>
    <t>Table 3. ALB-M stock</t>
  </si>
  <si>
    <t>MED</t>
  </si>
  <si>
    <t>EU-Italy</t>
  </si>
  <si>
    <t>EU-Greece</t>
  </si>
  <si>
    <t>EU-Cyprus</t>
  </si>
  <si>
    <t>Türkiye</t>
  </si>
  <si>
    <t>Egypt</t>
  </si>
  <si>
    <t>Libya</t>
  </si>
  <si>
    <t>EU-Malta</t>
  </si>
  <si>
    <t>EU-Croatia</t>
  </si>
  <si>
    <t>Syria</t>
  </si>
  <si>
    <t>Tunisie</t>
  </si>
  <si>
    <t>Table 4. BFT-E stock (ATE region)</t>
  </si>
  <si>
    <t>BFT</t>
  </si>
  <si>
    <t>ATE</t>
  </si>
  <si>
    <t>Norway</t>
  </si>
  <si>
    <t>Faroe Islands</t>
  </si>
  <si>
    <t>EU-Denmark</t>
  </si>
  <si>
    <t>FA</t>
  </si>
  <si>
    <t>ICCAT (RMA)</t>
  </si>
  <si>
    <t>Table 5. BFT-E stock (MED region)</t>
  </si>
  <si>
    <t>NEI (inflated)</t>
  </si>
  <si>
    <t>Algerie</t>
  </si>
  <si>
    <t>NEI (combined)</t>
  </si>
  <si>
    <t>Albania</t>
  </si>
  <si>
    <t>Gibraltar</t>
  </si>
  <si>
    <t>Palestine</t>
  </si>
  <si>
    <t>Israel</t>
  </si>
  <si>
    <t>Serbia &amp; Montenegro</t>
  </si>
  <si>
    <t>Table 6. BFT-W stock</t>
  </si>
  <si>
    <t>ATW</t>
  </si>
  <si>
    <t>UK-British Virgin Islands</t>
  </si>
  <si>
    <t>Table 7. BET-A stock (AT + MD)</t>
  </si>
  <si>
    <t>BET</t>
  </si>
  <si>
    <t>A+M</t>
  </si>
  <si>
    <t>El Salvador</t>
  </si>
  <si>
    <t>Mixed flags (EU tropical)</t>
  </si>
  <si>
    <t>S Tomé e Príncipe</t>
  </si>
  <si>
    <t>Russian Federation</t>
  </si>
  <si>
    <t>Gabon</t>
  </si>
  <si>
    <t>Togo</t>
  </si>
  <si>
    <t>Benin</t>
  </si>
  <si>
    <t>HS</t>
  </si>
  <si>
    <t>Congo</t>
  </si>
  <si>
    <t>Nigeria</t>
  </si>
  <si>
    <t>Mauritania</t>
  </si>
  <si>
    <t>Gambia</t>
  </si>
  <si>
    <t>Table 8. YFT-A stock (AT + MD)</t>
  </si>
  <si>
    <t>YFT</t>
  </si>
  <si>
    <t>Colombia</t>
  </si>
  <si>
    <t>EU-Latvia</t>
  </si>
  <si>
    <t>Jamaica</t>
  </si>
  <si>
    <t>Table 9. SKJ-E stock</t>
  </si>
  <si>
    <t>SKJ</t>
  </si>
  <si>
    <t>EU-Lithuania</t>
  </si>
  <si>
    <t>EU-Germany</t>
  </si>
  <si>
    <t>Table 10. SKJ-W stock</t>
  </si>
  <si>
    <t>Table 11. SWO-N stock</t>
  </si>
  <si>
    <t>SWO</t>
  </si>
  <si>
    <t>Table 12. SWO-S stock</t>
  </si>
  <si>
    <t>Mixed flags (FR+ES)</t>
  </si>
  <si>
    <t>Table 13. SWO-M stock</t>
  </si>
  <si>
    <t>Table 14. BUM-A stock (AT + MD)</t>
  </si>
  <si>
    <t>BUM</t>
  </si>
  <si>
    <t>NEI (BIL)</t>
  </si>
  <si>
    <t>Table 15. WHM-A stock (AT + MD)</t>
  </si>
  <si>
    <t>WHM</t>
  </si>
  <si>
    <t>Table 16. SAI-E stock</t>
  </si>
  <si>
    <t>SAI</t>
  </si>
  <si>
    <t>Table 17. SAI-W stock</t>
  </si>
  <si>
    <t>Aruba</t>
  </si>
  <si>
    <t>Table 18. SPF-E stock</t>
  </si>
  <si>
    <t>SPF</t>
  </si>
  <si>
    <t>Table 19. SPF-W stock</t>
  </si>
  <si>
    <t>Table 20. BSH-N region</t>
  </si>
  <si>
    <t>BSH</t>
  </si>
  <si>
    <t>Table 21. BSH-S region</t>
  </si>
  <si>
    <t>Table 22. POR-NE region</t>
  </si>
  <si>
    <t>POR</t>
  </si>
  <si>
    <t>ANE</t>
  </si>
  <si>
    <t>EU-Sweden</t>
  </si>
  <si>
    <t>Table 23. POR-NW region</t>
  </si>
  <si>
    <t>ANW</t>
  </si>
  <si>
    <t>Table 24. POR-SE region</t>
  </si>
  <si>
    <t>ASE</t>
  </si>
  <si>
    <t>Table 25. POR-SW region</t>
  </si>
  <si>
    <t>ASW</t>
  </si>
  <si>
    <t>Falklands</t>
  </si>
  <si>
    <t>Chile</t>
  </si>
  <si>
    <t>Table 26. SMA-N region</t>
  </si>
  <si>
    <t>SMA</t>
  </si>
  <si>
    <t>Table 27. SMA-S region</t>
  </si>
  <si>
    <t>Table 28. RSP-A region (AT + MD)</t>
  </si>
  <si>
    <t>RSP</t>
  </si>
  <si>
    <t>1995-2024</t>
  </si>
  <si>
    <r>
      <rPr>
        <b/>
        <sz val="9"/>
        <color theme="1"/>
        <rFont val="Calibri"/>
        <family val="2"/>
      </rPr>
      <t xml:space="preserve">Appendix 1. </t>
    </r>
    <r>
      <rPr>
        <sz val="9"/>
        <color theme="1"/>
        <rFont val="Calibri"/>
        <family val="2"/>
      </rPr>
      <t xml:space="preserve">Standard SCRS catalogues on statistics (Task 1 and Task 2) of the 13 major ICCAT species (10 tuna &amp; tuna like species and 3 shark species) by stock, major fishery (flag/gear combinations ranked by order of importance) and year. Only the most important fisheries (representing ±97.5% of Task 1 total catch) are shown. For each data series, Task 1 (DSet= “t1”, in t) is visualised against its equivalent Task 2 availability (DSet= “t2”) scheme. The Task 2 colour scheme, has a concatenation of characters (“a”= T2CE exists; “b”= T2SZ exists; “c”= T2CS exists) that represents the Task 2 data availability in the ICCAT-DB. See the legend for the colour scheme pattern definitions.
</t>
    </r>
    <r>
      <rPr>
        <b/>
        <sz val="9"/>
        <color theme="1"/>
        <rFont val="Calibri"/>
        <family val="2"/>
      </rPr>
      <t xml:space="preserve">Appendice 1. </t>
    </r>
    <r>
      <rPr>
        <sz val="9"/>
        <color theme="1"/>
        <rFont val="Calibri"/>
        <family val="2"/>
      </rPr>
      <t xml:space="preserve">Catalogues standard du SCRS sur les statistiques (Tâche 1 et Tâche 2) des 13 espèces principales de l'ICCAT (10 espèces de thonidés et espèces apparentées et 3 espèces de requins) par stock, pêcherie principale (combinaisons pavillon-engin classées par ordre d'importance) et année. Seules les pêcheries les plus importantes (représentant ±97,5% de la prise de Tâche 1) sont présentées. Chaque série de données de la Tâche 1 (DSet= “t1”, en tonnes) est représentée par rapport au schéma de disponibilité équivalent de la Tâche 2 (DSet= “t2”). Le schéma de couleurs de Tâche 2 présente une concaténation de caractères (“a”= T2CE existe; “b”= T2SZ existe; “c”= T2CS existe) qui représente la disponibilité des données de Tâche 2 dans la base de données de l'ICCAT. Veuillez vous reporter aux légendes pour les définitions du schéma de couleurs.
</t>
    </r>
    <r>
      <rPr>
        <b/>
        <sz val="9"/>
        <color theme="1"/>
        <rFont val="Calibri"/>
        <family val="2"/>
      </rPr>
      <t xml:space="preserve">Apéndice 1. </t>
    </r>
    <r>
      <rPr>
        <sz val="9"/>
        <color theme="1"/>
        <rFont val="Calibri"/>
        <family val="2"/>
      </rPr>
      <t>Catálogos estándar del SCRS sobre estadísticas (Tarea 1 y Tarea 2) de las 13 especies principales de ICCAT (10 especies de túnidos y especies afines y 3 especies de tiburones) por stock, pesquería principal (combinaciones arte/pabellón clasificadas por orden de importancia) y año. Solo se muestran las pesquerías más importantes (que representan ±97,5% de la captura total de Tarea 1).Cada serie de datos de Tarea 1 (DSet= “t1”, en t) se visualiza con respecto a su esquema equivalente de disponibilidad de Tarea 2 (DSet= “t2”) . En el esquema de colores de Tarea 2, se incluye una concatenación de caracteres (“a”= T2CE existe; “b”= T2SZ existe; “c”= T2CS existe) que representa la disponibilidad de datos de Tarea II en la base de datos de ICCAT. Véase la leyenda para las definiciones del patrón del esquema de colores.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</si>
</sst>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theme="1"/>
      <name val="Calibri"/>
      <family val="2"/>
    </font>
    <font>
      <u/>
      <sz val="10"/>
      <color theme="10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rgb="FF000000"/>
      <name val="Calibri"/>
    </font>
    <font>
      <u/>
      <sz val="9"/>
      <color theme="1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DE9D9"/>
      </patternFill>
    </fill>
  </fills>
  <borders count="2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top" wrapText="1"/>
    </xf>
    <xf numFmtId="0" fontId="6" fillId="2" borderId="0" xfId="0" applyFont="1" applyFill="1"/>
    <xf numFmtId="0" fontId="6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4" borderId="1" xfId="0" applyFont="1" applyFill="1" applyBorder="1"/>
    <xf numFmtId="0" fontId="8" fillId="5" borderId="0" xfId="0" applyFont="1" applyFill="1"/>
    <xf numFmtId="164" fontId="8" fillId="5" borderId="0" xfId="0" applyNumberFormat="1" applyFont="1" applyFill="1"/>
    <xf numFmtId="0" fontId="0" fillId="0" borderId="0" xfId="0" applyAlignment="1">
      <alignment horizontal="center"/>
    </xf>
    <xf numFmtId="1" fontId="0" fillId="0" borderId="0" xfId="0" applyNumberFormat="1"/>
    <xf numFmtId="1" fontId="0" fillId="0" borderId="7" xfId="0" applyNumberFormat="1" applyBorder="1"/>
    <xf numFmtId="1" fontId="0" fillId="0" borderId="8" xfId="0" applyNumberFormat="1" applyBorder="1"/>
    <xf numFmtId="0" fontId="8" fillId="0" borderId="9" xfId="0" applyFont="1" applyBorder="1"/>
    <xf numFmtId="0" fontId="8" fillId="0" borderId="11" xfId="0" applyFont="1" applyBorder="1"/>
    <xf numFmtId="0" fontId="0" fillId="0" borderId="12" xfId="0" applyBorder="1"/>
    <xf numFmtId="0" fontId="8" fillId="0" borderId="1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right"/>
    </xf>
    <xf numFmtId="1" fontId="0" fillId="0" borderId="14" xfId="0" applyNumberFormat="1" applyBorder="1"/>
    <xf numFmtId="1" fontId="0" fillId="0" borderId="15" xfId="0" applyNumberFormat="1" applyBorder="1"/>
    <xf numFmtId="0" fontId="8" fillId="0" borderId="16" xfId="0" applyFont="1" applyBorder="1"/>
    <xf numFmtId="0" fontId="8" fillId="0" borderId="18" xfId="0" applyFont="1" applyBorder="1"/>
    <xf numFmtId="0" fontId="0" fillId="0" borderId="19" xfId="0" applyBorder="1"/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1" fontId="0" fillId="0" borderId="21" xfId="0" applyNumberFormat="1" applyBorder="1"/>
    <xf numFmtId="1" fontId="0" fillId="0" borderId="22" xfId="0" applyNumberFormat="1" applyBorder="1"/>
    <xf numFmtId="0" fontId="8" fillId="0" borderId="23" xfId="0" applyFont="1" applyBorder="1"/>
    <xf numFmtId="0" fontId="8" fillId="0" borderId="25" xfId="0" applyFont="1" applyBorder="1"/>
    <xf numFmtId="0" fontId="0" fillId="0" borderId="26" xfId="0" applyBorder="1"/>
    <xf numFmtId="0" fontId="8" fillId="0" borderId="25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1" fontId="0" fillId="0" borderId="28" xfId="0" applyNumberFormat="1" applyBorder="1"/>
    <xf numFmtId="1" fontId="0" fillId="0" borderId="29" xfId="0" applyNumberFormat="1" applyBorder="1"/>
    <xf numFmtId="0" fontId="8" fillId="0" borderId="30" xfId="0" applyFont="1" applyBorder="1"/>
    <xf numFmtId="0" fontId="8" fillId="0" borderId="32" xfId="0" applyFont="1" applyBorder="1"/>
    <xf numFmtId="0" fontId="0" fillId="0" borderId="33" xfId="0" applyBorder="1"/>
    <xf numFmtId="0" fontId="8" fillId="0" borderId="32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1" fontId="0" fillId="0" borderId="35" xfId="0" applyNumberFormat="1" applyBorder="1"/>
    <xf numFmtId="1" fontId="0" fillId="0" borderId="36" xfId="0" applyNumberFormat="1" applyBorder="1"/>
    <xf numFmtId="0" fontId="8" fillId="0" borderId="37" xfId="0" applyFont="1" applyBorder="1"/>
    <xf numFmtId="0" fontId="8" fillId="0" borderId="39" xfId="0" applyFont="1" applyBorder="1"/>
    <xf numFmtId="0" fontId="0" fillId="0" borderId="40" xfId="0" applyBorder="1"/>
    <xf numFmtId="0" fontId="8" fillId="0" borderId="39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1" fontId="0" fillId="0" borderId="42" xfId="0" applyNumberFormat="1" applyBorder="1"/>
    <xf numFmtId="1" fontId="0" fillId="0" borderId="43" xfId="0" applyNumberFormat="1" applyBorder="1"/>
    <xf numFmtId="0" fontId="8" fillId="0" borderId="44" xfId="0" applyFont="1" applyBorder="1"/>
    <xf numFmtId="0" fontId="8" fillId="0" borderId="46" xfId="0" applyFont="1" applyBorder="1"/>
    <xf numFmtId="0" fontId="0" fillId="0" borderId="47" xfId="0" applyBorder="1"/>
    <xf numFmtId="0" fontId="8" fillId="0" borderId="46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1" fontId="0" fillId="0" borderId="49" xfId="0" applyNumberFormat="1" applyBorder="1"/>
    <xf numFmtId="1" fontId="0" fillId="0" borderId="50" xfId="0" applyNumberFormat="1" applyBorder="1"/>
    <xf numFmtId="0" fontId="8" fillId="0" borderId="51" xfId="0" applyFont="1" applyBorder="1"/>
    <xf numFmtId="0" fontId="8" fillId="0" borderId="53" xfId="0" applyFont="1" applyBorder="1"/>
    <xf numFmtId="0" fontId="0" fillId="0" borderId="54" xfId="0" applyBorder="1"/>
    <xf numFmtId="0" fontId="8" fillId="0" borderId="53" xfId="0" applyFont="1" applyBorder="1" applyAlignment="1">
      <alignment horizontal="center"/>
    </xf>
    <xf numFmtId="0" fontId="8" fillId="0" borderId="52" xfId="0" applyFont="1" applyBorder="1" applyAlignment="1">
      <alignment horizontal="center"/>
    </xf>
    <xf numFmtId="1" fontId="0" fillId="0" borderId="56" xfId="0" applyNumberFormat="1" applyBorder="1"/>
    <xf numFmtId="1" fontId="0" fillId="0" borderId="57" xfId="0" applyNumberFormat="1" applyBorder="1"/>
    <xf numFmtId="0" fontId="8" fillId="0" borderId="58" xfId="0" applyFont="1" applyBorder="1"/>
    <xf numFmtId="0" fontId="8" fillId="0" borderId="60" xfId="0" applyFont="1" applyBorder="1"/>
    <xf numFmtId="0" fontId="0" fillId="0" borderId="61" xfId="0" applyBorder="1"/>
    <xf numFmtId="0" fontId="8" fillId="0" borderId="60" xfId="0" applyFont="1" applyBorder="1" applyAlignment="1">
      <alignment horizontal="center"/>
    </xf>
    <xf numFmtId="0" fontId="8" fillId="0" borderId="59" xfId="0" applyFont="1" applyBorder="1" applyAlignment="1">
      <alignment horizontal="center"/>
    </xf>
    <xf numFmtId="1" fontId="0" fillId="0" borderId="63" xfId="0" applyNumberFormat="1" applyBorder="1"/>
    <xf numFmtId="1" fontId="0" fillId="0" borderId="64" xfId="0" applyNumberFormat="1" applyBorder="1"/>
    <xf numFmtId="0" fontId="8" fillId="0" borderId="65" xfId="0" applyFont="1" applyBorder="1"/>
    <xf numFmtId="0" fontId="8" fillId="0" borderId="67" xfId="0" applyFont="1" applyBorder="1"/>
    <xf numFmtId="0" fontId="0" fillId="0" borderId="68" xfId="0" applyBorder="1"/>
    <xf numFmtId="0" fontId="8" fillId="0" borderId="67" xfId="0" applyFont="1" applyBorder="1" applyAlignment="1">
      <alignment horizontal="center"/>
    </xf>
    <xf numFmtId="0" fontId="8" fillId="0" borderId="66" xfId="0" applyFont="1" applyBorder="1" applyAlignment="1">
      <alignment horizontal="center"/>
    </xf>
    <xf numFmtId="1" fontId="0" fillId="0" borderId="70" xfId="0" applyNumberFormat="1" applyBorder="1"/>
    <xf numFmtId="1" fontId="0" fillId="0" borderId="71" xfId="0" applyNumberFormat="1" applyBorder="1"/>
    <xf numFmtId="0" fontId="8" fillId="0" borderId="72" xfId="0" applyFont="1" applyBorder="1"/>
    <xf numFmtId="0" fontId="8" fillId="0" borderId="74" xfId="0" applyFont="1" applyBorder="1"/>
    <xf numFmtId="0" fontId="0" fillId="0" borderId="75" xfId="0" applyBorder="1"/>
    <xf numFmtId="0" fontId="8" fillId="0" borderId="74" xfId="0" applyFont="1" applyBorder="1" applyAlignment="1">
      <alignment horizontal="center"/>
    </xf>
    <xf numFmtId="0" fontId="8" fillId="0" borderId="73" xfId="0" applyFont="1" applyBorder="1" applyAlignment="1">
      <alignment horizontal="center"/>
    </xf>
    <xf numFmtId="1" fontId="0" fillId="0" borderId="77" xfId="0" applyNumberFormat="1" applyBorder="1"/>
    <xf numFmtId="1" fontId="0" fillId="0" borderId="78" xfId="0" applyNumberFormat="1" applyBorder="1"/>
    <xf numFmtId="0" fontId="8" fillId="0" borderId="79" xfId="0" applyFont="1" applyBorder="1"/>
    <xf numFmtId="0" fontId="8" fillId="0" borderId="81" xfId="0" applyFont="1" applyBorder="1"/>
    <xf numFmtId="0" fontId="0" fillId="0" borderId="82" xfId="0" applyBorder="1"/>
    <xf numFmtId="0" fontId="8" fillId="0" borderId="81" xfId="0" applyFont="1" applyBorder="1" applyAlignment="1">
      <alignment horizontal="center"/>
    </xf>
    <xf numFmtId="0" fontId="8" fillId="0" borderId="80" xfId="0" applyFont="1" applyBorder="1" applyAlignment="1">
      <alignment horizontal="center"/>
    </xf>
    <xf numFmtId="1" fontId="0" fillId="0" borderId="84" xfId="0" applyNumberFormat="1" applyBorder="1"/>
    <xf numFmtId="1" fontId="0" fillId="0" borderId="85" xfId="0" applyNumberFormat="1" applyBorder="1"/>
    <xf numFmtId="0" fontId="8" fillId="0" borderId="86" xfId="0" applyFont="1" applyBorder="1"/>
    <xf numFmtId="0" fontId="8" fillId="0" borderId="88" xfId="0" applyFont="1" applyBorder="1"/>
    <xf numFmtId="0" fontId="0" fillId="0" borderId="89" xfId="0" applyBorder="1"/>
    <xf numFmtId="0" fontId="8" fillId="0" borderId="88" xfId="0" applyFont="1" applyBorder="1" applyAlignment="1">
      <alignment horizontal="center"/>
    </xf>
    <xf numFmtId="0" fontId="8" fillId="0" borderId="87" xfId="0" applyFont="1" applyBorder="1" applyAlignment="1">
      <alignment horizontal="center"/>
    </xf>
    <xf numFmtId="1" fontId="0" fillId="0" borderId="91" xfId="0" applyNumberFormat="1" applyBorder="1"/>
    <xf numFmtId="1" fontId="0" fillId="0" borderId="92" xfId="0" applyNumberFormat="1" applyBorder="1"/>
    <xf numFmtId="0" fontId="8" fillId="0" borderId="93" xfId="0" applyFont="1" applyBorder="1"/>
    <xf numFmtId="0" fontId="8" fillId="0" borderId="95" xfId="0" applyFont="1" applyBorder="1"/>
    <xf numFmtId="0" fontId="0" fillId="0" borderId="96" xfId="0" applyBorder="1"/>
    <xf numFmtId="0" fontId="8" fillId="0" borderId="95" xfId="0" applyFont="1" applyBorder="1" applyAlignment="1">
      <alignment horizontal="center"/>
    </xf>
    <xf numFmtId="0" fontId="8" fillId="0" borderId="94" xfId="0" applyFont="1" applyBorder="1" applyAlignment="1">
      <alignment horizontal="center"/>
    </xf>
    <xf numFmtId="1" fontId="0" fillId="0" borderId="98" xfId="0" applyNumberFormat="1" applyBorder="1"/>
    <xf numFmtId="1" fontId="0" fillId="0" borderId="99" xfId="0" applyNumberFormat="1" applyBorder="1"/>
    <xf numFmtId="0" fontId="8" fillId="0" borderId="100" xfId="0" applyFont="1" applyBorder="1"/>
    <xf numFmtId="0" fontId="8" fillId="0" borderId="102" xfId="0" applyFont="1" applyBorder="1"/>
    <xf numFmtId="0" fontId="0" fillId="0" borderId="103" xfId="0" applyBorder="1"/>
    <xf numFmtId="0" fontId="8" fillId="0" borderId="102" xfId="0" applyFont="1" applyBorder="1" applyAlignment="1">
      <alignment horizontal="center"/>
    </xf>
    <xf numFmtId="0" fontId="8" fillId="0" borderId="101" xfId="0" applyFont="1" applyBorder="1" applyAlignment="1">
      <alignment horizontal="center"/>
    </xf>
    <xf numFmtId="1" fontId="0" fillId="0" borderId="105" xfId="0" applyNumberFormat="1" applyBorder="1"/>
    <xf numFmtId="1" fontId="0" fillId="0" borderId="106" xfId="0" applyNumberFormat="1" applyBorder="1"/>
    <xf numFmtId="0" fontId="8" fillId="0" borderId="107" xfId="0" applyFont="1" applyBorder="1"/>
    <xf numFmtId="0" fontId="8" fillId="0" borderId="109" xfId="0" applyFont="1" applyBorder="1"/>
    <xf numFmtId="0" fontId="0" fillId="0" borderId="110" xfId="0" applyBorder="1"/>
    <xf numFmtId="0" fontId="8" fillId="0" borderId="109" xfId="0" applyFont="1" applyBorder="1" applyAlignment="1">
      <alignment horizontal="center"/>
    </xf>
    <xf numFmtId="0" fontId="8" fillId="0" borderId="108" xfId="0" applyFont="1" applyBorder="1" applyAlignment="1">
      <alignment horizontal="center"/>
    </xf>
    <xf numFmtId="1" fontId="0" fillId="0" borderId="112" xfId="0" applyNumberFormat="1" applyBorder="1"/>
    <xf numFmtId="1" fontId="0" fillId="0" borderId="113" xfId="0" applyNumberFormat="1" applyBorder="1"/>
    <xf numFmtId="0" fontId="8" fillId="0" borderId="114" xfId="0" applyFont="1" applyBorder="1"/>
    <xf numFmtId="0" fontId="8" fillId="0" borderId="116" xfId="0" applyFont="1" applyBorder="1"/>
    <xf numFmtId="0" fontId="0" fillId="0" borderId="117" xfId="0" applyBorder="1"/>
    <xf numFmtId="0" fontId="8" fillId="0" borderId="116" xfId="0" applyFont="1" applyBorder="1" applyAlignment="1">
      <alignment horizontal="center"/>
    </xf>
    <xf numFmtId="0" fontId="8" fillId="0" borderId="115" xfId="0" applyFont="1" applyBorder="1" applyAlignment="1">
      <alignment horizontal="center"/>
    </xf>
    <xf numFmtId="1" fontId="0" fillId="0" borderId="119" xfId="0" applyNumberFormat="1" applyBorder="1"/>
    <xf numFmtId="1" fontId="0" fillId="0" borderId="120" xfId="0" applyNumberFormat="1" applyBorder="1"/>
    <xf numFmtId="0" fontId="8" fillId="0" borderId="121" xfId="0" applyFont="1" applyBorder="1"/>
    <xf numFmtId="0" fontId="8" fillId="0" borderId="123" xfId="0" applyFont="1" applyBorder="1"/>
    <xf numFmtId="0" fontId="0" fillId="0" borderId="124" xfId="0" applyBorder="1"/>
    <xf numFmtId="0" fontId="8" fillId="0" borderId="123" xfId="0" applyFont="1" applyBorder="1" applyAlignment="1">
      <alignment horizontal="center"/>
    </xf>
    <xf numFmtId="0" fontId="8" fillId="0" borderId="122" xfId="0" applyFont="1" applyBorder="1" applyAlignment="1">
      <alignment horizontal="center"/>
    </xf>
    <xf numFmtId="1" fontId="0" fillId="0" borderId="126" xfId="0" applyNumberFormat="1" applyBorder="1"/>
    <xf numFmtId="1" fontId="0" fillId="0" borderId="127" xfId="0" applyNumberFormat="1" applyBorder="1"/>
    <xf numFmtId="0" fontId="8" fillId="0" borderId="128" xfId="0" applyFont="1" applyBorder="1"/>
    <xf numFmtId="0" fontId="8" fillId="0" borderId="130" xfId="0" applyFont="1" applyBorder="1"/>
    <xf numFmtId="0" fontId="0" fillId="0" borderId="131" xfId="0" applyBorder="1"/>
    <xf numFmtId="0" fontId="8" fillId="0" borderId="130" xfId="0" applyFont="1" applyBorder="1" applyAlignment="1">
      <alignment horizontal="center"/>
    </xf>
    <xf numFmtId="0" fontId="8" fillId="0" borderId="129" xfId="0" applyFont="1" applyBorder="1" applyAlignment="1">
      <alignment horizontal="center"/>
    </xf>
    <xf numFmtId="1" fontId="0" fillId="0" borderId="133" xfId="0" applyNumberFormat="1" applyBorder="1"/>
    <xf numFmtId="1" fontId="0" fillId="0" borderId="134" xfId="0" applyNumberFormat="1" applyBorder="1"/>
    <xf numFmtId="0" fontId="8" fillId="0" borderId="135" xfId="0" applyFont="1" applyBorder="1"/>
    <xf numFmtId="0" fontId="8" fillId="0" borderId="137" xfId="0" applyFont="1" applyBorder="1"/>
    <xf numFmtId="0" fontId="0" fillId="0" borderId="138" xfId="0" applyBorder="1"/>
    <xf numFmtId="0" fontId="8" fillId="0" borderId="137" xfId="0" applyFont="1" applyBorder="1" applyAlignment="1">
      <alignment horizontal="center"/>
    </xf>
    <xf numFmtId="0" fontId="8" fillId="0" borderId="136" xfId="0" applyFont="1" applyBorder="1" applyAlignment="1">
      <alignment horizontal="center"/>
    </xf>
    <xf numFmtId="1" fontId="0" fillId="0" borderId="140" xfId="0" applyNumberFormat="1" applyBorder="1"/>
    <xf numFmtId="1" fontId="0" fillId="0" borderId="141" xfId="0" applyNumberFormat="1" applyBorder="1"/>
    <xf numFmtId="0" fontId="8" fillId="0" borderId="142" xfId="0" applyFont="1" applyBorder="1"/>
    <xf numFmtId="0" fontId="8" fillId="0" borderId="144" xfId="0" applyFont="1" applyBorder="1"/>
    <xf numFmtId="0" fontId="0" fillId="0" borderId="145" xfId="0" applyBorder="1"/>
    <xf numFmtId="0" fontId="8" fillId="0" borderId="144" xfId="0" applyFont="1" applyBorder="1" applyAlignment="1">
      <alignment horizontal="center"/>
    </xf>
    <xf numFmtId="0" fontId="8" fillId="0" borderId="143" xfId="0" applyFont="1" applyBorder="1" applyAlignment="1">
      <alignment horizontal="center"/>
    </xf>
    <xf numFmtId="1" fontId="0" fillId="0" borderId="147" xfId="0" applyNumberFormat="1" applyBorder="1"/>
    <xf numFmtId="1" fontId="0" fillId="0" borderId="148" xfId="0" applyNumberFormat="1" applyBorder="1"/>
    <xf numFmtId="0" fontId="8" fillId="0" borderId="149" xfId="0" applyFont="1" applyBorder="1"/>
    <xf numFmtId="0" fontId="8" fillId="0" borderId="151" xfId="0" applyFont="1" applyBorder="1"/>
    <xf numFmtId="0" fontId="0" fillId="0" borderId="152" xfId="0" applyBorder="1"/>
    <xf numFmtId="0" fontId="8" fillId="0" borderId="151" xfId="0" applyFont="1" applyBorder="1" applyAlignment="1">
      <alignment horizontal="center"/>
    </xf>
    <xf numFmtId="0" fontId="8" fillId="0" borderId="150" xfId="0" applyFont="1" applyBorder="1" applyAlignment="1">
      <alignment horizontal="center"/>
    </xf>
    <xf numFmtId="1" fontId="0" fillId="0" borderId="154" xfId="0" applyNumberFormat="1" applyBorder="1"/>
    <xf numFmtId="1" fontId="0" fillId="0" borderId="155" xfId="0" applyNumberFormat="1" applyBorder="1"/>
    <xf numFmtId="0" fontId="8" fillId="0" borderId="156" xfId="0" applyFont="1" applyBorder="1"/>
    <xf numFmtId="0" fontId="8" fillId="0" borderId="158" xfId="0" applyFont="1" applyBorder="1"/>
    <xf numFmtId="0" fontId="0" fillId="0" borderId="159" xfId="0" applyBorder="1"/>
    <xf numFmtId="0" fontId="8" fillId="0" borderId="158" xfId="0" applyFont="1" applyBorder="1" applyAlignment="1">
      <alignment horizontal="center"/>
    </xf>
    <xf numFmtId="0" fontId="8" fillId="0" borderId="157" xfId="0" applyFont="1" applyBorder="1" applyAlignment="1">
      <alignment horizontal="center"/>
    </xf>
    <xf numFmtId="1" fontId="0" fillId="0" borderId="161" xfId="0" applyNumberFormat="1" applyBorder="1"/>
    <xf numFmtId="1" fontId="0" fillId="0" borderId="162" xfId="0" applyNumberFormat="1" applyBorder="1"/>
    <xf numFmtId="0" fontId="8" fillId="0" borderId="163" xfId="0" applyFont="1" applyBorder="1"/>
    <xf numFmtId="0" fontId="8" fillId="0" borderId="165" xfId="0" applyFont="1" applyBorder="1"/>
    <xf numFmtId="0" fontId="0" fillId="0" borderId="166" xfId="0" applyBorder="1"/>
    <xf numFmtId="0" fontId="8" fillId="0" borderId="165" xfId="0" applyFont="1" applyBorder="1" applyAlignment="1">
      <alignment horizontal="center"/>
    </xf>
    <xf numFmtId="0" fontId="8" fillId="0" borderId="164" xfId="0" applyFont="1" applyBorder="1" applyAlignment="1">
      <alignment horizontal="center"/>
    </xf>
    <xf numFmtId="1" fontId="0" fillId="0" borderId="168" xfId="0" applyNumberFormat="1" applyBorder="1"/>
    <xf numFmtId="1" fontId="0" fillId="0" borderId="169" xfId="0" applyNumberFormat="1" applyBorder="1"/>
    <xf numFmtId="0" fontId="8" fillId="0" borderId="170" xfId="0" applyFont="1" applyBorder="1"/>
    <xf numFmtId="0" fontId="8" fillId="0" borderId="172" xfId="0" applyFont="1" applyBorder="1"/>
    <xf numFmtId="0" fontId="0" fillId="0" borderId="173" xfId="0" applyBorder="1"/>
    <xf numFmtId="0" fontId="8" fillId="0" borderId="172" xfId="0" applyFont="1" applyBorder="1" applyAlignment="1">
      <alignment horizontal="center"/>
    </xf>
    <xf numFmtId="0" fontId="8" fillId="0" borderId="171" xfId="0" applyFont="1" applyBorder="1" applyAlignment="1">
      <alignment horizontal="center"/>
    </xf>
    <xf numFmtId="1" fontId="0" fillId="0" borderId="175" xfId="0" applyNumberFormat="1" applyBorder="1"/>
    <xf numFmtId="1" fontId="0" fillId="0" borderId="176" xfId="0" applyNumberFormat="1" applyBorder="1"/>
    <xf numFmtId="0" fontId="8" fillId="0" borderId="177" xfId="0" applyFont="1" applyBorder="1"/>
    <xf numFmtId="0" fontId="8" fillId="0" borderId="179" xfId="0" applyFont="1" applyBorder="1"/>
    <xf numFmtId="0" fontId="0" fillId="0" borderId="180" xfId="0" applyBorder="1"/>
    <xf numFmtId="0" fontId="8" fillId="0" borderId="179" xfId="0" applyFont="1" applyBorder="1" applyAlignment="1">
      <alignment horizontal="center"/>
    </xf>
    <xf numFmtId="0" fontId="8" fillId="0" borderId="178" xfId="0" applyFont="1" applyBorder="1" applyAlignment="1">
      <alignment horizontal="center"/>
    </xf>
    <xf numFmtId="1" fontId="0" fillId="0" borderId="182" xfId="0" applyNumberFormat="1" applyBorder="1"/>
    <xf numFmtId="1" fontId="0" fillId="0" borderId="183" xfId="0" applyNumberFormat="1" applyBorder="1"/>
    <xf numFmtId="0" fontId="8" fillId="0" borderId="184" xfId="0" applyFont="1" applyBorder="1"/>
    <xf numFmtId="0" fontId="8" fillId="0" borderId="186" xfId="0" applyFont="1" applyBorder="1"/>
    <xf numFmtId="0" fontId="0" fillId="0" borderId="187" xfId="0" applyBorder="1"/>
    <xf numFmtId="0" fontId="8" fillId="0" borderId="186" xfId="0" applyFont="1" applyBorder="1" applyAlignment="1">
      <alignment horizontal="center"/>
    </xf>
    <xf numFmtId="0" fontId="8" fillId="0" borderId="185" xfId="0" applyFont="1" applyBorder="1" applyAlignment="1">
      <alignment horizontal="center"/>
    </xf>
    <xf numFmtId="1" fontId="0" fillId="0" borderId="189" xfId="0" applyNumberFormat="1" applyBorder="1"/>
    <xf numFmtId="1" fontId="0" fillId="0" borderId="190" xfId="0" applyNumberFormat="1" applyBorder="1"/>
    <xf numFmtId="0" fontId="8" fillId="0" borderId="191" xfId="0" applyFont="1" applyBorder="1"/>
    <xf numFmtId="0" fontId="8" fillId="0" borderId="193" xfId="0" applyFont="1" applyBorder="1"/>
    <xf numFmtId="0" fontId="0" fillId="0" borderId="194" xfId="0" applyBorder="1"/>
    <xf numFmtId="0" fontId="8" fillId="0" borderId="193" xfId="0" applyFont="1" applyBorder="1" applyAlignment="1">
      <alignment horizontal="center"/>
    </xf>
    <xf numFmtId="0" fontId="8" fillId="0" borderId="192" xfId="0" applyFont="1" applyBorder="1" applyAlignment="1">
      <alignment horizontal="center"/>
    </xf>
    <xf numFmtId="1" fontId="0" fillId="0" borderId="196" xfId="0" applyNumberFormat="1" applyBorder="1"/>
    <xf numFmtId="1" fontId="0" fillId="0" borderId="197" xfId="0" applyNumberFormat="1" applyBorder="1"/>
    <xf numFmtId="0" fontId="8" fillId="0" borderId="198" xfId="0" applyFont="1" applyBorder="1"/>
    <xf numFmtId="0" fontId="8" fillId="0" borderId="200" xfId="0" applyFont="1" applyBorder="1"/>
    <xf numFmtId="0" fontId="0" fillId="0" borderId="201" xfId="0" applyBorder="1"/>
    <xf numFmtId="0" fontId="8" fillId="0" borderId="200" xfId="0" applyFont="1" applyBorder="1" applyAlignment="1">
      <alignment horizontal="center"/>
    </xf>
    <xf numFmtId="0" fontId="8" fillId="0" borderId="199" xfId="0" applyFont="1" applyBorder="1" applyAlignment="1">
      <alignment horizontal="center"/>
    </xf>
    <xf numFmtId="0" fontId="9" fillId="0" borderId="0" xfId="1" applyFont="1"/>
    <xf numFmtId="14" fontId="0" fillId="0" borderId="0" xfId="0" applyNumberFormat="1" applyAlignment="1">
      <alignment horizontal="left"/>
    </xf>
    <xf numFmtId="0" fontId="7" fillId="0" borderId="0" xfId="0" applyFont="1" applyAlignment="1">
      <alignment vertical="center"/>
    </xf>
    <xf numFmtId="0" fontId="6" fillId="3" borderId="0" xfId="0" applyFont="1" applyFill="1" applyAlignment="1">
      <alignment horizontal="center" wrapText="1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8" fillId="0" borderId="0" xfId="0" applyFont="1"/>
    <xf numFmtId="0" fontId="0" fillId="0" borderId="0" xfId="0"/>
    <xf numFmtId="0" fontId="0" fillId="0" borderId="6" xfId="0" applyBorder="1" applyAlignment="1">
      <alignment horizontal="center"/>
    </xf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5" xfId="0" applyBorder="1"/>
    <xf numFmtId="0" fontId="0" fillId="0" borderId="20" xfId="0" applyBorder="1" applyAlignment="1">
      <alignment horizontal="center"/>
    </xf>
    <xf numFmtId="0" fontId="0" fillId="0" borderId="22" xfId="0" applyBorder="1"/>
    <xf numFmtId="0" fontId="0" fillId="0" borderId="27" xfId="0" applyBorder="1" applyAlignment="1">
      <alignment horizontal="center"/>
    </xf>
    <xf numFmtId="0" fontId="0" fillId="0" borderId="29" xfId="0" applyBorder="1"/>
    <xf numFmtId="0" fontId="0" fillId="0" borderId="34" xfId="0" applyBorder="1" applyAlignment="1">
      <alignment horizontal="center"/>
    </xf>
    <xf numFmtId="0" fontId="0" fillId="0" borderId="36" xfId="0" applyBorder="1"/>
    <xf numFmtId="0" fontId="0" fillId="0" borderId="41" xfId="0" applyBorder="1" applyAlignment="1">
      <alignment horizontal="center"/>
    </xf>
    <xf numFmtId="0" fontId="0" fillId="0" borderId="43" xfId="0" applyBorder="1"/>
    <xf numFmtId="0" fontId="0" fillId="0" borderId="48" xfId="0" applyBorder="1" applyAlignment="1">
      <alignment horizontal="center"/>
    </xf>
    <xf numFmtId="0" fontId="0" fillId="0" borderId="50" xfId="0" applyBorder="1"/>
    <xf numFmtId="0" fontId="0" fillId="0" borderId="55" xfId="0" applyBorder="1" applyAlignment="1">
      <alignment horizontal="center"/>
    </xf>
    <xf numFmtId="0" fontId="0" fillId="0" borderId="57" xfId="0" applyBorder="1"/>
    <xf numFmtId="0" fontId="0" fillId="0" borderId="62" xfId="0" applyBorder="1" applyAlignment="1">
      <alignment horizontal="center"/>
    </xf>
    <xf numFmtId="0" fontId="0" fillId="0" borderId="64" xfId="0" applyBorder="1"/>
    <xf numFmtId="0" fontId="0" fillId="0" borderId="69" xfId="0" applyBorder="1" applyAlignment="1">
      <alignment horizontal="center"/>
    </xf>
    <xf numFmtId="0" fontId="0" fillId="0" borderId="71" xfId="0" applyBorder="1"/>
    <xf numFmtId="0" fontId="0" fillId="0" borderId="76" xfId="0" applyBorder="1" applyAlignment="1">
      <alignment horizontal="center"/>
    </xf>
    <xf numFmtId="0" fontId="0" fillId="0" borderId="78" xfId="0" applyBorder="1"/>
    <xf numFmtId="0" fontId="0" fillId="0" borderId="83" xfId="0" applyBorder="1" applyAlignment="1">
      <alignment horizontal="center"/>
    </xf>
    <xf numFmtId="0" fontId="0" fillId="0" borderId="85" xfId="0" applyBorder="1"/>
    <xf numFmtId="0" fontId="0" fillId="0" borderId="90" xfId="0" applyBorder="1" applyAlignment="1">
      <alignment horizontal="center"/>
    </xf>
    <xf numFmtId="0" fontId="0" fillId="0" borderId="92" xfId="0" applyBorder="1"/>
    <xf numFmtId="0" fontId="0" fillId="0" borderId="97" xfId="0" applyBorder="1" applyAlignment="1">
      <alignment horizontal="center"/>
    </xf>
    <xf numFmtId="0" fontId="0" fillId="0" borderId="99" xfId="0" applyBorder="1"/>
    <xf numFmtId="0" fontId="0" fillId="0" borderId="104" xfId="0" applyBorder="1" applyAlignment="1">
      <alignment horizontal="center"/>
    </xf>
    <xf numFmtId="0" fontId="0" fillId="0" borderId="106" xfId="0" applyBorder="1"/>
    <xf numFmtId="0" fontId="0" fillId="0" borderId="111" xfId="0" applyBorder="1" applyAlignment="1">
      <alignment horizontal="center"/>
    </xf>
    <xf numFmtId="0" fontId="0" fillId="0" borderId="113" xfId="0" applyBorder="1"/>
    <xf numFmtId="0" fontId="0" fillId="0" borderId="118" xfId="0" applyBorder="1" applyAlignment="1">
      <alignment horizontal="center"/>
    </xf>
    <xf numFmtId="0" fontId="0" fillId="0" borderId="120" xfId="0" applyBorder="1"/>
    <xf numFmtId="0" fontId="0" fillId="0" borderId="125" xfId="0" applyBorder="1" applyAlignment="1">
      <alignment horizontal="center"/>
    </xf>
    <xf numFmtId="0" fontId="0" fillId="0" borderId="127" xfId="0" applyBorder="1"/>
    <xf numFmtId="0" fontId="0" fillId="0" borderId="132" xfId="0" applyBorder="1" applyAlignment="1">
      <alignment horizontal="center"/>
    </xf>
    <xf numFmtId="0" fontId="0" fillId="0" borderId="134" xfId="0" applyBorder="1"/>
    <xf numFmtId="0" fontId="0" fillId="0" borderId="139" xfId="0" applyBorder="1" applyAlignment="1">
      <alignment horizontal="center"/>
    </xf>
    <xf numFmtId="0" fontId="0" fillId="0" borderId="141" xfId="0" applyBorder="1"/>
    <xf numFmtId="0" fontId="0" fillId="0" borderId="146" xfId="0" applyBorder="1" applyAlignment="1">
      <alignment horizontal="center"/>
    </xf>
    <xf numFmtId="0" fontId="0" fillId="0" borderId="148" xfId="0" applyBorder="1"/>
    <xf numFmtId="0" fontId="0" fillId="0" borderId="153" xfId="0" applyBorder="1" applyAlignment="1">
      <alignment horizontal="center"/>
    </xf>
    <xf numFmtId="0" fontId="0" fillId="0" borderId="155" xfId="0" applyBorder="1"/>
    <xf numFmtId="0" fontId="0" fillId="0" borderId="160" xfId="0" applyBorder="1" applyAlignment="1">
      <alignment horizontal="center"/>
    </xf>
    <xf numFmtId="0" fontId="0" fillId="0" borderId="162" xfId="0" applyBorder="1"/>
    <xf numFmtId="0" fontId="0" fillId="0" borderId="167" xfId="0" applyBorder="1" applyAlignment="1">
      <alignment horizontal="center"/>
    </xf>
    <xf numFmtId="0" fontId="0" fillId="0" borderId="169" xfId="0" applyBorder="1"/>
    <xf numFmtId="0" fontId="0" fillId="0" borderId="174" xfId="0" applyBorder="1" applyAlignment="1">
      <alignment horizontal="center"/>
    </xf>
    <xf numFmtId="0" fontId="0" fillId="0" borderId="176" xfId="0" applyBorder="1"/>
    <xf numFmtId="0" fontId="0" fillId="0" borderId="181" xfId="0" applyBorder="1" applyAlignment="1">
      <alignment horizontal="center"/>
    </xf>
    <xf numFmtId="0" fontId="0" fillId="0" borderId="183" xfId="0" applyBorder="1"/>
    <xf numFmtId="0" fontId="0" fillId="0" borderId="188" xfId="0" applyBorder="1" applyAlignment="1">
      <alignment horizontal="center"/>
    </xf>
    <xf numFmtId="0" fontId="0" fillId="0" borderId="190" xfId="0" applyBorder="1"/>
    <xf numFmtId="0" fontId="0" fillId="0" borderId="195" xfId="0" applyBorder="1" applyAlignment="1">
      <alignment horizontal="center"/>
    </xf>
    <xf numFmtId="0" fontId="0" fillId="0" borderId="197" xfId="0" applyBorder="1"/>
  </cellXfs>
  <cellStyles count="2">
    <cellStyle name="Hyperlink" xfId="1" builtinId="8"/>
    <cellStyle name="Normal" xfId="0" builtinId="0"/>
  </cellStyles>
  <dxfs count="2269"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ont>
        <color rgb="FFFF000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ont>
        <color rgb="FFFF0000"/>
      </font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4"/>
  <sheetViews>
    <sheetView showGridLines="0" tabSelected="1" zoomScaleNormal="100" zoomScaleSheetLayoutView="90" workbookViewId="0">
      <selection activeCell="P11" sqref="P11"/>
    </sheetView>
  </sheetViews>
  <sheetFormatPr defaultColWidth="9.140625" defaultRowHeight="12" x14ac:dyDescent="0.25"/>
  <cols>
    <col min="1" max="2" width="15" style="1" customWidth="1"/>
    <col min="3" max="3" width="20" style="1" customWidth="1"/>
    <col min="4" max="10" width="15" style="1" customWidth="1"/>
    <col min="11" max="16384" width="9.140625" style="1"/>
  </cols>
  <sheetData>
    <row r="1" spans="1:20" ht="15.6" x14ac:dyDescent="0.25">
      <c r="A1" s="223" t="s">
        <v>26</v>
      </c>
      <c r="B1" s="223"/>
      <c r="C1" s="223"/>
      <c r="D1" s="223"/>
      <c r="E1" s="223"/>
      <c r="F1" s="223"/>
      <c r="G1" s="223"/>
      <c r="H1" s="223"/>
      <c r="I1" s="223"/>
    </row>
    <row r="2" spans="1:20" x14ac:dyDescent="0.25">
      <c r="A2" s="2"/>
    </row>
    <row r="3" spans="1:20" ht="232.5" customHeight="1" x14ac:dyDescent="0.25">
      <c r="A3" s="227" t="s">
        <v>249</v>
      </c>
      <c r="B3" s="228"/>
      <c r="C3" s="228"/>
      <c r="D3" s="228"/>
      <c r="E3" s="228"/>
      <c r="F3" s="228"/>
      <c r="G3" s="228"/>
      <c r="H3" s="228"/>
      <c r="I3" s="228"/>
      <c r="J3" s="228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x14ac:dyDescent="0.25">
      <c r="A4" s="3"/>
      <c r="B4" s="3"/>
      <c r="C4" s="3"/>
      <c r="D4" s="3"/>
      <c r="E4" s="4"/>
      <c r="F4" s="3"/>
      <c r="G4" s="3"/>
      <c r="H4" s="3"/>
      <c r="I4" s="3"/>
    </row>
    <row r="5" spans="1:20" x14ac:dyDescent="0.25">
      <c r="A5" s="3"/>
      <c r="B5" s="5" t="s">
        <v>0</v>
      </c>
      <c r="C5" s="5" t="s">
        <v>1</v>
      </c>
      <c r="D5" s="3"/>
      <c r="E5" s="4"/>
      <c r="F5" s="224" t="s">
        <v>2</v>
      </c>
      <c r="G5" s="224"/>
      <c r="H5" s="3"/>
      <c r="I5" s="6" t="s">
        <v>27</v>
      </c>
      <c r="J5" s="222">
        <v>45947</v>
      </c>
    </row>
    <row r="6" spans="1:20" x14ac:dyDescent="0.25">
      <c r="A6" s="3"/>
      <c r="B6" s="7">
        <v>1</v>
      </c>
      <c r="C6" s="221" t="str">
        <f>HYPERLINK("#'ALB-N'!A1", "ALB-N stock")</f>
        <v>ALB-N stock</v>
      </c>
      <c r="D6" s="3"/>
      <c r="E6" s="8"/>
      <c r="F6" s="224"/>
      <c r="G6" s="224"/>
      <c r="H6" s="3"/>
      <c r="I6" s="6" t="s">
        <v>28</v>
      </c>
      <c r="J6" t="s">
        <v>248</v>
      </c>
    </row>
    <row r="7" spans="1:20" x14ac:dyDescent="0.25">
      <c r="A7" s="3"/>
      <c r="B7" s="7">
        <v>2</v>
      </c>
      <c r="C7" s="221" t="str">
        <f>HYPERLINK("#'ALB-S'!A1", "ALB-S stock")</f>
        <v>ALB-S stock</v>
      </c>
      <c r="D7" s="3"/>
      <c r="E7" s="8"/>
      <c r="F7" s="3"/>
      <c r="G7" s="3"/>
      <c r="H7" s="3"/>
      <c r="I7" s="3"/>
    </row>
    <row r="8" spans="1:20" x14ac:dyDescent="0.25">
      <c r="A8" s="3"/>
      <c r="B8" s="7">
        <v>3</v>
      </c>
      <c r="C8" s="221" t="str">
        <f>HYPERLINK("#'ALB-M'!A1", "ALB-M stock")</f>
        <v>ALB-M stock</v>
      </c>
      <c r="D8" s="3"/>
      <c r="E8" s="8"/>
      <c r="F8" s="9" t="s">
        <v>3</v>
      </c>
      <c r="G8" s="9" t="s">
        <v>4</v>
      </c>
      <c r="H8" s="3"/>
      <c r="I8" s="3"/>
    </row>
    <row r="9" spans="1:20" x14ac:dyDescent="0.25">
      <c r="A9" s="3"/>
      <c r="B9" s="7">
        <v>4</v>
      </c>
      <c r="C9" s="221" t="str">
        <f>HYPERLINK("#'BFT-E'!A1", "BFT-E stock (ATE region)")</f>
        <v>BFT-E stock (ATE region)</v>
      </c>
      <c r="D9" s="3"/>
      <c r="E9" s="8"/>
      <c r="F9" s="10" t="s">
        <v>5</v>
      </c>
      <c r="G9" s="11" t="s">
        <v>6</v>
      </c>
      <c r="H9" s="3"/>
      <c r="I9" s="3"/>
    </row>
    <row r="10" spans="1:20" x14ac:dyDescent="0.25">
      <c r="A10" s="3"/>
      <c r="B10" s="7">
        <v>5</v>
      </c>
      <c r="C10" s="221" t="str">
        <f>HYPERLINK("#'BFT-M'!A1", "BFT-E stock (MED region)")</f>
        <v>BFT-E stock (MED region)</v>
      </c>
      <c r="D10" s="3"/>
      <c r="E10" s="8"/>
      <c r="F10" s="10" t="s">
        <v>7</v>
      </c>
      <c r="G10" s="11" t="s">
        <v>8</v>
      </c>
      <c r="H10" s="3"/>
      <c r="I10" s="3"/>
    </row>
    <row r="11" spans="1:20" x14ac:dyDescent="0.25">
      <c r="A11" s="3"/>
      <c r="B11" s="7">
        <v>6</v>
      </c>
      <c r="C11" s="221" t="str">
        <f>HYPERLINK("#'BFT-W'!A1", "BFT-W stock")</f>
        <v>BFT-W stock</v>
      </c>
      <c r="D11" s="3"/>
      <c r="E11" s="8"/>
      <c r="F11" s="10" t="s">
        <v>9</v>
      </c>
      <c r="G11" s="11" t="s">
        <v>10</v>
      </c>
      <c r="H11" s="3"/>
      <c r="I11" s="3"/>
    </row>
    <row r="12" spans="1:20" x14ac:dyDescent="0.25">
      <c r="A12" s="3"/>
      <c r="B12" s="7">
        <v>7</v>
      </c>
      <c r="C12" s="221" t="str">
        <f>HYPERLINK("#'BET-A'!A1", "BET-A stock (AT + MD)")</f>
        <v>BET-A stock (AT + MD)</v>
      </c>
      <c r="D12" s="3"/>
      <c r="E12" s="8"/>
      <c r="F12" s="225" t="s">
        <v>11</v>
      </c>
      <c r="G12" s="225"/>
      <c r="H12" s="225"/>
      <c r="I12" s="225"/>
    </row>
    <row r="13" spans="1:20" x14ac:dyDescent="0.25">
      <c r="A13" s="3"/>
      <c r="B13" s="7">
        <v>8</v>
      </c>
      <c r="C13" s="221" t="str">
        <f>HYPERLINK("#'YFT-A'!A1", "YFT-A stock (AT + MD)")</f>
        <v>YFT-A stock (AT + MD)</v>
      </c>
      <c r="D13" s="3"/>
      <c r="E13" s="8"/>
      <c r="F13" s="3"/>
      <c r="G13" s="3"/>
      <c r="H13" s="3"/>
      <c r="I13" s="3"/>
    </row>
    <row r="14" spans="1:20" x14ac:dyDescent="0.25">
      <c r="A14" s="3"/>
      <c r="B14" s="7">
        <v>9</v>
      </c>
      <c r="C14" s="221" t="str">
        <f>HYPERLINK("#'SKJ-E'!A1", "SKJ-E stock")</f>
        <v>SKJ-E stock</v>
      </c>
      <c r="D14" s="3"/>
      <c r="E14" s="8"/>
      <c r="F14" s="3"/>
      <c r="G14" s="3"/>
      <c r="H14" s="3"/>
      <c r="I14" s="3"/>
    </row>
    <row r="15" spans="1:20" x14ac:dyDescent="0.25">
      <c r="A15" s="3"/>
      <c r="B15" s="7">
        <v>10</v>
      </c>
      <c r="C15" s="221" t="str">
        <f>HYPERLINK("#'SKJ-W'!A1", "SKJ-W stock")</f>
        <v>SKJ-W stock</v>
      </c>
      <c r="D15" s="3"/>
      <c r="E15" s="8"/>
      <c r="F15" s="3"/>
      <c r="G15" s="3"/>
      <c r="H15" s="3"/>
      <c r="I15" s="3"/>
    </row>
    <row r="16" spans="1:20" x14ac:dyDescent="0.25">
      <c r="A16" s="3"/>
      <c r="B16" s="7">
        <v>11</v>
      </c>
      <c r="C16" s="221" t="str">
        <f>HYPERLINK("#'SWO-N'!A1", "SWO-N stock")</f>
        <v>SWO-N stock</v>
      </c>
      <c r="D16" s="3"/>
      <c r="E16" s="8"/>
      <c r="F16" s="3"/>
      <c r="G16" s="3"/>
      <c r="H16" s="3"/>
      <c r="I16" s="3"/>
    </row>
    <row r="17" spans="1:9" x14ac:dyDescent="0.25">
      <c r="A17" s="3"/>
      <c r="B17" s="7">
        <v>12</v>
      </c>
      <c r="C17" s="221" t="str">
        <f>HYPERLINK("#'SWO-S'!A1", "SWO-S stock")</f>
        <v>SWO-S stock</v>
      </c>
      <c r="D17" s="3"/>
      <c r="E17" s="8"/>
      <c r="F17" s="226" t="s">
        <v>12</v>
      </c>
      <c r="G17" s="226"/>
      <c r="H17" s="3"/>
      <c r="I17" s="3"/>
    </row>
    <row r="18" spans="1:9" x14ac:dyDescent="0.25">
      <c r="A18" s="3"/>
      <c r="B18" s="7">
        <v>13</v>
      </c>
      <c r="C18" s="221" t="str">
        <f>HYPERLINK("#'SWO-M'!A1", "SWO-M stock")</f>
        <v>SWO-M stock</v>
      </c>
      <c r="D18" s="3"/>
      <c r="E18" s="8"/>
      <c r="F18" s="11" t="s">
        <v>13</v>
      </c>
      <c r="G18" s="11" t="s">
        <v>4</v>
      </c>
      <c r="H18" s="3"/>
      <c r="I18" s="3"/>
    </row>
    <row r="19" spans="1:9" x14ac:dyDescent="0.25">
      <c r="A19" s="3"/>
      <c r="B19" s="7">
        <v>14</v>
      </c>
      <c r="C19" s="221" t="str">
        <f>HYPERLINK("#'BUM-A'!A1", "BUM-A stock (AT + MD)")</f>
        <v>BUM-A stock (AT + MD)</v>
      </c>
      <c r="D19" s="3"/>
      <c r="E19" s="8"/>
      <c r="F19" s="12">
        <v>-1</v>
      </c>
      <c r="G19" s="13" t="s">
        <v>14</v>
      </c>
      <c r="H19" s="3"/>
      <c r="I19" s="3"/>
    </row>
    <row r="20" spans="1:9" x14ac:dyDescent="0.25">
      <c r="A20" s="3"/>
      <c r="B20" s="7">
        <v>15</v>
      </c>
      <c r="C20" s="221" t="str">
        <f>HYPERLINK("#'WHM-A'!A1", "WHM-A stock (AT + MD)")</f>
        <v>WHM-A stock (AT + MD)</v>
      </c>
      <c r="D20" s="3"/>
      <c r="E20" s="8"/>
      <c r="F20" s="12" t="s">
        <v>5</v>
      </c>
      <c r="G20" s="13" t="s">
        <v>15</v>
      </c>
      <c r="H20" s="3"/>
      <c r="I20" s="3"/>
    </row>
    <row r="21" spans="1:9" x14ac:dyDescent="0.25">
      <c r="A21" s="3"/>
      <c r="B21" s="7">
        <v>16</v>
      </c>
      <c r="C21" s="221" t="str">
        <f>HYPERLINK("#'SAI-E'!A1", "SAI-E stock")</f>
        <v>SAI-E stock</v>
      </c>
      <c r="D21" s="3"/>
      <c r="E21" s="8"/>
      <c r="F21" s="12" t="s">
        <v>7</v>
      </c>
      <c r="G21" s="13" t="s">
        <v>16</v>
      </c>
      <c r="H21" s="3"/>
      <c r="I21" s="3"/>
    </row>
    <row r="22" spans="1:9" x14ac:dyDescent="0.25">
      <c r="A22" s="3"/>
      <c r="B22" s="7">
        <v>17</v>
      </c>
      <c r="C22" s="221" t="str">
        <f>HYPERLINK("#'SAI-W'!A1", "SAI-W stock")</f>
        <v>SAI-W stock</v>
      </c>
      <c r="D22" s="3"/>
      <c r="E22" s="8"/>
      <c r="F22" s="12" t="s">
        <v>9</v>
      </c>
      <c r="G22" s="13" t="s">
        <v>17</v>
      </c>
      <c r="H22" s="3"/>
      <c r="I22" s="3"/>
    </row>
    <row r="23" spans="1:9" x14ac:dyDescent="0.25">
      <c r="A23" s="3"/>
      <c r="B23" s="7">
        <v>18</v>
      </c>
      <c r="C23" s="221" t="str">
        <f>HYPERLINK("#'SPF-E'!A1", "SPF-E stock")</f>
        <v>SPF-E stock</v>
      </c>
      <c r="D23" s="3"/>
      <c r="E23" s="8"/>
      <c r="F23" s="12" t="s">
        <v>18</v>
      </c>
      <c r="G23" s="13" t="s">
        <v>19</v>
      </c>
      <c r="H23" s="3"/>
      <c r="I23" s="3"/>
    </row>
    <row r="24" spans="1:9" x14ac:dyDescent="0.25">
      <c r="A24" s="3"/>
      <c r="B24" s="7">
        <v>19</v>
      </c>
      <c r="C24" s="221" t="str">
        <f>HYPERLINK("#'SPF-W'!A1", "SPF-W stock")</f>
        <v>SPF-W stock</v>
      </c>
      <c r="D24" s="3"/>
      <c r="E24" s="8"/>
      <c r="F24" s="12" t="s">
        <v>20</v>
      </c>
      <c r="G24" s="13" t="s">
        <v>21</v>
      </c>
      <c r="H24" s="3"/>
      <c r="I24" s="3"/>
    </row>
    <row r="25" spans="1:9" x14ac:dyDescent="0.25">
      <c r="A25" s="3"/>
      <c r="B25" s="7">
        <v>20</v>
      </c>
      <c r="C25" s="221" t="str">
        <f>HYPERLINK("#'BSH-N'!A1", "BSH-N region")</f>
        <v>BSH-N region</v>
      </c>
      <c r="D25" s="3"/>
      <c r="E25" s="8"/>
      <c r="F25" s="12" t="s">
        <v>22</v>
      </c>
      <c r="G25" s="13" t="s">
        <v>23</v>
      </c>
      <c r="H25" s="3"/>
      <c r="I25" s="3"/>
    </row>
    <row r="26" spans="1:9" x14ac:dyDescent="0.25">
      <c r="A26" s="3"/>
      <c r="B26" s="7">
        <v>21</v>
      </c>
      <c r="C26" s="221" t="str">
        <f>HYPERLINK("#'BSH-S'!A1", "BSH-S region")</f>
        <v>BSH-S region</v>
      </c>
      <c r="D26" s="3"/>
      <c r="E26" s="8"/>
      <c r="F26" s="14" t="s">
        <v>24</v>
      </c>
      <c r="G26" s="15" t="s">
        <v>25</v>
      </c>
      <c r="H26" s="3"/>
      <c r="I26" s="3"/>
    </row>
    <row r="27" spans="1:9" x14ac:dyDescent="0.25">
      <c r="A27" s="3"/>
      <c r="B27" s="7">
        <v>22</v>
      </c>
      <c r="C27" s="221" t="str">
        <f>HYPERLINK("#'POR-NE'!A1", "POR-NE region")</f>
        <v>POR-NE region</v>
      </c>
      <c r="D27" s="3"/>
      <c r="E27" s="8"/>
      <c r="F27" s="3"/>
      <c r="G27" s="3"/>
      <c r="H27" s="3"/>
      <c r="I27" s="3"/>
    </row>
    <row r="28" spans="1:9" x14ac:dyDescent="0.25">
      <c r="A28" s="3"/>
      <c r="B28" s="7">
        <v>23</v>
      </c>
      <c r="C28" s="221" t="str">
        <f>HYPERLINK("#'POR-NW'!A1", "POR-NW region")</f>
        <v>POR-NW region</v>
      </c>
      <c r="D28" s="3"/>
      <c r="E28" s="8"/>
      <c r="F28" s="16"/>
      <c r="G28" s="10" t="s">
        <v>29</v>
      </c>
      <c r="H28" s="3"/>
      <c r="I28" s="3"/>
    </row>
    <row r="29" spans="1:9" x14ac:dyDescent="0.25">
      <c r="A29" s="3"/>
      <c r="B29" s="7">
        <v>24</v>
      </c>
      <c r="C29" s="221" t="str">
        <f>HYPERLINK("#'POR-SE'!A1", "POR-SE region")</f>
        <v>POR-SE region</v>
      </c>
      <c r="D29" s="3"/>
      <c r="E29" s="8"/>
      <c r="F29" s="3"/>
      <c r="G29" s="3"/>
      <c r="H29" s="3"/>
      <c r="I29" s="3"/>
    </row>
    <row r="30" spans="1:9" x14ac:dyDescent="0.25">
      <c r="A30" s="3"/>
      <c r="B30" s="7">
        <v>25</v>
      </c>
      <c r="C30" s="221" t="str">
        <f>HYPERLINK("#'POR-SW'!A1", "POR-SW region")</f>
        <v>POR-SW region</v>
      </c>
      <c r="D30" s="3"/>
      <c r="E30" s="8"/>
      <c r="F30" s="3"/>
      <c r="G30" s="3"/>
      <c r="H30" s="3"/>
      <c r="I30" s="3"/>
    </row>
    <row r="31" spans="1:9" x14ac:dyDescent="0.25">
      <c r="A31" s="3"/>
      <c r="B31" s="7">
        <v>26</v>
      </c>
      <c r="C31" s="221" t="str">
        <f>HYPERLINK("#'SMA-N'!A1", "SMA-N region")</f>
        <v>SMA-N region</v>
      </c>
      <c r="D31" s="3"/>
      <c r="E31" s="8"/>
      <c r="F31" s="3"/>
      <c r="G31" s="3"/>
      <c r="H31" s="3"/>
      <c r="I31" s="3"/>
    </row>
    <row r="32" spans="1:9" x14ac:dyDescent="0.25">
      <c r="A32" s="3"/>
      <c r="B32" s="7">
        <v>27</v>
      </c>
      <c r="C32" s="221" t="str">
        <f>HYPERLINK("#'SMA-S'!A1", "SMA-S region")</f>
        <v>SMA-S region</v>
      </c>
      <c r="D32" s="3"/>
      <c r="E32" s="3"/>
      <c r="F32" s="3"/>
      <c r="G32" s="3"/>
      <c r="H32" s="3"/>
      <c r="I32" s="3"/>
    </row>
    <row r="33" spans="1:9" x14ac:dyDescent="0.25">
      <c r="A33" s="3"/>
      <c r="B33" s="7">
        <v>28</v>
      </c>
      <c r="C33" s="221" t="str">
        <f>HYPERLINK("#'RSP-A'!A1", "RSP-A region (AT + MD)")</f>
        <v>RSP-A region (AT + MD)</v>
      </c>
      <c r="D33" s="3"/>
      <c r="E33" s="3"/>
      <c r="F33" s="3"/>
      <c r="G33" s="3"/>
      <c r="H33" s="3"/>
      <c r="I33" s="3"/>
    </row>
    <row r="34" spans="1:9" x14ac:dyDescent="0.25">
      <c r="A34" s="3"/>
      <c r="B34" s="3"/>
      <c r="C34" s="3"/>
      <c r="D34" s="3"/>
      <c r="E34" s="3"/>
      <c r="F34" s="3"/>
      <c r="G34" s="3"/>
      <c r="H34" s="3"/>
      <c r="I34" s="3"/>
    </row>
  </sheetData>
  <mergeCells count="5">
    <mergeCell ref="A1:I1"/>
    <mergeCell ref="F5:G6"/>
    <mergeCell ref="F12:I12"/>
    <mergeCell ref="F17:G17"/>
    <mergeCell ref="A3:J3"/>
  </mergeCells>
  <conditionalFormatting sqref="F19:F26">
    <cfRule type="cellIs" dxfId="2268" priority="1" operator="equal">
      <formula>-1</formula>
    </cfRule>
    <cfRule type="cellIs" dxfId="2267" priority="2" operator="equal">
      <formula>"a"</formula>
    </cfRule>
    <cfRule type="cellIs" dxfId="2266" priority="3" operator="equal">
      <formula>"b"</formula>
    </cfRule>
    <cfRule type="cellIs" dxfId="2265" priority="4" operator="equal">
      <formula>"c"</formula>
    </cfRule>
    <cfRule type="cellIs" dxfId="2264" priority="5" operator="equal">
      <formula>"bc"</formula>
    </cfRule>
    <cfRule type="cellIs" dxfId="2263" priority="6" operator="equal">
      <formula>"ab"</formula>
    </cfRule>
    <cfRule type="cellIs" dxfId="2262" priority="7" operator="equal">
      <formula>"ac"</formula>
    </cfRule>
    <cfRule type="cellIs" dxfId="2261" priority="8" operator="equal">
      <formula>"abc"</formula>
    </cfRule>
  </conditionalFormatting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79646"/>
  </sheetPr>
  <dimension ref="A1:AN263"/>
  <sheetViews>
    <sheetView showGridLines="0" zoomScale="90" workbookViewId="0"/>
  </sheetViews>
  <sheetFormatPr defaultRowHeight="12" x14ac:dyDescent="0.25"/>
  <cols>
    <col min="1" max="3" width="8.42578125"/>
    <col min="4" max="4" width="27.42578125" bestFit="1" customWidth="1"/>
  </cols>
  <sheetData>
    <row r="1" spans="1:40" ht="14.4" x14ac:dyDescent="0.3">
      <c r="A1" s="229" t="s">
        <v>206</v>
      </c>
      <c r="B1" s="230"/>
      <c r="C1" s="230"/>
      <c r="D1" s="230"/>
      <c r="E1" s="230"/>
      <c r="F1" s="230"/>
      <c r="G1" s="230"/>
    </row>
    <row r="2" spans="1:40" x14ac:dyDescent="0.25">
      <c r="E2" s="247" t="s">
        <v>31</v>
      </c>
      <c r="F2" s="248"/>
      <c r="G2" s="82">
        <v>152984.28599999999</v>
      </c>
      <c r="H2" s="82">
        <v>129590.32</v>
      </c>
      <c r="I2" s="82">
        <v>117228.88800000001</v>
      </c>
      <c r="J2" s="82">
        <v>132325.26999999999</v>
      </c>
      <c r="K2" s="82">
        <v>154940.08300000001</v>
      </c>
      <c r="L2" s="82">
        <v>126293.534</v>
      </c>
      <c r="M2" s="82">
        <v>131908.79999999999</v>
      </c>
      <c r="N2" s="82">
        <v>100585.22</v>
      </c>
      <c r="O2" s="82">
        <v>132678.47399999999</v>
      </c>
      <c r="P2" s="82">
        <v>154005.65900000001</v>
      </c>
      <c r="Q2" s="82">
        <v>143982.323</v>
      </c>
      <c r="R2" s="82">
        <v>111923.43700000001</v>
      </c>
      <c r="S2" s="82">
        <v>120222.88800000001</v>
      </c>
      <c r="T2" s="82">
        <v>123090.747</v>
      </c>
      <c r="U2" s="82">
        <v>137829.29300000001</v>
      </c>
      <c r="V2" s="82">
        <v>161162.71400000001</v>
      </c>
      <c r="W2" s="82">
        <v>184723.807</v>
      </c>
      <c r="X2" s="82">
        <v>218430.92300000001</v>
      </c>
      <c r="Y2" s="82">
        <v>224007.033</v>
      </c>
      <c r="Z2" s="82">
        <v>205315.94099999999</v>
      </c>
      <c r="AA2" s="82">
        <v>217742.25700000001</v>
      </c>
      <c r="AB2" s="82">
        <v>231381.834</v>
      </c>
      <c r="AC2" s="82">
        <v>238495.041</v>
      </c>
      <c r="AD2" s="82">
        <v>278567.10499999998</v>
      </c>
      <c r="AE2" s="82">
        <v>250998.682</v>
      </c>
      <c r="AF2" s="82">
        <v>218300.33499999999</v>
      </c>
      <c r="AG2" s="82">
        <v>211941.179</v>
      </c>
      <c r="AH2" s="82">
        <v>267811.18699999998</v>
      </c>
      <c r="AI2" s="82">
        <v>219304.12299999999</v>
      </c>
      <c r="AJ2" s="81">
        <v>181998.815</v>
      </c>
    </row>
    <row r="3" spans="1:40" ht="14.4" x14ac:dyDescent="0.3">
      <c r="A3" s="17" t="s">
        <v>32</v>
      </c>
      <c r="B3" s="18">
        <v>7.2962962962963003</v>
      </c>
    </row>
    <row r="4" spans="1:40" ht="14.4" x14ac:dyDescent="0.3">
      <c r="A4" s="83" t="s">
        <v>33</v>
      </c>
      <c r="B4" s="84" t="s">
        <v>34</v>
      </c>
      <c r="C4" s="84" t="s">
        <v>35</v>
      </c>
      <c r="D4" s="84" t="s">
        <v>36</v>
      </c>
      <c r="E4" s="84" t="s">
        <v>37</v>
      </c>
      <c r="F4" s="84" t="s">
        <v>38</v>
      </c>
      <c r="G4" s="86" t="s">
        <v>39</v>
      </c>
      <c r="H4" s="86" t="s">
        <v>40</v>
      </c>
      <c r="I4" s="86" t="s">
        <v>41</v>
      </c>
      <c r="J4" s="86" t="s">
        <v>42</v>
      </c>
      <c r="K4" s="86" t="s">
        <v>43</v>
      </c>
      <c r="L4" s="86" t="s">
        <v>44</v>
      </c>
      <c r="M4" s="86" t="s">
        <v>45</v>
      </c>
      <c r="N4" s="86" t="s">
        <v>46</v>
      </c>
      <c r="O4" s="86" t="s">
        <v>47</v>
      </c>
      <c r="P4" s="86" t="s">
        <v>48</v>
      </c>
      <c r="Q4" s="86" t="s">
        <v>49</v>
      </c>
      <c r="R4" s="86" t="s">
        <v>50</v>
      </c>
      <c r="S4" s="86" t="s">
        <v>51</v>
      </c>
      <c r="T4" s="86" t="s">
        <v>52</v>
      </c>
      <c r="U4" s="86" t="s">
        <v>53</v>
      </c>
      <c r="V4" s="86" t="s">
        <v>54</v>
      </c>
      <c r="W4" s="86" t="s">
        <v>55</v>
      </c>
      <c r="X4" s="86" t="s">
        <v>56</v>
      </c>
      <c r="Y4" s="86" t="s">
        <v>57</v>
      </c>
      <c r="Z4" s="86" t="s">
        <v>58</v>
      </c>
      <c r="AA4" s="86" t="s">
        <v>59</v>
      </c>
      <c r="AB4" s="86" t="s">
        <v>60</v>
      </c>
      <c r="AC4" s="86" t="s">
        <v>61</v>
      </c>
      <c r="AD4" s="86" t="s">
        <v>62</v>
      </c>
      <c r="AE4" s="86" t="s">
        <v>63</v>
      </c>
      <c r="AF4" s="86" t="s">
        <v>64</v>
      </c>
      <c r="AG4" s="86" t="s">
        <v>65</v>
      </c>
      <c r="AH4" s="86" t="s">
        <v>66</v>
      </c>
      <c r="AI4" s="86" t="s">
        <v>67</v>
      </c>
      <c r="AJ4" s="87" t="s">
        <v>68</v>
      </c>
      <c r="AK4" s="19" t="s">
        <v>69</v>
      </c>
      <c r="AL4" s="28" t="s">
        <v>70</v>
      </c>
      <c r="AM4" s="28" t="s">
        <v>71</v>
      </c>
      <c r="AN4" s="30" t="s">
        <v>72</v>
      </c>
    </row>
    <row r="5" spans="1:40" x14ac:dyDescent="0.25">
      <c r="A5" t="s">
        <v>207</v>
      </c>
      <c r="B5" t="s">
        <v>168</v>
      </c>
      <c r="C5" t="s">
        <v>75</v>
      </c>
      <c r="D5" t="s">
        <v>76</v>
      </c>
      <c r="E5" t="s">
        <v>99</v>
      </c>
      <c r="F5" t="s">
        <v>78</v>
      </c>
      <c r="G5" s="31">
        <v>48732.930999999997</v>
      </c>
      <c r="H5" s="31">
        <v>33947.216</v>
      </c>
      <c r="I5" s="31">
        <v>33427.964</v>
      </c>
      <c r="J5" s="31">
        <v>29976.066999999999</v>
      </c>
      <c r="K5" s="31">
        <v>42714.033000000003</v>
      </c>
      <c r="L5" s="31">
        <v>37144.724000000002</v>
      </c>
      <c r="M5" s="31">
        <v>27798</v>
      </c>
      <c r="N5" s="31">
        <v>21596.3</v>
      </c>
      <c r="O5" s="31">
        <v>39395.921000000002</v>
      </c>
      <c r="P5" s="31">
        <v>33420.58</v>
      </c>
      <c r="Q5" s="31">
        <v>18717.894</v>
      </c>
      <c r="R5" s="31">
        <v>14974.641</v>
      </c>
      <c r="S5" s="31">
        <v>17675.328000000001</v>
      </c>
      <c r="T5" s="31">
        <v>27918.269</v>
      </c>
      <c r="U5" s="31">
        <v>30040.725999999999</v>
      </c>
      <c r="V5" s="31">
        <v>34175.029000000002</v>
      </c>
      <c r="W5" s="31">
        <v>46823.281000000003</v>
      </c>
      <c r="X5" s="31">
        <v>48185.06</v>
      </c>
      <c r="Y5" s="31">
        <v>57594.233999999997</v>
      </c>
      <c r="Z5" s="31">
        <v>43139.123</v>
      </c>
      <c r="AA5" s="31">
        <v>41782.351999999999</v>
      </c>
      <c r="AB5" s="31">
        <v>44743.355000000003</v>
      </c>
      <c r="AC5" s="31">
        <v>49654.735999999997</v>
      </c>
      <c r="AD5" s="31">
        <v>41750.292000000001</v>
      </c>
      <c r="AE5" s="31">
        <v>40022.023000000001</v>
      </c>
      <c r="AF5" s="31">
        <v>27350.324000000001</v>
      </c>
      <c r="AG5" s="31">
        <v>37133.364999999998</v>
      </c>
      <c r="AH5" s="31">
        <v>33657.86</v>
      </c>
      <c r="AI5" s="31">
        <v>29384.530999999999</v>
      </c>
      <c r="AJ5" s="31">
        <v>15481.968999999999</v>
      </c>
      <c r="AK5">
        <v>1</v>
      </c>
      <c r="AL5" s="29">
        <v>19.86</v>
      </c>
      <c r="AM5" s="29">
        <v>19.86</v>
      </c>
      <c r="AN5" s="20">
        <v>1048358.126</v>
      </c>
    </row>
    <row r="6" spans="1:40" x14ac:dyDescent="0.25">
      <c r="A6" t="s">
        <v>207</v>
      </c>
      <c r="B6" t="s">
        <v>168</v>
      </c>
      <c r="C6" t="s">
        <v>75</v>
      </c>
      <c r="D6" t="s">
        <v>76</v>
      </c>
      <c r="E6" t="s">
        <v>99</v>
      </c>
      <c r="F6" t="s">
        <v>79</v>
      </c>
      <c r="G6" s="31" t="s">
        <v>24</v>
      </c>
      <c r="H6" s="31" t="s">
        <v>24</v>
      </c>
      <c r="I6" s="31" t="s">
        <v>24</v>
      </c>
      <c r="J6" s="31" t="s">
        <v>24</v>
      </c>
      <c r="K6" s="31" t="s">
        <v>24</v>
      </c>
      <c r="L6" s="31" t="s">
        <v>24</v>
      </c>
      <c r="M6" s="31" t="s">
        <v>24</v>
      </c>
      <c r="N6" s="31" t="s">
        <v>24</v>
      </c>
      <c r="O6" s="31" t="s">
        <v>24</v>
      </c>
      <c r="P6" s="31" t="s">
        <v>24</v>
      </c>
      <c r="Q6" s="31" t="s">
        <v>24</v>
      </c>
      <c r="R6" s="31" t="s">
        <v>24</v>
      </c>
      <c r="S6" s="31" t="s">
        <v>24</v>
      </c>
      <c r="T6" s="31" t="s">
        <v>24</v>
      </c>
      <c r="U6" s="31" t="s">
        <v>24</v>
      </c>
      <c r="V6" s="31" t="s">
        <v>24</v>
      </c>
      <c r="W6" s="31" t="s">
        <v>24</v>
      </c>
      <c r="X6" s="31" t="s">
        <v>24</v>
      </c>
      <c r="Y6" s="31" t="s">
        <v>24</v>
      </c>
      <c r="Z6" s="31" t="s">
        <v>24</v>
      </c>
      <c r="AA6" s="31" t="s">
        <v>24</v>
      </c>
      <c r="AB6" s="31" t="s">
        <v>24</v>
      </c>
      <c r="AC6" s="31" t="s">
        <v>24</v>
      </c>
      <c r="AD6" s="31" t="s">
        <v>24</v>
      </c>
      <c r="AE6" s="31" t="s">
        <v>24</v>
      </c>
      <c r="AF6" s="31" t="s">
        <v>5</v>
      </c>
      <c r="AG6" s="31" t="s">
        <v>24</v>
      </c>
      <c r="AH6" s="31" t="s">
        <v>24</v>
      </c>
      <c r="AI6" s="31" t="s">
        <v>24</v>
      </c>
      <c r="AJ6" s="31" t="s">
        <v>24</v>
      </c>
      <c r="AK6">
        <v>1</v>
      </c>
      <c r="AL6" s="29" t="s">
        <v>80</v>
      </c>
      <c r="AM6" s="29" t="s">
        <v>80</v>
      </c>
      <c r="AN6" s="20" t="s">
        <v>80</v>
      </c>
    </row>
    <row r="7" spans="1:40" x14ac:dyDescent="0.25">
      <c r="A7" t="s">
        <v>207</v>
      </c>
      <c r="B7" t="s">
        <v>168</v>
      </c>
      <c r="C7" t="s">
        <v>75</v>
      </c>
      <c r="D7" t="s">
        <v>147</v>
      </c>
      <c r="E7" t="s">
        <v>99</v>
      </c>
      <c r="F7" t="s">
        <v>78</v>
      </c>
      <c r="G7" s="31" t="s">
        <v>80</v>
      </c>
      <c r="H7" s="31">
        <v>4089.7339999999999</v>
      </c>
      <c r="I7" s="31">
        <v>6065.4290000000001</v>
      </c>
      <c r="J7" s="31">
        <v>17717.444</v>
      </c>
      <c r="K7" s="31">
        <v>22954.475999999999</v>
      </c>
      <c r="L7" s="31">
        <v>13597.763999999999</v>
      </c>
      <c r="M7" s="31">
        <v>13075.572</v>
      </c>
      <c r="N7" s="31">
        <v>21677.317999999999</v>
      </c>
      <c r="O7" s="31">
        <v>16341.054</v>
      </c>
      <c r="P7" s="31">
        <v>13594.87</v>
      </c>
      <c r="Q7" s="31">
        <v>28166.728999999999</v>
      </c>
      <c r="R7" s="31">
        <v>11336.656000000001</v>
      </c>
      <c r="S7" s="31">
        <v>12574.169</v>
      </c>
      <c r="T7" s="31">
        <v>24754.644</v>
      </c>
      <c r="U7" s="31">
        <v>24179.136999999999</v>
      </c>
      <c r="V7" s="31">
        <v>31773.095000000001</v>
      </c>
      <c r="W7" s="31">
        <v>28157.030999999999</v>
      </c>
      <c r="X7" s="31">
        <v>37296</v>
      </c>
      <c r="Y7" s="31">
        <v>36794.400000000001</v>
      </c>
      <c r="Z7" s="31">
        <v>39878</v>
      </c>
      <c r="AA7" s="31">
        <v>49480</v>
      </c>
      <c r="AB7" s="31">
        <v>41303.599999999999</v>
      </c>
      <c r="AC7" s="31">
        <v>48047.5</v>
      </c>
      <c r="AD7" s="31">
        <v>57050</v>
      </c>
      <c r="AE7" s="31">
        <v>54441.4</v>
      </c>
      <c r="AF7" s="31">
        <v>56344.5</v>
      </c>
      <c r="AG7" s="31">
        <v>43401</v>
      </c>
      <c r="AH7" s="31">
        <v>71223</v>
      </c>
      <c r="AI7" s="31">
        <v>53619</v>
      </c>
      <c r="AJ7" s="31">
        <v>63975</v>
      </c>
      <c r="AK7">
        <v>2</v>
      </c>
      <c r="AL7" s="29">
        <v>17.86</v>
      </c>
      <c r="AM7" s="29">
        <v>37.72</v>
      </c>
      <c r="AN7" s="20">
        <v>942908.52099999995</v>
      </c>
    </row>
    <row r="8" spans="1:40" x14ac:dyDescent="0.25">
      <c r="A8" t="s">
        <v>207</v>
      </c>
      <c r="B8" t="s">
        <v>168</v>
      </c>
      <c r="C8" t="s">
        <v>75</v>
      </c>
      <c r="D8" t="s">
        <v>147</v>
      </c>
      <c r="E8" t="s">
        <v>99</v>
      </c>
      <c r="F8" t="s">
        <v>79</v>
      </c>
      <c r="G8" s="31" t="s">
        <v>80</v>
      </c>
      <c r="H8" s="31" t="s">
        <v>24</v>
      </c>
      <c r="I8" s="31" t="s">
        <v>24</v>
      </c>
      <c r="J8" s="31" t="s">
        <v>24</v>
      </c>
      <c r="K8" s="31" t="s">
        <v>24</v>
      </c>
      <c r="L8" s="31" t="s">
        <v>24</v>
      </c>
      <c r="M8" s="31" t="s">
        <v>24</v>
      </c>
      <c r="N8" s="31" t="s">
        <v>24</v>
      </c>
      <c r="O8" s="31" t="s">
        <v>24</v>
      </c>
      <c r="P8" s="31" t="s">
        <v>24</v>
      </c>
      <c r="Q8" s="31" t="s">
        <v>24</v>
      </c>
      <c r="R8" s="31" t="s">
        <v>24</v>
      </c>
      <c r="S8" s="31" t="s">
        <v>24</v>
      </c>
      <c r="T8" s="31" t="s">
        <v>24</v>
      </c>
      <c r="U8" s="31" t="s">
        <v>24</v>
      </c>
      <c r="V8" s="31" t="s">
        <v>24</v>
      </c>
      <c r="W8" s="31" t="s">
        <v>24</v>
      </c>
      <c r="X8" s="31" t="s">
        <v>24</v>
      </c>
      <c r="Y8" s="31" t="s">
        <v>20</v>
      </c>
      <c r="Z8" s="31" t="s">
        <v>20</v>
      </c>
      <c r="AA8" s="31" t="s">
        <v>20</v>
      </c>
      <c r="AB8" s="31" t="s">
        <v>20</v>
      </c>
      <c r="AC8" s="31" t="s">
        <v>20</v>
      </c>
      <c r="AD8" s="31" t="s">
        <v>20</v>
      </c>
      <c r="AE8" s="31" t="s">
        <v>20</v>
      </c>
      <c r="AF8" s="31" t="s">
        <v>20</v>
      </c>
      <c r="AG8" s="31" t="s">
        <v>20</v>
      </c>
      <c r="AH8" s="31" t="s">
        <v>20</v>
      </c>
      <c r="AI8" s="31" t="s">
        <v>20</v>
      </c>
      <c r="AJ8" s="31" t="s">
        <v>5</v>
      </c>
      <c r="AK8">
        <v>2</v>
      </c>
      <c r="AL8" s="29" t="s">
        <v>80</v>
      </c>
      <c r="AM8" s="29" t="s">
        <v>80</v>
      </c>
      <c r="AN8" s="20" t="s">
        <v>80</v>
      </c>
    </row>
    <row r="9" spans="1:40" x14ac:dyDescent="0.25">
      <c r="A9" t="s">
        <v>207</v>
      </c>
      <c r="B9" t="s">
        <v>168</v>
      </c>
      <c r="C9" t="s">
        <v>75</v>
      </c>
      <c r="D9" t="s">
        <v>83</v>
      </c>
      <c r="E9" t="s">
        <v>99</v>
      </c>
      <c r="F9" t="s">
        <v>78</v>
      </c>
      <c r="G9" s="31">
        <v>28109.925999999999</v>
      </c>
      <c r="H9" s="31">
        <v>23817.704000000002</v>
      </c>
      <c r="I9" s="31">
        <v>16748.566999999999</v>
      </c>
      <c r="J9" s="31">
        <v>17790.982</v>
      </c>
      <c r="K9" s="31">
        <v>23773.513999999999</v>
      </c>
      <c r="L9" s="31">
        <v>21381.273000000001</v>
      </c>
      <c r="M9" s="31">
        <v>15560.486999999999</v>
      </c>
      <c r="N9" s="31">
        <v>15407.13</v>
      </c>
      <c r="O9" s="31">
        <v>20802.231</v>
      </c>
      <c r="P9" s="31">
        <v>23077.940999999999</v>
      </c>
      <c r="Q9" s="31">
        <v>13524.102000000001</v>
      </c>
      <c r="R9" s="31">
        <v>5769.3050000000003</v>
      </c>
      <c r="S9" s="31">
        <v>4632.8130000000001</v>
      </c>
      <c r="T9" s="31">
        <v>3947.8380000000002</v>
      </c>
      <c r="U9" s="31">
        <v>7721.6360000000004</v>
      </c>
      <c r="V9" s="31">
        <v>14732.92</v>
      </c>
      <c r="W9" s="31">
        <v>13568.874</v>
      </c>
      <c r="X9" s="31">
        <v>13394.578</v>
      </c>
      <c r="Y9" s="31">
        <v>16022.222</v>
      </c>
      <c r="Z9" s="31">
        <v>17350.91</v>
      </c>
      <c r="AA9" s="31">
        <v>22364.777999999998</v>
      </c>
      <c r="AB9" s="31">
        <v>19990.241000000002</v>
      </c>
      <c r="AC9" s="31">
        <v>16284.647000000001</v>
      </c>
      <c r="AD9" s="31">
        <v>24151.920999999998</v>
      </c>
      <c r="AE9" s="31">
        <v>20973.038</v>
      </c>
      <c r="AF9" s="31">
        <v>13863.42</v>
      </c>
      <c r="AG9" s="31">
        <v>18142.784</v>
      </c>
      <c r="AH9" s="31">
        <v>24575.46</v>
      </c>
      <c r="AI9" s="31">
        <v>18600.202000000001</v>
      </c>
      <c r="AJ9" s="31">
        <v>6485.0079999999998</v>
      </c>
      <c r="AK9">
        <v>3</v>
      </c>
      <c r="AL9" s="29">
        <v>9.52</v>
      </c>
      <c r="AM9" s="29">
        <v>47.23</v>
      </c>
      <c r="AN9" s="20">
        <v>502566.451</v>
      </c>
    </row>
    <row r="10" spans="1:40" x14ac:dyDescent="0.25">
      <c r="A10" t="s">
        <v>207</v>
      </c>
      <c r="B10" t="s">
        <v>168</v>
      </c>
      <c r="C10" t="s">
        <v>75</v>
      </c>
      <c r="D10" t="s">
        <v>83</v>
      </c>
      <c r="E10" t="s">
        <v>99</v>
      </c>
      <c r="F10" t="s">
        <v>79</v>
      </c>
      <c r="G10" s="31" t="s">
        <v>24</v>
      </c>
      <c r="H10" s="31" t="s">
        <v>24</v>
      </c>
      <c r="I10" s="31" t="s">
        <v>24</v>
      </c>
      <c r="J10" s="31" t="s">
        <v>24</v>
      </c>
      <c r="K10" s="31" t="s">
        <v>24</v>
      </c>
      <c r="L10" s="31" t="s">
        <v>24</v>
      </c>
      <c r="M10" s="31" t="s">
        <v>24</v>
      </c>
      <c r="N10" s="31" t="s">
        <v>24</v>
      </c>
      <c r="O10" s="31" t="s">
        <v>24</v>
      </c>
      <c r="P10" s="31" t="s">
        <v>24</v>
      </c>
      <c r="Q10" s="31" t="s">
        <v>24</v>
      </c>
      <c r="R10" s="31" t="s">
        <v>24</v>
      </c>
      <c r="S10" s="31" t="s">
        <v>24</v>
      </c>
      <c r="T10" s="31" t="s">
        <v>24</v>
      </c>
      <c r="U10" s="31" t="s">
        <v>24</v>
      </c>
      <c r="V10" s="31" t="s">
        <v>24</v>
      </c>
      <c r="W10" s="31" t="s">
        <v>24</v>
      </c>
      <c r="X10" s="31" t="s">
        <v>24</v>
      </c>
      <c r="Y10" s="31" t="s">
        <v>24</v>
      </c>
      <c r="Z10" s="31" t="s">
        <v>24</v>
      </c>
      <c r="AA10" s="31" t="s">
        <v>24</v>
      </c>
      <c r="AB10" s="31" t="s">
        <v>24</v>
      </c>
      <c r="AC10" s="31" t="s">
        <v>24</v>
      </c>
      <c r="AD10" s="31" t="s">
        <v>24</v>
      </c>
      <c r="AE10" s="31" t="s">
        <v>24</v>
      </c>
      <c r="AF10" s="31" t="s">
        <v>24</v>
      </c>
      <c r="AG10" s="31" t="s">
        <v>24</v>
      </c>
      <c r="AH10" s="31" t="s">
        <v>24</v>
      </c>
      <c r="AI10" s="31" t="s">
        <v>24</v>
      </c>
      <c r="AJ10" s="31" t="s">
        <v>24</v>
      </c>
      <c r="AK10">
        <v>3</v>
      </c>
      <c r="AL10" s="29" t="s">
        <v>80</v>
      </c>
      <c r="AM10" s="29" t="s">
        <v>80</v>
      </c>
      <c r="AN10" s="20" t="s">
        <v>80</v>
      </c>
    </row>
    <row r="11" spans="1:40" x14ac:dyDescent="0.25">
      <c r="A11" t="s">
        <v>207</v>
      </c>
      <c r="B11" t="s">
        <v>168</v>
      </c>
      <c r="C11" t="s">
        <v>75</v>
      </c>
      <c r="D11" t="s">
        <v>147</v>
      </c>
      <c r="E11" t="s">
        <v>77</v>
      </c>
      <c r="F11" t="s">
        <v>78</v>
      </c>
      <c r="G11" s="31">
        <v>18607</v>
      </c>
      <c r="H11" s="31">
        <v>20115.266</v>
      </c>
      <c r="I11" s="31">
        <v>20314.580999999998</v>
      </c>
      <c r="J11" s="31">
        <v>25894.806</v>
      </c>
      <c r="K11" s="31">
        <v>31133.903999999999</v>
      </c>
      <c r="L11" s="31">
        <v>22918.885999999999</v>
      </c>
      <c r="M11" s="31">
        <v>44464.048000000003</v>
      </c>
      <c r="N11" s="31">
        <v>18516.371999999999</v>
      </c>
      <c r="O11" s="31">
        <v>18093.516</v>
      </c>
      <c r="P11" s="31">
        <v>34150.94</v>
      </c>
      <c r="Q11" s="31">
        <v>26042.271000000001</v>
      </c>
      <c r="R11" s="31">
        <v>20596.914000000001</v>
      </c>
      <c r="S11" s="31">
        <v>22845.279999999999</v>
      </c>
      <c r="T11" s="31">
        <v>13892.948</v>
      </c>
      <c r="U11" s="31">
        <v>19743.103999999999</v>
      </c>
      <c r="V11" s="31">
        <v>13731.486000000001</v>
      </c>
      <c r="W11" s="31">
        <v>16011.902</v>
      </c>
      <c r="X11" s="31">
        <v>16736</v>
      </c>
      <c r="Y11" s="31">
        <v>11269.1</v>
      </c>
      <c r="Z11" s="31">
        <v>10108</v>
      </c>
      <c r="AA11" s="31">
        <v>12369</v>
      </c>
      <c r="AB11" s="31">
        <v>13419.7</v>
      </c>
      <c r="AC11" s="31">
        <v>9448.6</v>
      </c>
      <c r="AD11" s="31">
        <v>11096.5</v>
      </c>
      <c r="AE11" s="31">
        <v>8413.5</v>
      </c>
      <c r="AF11" s="31">
        <v>6848.5</v>
      </c>
      <c r="AG11" s="31">
        <v>6076</v>
      </c>
      <c r="AH11" s="31">
        <v>5275.5</v>
      </c>
      <c r="AI11" s="31">
        <v>2867</v>
      </c>
      <c r="AJ11" s="31">
        <v>1284</v>
      </c>
      <c r="AK11">
        <v>4</v>
      </c>
      <c r="AL11" s="29">
        <v>9.51</v>
      </c>
      <c r="AM11" s="29">
        <v>56.75</v>
      </c>
      <c r="AN11" s="20">
        <v>502284.62400000001</v>
      </c>
    </row>
    <row r="12" spans="1:40" x14ac:dyDescent="0.25">
      <c r="A12" t="s">
        <v>207</v>
      </c>
      <c r="B12" t="s">
        <v>168</v>
      </c>
      <c r="C12" t="s">
        <v>75</v>
      </c>
      <c r="D12" t="s">
        <v>147</v>
      </c>
      <c r="E12" t="s">
        <v>77</v>
      </c>
      <c r="F12" t="s">
        <v>79</v>
      </c>
      <c r="G12" s="31" t="s">
        <v>24</v>
      </c>
      <c r="H12" s="31" t="s">
        <v>24</v>
      </c>
      <c r="I12" s="31" t="s">
        <v>24</v>
      </c>
      <c r="J12" s="31" t="s">
        <v>24</v>
      </c>
      <c r="K12" s="31" t="s">
        <v>24</v>
      </c>
      <c r="L12" s="31" t="s">
        <v>24</v>
      </c>
      <c r="M12" s="31" t="s">
        <v>24</v>
      </c>
      <c r="N12" s="31" t="s">
        <v>24</v>
      </c>
      <c r="O12" s="31" t="s">
        <v>24</v>
      </c>
      <c r="P12" s="31" t="s">
        <v>24</v>
      </c>
      <c r="Q12" s="31" t="s">
        <v>24</v>
      </c>
      <c r="R12" s="31" t="s">
        <v>24</v>
      </c>
      <c r="S12" s="31" t="s">
        <v>24</v>
      </c>
      <c r="T12" s="31" t="s">
        <v>24</v>
      </c>
      <c r="U12" s="31" t="s">
        <v>24</v>
      </c>
      <c r="V12" s="31" t="s">
        <v>24</v>
      </c>
      <c r="W12" s="31" t="s">
        <v>24</v>
      </c>
      <c r="X12" s="31" t="s">
        <v>24</v>
      </c>
      <c r="Y12" s="31" t="s">
        <v>20</v>
      </c>
      <c r="Z12" s="31" t="s">
        <v>20</v>
      </c>
      <c r="AA12" s="31" t="s">
        <v>20</v>
      </c>
      <c r="AB12" s="31" t="s">
        <v>20</v>
      </c>
      <c r="AC12" s="31" t="s">
        <v>20</v>
      </c>
      <c r="AD12" s="31" t="s">
        <v>20</v>
      </c>
      <c r="AE12" s="31" t="s">
        <v>20</v>
      </c>
      <c r="AF12" s="31" t="s">
        <v>20</v>
      </c>
      <c r="AG12" s="31" t="s">
        <v>20</v>
      </c>
      <c r="AH12" s="31" t="s">
        <v>20</v>
      </c>
      <c r="AI12" s="31" t="s">
        <v>20</v>
      </c>
      <c r="AJ12" s="31" t="s">
        <v>5</v>
      </c>
      <c r="AK12">
        <v>4</v>
      </c>
      <c r="AL12" s="29" t="s">
        <v>80</v>
      </c>
      <c r="AM12" s="29" t="s">
        <v>80</v>
      </c>
      <c r="AN12" s="20" t="s">
        <v>80</v>
      </c>
    </row>
    <row r="13" spans="1:40" x14ac:dyDescent="0.25">
      <c r="A13" t="s">
        <v>207</v>
      </c>
      <c r="B13" t="s">
        <v>168</v>
      </c>
      <c r="C13" t="s">
        <v>75</v>
      </c>
      <c r="D13" t="s">
        <v>128</v>
      </c>
      <c r="E13" t="s">
        <v>99</v>
      </c>
      <c r="F13" t="s">
        <v>78</v>
      </c>
      <c r="G13" s="31" t="s">
        <v>80</v>
      </c>
      <c r="H13" s="31">
        <v>7096.02</v>
      </c>
      <c r="I13" s="31">
        <v>8444.2199999999993</v>
      </c>
      <c r="J13" s="31">
        <v>8552.99</v>
      </c>
      <c r="K13" s="31">
        <v>9931.61</v>
      </c>
      <c r="L13" s="31">
        <v>10007.549999999999</v>
      </c>
      <c r="M13" s="31">
        <v>13370.27</v>
      </c>
      <c r="N13" s="31">
        <v>5426.92</v>
      </c>
      <c r="O13" s="31">
        <v>10092.07</v>
      </c>
      <c r="P13" s="31">
        <v>8707.52</v>
      </c>
      <c r="Q13" s="31">
        <v>87.84</v>
      </c>
      <c r="R13" s="31">
        <v>3213.0680000000002</v>
      </c>
      <c r="S13" s="31">
        <v>1703.395</v>
      </c>
      <c r="T13" s="31">
        <v>6540.6019999999999</v>
      </c>
      <c r="U13" s="31">
        <v>10060.422</v>
      </c>
      <c r="V13" s="31">
        <v>9594.1610000000001</v>
      </c>
      <c r="W13" s="31">
        <v>12379.849</v>
      </c>
      <c r="X13" s="31">
        <v>13323.816999999999</v>
      </c>
      <c r="Y13" s="31">
        <v>18312.370999999999</v>
      </c>
      <c r="Z13" s="31">
        <v>18437.189999999999</v>
      </c>
      <c r="AA13" s="31">
        <v>19620.91</v>
      </c>
      <c r="AB13" s="31">
        <v>22179.75</v>
      </c>
      <c r="AC13" s="31">
        <v>20659.955000000002</v>
      </c>
      <c r="AD13" s="31">
        <v>24538.975999999999</v>
      </c>
      <c r="AE13" s="31">
        <v>17360.136999999999</v>
      </c>
      <c r="AF13" s="31">
        <v>10840.82</v>
      </c>
      <c r="AG13" s="31">
        <v>12844.844999999999</v>
      </c>
      <c r="AH13" s="31">
        <v>3952.7869999999998</v>
      </c>
      <c r="AI13" s="31">
        <v>181</v>
      </c>
      <c r="AJ13" s="31" t="s">
        <v>80</v>
      </c>
      <c r="AK13">
        <v>5</v>
      </c>
      <c r="AL13" s="29">
        <v>5.82</v>
      </c>
      <c r="AM13" s="29">
        <v>62.57</v>
      </c>
      <c r="AN13" s="20">
        <v>307461.065</v>
      </c>
    </row>
    <row r="14" spans="1:40" x14ac:dyDescent="0.25">
      <c r="A14" t="s">
        <v>207</v>
      </c>
      <c r="B14" t="s">
        <v>168</v>
      </c>
      <c r="C14" t="s">
        <v>75</v>
      </c>
      <c r="D14" t="s">
        <v>128</v>
      </c>
      <c r="E14" t="s">
        <v>99</v>
      </c>
      <c r="F14" t="s">
        <v>79</v>
      </c>
      <c r="G14" s="31" t="s">
        <v>80</v>
      </c>
      <c r="H14" s="31" t="s">
        <v>20</v>
      </c>
      <c r="I14" s="31" t="s">
        <v>20</v>
      </c>
      <c r="J14" s="31" t="s">
        <v>20</v>
      </c>
      <c r="K14" s="31" t="s">
        <v>5</v>
      </c>
      <c r="L14" s="31" t="s">
        <v>20</v>
      </c>
      <c r="M14" s="31" t="s">
        <v>20</v>
      </c>
      <c r="N14" s="31" t="s">
        <v>20</v>
      </c>
      <c r="O14" s="31" t="s">
        <v>20</v>
      </c>
      <c r="P14" s="31" t="s">
        <v>20</v>
      </c>
      <c r="Q14" s="31" t="s">
        <v>7</v>
      </c>
      <c r="R14" s="31" t="s">
        <v>20</v>
      </c>
      <c r="S14" s="31" t="s">
        <v>24</v>
      </c>
      <c r="T14" s="31" t="s">
        <v>24</v>
      </c>
      <c r="U14" s="31" t="s">
        <v>24</v>
      </c>
      <c r="V14" s="31" t="s">
        <v>24</v>
      </c>
      <c r="W14" s="31" t="s">
        <v>24</v>
      </c>
      <c r="X14" s="31" t="s">
        <v>24</v>
      </c>
      <c r="Y14" s="31" t="s">
        <v>24</v>
      </c>
      <c r="Z14" s="31" t="s">
        <v>24</v>
      </c>
      <c r="AA14" s="31" t="s">
        <v>24</v>
      </c>
      <c r="AB14" s="31" t="s">
        <v>24</v>
      </c>
      <c r="AC14" s="31" t="s">
        <v>24</v>
      </c>
      <c r="AD14" s="31" t="s">
        <v>24</v>
      </c>
      <c r="AE14" s="31" t="s">
        <v>24</v>
      </c>
      <c r="AF14" s="31" t="s">
        <v>24</v>
      </c>
      <c r="AG14" s="31" t="s">
        <v>24</v>
      </c>
      <c r="AH14" s="31" t="s">
        <v>24</v>
      </c>
      <c r="AI14" s="31" t="s">
        <v>5</v>
      </c>
      <c r="AJ14" s="31" t="s">
        <v>80</v>
      </c>
      <c r="AK14">
        <v>5</v>
      </c>
      <c r="AL14" s="29" t="s">
        <v>80</v>
      </c>
      <c r="AM14" s="29" t="s">
        <v>80</v>
      </c>
      <c r="AN14" s="20" t="s">
        <v>80</v>
      </c>
    </row>
    <row r="15" spans="1:40" x14ac:dyDescent="0.25">
      <c r="A15" t="s">
        <v>207</v>
      </c>
      <c r="B15" t="s">
        <v>168</v>
      </c>
      <c r="C15" t="s">
        <v>75</v>
      </c>
      <c r="D15" t="s">
        <v>98</v>
      </c>
      <c r="E15" t="s">
        <v>99</v>
      </c>
      <c r="F15" t="s">
        <v>78</v>
      </c>
      <c r="G15" s="31">
        <v>14853.3</v>
      </c>
      <c r="H15" s="31">
        <v>5854.51</v>
      </c>
      <c r="I15" s="31">
        <v>1299.8</v>
      </c>
      <c r="J15" s="31">
        <v>572.16999999999996</v>
      </c>
      <c r="K15" s="31">
        <v>1117.1199999999999</v>
      </c>
      <c r="L15" s="31">
        <v>1373.7</v>
      </c>
      <c r="M15" s="31">
        <v>280.98</v>
      </c>
      <c r="N15" s="31">
        <v>341.58</v>
      </c>
      <c r="O15" s="31">
        <v>2486.183</v>
      </c>
      <c r="P15" s="31">
        <v>7126.19</v>
      </c>
      <c r="Q15" s="31">
        <v>12285.834999999999</v>
      </c>
      <c r="R15" s="31">
        <v>14016.41</v>
      </c>
      <c r="S15" s="31">
        <v>19798.150000000001</v>
      </c>
      <c r="T15" s="31">
        <v>8945.6260000000002</v>
      </c>
      <c r="U15" s="31">
        <v>9198.9699999999993</v>
      </c>
      <c r="V15" s="31">
        <v>9944.0810000000001</v>
      </c>
      <c r="W15" s="31">
        <v>13118.912</v>
      </c>
      <c r="X15" s="31">
        <v>11210.775</v>
      </c>
      <c r="Y15" s="31">
        <v>15519.788</v>
      </c>
      <c r="Z15" s="31">
        <v>14564.732</v>
      </c>
      <c r="AA15" s="31">
        <v>8371.7800000000007</v>
      </c>
      <c r="AB15" s="31">
        <v>11509.566999999999</v>
      </c>
      <c r="AC15" s="31">
        <v>8815.0419999999995</v>
      </c>
      <c r="AD15" s="31">
        <v>9089.4279999999999</v>
      </c>
      <c r="AE15" s="31">
        <v>10925.86</v>
      </c>
      <c r="AF15" s="31">
        <v>10625.94</v>
      </c>
      <c r="AG15" s="31">
        <v>10969.05</v>
      </c>
      <c r="AH15" s="31">
        <v>13805.091</v>
      </c>
      <c r="AI15" s="31">
        <v>12374.19</v>
      </c>
      <c r="AJ15" s="31">
        <v>6592.915</v>
      </c>
      <c r="AK15">
        <v>6</v>
      </c>
      <c r="AL15" s="29">
        <v>5.0599999999999996</v>
      </c>
      <c r="AM15" s="29">
        <v>67.63</v>
      </c>
      <c r="AN15" s="20">
        <v>266987.67499999999</v>
      </c>
    </row>
    <row r="16" spans="1:40" x14ac:dyDescent="0.25">
      <c r="A16" t="s">
        <v>207</v>
      </c>
      <c r="B16" t="s">
        <v>168</v>
      </c>
      <c r="C16" t="s">
        <v>75</v>
      </c>
      <c r="D16" t="s">
        <v>98</v>
      </c>
      <c r="E16" t="s">
        <v>99</v>
      </c>
      <c r="F16" t="s">
        <v>79</v>
      </c>
      <c r="G16" s="31" t="s">
        <v>20</v>
      </c>
      <c r="H16" s="31" t="s">
        <v>20</v>
      </c>
      <c r="I16" s="31" t="s">
        <v>20</v>
      </c>
      <c r="J16" s="31" t="s">
        <v>20</v>
      </c>
      <c r="K16" s="31" t="s">
        <v>5</v>
      </c>
      <c r="L16" s="31" t="s">
        <v>20</v>
      </c>
      <c r="M16" s="31" t="s">
        <v>20</v>
      </c>
      <c r="N16" s="31" t="s">
        <v>20</v>
      </c>
      <c r="O16" s="31" t="s">
        <v>5</v>
      </c>
      <c r="P16" s="31" t="s">
        <v>20</v>
      </c>
      <c r="Q16" s="31" t="s">
        <v>20</v>
      </c>
      <c r="R16" s="31" t="s">
        <v>20</v>
      </c>
      <c r="S16" s="31" t="s">
        <v>24</v>
      </c>
      <c r="T16" s="31" t="s">
        <v>24</v>
      </c>
      <c r="U16" s="31" t="s">
        <v>24</v>
      </c>
      <c r="V16" s="31" t="s">
        <v>24</v>
      </c>
      <c r="W16" s="31" t="s">
        <v>24</v>
      </c>
      <c r="X16" s="31" t="s">
        <v>24</v>
      </c>
      <c r="Y16" s="31" t="s">
        <v>24</v>
      </c>
      <c r="Z16" s="31" t="s">
        <v>24</v>
      </c>
      <c r="AA16" s="31" t="s">
        <v>24</v>
      </c>
      <c r="AB16" s="31" t="s">
        <v>24</v>
      </c>
      <c r="AC16" s="31" t="s">
        <v>24</v>
      </c>
      <c r="AD16" s="31" t="s">
        <v>24</v>
      </c>
      <c r="AE16" s="31" t="s">
        <v>24</v>
      </c>
      <c r="AF16" s="31" t="s">
        <v>24</v>
      </c>
      <c r="AG16" s="31" t="s">
        <v>24</v>
      </c>
      <c r="AH16" s="31" t="s">
        <v>24</v>
      </c>
      <c r="AI16" s="31" t="s">
        <v>24</v>
      </c>
      <c r="AJ16" s="31" t="s">
        <v>24</v>
      </c>
      <c r="AK16">
        <v>6</v>
      </c>
      <c r="AL16" s="29" t="s">
        <v>80</v>
      </c>
      <c r="AM16" s="29" t="s">
        <v>80</v>
      </c>
      <c r="AN16" s="20" t="s">
        <v>80</v>
      </c>
    </row>
    <row r="17" spans="1:40" x14ac:dyDescent="0.25">
      <c r="A17" t="s">
        <v>207</v>
      </c>
      <c r="B17" t="s">
        <v>168</v>
      </c>
      <c r="C17" t="s">
        <v>75</v>
      </c>
      <c r="D17" t="s">
        <v>132</v>
      </c>
      <c r="E17" t="s">
        <v>99</v>
      </c>
      <c r="F17" t="s">
        <v>78</v>
      </c>
      <c r="G17" s="31" t="s">
        <v>80</v>
      </c>
      <c r="H17" s="31" t="s">
        <v>80</v>
      </c>
      <c r="I17" s="31" t="s">
        <v>80</v>
      </c>
      <c r="J17" s="31">
        <v>284</v>
      </c>
      <c r="K17" s="31">
        <v>152</v>
      </c>
      <c r="L17" s="31" t="s">
        <v>80</v>
      </c>
      <c r="M17" s="31" t="s">
        <v>80</v>
      </c>
      <c r="N17" s="31" t="s">
        <v>80</v>
      </c>
      <c r="O17" s="31" t="s">
        <v>80</v>
      </c>
      <c r="P17" s="31" t="s">
        <v>80</v>
      </c>
      <c r="Q17" s="31" t="s">
        <v>80</v>
      </c>
      <c r="R17" s="31" t="s">
        <v>80</v>
      </c>
      <c r="S17" s="31" t="s">
        <v>80</v>
      </c>
      <c r="T17" s="31" t="s">
        <v>80</v>
      </c>
      <c r="U17" s="31" t="s">
        <v>80</v>
      </c>
      <c r="V17" s="31" t="s">
        <v>80</v>
      </c>
      <c r="W17" s="31" t="s">
        <v>80</v>
      </c>
      <c r="X17" s="31" t="s">
        <v>80</v>
      </c>
      <c r="Y17" s="31" t="s">
        <v>80</v>
      </c>
      <c r="Z17" s="31" t="s">
        <v>80</v>
      </c>
      <c r="AA17" s="31">
        <v>2705.44</v>
      </c>
      <c r="AB17" s="31">
        <v>14092.36</v>
      </c>
      <c r="AC17" s="31">
        <v>21852.28</v>
      </c>
      <c r="AD17" s="31">
        <v>26711.8</v>
      </c>
      <c r="AE17" s="31">
        <v>28735.17</v>
      </c>
      <c r="AF17" s="31">
        <v>20931.240000000002</v>
      </c>
      <c r="AG17" s="31">
        <v>27021</v>
      </c>
      <c r="AH17" s="31">
        <v>38928</v>
      </c>
      <c r="AI17" s="31">
        <v>40833.85</v>
      </c>
      <c r="AJ17" s="31">
        <v>22961</v>
      </c>
      <c r="AK17">
        <v>7</v>
      </c>
      <c r="AL17" s="29">
        <v>4.6399999999999997</v>
      </c>
      <c r="AM17" s="29">
        <v>72.27</v>
      </c>
      <c r="AN17" s="20">
        <v>245208.14</v>
      </c>
    </row>
    <row r="18" spans="1:40" x14ac:dyDescent="0.25">
      <c r="A18" t="s">
        <v>207</v>
      </c>
      <c r="B18" t="s">
        <v>168</v>
      </c>
      <c r="C18" t="s">
        <v>75</v>
      </c>
      <c r="D18" t="s">
        <v>132</v>
      </c>
      <c r="E18" t="s">
        <v>99</v>
      </c>
      <c r="F18" t="s">
        <v>79</v>
      </c>
      <c r="G18" s="31" t="s">
        <v>80</v>
      </c>
      <c r="H18" s="31" t="s">
        <v>80</v>
      </c>
      <c r="I18" s="31" t="s">
        <v>80</v>
      </c>
      <c r="J18" s="31" t="s">
        <v>82</v>
      </c>
      <c r="K18" s="31" t="s">
        <v>82</v>
      </c>
      <c r="L18" s="31" t="s">
        <v>80</v>
      </c>
      <c r="M18" s="31" t="s">
        <v>80</v>
      </c>
      <c r="N18" s="31" t="s">
        <v>80</v>
      </c>
      <c r="O18" s="31" t="s">
        <v>80</v>
      </c>
      <c r="P18" s="31" t="s">
        <v>80</v>
      </c>
      <c r="Q18" s="31" t="s">
        <v>80</v>
      </c>
      <c r="R18" s="31" t="s">
        <v>80</v>
      </c>
      <c r="S18" s="31" t="s">
        <v>80</v>
      </c>
      <c r="T18" s="31" t="s">
        <v>80</v>
      </c>
      <c r="U18" s="31" t="s">
        <v>80</v>
      </c>
      <c r="V18" s="31" t="s">
        <v>80</v>
      </c>
      <c r="W18" s="31" t="s">
        <v>80</v>
      </c>
      <c r="X18" s="31" t="s">
        <v>80</v>
      </c>
      <c r="Y18" s="31" t="s">
        <v>80</v>
      </c>
      <c r="Z18" s="31" t="s">
        <v>80</v>
      </c>
      <c r="AA18" s="31" t="s">
        <v>24</v>
      </c>
      <c r="AB18" s="31" t="s">
        <v>24</v>
      </c>
      <c r="AC18" s="31" t="s">
        <v>22</v>
      </c>
      <c r="AD18" s="31" t="s">
        <v>22</v>
      </c>
      <c r="AE18" s="31" t="s">
        <v>22</v>
      </c>
      <c r="AF18" s="31" t="s">
        <v>22</v>
      </c>
      <c r="AG18" s="31" t="s">
        <v>22</v>
      </c>
      <c r="AH18" s="31" t="s">
        <v>22</v>
      </c>
      <c r="AI18" s="31" t="s">
        <v>20</v>
      </c>
      <c r="AJ18" s="31" t="s">
        <v>5</v>
      </c>
      <c r="AK18">
        <v>7</v>
      </c>
      <c r="AL18" s="29" t="s">
        <v>80</v>
      </c>
      <c r="AM18" s="29" t="s">
        <v>80</v>
      </c>
      <c r="AN18" s="20" t="s">
        <v>80</v>
      </c>
    </row>
    <row r="19" spans="1:40" x14ac:dyDescent="0.25">
      <c r="A19" t="s">
        <v>207</v>
      </c>
      <c r="B19" t="s">
        <v>168</v>
      </c>
      <c r="C19" t="s">
        <v>75</v>
      </c>
      <c r="D19" t="s">
        <v>96</v>
      </c>
      <c r="E19" t="s">
        <v>99</v>
      </c>
      <c r="F19" t="s">
        <v>78</v>
      </c>
      <c r="G19" s="31" t="s">
        <v>80</v>
      </c>
      <c r="H19" s="31" t="s">
        <v>80</v>
      </c>
      <c r="I19" s="31" t="s">
        <v>80</v>
      </c>
      <c r="J19" s="31">
        <v>719.85</v>
      </c>
      <c r="K19" s="31" t="s">
        <v>80</v>
      </c>
      <c r="L19" s="31">
        <v>228.91</v>
      </c>
      <c r="M19" s="31">
        <v>278.44</v>
      </c>
      <c r="N19" s="31" t="s">
        <v>80</v>
      </c>
      <c r="O19" s="31" t="s">
        <v>80</v>
      </c>
      <c r="P19" s="31" t="s">
        <v>80</v>
      </c>
      <c r="Q19" s="31" t="s">
        <v>80</v>
      </c>
      <c r="R19" s="31" t="s">
        <v>80</v>
      </c>
      <c r="S19" s="31" t="s">
        <v>80</v>
      </c>
      <c r="T19" s="31" t="s">
        <v>80</v>
      </c>
      <c r="U19" s="31">
        <v>1487.873</v>
      </c>
      <c r="V19" s="31">
        <v>3109.4520000000002</v>
      </c>
      <c r="W19" s="31">
        <v>7796.5050000000001</v>
      </c>
      <c r="X19" s="31">
        <v>15732.553</v>
      </c>
      <c r="Y19" s="31">
        <v>6853.5950000000003</v>
      </c>
      <c r="Z19" s="31">
        <v>11080.271000000001</v>
      </c>
      <c r="AA19" s="31">
        <v>12598.825000000001</v>
      </c>
      <c r="AB19" s="31">
        <v>7729.768</v>
      </c>
      <c r="AC19" s="31">
        <v>9957.5969999999998</v>
      </c>
      <c r="AD19" s="31">
        <v>20747.7</v>
      </c>
      <c r="AE19" s="31">
        <v>17062.5</v>
      </c>
      <c r="AF19" s="31">
        <v>19180</v>
      </c>
      <c r="AG19" s="31">
        <v>18043.5</v>
      </c>
      <c r="AH19" s="31">
        <v>29134.118999999999</v>
      </c>
      <c r="AI19" s="31">
        <v>23274</v>
      </c>
      <c r="AJ19" s="31">
        <v>28728.246999999999</v>
      </c>
      <c r="AK19">
        <v>8</v>
      </c>
      <c r="AL19" s="29">
        <v>4.43</v>
      </c>
      <c r="AM19" s="29">
        <v>76.7</v>
      </c>
      <c r="AN19" s="20">
        <v>233743.70499999999</v>
      </c>
    </row>
    <row r="20" spans="1:40" x14ac:dyDescent="0.25">
      <c r="A20" t="s">
        <v>207</v>
      </c>
      <c r="B20" t="s">
        <v>168</v>
      </c>
      <c r="C20" t="s">
        <v>75</v>
      </c>
      <c r="D20" t="s">
        <v>96</v>
      </c>
      <c r="E20" t="s">
        <v>99</v>
      </c>
      <c r="F20" t="s">
        <v>79</v>
      </c>
      <c r="G20" s="31" t="s">
        <v>80</v>
      </c>
      <c r="H20" s="31" t="s">
        <v>80</v>
      </c>
      <c r="I20" s="31" t="s">
        <v>80</v>
      </c>
      <c r="J20" s="31" t="s">
        <v>5</v>
      </c>
      <c r="K20" s="31" t="s">
        <v>80</v>
      </c>
      <c r="L20" s="31" t="s">
        <v>20</v>
      </c>
      <c r="M20" s="31" t="s">
        <v>20</v>
      </c>
      <c r="N20" s="31" t="s">
        <v>80</v>
      </c>
      <c r="O20" s="31" t="s">
        <v>7</v>
      </c>
      <c r="P20" s="31" t="s">
        <v>80</v>
      </c>
      <c r="Q20" s="31" t="s">
        <v>80</v>
      </c>
      <c r="R20" s="31" t="s">
        <v>80</v>
      </c>
      <c r="S20" s="31" t="s">
        <v>80</v>
      </c>
      <c r="T20" s="31" t="s">
        <v>80</v>
      </c>
      <c r="U20" s="31" t="s">
        <v>24</v>
      </c>
      <c r="V20" s="31" t="s">
        <v>20</v>
      </c>
      <c r="W20" s="31" t="s">
        <v>20</v>
      </c>
      <c r="X20" s="31" t="s">
        <v>20</v>
      </c>
      <c r="Y20" s="31" t="s">
        <v>20</v>
      </c>
      <c r="Z20" s="31" t="s">
        <v>20</v>
      </c>
      <c r="AA20" s="31" t="s">
        <v>20</v>
      </c>
      <c r="AB20" s="31" t="s">
        <v>20</v>
      </c>
      <c r="AC20" s="31" t="s">
        <v>24</v>
      </c>
      <c r="AD20" s="31" t="s">
        <v>5</v>
      </c>
      <c r="AE20" s="31" t="s">
        <v>5</v>
      </c>
      <c r="AF20" s="31" t="s">
        <v>5</v>
      </c>
      <c r="AG20" s="31" t="s">
        <v>5</v>
      </c>
      <c r="AH20" s="31" t="s">
        <v>5</v>
      </c>
      <c r="AI20" s="31" t="s">
        <v>5</v>
      </c>
      <c r="AJ20" s="31" t="s">
        <v>5</v>
      </c>
      <c r="AK20">
        <v>8</v>
      </c>
      <c r="AL20" s="29" t="s">
        <v>80</v>
      </c>
      <c r="AM20" s="29" t="s">
        <v>80</v>
      </c>
      <c r="AN20" s="20" t="s">
        <v>80</v>
      </c>
    </row>
    <row r="21" spans="1:40" x14ac:dyDescent="0.25">
      <c r="A21" t="s">
        <v>207</v>
      </c>
      <c r="B21" t="s">
        <v>168</v>
      </c>
      <c r="C21" t="s">
        <v>75</v>
      </c>
      <c r="D21" t="s">
        <v>76</v>
      </c>
      <c r="E21" t="s">
        <v>77</v>
      </c>
      <c r="F21" t="s">
        <v>78</v>
      </c>
      <c r="G21" s="31">
        <v>5760</v>
      </c>
      <c r="H21" s="31">
        <v>5044</v>
      </c>
      <c r="I21" s="31">
        <v>7075</v>
      </c>
      <c r="J21" s="31">
        <v>8593</v>
      </c>
      <c r="K21" s="31">
        <v>5607</v>
      </c>
      <c r="L21" s="31">
        <v>3780.2</v>
      </c>
      <c r="M21" s="31">
        <v>3156</v>
      </c>
      <c r="N21" s="31">
        <v>3836</v>
      </c>
      <c r="O21" s="31">
        <v>7174</v>
      </c>
      <c r="P21" s="31">
        <v>7206.53</v>
      </c>
      <c r="Q21" s="31">
        <v>10118.700000000001</v>
      </c>
      <c r="R21" s="31">
        <v>7633.09</v>
      </c>
      <c r="S21" s="31">
        <v>6377.9639999999999</v>
      </c>
      <c r="T21" s="31">
        <v>8345.3690000000006</v>
      </c>
      <c r="U21" s="31">
        <v>8646.9869999999992</v>
      </c>
      <c r="V21" s="31">
        <v>8404.5820000000003</v>
      </c>
      <c r="W21" s="31">
        <v>11673.84</v>
      </c>
      <c r="X21" s="31">
        <v>19444.75</v>
      </c>
      <c r="Y21" s="31">
        <v>10185.066000000001</v>
      </c>
      <c r="Z21" s="31">
        <v>9951.4670000000006</v>
      </c>
      <c r="AA21" s="31">
        <v>7268.9629999999997</v>
      </c>
      <c r="AB21" s="31">
        <v>10994.096</v>
      </c>
      <c r="AC21" s="31">
        <v>10559.5</v>
      </c>
      <c r="AD21" s="31">
        <v>13084.897000000001</v>
      </c>
      <c r="AE21" s="31">
        <v>10734.457</v>
      </c>
      <c r="AF21" s="31">
        <v>6248.7820000000002</v>
      </c>
      <c r="AG21" s="31">
        <v>2750.0889999999999</v>
      </c>
      <c r="AH21" s="31">
        <v>2058.2289999999998</v>
      </c>
      <c r="AI21" s="31">
        <v>3138.277</v>
      </c>
      <c r="AJ21" s="31">
        <v>2078.1819999999998</v>
      </c>
      <c r="AK21">
        <v>9</v>
      </c>
      <c r="AL21" s="29">
        <v>4.3</v>
      </c>
      <c r="AM21" s="29">
        <v>81</v>
      </c>
      <c r="AN21" s="20">
        <v>226929.01699999999</v>
      </c>
    </row>
    <row r="22" spans="1:40" x14ac:dyDescent="0.25">
      <c r="A22" t="s">
        <v>207</v>
      </c>
      <c r="B22" t="s">
        <v>168</v>
      </c>
      <c r="C22" t="s">
        <v>75</v>
      </c>
      <c r="D22" t="s">
        <v>76</v>
      </c>
      <c r="E22" t="s">
        <v>77</v>
      </c>
      <c r="F22" t="s">
        <v>79</v>
      </c>
      <c r="G22" s="31" t="s">
        <v>22</v>
      </c>
      <c r="H22" s="31" t="s">
        <v>22</v>
      </c>
      <c r="I22" s="31" t="s">
        <v>24</v>
      </c>
      <c r="J22" s="31" t="s">
        <v>22</v>
      </c>
      <c r="K22" s="31" t="s">
        <v>24</v>
      </c>
      <c r="L22" s="31" t="s">
        <v>24</v>
      </c>
      <c r="M22" s="31" t="s">
        <v>24</v>
      </c>
      <c r="N22" s="31" t="s">
        <v>24</v>
      </c>
      <c r="O22" s="31" t="s">
        <v>24</v>
      </c>
      <c r="P22" s="31" t="s">
        <v>24</v>
      </c>
      <c r="Q22" s="31" t="s">
        <v>24</v>
      </c>
      <c r="R22" s="31" t="s">
        <v>24</v>
      </c>
      <c r="S22" s="31" t="s">
        <v>24</v>
      </c>
      <c r="T22" s="31" t="s">
        <v>24</v>
      </c>
      <c r="U22" s="31" t="s">
        <v>24</v>
      </c>
      <c r="V22" s="31" t="s">
        <v>24</v>
      </c>
      <c r="W22" s="31" t="s">
        <v>24</v>
      </c>
      <c r="X22" s="31" t="s">
        <v>24</v>
      </c>
      <c r="Y22" s="31" t="s">
        <v>24</v>
      </c>
      <c r="Z22" s="31" t="s">
        <v>24</v>
      </c>
      <c r="AA22" s="31" t="s">
        <v>24</v>
      </c>
      <c r="AB22" s="31" t="s">
        <v>24</v>
      </c>
      <c r="AC22" s="31" t="s">
        <v>24</v>
      </c>
      <c r="AD22" s="31" t="s">
        <v>24</v>
      </c>
      <c r="AE22" s="31" t="s">
        <v>24</v>
      </c>
      <c r="AF22" s="31" t="s">
        <v>5</v>
      </c>
      <c r="AG22" s="31" t="s">
        <v>24</v>
      </c>
      <c r="AH22" s="31" t="s">
        <v>24</v>
      </c>
      <c r="AI22" s="31" t="s">
        <v>24</v>
      </c>
      <c r="AJ22" s="31" t="s">
        <v>24</v>
      </c>
      <c r="AK22">
        <v>9</v>
      </c>
      <c r="AL22" s="29" t="s">
        <v>80</v>
      </c>
      <c r="AM22" s="29" t="s">
        <v>80</v>
      </c>
      <c r="AN22" s="20" t="s">
        <v>80</v>
      </c>
    </row>
    <row r="23" spans="1:40" x14ac:dyDescent="0.25">
      <c r="A23" t="s">
        <v>207</v>
      </c>
      <c r="B23" t="s">
        <v>168</v>
      </c>
      <c r="C23" t="s">
        <v>75</v>
      </c>
      <c r="D23" t="s">
        <v>131</v>
      </c>
      <c r="E23" t="s">
        <v>99</v>
      </c>
      <c r="F23" t="s">
        <v>78</v>
      </c>
      <c r="G23" s="31" t="s">
        <v>80</v>
      </c>
      <c r="H23" s="31">
        <v>8</v>
      </c>
      <c r="I23" s="31">
        <v>18</v>
      </c>
      <c r="J23" s="31">
        <v>21</v>
      </c>
      <c r="K23" s="31">
        <v>1</v>
      </c>
      <c r="L23" s="31" t="s">
        <v>80</v>
      </c>
      <c r="M23" s="31">
        <v>300</v>
      </c>
      <c r="N23" s="31">
        <v>366</v>
      </c>
      <c r="O23" s="31">
        <v>54</v>
      </c>
      <c r="P23" s="31">
        <v>1039.57</v>
      </c>
      <c r="Q23" s="31">
        <v>7497.5950000000003</v>
      </c>
      <c r="R23" s="31">
        <v>4861.5929999999998</v>
      </c>
      <c r="S23" s="31">
        <v>5434.085</v>
      </c>
      <c r="T23" s="31">
        <v>4871.8050000000003</v>
      </c>
      <c r="U23" s="31">
        <v>5387.1980000000003</v>
      </c>
      <c r="V23" s="31">
        <v>5823.1130000000003</v>
      </c>
      <c r="W23" s="31">
        <v>8276.7929999999997</v>
      </c>
      <c r="X23" s="31">
        <v>5679.7389999999996</v>
      </c>
      <c r="Y23" s="31">
        <v>16135.09</v>
      </c>
      <c r="Z23" s="31">
        <v>16306.548000000001</v>
      </c>
      <c r="AA23" s="31">
        <v>18776.202000000001</v>
      </c>
      <c r="AB23" s="31">
        <v>10471.089</v>
      </c>
      <c r="AC23" s="31">
        <v>6222.1210000000001</v>
      </c>
      <c r="AD23" s="31">
        <v>7210.2190000000001</v>
      </c>
      <c r="AE23" s="31">
        <v>5421.5940000000001</v>
      </c>
      <c r="AF23" s="31">
        <v>5426.326</v>
      </c>
      <c r="AG23" s="31">
        <v>447.14100000000002</v>
      </c>
      <c r="AH23" s="31">
        <v>1098.3009999999999</v>
      </c>
      <c r="AI23" s="31">
        <v>693.774</v>
      </c>
      <c r="AJ23" s="31">
        <v>831.17399999999998</v>
      </c>
      <c r="AK23">
        <v>10</v>
      </c>
      <c r="AL23" s="29">
        <v>2.63</v>
      </c>
      <c r="AM23" s="29">
        <v>83.62</v>
      </c>
      <c r="AN23" s="20">
        <v>138679.071</v>
      </c>
    </row>
    <row r="24" spans="1:40" x14ac:dyDescent="0.25">
      <c r="A24" t="s">
        <v>207</v>
      </c>
      <c r="B24" t="s">
        <v>168</v>
      </c>
      <c r="C24" t="s">
        <v>75</v>
      </c>
      <c r="D24" t="s">
        <v>131</v>
      </c>
      <c r="E24" t="s">
        <v>99</v>
      </c>
      <c r="F24" t="s">
        <v>79</v>
      </c>
      <c r="G24" s="31" t="s">
        <v>80</v>
      </c>
      <c r="H24" s="31" t="s">
        <v>5</v>
      </c>
      <c r="I24" s="31" t="s">
        <v>5</v>
      </c>
      <c r="J24" s="31" t="s">
        <v>5</v>
      </c>
      <c r="K24" s="31" t="s">
        <v>5</v>
      </c>
      <c r="L24" s="31" t="s">
        <v>80</v>
      </c>
      <c r="M24" s="31" t="s">
        <v>5</v>
      </c>
      <c r="N24" s="31" t="s">
        <v>5</v>
      </c>
      <c r="O24" s="31" t="s">
        <v>5</v>
      </c>
      <c r="P24" s="31" t="s">
        <v>20</v>
      </c>
      <c r="Q24" s="31" t="s">
        <v>20</v>
      </c>
      <c r="R24" s="31" t="s">
        <v>20</v>
      </c>
      <c r="S24" s="31" t="s">
        <v>24</v>
      </c>
      <c r="T24" s="31" t="s">
        <v>24</v>
      </c>
      <c r="U24" s="31" t="s">
        <v>24</v>
      </c>
      <c r="V24" s="31" t="s">
        <v>24</v>
      </c>
      <c r="W24" s="31" t="s">
        <v>24</v>
      </c>
      <c r="X24" s="31" t="s">
        <v>24</v>
      </c>
      <c r="Y24" s="31" t="s">
        <v>24</v>
      </c>
      <c r="Z24" s="31" t="s">
        <v>24</v>
      </c>
      <c r="AA24" s="31" t="s">
        <v>24</v>
      </c>
      <c r="AB24" s="31" t="s">
        <v>20</v>
      </c>
      <c r="AC24" s="31" t="s">
        <v>20</v>
      </c>
      <c r="AD24" s="31" t="s">
        <v>24</v>
      </c>
      <c r="AE24" s="31" t="s">
        <v>20</v>
      </c>
      <c r="AF24" s="31" t="s">
        <v>5</v>
      </c>
      <c r="AG24" s="31" t="s">
        <v>5</v>
      </c>
      <c r="AH24" s="31" t="s">
        <v>82</v>
      </c>
      <c r="AI24" s="31" t="s">
        <v>7</v>
      </c>
      <c r="AJ24" s="31" t="s">
        <v>82</v>
      </c>
      <c r="AK24">
        <v>10</v>
      </c>
      <c r="AL24" s="29" t="s">
        <v>80</v>
      </c>
      <c r="AM24" s="29" t="s">
        <v>80</v>
      </c>
      <c r="AN24" s="20" t="s">
        <v>80</v>
      </c>
    </row>
    <row r="25" spans="1:40" x14ac:dyDescent="0.25">
      <c r="A25" t="s">
        <v>207</v>
      </c>
      <c r="B25" t="s">
        <v>168</v>
      </c>
      <c r="C25" t="s">
        <v>75</v>
      </c>
      <c r="D25" t="s">
        <v>89</v>
      </c>
      <c r="E25" t="s">
        <v>77</v>
      </c>
      <c r="F25" t="s">
        <v>78</v>
      </c>
      <c r="G25" s="31">
        <v>4986</v>
      </c>
      <c r="H25" s="31">
        <v>8276</v>
      </c>
      <c r="I25" s="31">
        <v>4395</v>
      </c>
      <c r="J25" s="31">
        <v>4519</v>
      </c>
      <c r="K25" s="31">
        <v>1800</v>
      </c>
      <c r="L25" s="31">
        <v>1285.0999999999999</v>
      </c>
      <c r="M25" s="31">
        <v>2135</v>
      </c>
      <c r="N25" s="31">
        <v>2939.683</v>
      </c>
      <c r="O25" s="31">
        <v>4275.6930000000002</v>
      </c>
      <c r="P25" s="31">
        <v>8459.0720000000001</v>
      </c>
      <c r="Q25" s="31">
        <v>4687.4830000000002</v>
      </c>
      <c r="R25" s="31">
        <v>11001.24</v>
      </c>
      <c r="S25" s="31">
        <v>8603.6360000000004</v>
      </c>
      <c r="T25" s="31">
        <v>5734.232</v>
      </c>
      <c r="U25" s="31">
        <v>904.29399999999998</v>
      </c>
      <c r="V25" s="31">
        <v>12859.012000000001</v>
      </c>
      <c r="W25" s="31">
        <v>4078.223</v>
      </c>
      <c r="X25" s="31">
        <v>2758.2170000000001</v>
      </c>
      <c r="Y25" s="31">
        <v>4039.4279999999999</v>
      </c>
      <c r="Z25" s="31">
        <v>1702.877</v>
      </c>
      <c r="AA25" s="31">
        <v>1296.3109999999999</v>
      </c>
      <c r="AB25" s="31">
        <v>695.12800000000004</v>
      </c>
      <c r="AC25" s="31">
        <v>1752.126</v>
      </c>
      <c r="AD25" s="31">
        <v>6985.3450000000003</v>
      </c>
      <c r="AE25" s="31">
        <v>2557.877</v>
      </c>
      <c r="AF25" s="31">
        <v>1020.1369999999999</v>
      </c>
      <c r="AG25" s="31">
        <v>6609.0429999999997</v>
      </c>
      <c r="AH25" s="31">
        <v>4002.62</v>
      </c>
      <c r="AI25" s="31">
        <v>4294.2830000000004</v>
      </c>
      <c r="AJ25" s="31">
        <v>2618.3829999999998</v>
      </c>
      <c r="AK25">
        <v>11</v>
      </c>
      <c r="AL25" s="29">
        <v>2.4900000000000002</v>
      </c>
      <c r="AM25" s="29">
        <v>86.11</v>
      </c>
      <c r="AN25" s="20">
        <v>131270.443</v>
      </c>
    </row>
    <row r="26" spans="1:40" x14ac:dyDescent="0.25">
      <c r="A26" t="s">
        <v>207</v>
      </c>
      <c r="B26" t="s">
        <v>168</v>
      </c>
      <c r="C26" t="s">
        <v>75</v>
      </c>
      <c r="D26" t="s">
        <v>89</v>
      </c>
      <c r="E26" t="s">
        <v>77</v>
      </c>
      <c r="F26" t="s">
        <v>79</v>
      </c>
      <c r="G26" s="31" t="s">
        <v>24</v>
      </c>
      <c r="H26" s="31" t="s">
        <v>24</v>
      </c>
      <c r="I26" s="31" t="s">
        <v>24</v>
      </c>
      <c r="J26" s="31" t="s">
        <v>24</v>
      </c>
      <c r="K26" s="31" t="s">
        <v>24</v>
      </c>
      <c r="L26" s="31" t="s">
        <v>24</v>
      </c>
      <c r="M26" s="31" t="s">
        <v>24</v>
      </c>
      <c r="N26" s="31" t="s">
        <v>24</v>
      </c>
      <c r="O26" s="31" t="s">
        <v>24</v>
      </c>
      <c r="P26" s="31" t="s">
        <v>24</v>
      </c>
      <c r="Q26" s="31" t="s">
        <v>24</v>
      </c>
      <c r="R26" s="31" t="s">
        <v>24</v>
      </c>
      <c r="S26" s="31" t="s">
        <v>24</v>
      </c>
      <c r="T26" s="31" t="s">
        <v>24</v>
      </c>
      <c r="U26" s="31" t="s">
        <v>24</v>
      </c>
      <c r="V26" s="31" t="s">
        <v>24</v>
      </c>
      <c r="W26" s="31" t="s">
        <v>24</v>
      </c>
      <c r="X26" s="31" t="s">
        <v>24</v>
      </c>
      <c r="Y26" s="31" t="s">
        <v>24</v>
      </c>
      <c r="Z26" s="31" t="s">
        <v>24</v>
      </c>
      <c r="AA26" s="31" t="s">
        <v>24</v>
      </c>
      <c r="AB26" s="31" t="s">
        <v>24</v>
      </c>
      <c r="AC26" s="31" t="s">
        <v>20</v>
      </c>
      <c r="AD26" s="31" t="s">
        <v>20</v>
      </c>
      <c r="AE26" s="31" t="s">
        <v>20</v>
      </c>
      <c r="AF26" s="31" t="s">
        <v>20</v>
      </c>
      <c r="AG26" s="31" t="s">
        <v>20</v>
      </c>
      <c r="AH26" s="31" t="s">
        <v>20</v>
      </c>
      <c r="AI26" s="31" t="s">
        <v>20</v>
      </c>
      <c r="AJ26" s="31" t="s">
        <v>20</v>
      </c>
      <c r="AK26">
        <v>11</v>
      </c>
      <c r="AL26" s="29" t="s">
        <v>80</v>
      </c>
      <c r="AM26" s="29" t="s">
        <v>80</v>
      </c>
      <c r="AN26" s="20" t="s">
        <v>80</v>
      </c>
    </row>
    <row r="27" spans="1:40" x14ac:dyDescent="0.25">
      <c r="A27" t="s">
        <v>207</v>
      </c>
      <c r="B27" t="s">
        <v>168</v>
      </c>
      <c r="C27" t="s">
        <v>75</v>
      </c>
      <c r="D27" t="s">
        <v>189</v>
      </c>
      <c r="E27" t="s">
        <v>99</v>
      </c>
      <c r="F27" t="s">
        <v>78</v>
      </c>
      <c r="G27" s="31" t="s">
        <v>80</v>
      </c>
      <c r="H27" s="31" t="s">
        <v>80</v>
      </c>
      <c r="I27" s="31" t="s">
        <v>80</v>
      </c>
      <c r="J27" s="31" t="s">
        <v>80</v>
      </c>
      <c r="K27" s="31" t="s">
        <v>80</v>
      </c>
      <c r="L27" s="31" t="s">
        <v>80</v>
      </c>
      <c r="M27" s="31" t="s">
        <v>80</v>
      </c>
      <c r="N27" s="31" t="s">
        <v>80</v>
      </c>
      <c r="O27" s="31" t="s">
        <v>80</v>
      </c>
      <c r="P27" s="31" t="s">
        <v>80</v>
      </c>
      <c r="Q27" s="31" t="s">
        <v>80</v>
      </c>
      <c r="R27" s="31" t="s">
        <v>80</v>
      </c>
      <c r="S27" s="31" t="s">
        <v>80</v>
      </c>
      <c r="T27" s="31" t="s">
        <v>80</v>
      </c>
      <c r="U27" s="31" t="s">
        <v>80</v>
      </c>
      <c r="V27" s="31" t="s">
        <v>80</v>
      </c>
      <c r="W27" s="31" t="s">
        <v>80</v>
      </c>
      <c r="X27" s="31" t="s">
        <v>80</v>
      </c>
      <c r="Y27" s="31" t="s">
        <v>80</v>
      </c>
      <c r="Z27" s="31" t="s">
        <v>80</v>
      </c>
      <c r="AA27" s="31">
        <v>6970</v>
      </c>
      <c r="AB27" s="31">
        <v>16949</v>
      </c>
      <c r="AC27" s="31">
        <v>14620.831</v>
      </c>
      <c r="AD27" s="31">
        <v>17046.876</v>
      </c>
      <c r="AE27" s="31">
        <v>16729.192999999999</v>
      </c>
      <c r="AF27" s="31">
        <v>14805.79</v>
      </c>
      <c r="AG27" s="31">
        <v>9374.06</v>
      </c>
      <c r="AH27" s="31">
        <v>11855.825000000001</v>
      </c>
      <c r="AI27" s="31">
        <v>8249.48</v>
      </c>
      <c r="AJ27" s="31">
        <v>7844.29</v>
      </c>
      <c r="AK27">
        <v>12</v>
      </c>
      <c r="AL27" s="29">
        <v>2.36</v>
      </c>
      <c r="AM27" s="29">
        <v>88.47</v>
      </c>
      <c r="AN27" s="20">
        <v>124445.345</v>
      </c>
    </row>
    <row r="28" spans="1:40" x14ac:dyDescent="0.25">
      <c r="A28" t="s">
        <v>207</v>
      </c>
      <c r="B28" t="s">
        <v>168</v>
      </c>
      <c r="C28" t="s">
        <v>75</v>
      </c>
      <c r="D28" t="s">
        <v>189</v>
      </c>
      <c r="E28" t="s">
        <v>99</v>
      </c>
      <c r="F28" t="s">
        <v>79</v>
      </c>
      <c r="G28" s="31" t="s">
        <v>80</v>
      </c>
      <c r="H28" s="31" t="s">
        <v>80</v>
      </c>
      <c r="I28" s="31" t="s">
        <v>80</v>
      </c>
      <c r="J28" s="31" t="s">
        <v>80</v>
      </c>
      <c r="K28" s="31" t="s">
        <v>80</v>
      </c>
      <c r="L28" s="31" t="s">
        <v>80</v>
      </c>
      <c r="M28" s="31" t="s">
        <v>80</v>
      </c>
      <c r="N28" s="31" t="s">
        <v>80</v>
      </c>
      <c r="O28" s="31" t="s">
        <v>80</v>
      </c>
      <c r="P28" s="31" t="s">
        <v>80</v>
      </c>
      <c r="Q28" s="31" t="s">
        <v>80</v>
      </c>
      <c r="R28" s="31" t="s">
        <v>80</v>
      </c>
      <c r="S28" s="31" t="s">
        <v>80</v>
      </c>
      <c r="T28" s="31" t="s">
        <v>80</v>
      </c>
      <c r="U28" s="31" t="s">
        <v>80</v>
      </c>
      <c r="V28" s="31" t="s">
        <v>80</v>
      </c>
      <c r="W28" s="31" t="s">
        <v>80</v>
      </c>
      <c r="X28" s="31" t="s">
        <v>80</v>
      </c>
      <c r="Y28" s="31" t="s">
        <v>80</v>
      </c>
      <c r="Z28" s="31" t="s">
        <v>80</v>
      </c>
      <c r="AA28" s="31" t="s">
        <v>24</v>
      </c>
      <c r="AB28" s="31" t="s">
        <v>24</v>
      </c>
      <c r="AC28" s="31" t="s">
        <v>24</v>
      </c>
      <c r="AD28" s="31" t="s">
        <v>24</v>
      </c>
      <c r="AE28" s="31" t="s">
        <v>24</v>
      </c>
      <c r="AF28" s="31" t="s">
        <v>24</v>
      </c>
      <c r="AG28" s="31" t="s">
        <v>24</v>
      </c>
      <c r="AH28" s="31" t="s">
        <v>24</v>
      </c>
      <c r="AI28" s="31" t="s">
        <v>24</v>
      </c>
      <c r="AJ28" s="31" t="s">
        <v>24</v>
      </c>
      <c r="AK28">
        <v>12</v>
      </c>
      <c r="AL28" s="29" t="s">
        <v>80</v>
      </c>
      <c r="AM28" s="29" t="s">
        <v>80</v>
      </c>
      <c r="AN28" s="20" t="s">
        <v>80</v>
      </c>
    </row>
    <row r="29" spans="1:40" x14ac:dyDescent="0.25">
      <c r="A29" t="s">
        <v>207</v>
      </c>
      <c r="B29" t="s">
        <v>168</v>
      </c>
      <c r="C29" t="s">
        <v>75</v>
      </c>
      <c r="D29" t="s">
        <v>135</v>
      </c>
      <c r="E29" t="s">
        <v>99</v>
      </c>
      <c r="F29" t="s">
        <v>78</v>
      </c>
      <c r="G29" s="31" t="s">
        <v>80</v>
      </c>
      <c r="H29" s="31" t="s">
        <v>80</v>
      </c>
      <c r="I29" s="31" t="s">
        <v>80</v>
      </c>
      <c r="J29" s="31" t="s">
        <v>80</v>
      </c>
      <c r="K29" s="31" t="s">
        <v>80</v>
      </c>
      <c r="L29" s="31" t="s">
        <v>80</v>
      </c>
      <c r="M29" s="31" t="s">
        <v>80</v>
      </c>
      <c r="N29" s="31" t="s">
        <v>80</v>
      </c>
      <c r="O29" s="31">
        <v>2120.09</v>
      </c>
      <c r="P29" s="31">
        <v>4808.0200000000004</v>
      </c>
      <c r="Q29" s="31">
        <v>6648.7250000000004</v>
      </c>
      <c r="R29" s="31">
        <v>5028.3819999999996</v>
      </c>
      <c r="S29" s="31">
        <v>5611.5020000000004</v>
      </c>
      <c r="T29" s="31">
        <v>6481.1120000000001</v>
      </c>
      <c r="U29" s="31">
        <v>4094.6149999999998</v>
      </c>
      <c r="V29" s="31">
        <v>3087.0529999999999</v>
      </c>
      <c r="W29" s="31">
        <v>2879.9650000000001</v>
      </c>
      <c r="X29" s="31">
        <v>3732.4090000000001</v>
      </c>
      <c r="Y29" s="31">
        <v>4978.9629999999997</v>
      </c>
      <c r="Z29" s="31">
        <v>5903.5640000000003</v>
      </c>
      <c r="AA29" s="31">
        <v>7077.8630000000003</v>
      </c>
      <c r="AB29" s="31">
        <v>7385.8339999999998</v>
      </c>
      <c r="AC29" s="31">
        <v>9800.3070000000007</v>
      </c>
      <c r="AD29" s="31">
        <v>8647.7960000000003</v>
      </c>
      <c r="AE29" s="31">
        <v>7625.692</v>
      </c>
      <c r="AF29" s="31">
        <v>6503.21</v>
      </c>
      <c r="AG29" s="31">
        <v>6053.0950000000003</v>
      </c>
      <c r="AH29" s="31">
        <v>7335.174</v>
      </c>
      <c r="AI29" s="31">
        <v>5759.0910000000003</v>
      </c>
      <c r="AJ29" s="31" t="s">
        <v>80</v>
      </c>
      <c r="AK29">
        <v>13</v>
      </c>
      <c r="AL29" s="29">
        <v>2.2999999999999998</v>
      </c>
      <c r="AM29" s="29">
        <v>90.77</v>
      </c>
      <c r="AN29" s="20">
        <v>121562.462</v>
      </c>
    </row>
    <row r="30" spans="1:40" x14ac:dyDescent="0.25">
      <c r="A30" t="s">
        <v>207</v>
      </c>
      <c r="B30" t="s">
        <v>168</v>
      </c>
      <c r="C30" t="s">
        <v>75</v>
      </c>
      <c r="D30" t="s">
        <v>135</v>
      </c>
      <c r="E30" t="s">
        <v>99</v>
      </c>
      <c r="F30" t="s">
        <v>79</v>
      </c>
      <c r="G30" s="31" t="s">
        <v>80</v>
      </c>
      <c r="H30" s="31" t="s">
        <v>80</v>
      </c>
      <c r="I30" s="31" t="s">
        <v>80</v>
      </c>
      <c r="J30" s="31" t="s">
        <v>80</v>
      </c>
      <c r="K30" s="31" t="s">
        <v>80</v>
      </c>
      <c r="L30" s="31" t="s">
        <v>80</v>
      </c>
      <c r="M30" s="31" t="s">
        <v>80</v>
      </c>
      <c r="N30" s="31" t="s">
        <v>80</v>
      </c>
      <c r="O30" s="31" t="s">
        <v>20</v>
      </c>
      <c r="P30" s="31" t="s">
        <v>20</v>
      </c>
      <c r="Q30" s="31" t="s">
        <v>20</v>
      </c>
      <c r="R30" s="31" t="s">
        <v>20</v>
      </c>
      <c r="S30" s="31" t="s">
        <v>24</v>
      </c>
      <c r="T30" s="31" t="s">
        <v>24</v>
      </c>
      <c r="U30" s="31" t="s">
        <v>24</v>
      </c>
      <c r="V30" s="31" t="s">
        <v>24</v>
      </c>
      <c r="W30" s="31" t="s">
        <v>24</v>
      </c>
      <c r="X30" s="31" t="s">
        <v>24</v>
      </c>
      <c r="Y30" s="31" t="s">
        <v>24</v>
      </c>
      <c r="Z30" s="31" t="s">
        <v>24</v>
      </c>
      <c r="AA30" s="31" t="s">
        <v>24</v>
      </c>
      <c r="AB30" s="31" t="s">
        <v>24</v>
      </c>
      <c r="AC30" s="31" t="s">
        <v>24</v>
      </c>
      <c r="AD30" s="31" t="s">
        <v>24</v>
      </c>
      <c r="AE30" s="31" t="s">
        <v>24</v>
      </c>
      <c r="AF30" s="31" t="s">
        <v>24</v>
      </c>
      <c r="AG30" s="31" t="s">
        <v>24</v>
      </c>
      <c r="AH30" s="31" t="s">
        <v>24</v>
      </c>
      <c r="AI30" s="31" t="s">
        <v>24</v>
      </c>
      <c r="AJ30" s="31" t="s">
        <v>80</v>
      </c>
      <c r="AK30">
        <v>13</v>
      </c>
      <c r="AL30" s="29" t="s">
        <v>80</v>
      </c>
      <c r="AM30" s="29" t="s">
        <v>80</v>
      </c>
      <c r="AN30" s="20" t="s">
        <v>80</v>
      </c>
    </row>
    <row r="31" spans="1:40" x14ac:dyDescent="0.25">
      <c r="A31" t="s">
        <v>207</v>
      </c>
      <c r="B31" t="s">
        <v>168</v>
      </c>
      <c r="C31" t="s">
        <v>75</v>
      </c>
      <c r="D31" t="s">
        <v>132</v>
      </c>
      <c r="E31" t="s">
        <v>77</v>
      </c>
      <c r="F31" t="s">
        <v>78</v>
      </c>
      <c r="G31" s="31">
        <v>282</v>
      </c>
      <c r="H31" s="31">
        <v>238</v>
      </c>
      <c r="I31" s="31">
        <v>429</v>
      </c>
      <c r="J31" s="31">
        <v>1699</v>
      </c>
      <c r="K31" s="31">
        <v>1632</v>
      </c>
      <c r="L31" s="31">
        <v>1357</v>
      </c>
      <c r="M31" s="31">
        <v>1284</v>
      </c>
      <c r="N31" s="31">
        <v>1178</v>
      </c>
      <c r="O31" s="31">
        <v>639</v>
      </c>
      <c r="P31" s="31">
        <v>1446</v>
      </c>
      <c r="Q31" s="31">
        <v>5033</v>
      </c>
      <c r="R31" s="31">
        <v>3858</v>
      </c>
      <c r="S31" s="31">
        <v>4552</v>
      </c>
      <c r="T31" s="31">
        <v>3045</v>
      </c>
      <c r="U31" s="31">
        <v>4506</v>
      </c>
      <c r="V31" s="31">
        <v>2707</v>
      </c>
      <c r="W31" s="31">
        <v>5383</v>
      </c>
      <c r="X31" s="31">
        <v>4414</v>
      </c>
      <c r="Y31" s="31">
        <v>4490</v>
      </c>
      <c r="Z31" s="31">
        <v>3092</v>
      </c>
      <c r="AA31" s="31">
        <v>1895</v>
      </c>
      <c r="AB31" s="31">
        <v>2494.87</v>
      </c>
      <c r="AC31" s="31">
        <v>2739.72</v>
      </c>
      <c r="AD31" s="31">
        <v>1085.47</v>
      </c>
      <c r="AE31" s="31">
        <v>1419.26</v>
      </c>
      <c r="AF31" s="31">
        <v>924.68</v>
      </c>
      <c r="AG31" s="31">
        <v>954.3</v>
      </c>
      <c r="AH31" s="31">
        <v>801.85</v>
      </c>
      <c r="AI31" s="31">
        <v>712.87</v>
      </c>
      <c r="AJ31" s="31">
        <v>77</v>
      </c>
      <c r="AK31">
        <v>14</v>
      </c>
      <c r="AL31" s="29">
        <v>1.22</v>
      </c>
      <c r="AM31" s="29">
        <v>91.99</v>
      </c>
      <c r="AN31" s="20">
        <v>64369.02</v>
      </c>
    </row>
    <row r="32" spans="1:40" x14ac:dyDescent="0.25">
      <c r="A32" t="s">
        <v>207</v>
      </c>
      <c r="B32" t="s">
        <v>168</v>
      </c>
      <c r="C32" t="s">
        <v>75</v>
      </c>
      <c r="D32" t="s">
        <v>132</v>
      </c>
      <c r="E32" t="s">
        <v>77</v>
      </c>
      <c r="F32" t="s">
        <v>79</v>
      </c>
      <c r="G32" s="31" t="s">
        <v>5</v>
      </c>
      <c r="H32" s="31" t="s">
        <v>22</v>
      </c>
      <c r="I32" s="31" t="s">
        <v>5</v>
      </c>
      <c r="J32" s="31" t="s">
        <v>5</v>
      </c>
      <c r="K32" s="31" t="s">
        <v>20</v>
      </c>
      <c r="L32" s="31" t="s">
        <v>5</v>
      </c>
      <c r="M32" s="31" t="s">
        <v>20</v>
      </c>
      <c r="N32" s="31" t="s">
        <v>20</v>
      </c>
      <c r="O32" s="31" t="s">
        <v>20</v>
      </c>
      <c r="P32" s="31" t="s">
        <v>20</v>
      </c>
      <c r="Q32" s="31" t="s">
        <v>22</v>
      </c>
      <c r="R32" s="31" t="s">
        <v>22</v>
      </c>
      <c r="S32" s="31" t="s">
        <v>22</v>
      </c>
      <c r="T32" s="31" t="s">
        <v>22</v>
      </c>
      <c r="U32" s="31" t="s">
        <v>22</v>
      </c>
      <c r="V32" s="31" t="s">
        <v>22</v>
      </c>
      <c r="W32" s="31" t="s">
        <v>22</v>
      </c>
      <c r="X32" s="31" t="s">
        <v>22</v>
      </c>
      <c r="Y32" s="31" t="s">
        <v>22</v>
      </c>
      <c r="Z32" s="31" t="s">
        <v>22</v>
      </c>
      <c r="AA32" s="31" t="s">
        <v>22</v>
      </c>
      <c r="AB32" s="31" t="s">
        <v>22</v>
      </c>
      <c r="AC32" s="31" t="s">
        <v>22</v>
      </c>
      <c r="AD32" s="31" t="s">
        <v>22</v>
      </c>
      <c r="AE32" s="31" t="s">
        <v>22</v>
      </c>
      <c r="AF32" s="31" t="s">
        <v>22</v>
      </c>
      <c r="AG32" s="31" t="s">
        <v>22</v>
      </c>
      <c r="AH32" s="31" t="s">
        <v>9</v>
      </c>
      <c r="AI32" s="31" t="s">
        <v>20</v>
      </c>
      <c r="AJ32" s="31" t="s">
        <v>5</v>
      </c>
      <c r="AK32">
        <v>14</v>
      </c>
      <c r="AL32" s="29" t="s">
        <v>80</v>
      </c>
      <c r="AM32" s="29" t="s">
        <v>80</v>
      </c>
      <c r="AN32" s="20" t="s">
        <v>80</v>
      </c>
    </row>
    <row r="33" spans="1:40" x14ac:dyDescent="0.25">
      <c r="A33" t="s">
        <v>207</v>
      </c>
      <c r="B33" t="s">
        <v>168</v>
      </c>
      <c r="C33" t="s">
        <v>75</v>
      </c>
      <c r="D33" t="s">
        <v>148</v>
      </c>
      <c r="E33" t="s">
        <v>99</v>
      </c>
      <c r="F33" t="s">
        <v>78</v>
      </c>
      <c r="G33" s="31">
        <v>974.78</v>
      </c>
      <c r="H33" s="31">
        <v>6432.16</v>
      </c>
      <c r="I33" s="31">
        <v>2407.6799999999998</v>
      </c>
      <c r="J33" s="31" t="s">
        <v>80</v>
      </c>
      <c r="K33" s="31" t="s">
        <v>80</v>
      </c>
      <c r="L33" s="31" t="s">
        <v>80</v>
      </c>
      <c r="M33" s="31" t="s">
        <v>80</v>
      </c>
      <c r="N33" s="31" t="s">
        <v>80</v>
      </c>
      <c r="O33" s="31" t="s">
        <v>80</v>
      </c>
      <c r="P33" s="31" t="s">
        <v>80</v>
      </c>
      <c r="Q33" s="31">
        <v>386.81799999999998</v>
      </c>
      <c r="R33" s="31" t="s">
        <v>80</v>
      </c>
      <c r="S33" s="31">
        <v>330.2</v>
      </c>
      <c r="T33" s="31">
        <v>117.52</v>
      </c>
      <c r="U33" s="31">
        <v>359.08800000000002</v>
      </c>
      <c r="V33" s="31">
        <v>2113.9459999999999</v>
      </c>
      <c r="W33" s="31">
        <v>3251.7849999999999</v>
      </c>
      <c r="X33" s="31">
        <v>10321.183999999999</v>
      </c>
      <c r="Y33" s="31">
        <v>9033.3439999999991</v>
      </c>
      <c r="Z33" s="31">
        <v>7629.37</v>
      </c>
      <c r="AA33" s="31" t="s">
        <v>80</v>
      </c>
      <c r="AB33" s="31" t="s">
        <v>80</v>
      </c>
      <c r="AC33" s="31" t="s">
        <v>80</v>
      </c>
      <c r="AD33" s="31" t="s">
        <v>80</v>
      </c>
      <c r="AE33" s="31" t="s">
        <v>80</v>
      </c>
      <c r="AF33" s="31" t="s">
        <v>80</v>
      </c>
      <c r="AG33" s="31">
        <v>888</v>
      </c>
      <c r="AH33" s="31">
        <v>5133</v>
      </c>
      <c r="AI33" s="31">
        <v>2429</v>
      </c>
      <c r="AJ33" s="31">
        <v>869</v>
      </c>
      <c r="AK33">
        <v>15</v>
      </c>
      <c r="AL33" s="29">
        <v>1</v>
      </c>
      <c r="AM33" s="29">
        <v>92.99</v>
      </c>
      <c r="AN33" s="20">
        <v>52676.875</v>
      </c>
    </row>
    <row r="34" spans="1:40" x14ac:dyDescent="0.25">
      <c r="A34" t="s">
        <v>207</v>
      </c>
      <c r="B34" t="s">
        <v>168</v>
      </c>
      <c r="C34" t="s">
        <v>75</v>
      </c>
      <c r="D34" t="s">
        <v>148</v>
      </c>
      <c r="E34" t="s">
        <v>99</v>
      </c>
      <c r="F34" t="s">
        <v>79</v>
      </c>
      <c r="G34" s="31" t="s">
        <v>5</v>
      </c>
      <c r="H34" s="31" t="s">
        <v>5</v>
      </c>
      <c r="I34" s="31" t="s">
        <v>5</v>
      </c>
      <c r="J34" s="31" t="s">
        <v>80</v>
      </c>
      <c r="K34" s="31" t="s">
        <v>80</v>
      </c>
      <c r="L34" s="31" t="s">
        <v>80</v>
      </c>
      <c r="M34" s="31" t="s">
        <v>80</v>
      </c>
      <c r="N34" s="31" t="s">
        <v>80</v>
      </c>
      <c r="O34" s="31" t="s">
        <v>80</v>
      </c>
      <c r="P34" s="31" t="s">
        <v>80</v>
      </c>
      <c r="Q34" s="31" t="s">
        <v>82</v>
      </c>
      <c r="R34" s="31" t="s">
        <v>80</v>
      </c>
      <c r="S34" s="31" t="s">
        <v>82</v>
      </c>
      <c r="T34" s="31" t="s">
        <v>82</v>
      </c>
      <c r="U34" s="31" t="s">
        <v>82</v>
      </c>
      <c r="V34" s="31" t="s">
        <v>82</v>
      </c>
      <c r="W34" s="31" t="s">
        <v>5</v>
      </c>
      <c r="X34" s="31" t="s">
        <v>22</v>
      </c>
      <c r="Y34" s="31" t="s">
        <v>22</v>
      </c>
      <c r="Z34" s="31" t="s">
        <v>22</v>
      </c>
      <c r="AA34" s="31" t="s">
        <v>80</v>
      </c>
      <c r="AB34" s="31" t="s">
        <v>80</v>
      </c>
      <c r="AC34" s="31" t="s">
        <v>80</v>
      </c>
      <c r="AD34" s="31" t="s">
        <v>80</v>
      </c>
      <c r="AE34" s="31" t="s">
        <v>80</v>
      </c>
      <c r="AF34" s="31" t="s">
        <v>80</v>
      </c>
      <c r="AG34" s="31" t="s">
        <v>5</v>
      </c>
      <c r="AH34" s="31" t="s">
        <v>5</v>
      </c>
      <c r="AI34" s="31" t="s">
        <v>5</v>
      </c>
      <c r="AJ34" s="31" t="s">
        <v>5</v>
      </c>
      <c r="AK34">
        <v>15</v>
      </c>
      <c r="AL34" s="29" t="s">
        <v>80</v>
      </c>
      <c r="AM34" s="29" t="s">
        <v>80</v>
      </c>
      <c r="AN34" s="20" t="s">
        <v>80</v>
      </c>
    </row>
    <row r="35" spans="1:40" x14ac:dyDescent="0.25">
      <c r="A35" t="s">
        <v>207</v>
      </c>
      <c r="B35" t="s">
        <v>168</v>
      </c>
      <c r="C35" t="s">
        <v>75</v>
      </c>
      <c r="D35" t="s">
        <v>108</v>
      </c>
      <c r="E35" t="s">
        <v>105</v>
      </c>
      <c r="F35" t="s">
        <v>78</v>
      </c>
      <c r="G35" s="31" t="s">
        <v>80</v>
      </c>
      <c r="H35" s="31" t="s">
        <v>80</v>
      </c>
      <c r="I35" s="31" t="s">
        <v>80</v>
      </c>
      <c r="J35" s="31" t="s">
        <v>80</v>
      </c>
      <c r="K35" s="31" t="s">
        <v>80</v>
      </c>
      <c r="L35" s="31" t="s">
        <v>80</v>
      </c>
      <c r="M35" s="31" t="s">
        <v>80</v>
      </c>
      <c r="N35" s="31" t="s">
        <v>80</v>
      </c>
      <c r="O35" s="31" t="s">
        <v>80</v>
      </c>
      <c r="P35" s="31">
        <v>283</v>
      </c>
      <c r="Q35" s="31">
        <v>586</v>
      </c>
      <c r="R35" s="31">
        <v>3318</v>
      </c>
      <c r="S35" s="31">
        <v>1393</v>
      </c>
      <c r="T35" s="31">
        <v>1148</v>
      </c>
      <c r="U35" s="31">
        <v>1880</v>
      </c>
      <c r="V35" s="31">
        <v>1444</v>
      </c>
      <c r="W35" s="31">
        <v>1090</v>
      </c>
      <c r="X35" s="31">
        <v>1190.5</v>
      </c>
      <c r="Y35" s="31">
        <v>923.6</v>
      </c>
      <c r="Z35" s="31">
        <v>484.85</v>
      </c>
      <c r="AA35" s="31">
        <v>483.9</v>
      </c>
      <c r="AB35" s="31">
        <v>77.400000000000006</v>
      </c>
      <c r="AC35" s="31">
        <v>200</v>
      </c>
      <c r="AD35" s="31">
        <v>2509.5</v>
      </c>
      <c r="AE35" s="31">
        <v>880</v>
      </c>
      <c r="AF35" s="31">
        <v>2218</v>
      </c>
      <c r="AG35" s="31">
        <v>5034</v>
      </c>
      <c r="AH35" s="31">
        <v>3832.27</v>
      </c>
      <c r="AI35" s="31">
        <v>7201.04</v>
      </c>
      <c r="AJ35" s="31">
        <v>14839.73</v>
      </c>
      <c r="AK35">
        <v>16</v>
      </c>
      <c r="AL35" s="29">
        <v>0.97</v>
      </c>
      <c r="AM35" s="29">
        <v>93.95</v>
      </c>
      <c r="AN35" s="20">
        <v>51016.79</v>
      </c>
    </row>
    <row r="36" spans="1:40" x14ac:dyDescent="0.25">
      <c r="A36" t="s">
        <v>207</v>
      </c>
      <c r="B36" t="s">
        <v>168</v>
      </c>
      <c r="C36" t="s">
        <v>75</v>
      </c>
      <c r="D36" t="s">
        <v>108</v>
      </c>
      <c r="E36" t="s">
        <v>105</v>
      </c>
      <c r="F36" t="s">
        <v>79</v>
      </c>
      <c r="G36" s="31" t="s">
        <v>80</v>
      </c>
      <c r="H36" s="31" t="s">
        <v>80</v>
      </c>
      <c r="I36" s="31" t="s">
        <v>80</v>
      </c>
      <c r="J36" s="31" t="s">
        <v>80</v>
      </c>
      <c r="K36" s="31" t="s">
        <v>80</v>
      </c>
      <c r="L36" s="31" t="s">
        <v>80</v>
      </c>
      <c r="M36" s="31" t="s">
        <v>80</v>
      </c>
      <c r="N36" s="31" t="s">
        <v>80</v>
      </c>
      <c r="O36" s="31" t="s">
        <v>80</v>
      </c>
      <c r="P36" s="31" t="s">
        <v>82</v>
      </c>
      <c r="Q36" s="31" t="s">
        <v>82</v>
      </c>
      <c r="R36" s="31" t="s">
        <v>82</v>
      </c>
      <c r="S36" s="31" t="s">
        <v>82</v>
      </c>
      <c r="T36" s="31" t="s">
        <v>82</v>
      </c>
      <c r="U36" s="31" t="s">
        <v>82</v>
      </c>
      <c r="V36" s="31" t="s">
        <v>82</v>
      </c>
      <c r="W36" s="31" t="s">
        <v>82</v>
      </c>
      <c r="X36" s="31" t="s">
        <v>24</v>
      </c>
      <c r="Y36" s="31" t="s">
        <v>24</v>
      </c>
      <c r="Z36" s="31" t="s">
        <v>5</v>
      </c>
      <c r="AA36" s="31" t="s">
        <v>5</v>
      </c>
      <c r="AB36" s="31" t="s">
        <v>5</v>
      </c>
      <c r="AC36" s="31" t="s">
        <v>5</v>
      </c>
      <c r="AD36" s="31" t="s">
        <v>5</v>
      </c>
      <c r="AE36" s="31" t="s">
        <v>20</v>
      </c>
      <c r="AF36" s="31" t="s">
        <v>20</v>
      </c>
      <c r="AG36" s="31" t="s">
        <v>24</v>
      </c>
      <c r="AH36" s="31" t="s">
        <v>24</v>
      </c>
      <c r="AI36" s="31" t="s">
        <v>20</v>
      </c>
      <c r="AJ36" s="31" t="s">
        <v>24</v>
      </c>
      <c r="AK36">
        <v>16</v>
      </c>
      <c r="AL36" s="29" t="s">
        <v>80</v>
      </c>
      <c r="AM36" s="29" t="s">
        <v>80</v>
      </c>
      <c r="AN36" s="20" t="s">
        <v>80</v>
      </c>
    </row>
    <row r="37" spans="1:40" x14ac:dyDescent="0.25">
      <c r="A37" t="s">
        <v>207</v>
      </c>
      <c r="B37" t="s">
        <v>168</v>
      </c>
      <c r="C37" t="s">
        <v>75</v>
      </c>
      <c r="D37" t="s">
        <v>108</v>
      </c>
      <c r="E37" t="s">
        <v>99</v>
      </c>
      <c r="F37" t="s">
        <v>78</v>
      </c>
      <c r="G37" s="31">
        <v>6740.09</v>
      </c>
      <c r="H37" s="31">
        <v>2728.44</v>
      </c>
      <c r="I37" s="31">
        <v>5468.06</v>
      </c>
      <c r="J37" s="31">
        <v>4115.63</v>
      </c>
      <c r="K37" s="31">
        <v>4032.95</v>
      </c>
      <c r="L37" s="31">
        <v>3072.02</v>
      </c>
      <c r="M37" s="31">
        <v>1567.89</v>
      </c>
      <c r="N37" s="31">
        <v>1148.49</v>
      </c>
      <c r="O37" s="31">
        <v>3288.8</v>
      </c>
      <c r="P37" s="31">
        <v>3476.18</v>
      </c>
      <c r="Q37" s="31">
        <v>3660</v>
      </c>
      <c r="R37" s="31">
        <v>536.01800000000003</v>
      </c>
      <c r="S37" s="31">
        <v>131</v>
      </c>
      <c r="T37" s="31">
        <v>108</v>
      </c>
      <c r="U37" s="31">
        <v>654</v>
      </c>
      <c r="V37" s="31">
        <v>892</v>
      </c>
      <c r="W37" s="31">
        <v>1061</v>
      </c>
      <c r="X37" s="31">
        <v>1075.5</v>
      </c>
      <c r="Y37" s="31">
        <v>1121</v>
      </c>
      <c r="Z37" s="31">
        <v>583.15</v>
      </c>
      <c r="AA37" s="31">
        <v>92</v>
      </c>
      <c r="AB37" s="31">
        <v>20</v>
      </c>
      <c r="AC37" s="31">
        <v>150</v>
      </c>
      <c r="AD37" s="31">
        <v>1075.5</v>
      </c>
      <c r="AE37" s="31">
        <v>378</v>
      </c>
      <c r="AF37" s="31">
        <v>952.5</v>
      </c>
      <c r="AG37" s="31">
        <v>469.00299999999999</v>
      </c>
      <c r="AH37" s="31">
        <v>356.64</v>
      </c>
      <c r="AI37" s="31">
        <v>482.42</v>
      </c>
      <c r="AJ37" s="31">
        <v>995.16</v>
      </c>
      <c r="AK37">
        <v>17</v>
      </c>
      <c r="AL37" s="29">
        <v>0.96</v>
      </c>
      <c r="AM37" s="29">
        <v>94.91</v>
      </c>
      <c r="AN37" s="20">
        <v>50431.440999999999</v>
      </c>
    </row>
    <row r="38" spans="1:40" x14ac:dyDescent="0.25">
      <c r="A38" t="s">
        <v>207</v>
      </c>
      <c r="B38" t="s">
        <v>168</v>
      </c>
      <c r="C38" t="s">
        <v>75</v>
      </c>
      <c r="D38" t="s">
        <v>108</v>
      </c>
      <c r="E38" t="s">
        <v>99</v>
      </c>
      <c r="F38" t="s">
        <v>79</v>
      </c>
      <c r="G38" s="31" t="s">
        <v>20</v>
      </c>
      <c r="H38" s="31" t="s">
        <v>20</v>
      </c>
      <c r="I38" s="31" t="s">
        <v>20</v>
      </c>
      <c r="J38" s="31" t="s">
        <v>20</v>
      </c>
      <c r="K38" s="31" t="s">
        <v>20</v>
      </c>
      <c r="L38" s="31" t="s">
        <v>20</v>
      </c>
      <c r="M38" s="31" t="s">
        <v>20</v>
      </c>
      <c r="N38" s="31" t="s">
        <v>20</v>
      </c>
      <c r="O38" s="31" t="s">
        <v>20</v>
      </c>
      <c r="P38" s="31" t="s">
        <v>20</v>
      </c>
      <c r="Q38" s="31" t="s">
        <v>20</v>
      </c>
      <c r="R38" s="31" t="s">
        <v>20</v>
      </c>
      <c r="S38" s="31" t="s">
        <v>82</v>
      </c>
      <c r="T38" s="31" t="s">
        <v>82</v>
      </c>
      <c r="U38" s="31" t="s">
        <v>82</v>
      </c>
      <c r="V38" s="31" t="s">
        <v>82</v>
      </c>
      <c r="W38" s="31" t="s">
        <v>82</v>
      </c>
      <c r="X38" s="31" t="s">
        <v>82</v>
      </c>
      <c r="Y38" s="31" t="s">
        <v>82</v>
      </c>
      <c r="Z38" s="31" t="s">
        <v>82</v>
      </c>
      <c r="AA38" s="31" t="s">
        <v>82</v>
      </c>
      <c r="AB38" s="31" t="s">
        <v>82</v>
      </c>
      <c r="AC38" s="31" t="s">
        <v>82</v>
      </c>
      <c r="AD38" s="31" t="s">
        <v>82</v>
      </c>
      <c r="AE38" s="31" t="s">
        <v>82</v>
      </c>
      <c r="AF38" s="31" t="s">
        <v>5</v>
      </c>
      <c r="AG38" s="31" t="s">
        <v>5</v>
      </c>
      <c r="AH38" s="31" t="s">
        <v>5</v>
      </c>
      <c r="AI38" s="31" t="s">
        <v>5</v>
      </c>
      <c r="AJ38" s="31" t="s">
        <v>5</v>
      </c>
      <c r="AK38">
        <v>17</v>
      </c>
      <c r="AL38" s="29" t="s">
        <v>80</v>
      </c>
      <c r="AM38" s="29" t="s">
        <v>80</v>
      </c>
      <c r="AN38" s="20" t="s">
        <v>80</v>
      </c>
    </row>
    <row r="39" spans="1:40" x14ac:dyDescent="0.25">
      <c r="A39" t="s">
        <v>207</v>
      </c>
      <c r="B39" t="s">
        <v>168</v>
      </c>
      <c r="C39" t="s">
        <v>75</v>
      </c>
      <c r="D39" t="s">
        <v>83</v>
      </c>
      <c r="E39" t="s">
        <v>77</v>
      </c>
      <c r="F39" t="s">
        <v>78</v>
      </c>
      <c r="G39" s="31">
        <v>2696.9189999999999</v>
      </c>
      <c r="H39" s="31">
        <v>1697.98</v>
      </c>
      <c r="I39" s="31">
        <v>3700.3519999999999</v>
      </c>
      <c r="J39" s="31">
        <v>4178.848</v>
      </c>
      <c r="K39" s="31">
        <v>2342.4830000000002</v>
      </c>
      <c r="L39" s="31">
        <v>1507.105</v>
      </c>
      <c r="M39" s="31">
        <v>2545.6889999999999</v>
      </c>
      <c r="N39" s="31">
        <v>2339.69</v>
      </c>
      <c r="O39" s="31">
        <v>2017.816</v>
      </c>
      <c r="P39" s="31">
        <v>1344.431</v>
      </c>
      <c r="Q39" s="31">
        <v>2239.11</v>
      </c>
      <c r="R39" s="31">
        <v>1609.8530000000001</v>
      </c>
      <c r="S39" s="31">
        <v>1768.9960000000001</v>
      </c>
      <c r="T39" s="31">
        <v>778.10599999999999</v>
      </c>
      <c r="U39" s="31">
        <v>1186.559</v>
      </c>
      <c r="V39" s="31">
        <v>903.76400000000001</v>
      </c>
      <c r="W39" s="31">
        <v>932.13699999999994</v>
      </c>
      <c r="X39" s="31">
        <v>1381.6010000000001</v>
      </c>
      <c r="Y39" s="31">
        <v>612.88400000000001</v>
      </c>
      <c r="Z39" s="31">
        <v>751.721</v>
      </c>
      <c r="AA39" s="31">
        <v>939.58100000000002</v>
      </c>
      <c r="AB39" s="31">
        <v>1269.741</v>
      </c>
      <c r="AC39" s="31">
        <v>1275.4770000000001</v>
      </c>
      <c r="AD39" s="31">
        <v>1183.249</v>
      </c>
      <c r="AE39" s="31">
        <v>1287.184</v>
      </c>
      <c r="AF39" s="31">
        <v>634.36199999999997</v>
      </c>
      <c r="AG39" s="31">
        <v>273.70499999999998</v>
      </c>
      <c r="AH39" s="31">
        <v>100.31399999999999</v>
      </c>
      <c r="AI39" s="31">
        <v>260.35399999999998</v>
      </c>
      <c r="AJ39" s="31">
        <v>54.843000000000004</v>
      </c>
      <c r="AK39">
        <v>18</v>
      </c>
      <c r="AL39" s="29">
        <v>0.83</v>
      </c>
      <c r="AM39" s="29">
        <v>95.74</v>
      </c>
      <c r="AN39" s="20">
        <v>43814.853999999999</v>
      </c>
    </row>
    <row r="40" spans="1:40" x14ac:dyDescent="0.25">
      <c r="A40" t="s">
        <v>207</v>
      </c>
      <c r="B40" t="s">
        <v>168</v>
      </c>
      <c r="C40" t="s">
        <v>75</v>
      </c>
      <c r="D40" t="s">
        <v>83</v>
      </c>
      <c r="E40" t="s">
        <v>77</v>
      </c>
      <c r="F40" t="s">
        <v>79</v>
      </c>
      <c r="G40" s="31" t="s">
        <v>24</v>
      </c>
      <c r="H40" s="31" t="s">
        <v>24</v>
      </c>
      <c r="I40" s="31" t="s">
        <v>24</v>
      </c>
      <c r="J40" s="31" t="s">
        <v>24</v>
      </c>
      <c r="K40" s="31" t="s">
        <v>24</v>
      </c>
      <c r="L40" s="31" t="s">
        <v>24</v>
      </c>
      <c r="M40" s="31" t="s">
        <v>24</v>
      </c>
      <c r="N40" s="31" t="s">
        <v>24</v>
      </c>
      <c r="O40" s="31" t="s">
        <v>24</v>
      </c>
      <c r="P40" s="31" t="s">
        <v>24</v>
      </c>
      <c r="Q40" s="31" t="s">
        <v>24</v>
      </c>
      <c r="R40" s="31" t="s">
        <v>24</v>
      </c>
      <c r="S40" s="31" t="s">
        <v>24</v>
      </c>
      <c r="T40" s="31" t="s">
        <v>24</v>
      </c>
      <c r="U40" s="31" t="s">
        <v>24</v>
      </c>
      <c r="V40" s="31" t="s">
        <v>24</v>
      </c>
      <c r="W40" s="31" t="s">
        <v>24</v>
      </c>
      <c r="X40" s="31" t="s">
        <v>24</v>
      </c>
      <c r="Y40" s="31" t="s">
        <v>24</v>
      </c>
      <c r="Z40" s="31" t="s">
        <v>24</v>
      </c>
      <c r="AA40" s="31" t="s">
        <v>24</v>
      </c>
      <c r="AB40" s="31" t="s">
        <v>24</v>
      </c>
      <c r="AC40" s="31" t="s">
        <v>24</v>
      </c>
      <c r="AD40" s="31" t="s">
        <v>24</v>
      </c>
      <c r="AE40" s="31" t="s">
        <v>24</v>
      </c>
      <c r="AF40" s="31" t="s">
        <v>24</v>
      </c>
      <c r="AG40" s="31" t="s">
        <v>24</v>
      </c>
      <c r="AH40" s="31" t="s">
        <v>24</v>
      </c>
      <c r="AI40" s="31" t="s">
        <v>24</v>
      </c>
      <c r="AJ40" s="31" t="s">
        <v>24</v>
      </c>
      <c r="AK40">
        <v>18</v>
      </c>
      <c r="AL40" s="29" t="s">
        <v>80</v>
      </c>
      <c r="AM40" s="29" t="s">
        <v>80</v>
      </c>
      <c r="AN40" s="20" t="s">
        <v>80</v>
      </c>
    </row>
    <row r="41" spans="1:40" x14ac:dyDescent="0.25">
      <c r="A41" t="s">
        <v>207</v>
      </c>
      <c r="B41" t="s">
        <v>168</v>
      </c>
      <c r="C41" t="s">
        <v>100</v>
      </c>
      <c r="D41" t="s">
        <v>190</v>
      </c>
      <c r="E41" t="s">
        <v>99</v>
      </c>
      <c r="F41" t="s">
        <v>78</v>
      </c>
      <c r="G41" s="31">
        <v>4543.1360000000004</v>
      </c>
      <c r="H41" s="31">
        <v>1315.855</v>
      </c>
      <c r="I41" s="31">
        <v>2345.375</v>
      </c>
      <c r="J41" s="31">
        <v>1507.5650000000001</v>
      </c>
      <c r="K41" s="31">
        <v>1118.5429999999999</v>
      </c>
      <c r="L41" s="31">
        <v>2194.2020000000002</v>
      </c>
      <c r="M41" s="31">
        <v>218.27799999999999</v>
      </c>
      <c r="N41" s="31">
        <v>65.387</v>
      </c>
      <c r="O41" s="31">
        <v>1547.02</v>
      </c>
      <c r="P41" s="31">
        <v>2953.2840000000001</v>
      </c>
      <c r="Q41" s="31">
        <v>1707.825</v>
      </c>
      <c r="R41" s="31">
        <v>1477.7750000000001</v>
      </c>
      <c r="S41" s="31">
        <v>3002.9349999999999</v>
      </c>
      <c r="T41" s="31">
        <v>2997.5839999999998</v>
      </c>
      <c r="U41" s="31">
        <v>2623.9369999999999</v>
      </c>
      <c r="V41" s="31">
        <v>563.99699999999996</v>
      </c>
      <c r="W41" s="31" t="s">
        <v>80</v>
      </c>
      <c r="X41" s="31" t="s">
        <v>80</v>
      </c>
      <c r="Y41" s="31" t="s">
        <v>80</v>
      </c>
      <c r="Z41" s="31" t="s">
        <v>80</v>
      </c>
      <c r="AA41" s="31">
        <v>1149.8320000000001</v>
      </c>
      <c r="AB41" s="31">
        <v>2589.136</v>
      </c>
      <c r="AC41" s="31">
        <v>1112.537</v>
      </c>
      <c r="AD41" s="31">
        <v>1873.86</v>
      </c>
      <c r="AE41" s="31">
        <v>1076.4970000000001</v>
      </c>
      <c r="AF41" s="31">
        <v>2810.1410000000001</v>
      </c>
      <c r="AG41" s="31" t="s">
        <v>80</v>
      </c>
      <c r="AH41" s="31" t="s">
        <v>80</v>
      </c>
      <c r="AI41" s="31" t="s">
        <v>80</v>
      </c>
      <c r="AJ41" s="31" t="s">
        <v>80</v>
      </c>
      <c r="AK41" s="85">
        <v>19</v>
      </c>
      <c r="AL41" s="29">
        <v>0.77</v>
      </c>
      <c r="AM41" s="29">
        <v>96.51</v>
      </c>
      <c r="AN41" s="20">
        <v>40794.703999999998</v>
      </c>
    </row>
    <row r="42" spans="1:40" x14ac:dyDescent="0.25">
      <c r="A42" t="s">
        <v>207</v>
      </c>
      <c r="B42" t="s">
        <v>168</v>
      </c>
      <c r="C42" t="s">
        <v>100</v>
      </c>
      <c r="D42" t="s">
        <v>190</v>
      </c>
      <c r="E42" t="s">
        <v>99</v>
      </c>
      <c r="F42" t="s">
        <v>79</v>
      </c>
      <c r="G42" s="31" t="s">
        <v>82</v>
      </c>
      <c r="H42" s="31" t="s">
        <v>82</v>
      </c>
      <c r="I42" s="31" t="s">
        <v>82</v>
      </c>
      <c r="J42" s="31" t="s">
        <v>7</v>
      </c>
      <c r="K42" s="31" t="s">
        <v>7</v>
      </c>
      <c r="L42" s="31" t="s">
        <v>82</v>
      </c>
      <c r="M42" s="31" t="s">
        <v>82</v>
      </c>
      <c r="N42" s="31" t="s">
        <v>82</v>
      </c>
      <c r="O42" s="31" t="s">
        <v>82</v>
      </c>
      <c r="P42" s="31" t="s">
        <v>82</v>
      </c>
      <c r="Q42" s="31" t="s">
        <v>82</v>
      </c>
      <c r="R42" s="31" t="s">
        <v>82</v>
      </c>
      <c r="S42" s="31" t="s">
        <v>7</v>
      </c>
      <c r="T42" s="31" t="s">
        <v>7</v>
      </c>
      <c r="U42" s="31" t="s">
        <v>7</v>
      </c>
      <c r="V42" s="31" t="s">
        <v>7</v>
      </c>
      <c r="W42" s="31" t="s">
        <v>7</v>
      </c>
      <c r="X42" s="31" t="s">
        <v>7</v>
      </c>
      <c r="Y42" s="31" t="s">
        <v>7</v>
      </c>
      <c r="Z42" s="31" t="s">
        <v>7</v>
      </c>
      <c r="AA42" s="31" t="s">
        <v>82</v>
      </c>
      <c r="AB42" s="31" t="s">
        <v>82</v>
      </c>
      <c r="AC42" s="31" t="s">
        <v>82</v>
      </c>
      <c r="AD42" s="31" t="s">
        <v>82</v>
      </c>
      <c r="AE42" s="31" t="s">
        <v>82</v>
      </c>
      <c r="AF42" s="31" t="s">
        <v>82</v>
      </c>
      <c r="AG42" s="31" t="s">
        <v>80</v>
      </c>
      <c r="AH42" s="31" t="s">
        <v>80</v>
      </c>
      <c r="AI42" s="31" t="s">
        <v>80</v>
      </c>
      <c r="AJ42" s="31" t="s">
        <v>80</v>
      </c>
      <c r="AK42">
        <v>19</v>
      </c>
      <c r="AL42" s="29" t="s">
        <v>80</v>
      </c>
      <c r="AM42" s="29" t="s">
        <v>80</v>
      </c>
      <c r="AN42" s="20" t="s">
        <v>80</v>
      </c>
    </row>
    <row r="43" spans="1:40" x14ac:dyDescent="0.25">
      <c r="A43" t="s">
        <v>207</v>
      </c>
      <c r="B43" t="s">
        <v>168</v>
      </c>
      <c r="C43" t="s">
        <v>75</v>
      </c>
      <c r="D43" t="s">
        <v>106</v>
      </c>
      <c r="E43" t="s">
        <v>90</v>
      </c>
      <c r="F43" t="s">
        <v>78</v>
      </c>
      <c r="G43" s="31" t="s">
        <v>80</v>
      </c>
      <c r="H43" s="31" t="s">
        <v>80</v>
      </c>
      <c r="I43" s="31" t="s">
        <v>80</v>
      </c>
      <c r="J43" s="31" t="s">
        <v>80</v>
      </c>
      <c r="K43" s="31" t="s">
        <v>80</v>
      </c>
      <c r="L43" s="31">
        <v>1173</v>
      </c>
      <c r="M43" s="31">
        <v>259</v>
      </c>
      <c r="N43" s="31">
        <v>292</v>
      </c>
      <c r="O43" s="31">
        <v>143</v>
      </c>
      <c r="P43" s="31">
        <v>559</v>
      </c>
      <c r="Q43" s="31">
        <v>1259.4000000000001</v>
      </c>
      <c r="R43" s="31">
        <v>1565.25</v>
      </c>
      <c r="S43" s="31">
        <v>1816.59</v>
      </c>
      <c r="T43" s="31">
        <v>2328.1190000000001</v>
      </c>
      <c r="U43" s="31">
        <v>2839.6480000000001</v>
      </c>
      <c r="V43" s="31">
        <v>2839.6480000000001</v>
      </c>
      <c r="W43" s="31">
        <v>3882.7649999999999</v>
      </c>
      <c r="X43" s="31">
        <v>4925.8829999999998</v>
      </c>
      <c r="Y43" s="31">
        <v>5188.3890000000001</v>
      </c>
      <c r="Z43" s="31">
        <v>311.43400000000003</v>
      </c>
      <c r="AA43" s="31">
        <v>253.779</v>
      </c>
      <c r="AB43" s="31">
        <v>373.47</v>
      </c>
      <c r="AC43" s="31">
        <v>1533.16</v>
      </c>
      <c r="AD43" s="31">
        <v>22.044</v>
      </c>
      <c r="AE43" s="31">
        <v>3241.1019999999999</v>
      </c>
      <c r="AF43" s="31">
        <v>278.84899999999999</v>
      </c>
      <c r="AG43" s="31">
        <v>1310.5119999999999</v>
      </c>
      <c r="AH43" s="31">
        <v>2266</v>
      </c>
      <c r="AI43" s="31">
        <v>1.9379999999999999</v>
      </c>
      <c r="AJ43" s="31">
        <v>1366.6469999999999</v>
      </c>
      <c r="AK43">
        <v>20</v>
      </c>
      <c r="AL43" s="29">
        <v>0.76</v>
      </c>
      <c r="AM43" s="29">
        <v>97.27</v>
      </c>
      <c r="AN43" s="20">
        <v>40030.627</v>
      </c>
    </row>
    <row r="44" spans="1:40" x14ac:dyDescent="0.25">
      <c r="A44" t="s">
        <v>207</v>
      </c>
      <c r="B44" t="s">
        <v>168</v>
      </c>
      <c r="C44" t="s">
        <v>75</v>
      </c>
      <c r="D44" t="s">
        <v>106</v>
      </c>
      <c r="E44" t="s">
        <v>90</v>
      </c>
      <c r="F44" t="s">
        <v>79</v>
      </c>
      <c r="G44" s="31" t="s">
        <v>80</v>
      </c>
      <c r="H44" s="31" t="s">
        <v>80</v>
      </c>
      <c r="I44" s="31" t="s">
        <v>80</v>
      </c>
      <c r="J44" s="31" t="s">
        <v>80</v>
      </c>
      <c r="K44" s="31" t="s">
        <v>80</v>
      </c>
      <c r="L44" s="31" t="s">
        <v>82</v>
      </c>
      <c r="M44" s="31" t="s">
        <v>82</v>
      </c>
      <c r="N44" s="31" t="s">
        <v>82</v>
      </c>
      <c r="O44" s="31" t="s">
        <v>82</v>
      </c>
      <c r="P44" s="31" t="s">
        <v>82</v>
      </c>
      <c r="Q44" s="31" t="s">
        <v>82</v>
      </c>
      <c r="R44" s="31" t="s">
        <v>82</v>
      </c>
      <c r="S44" s="31" t="s">
        <v>5</v>
      </c>
      <c r="T44" s="31" t="s">
        <v>82</v>
      </c>
      <c r="U44" s="31" t="s">
        <v>82</v>
      </c>
      <c r="V44" s="31" t="s">
        <v>82</v>
      </c>
      <c r="W44" s="31" t="s">
        <v>5</v>
      </c>
      <c r="X44" s="31" t="s">
        <v>5</v>
      </c>
      <c r="Y44" s="31" t="s">
        <v>5</v>
      </c>
      <c r="Z44" s="31" t="s">
        <v>20</v>
      </c>
      <c r="AA44" s="31" t="s">
        <v>5</v>
      </c>
      <c r="AB44" s="31" t="s">
        <v>5</v>
      </c>
      <c r="AC44" s="31" t="s">
        <v>20</v>
      </c>
      <c r="AD44" s="31" t="s">
        <v>82</v>
      </c>
      <c r="AE44" s="31" t="s">
        <v>5</v>
      </c>
      <c r="AF44" s="31" t="s">
        <v>82</v>
      </c>
      <c r="AG44" s="31" t="s">
        <v>82</v>
      </c>
      <c r="AH44" s="31" t="s">
        <v>5</v>
      </c>
      <c r="AI44" s="31" t="s">
        <v>5</v>
      </c>
      <c r="AJ44" s="31" t="s">
        <v>5</v>
      </c>
      <c r="AK44">
        <v>20</v>
      </c>
      <c r="AL44" s="29" t="s">
        <v>80</v>
      </c>
      <c r="AM44" s="29" t="s">
        <v>80</v>
      </c>
      <c r="AN44" s="20" t="s">
        <v>80</v>
      </c>
    </row>
    <row r="45" spans="1:40" x14ac:dyDescent="0.25">
      <c r="A45" t="s">
        <v>207</v>
      </c>
      <c r="B45" t="s">
        <v>168</v>
      </c>
      <c r="C45" t="s">
        <v>100</v>
      </c>
      <c r="D45" t="s">
        <v>101</v>
      </c>
      <c r="E45" t="s">
        <v>99</v>
      </c>
      <c r="F45" t="s">
        <v>78</v>
      </c>
      <c r="G45" s="31">
        <v>8476.98</v>
      </c>
      <c r="H45" s="31">
        <v>5991.54</v>
      </c>
      <c r="I45" s="31">
        <v>1233.2</v>
      </c>
      <c r="J45" s="31" t="s">
        <v>80</v>
      </c>
      <c r="K45" s="31">
        <v>1191.53</v>
      </c>
      <c r="L45" s="31" t="s">
        <v>80</v>
      </c>
      <c r="M45" s="31" t="s">
        <v>80</v>
      </c>
      <c r="N45" s="31" t="s">
        <v>80</v>
      </c>
      <c r="O45" s="31" t="s">
        <v>80</v>
      </c>
      <c r="P45" s="31" t="s">
        <v>80</v>
      </c>
      <c r="Q45" s="31" t="s">
        <v>80</v>
      </c>
      <c r="R45" s="31" t="s">
        <v>80</v>
      </c>
      <c r="S45" s="31" t="s">
        <v>80</v>
      </c>
      <c r="T45" s="31" t="s">
        <v>80</v>
      </c>
      <c r="U45" s="31" t="s">
        <v>80</v>
      </c>
      <c r="V45" s="31" t="s">
        <v>80</v>
      </c>
      <c r="W45" s="31" t="s">
        <v>80</v>
      </c>
      <c r="X45" s="31" t="s">
        <v>80</v>
      </c>
      <c r="Y45" s="31" t="s">
        <v>80</v>
      </c>
      <c r="Z45" s="31" t="s">
        <v>80</v>
      </c>
      <c r="AA45" s="31" t="s">
        <v>80</v>
      </c>
      <c r="AB45" s="31" t="s">
        <v>80</v>
      </c>
      <c r="AC45" s="31" t="s">
        <v>80</v>
      </c>
      <c r="AD45" s="31" t="s">
        <v>80</v>
      </c>
      <c r="AE45" s="31" t="s">
        <v>80</v>
      </c>
      <c r="AF45" s="31" t="s">
        <v>80</v>
      </c>
      <c r="AG45" s="31" t="s">
        <v>80</v>
      </c>
      <c r="AH45" s="31" t="s">
        <v>80</v>
      </c>
      <c r="AI45" s="31" t="s">
        <v>80</v>
      </c>
      <c r="AJ45" s="31" t="s">
        <v>80</v>
      </c>
      <c r="AK45">
        <v>21</v>
      </c>
      <c r="AL45" s="29">
        <v>0.32</v>
      </c>
      <c r="AM45" s="29">
        <v>97.59</v>
      </c>
      <c r="AN45" s="20">
        <v>16893.25</v>
      </c>
    </row>
    <row r="46" spans="1:40" x14ac:dyDescent="0.25">
      <c r="A46" t="s">
        <v>207</v>
      </c>
      <c r="B46" t="s">
        <v>168</v>
      </c>
      <c r="C46" t="s">
        <v>100</v>
      </c>
      <c r="D46" t="s">
        <v>101</v>
      </c>
      <c r="E46" t="s">
        <v>99</v>
      </c>
      <c r="F46" t="s">
        <v>79</v>
      </c>
      <c r="G46" s="31" t="s">
        <v>5</v>
      </c>
      <c r="H46" s="31" t="s">
        <v>5</v>
      </c>
      <c r="I46" s="31" t="s">
        <v>5</v>
      </c>
      <c r="J46" s="31" t="s">
        <v>80</v>
      </c>
      <c r="K46" s="31" t="s">
        <v>5</v>
      </c>
      <c r="L46" s="31" t="s">
        <v>80</v>
      </c>
      <c r="M46" s="31" t="s">
        <v>80</v>
      </c>
      <c r="N46" s="31" t="s">
        <v>80</v>
      </c>
      <c r="O46" s="31" t="s">
        <v>80</v>
      </c>
      <c r="P46" s="31" t="s">
        <v>80</v>
      </c>
      <c r="Q46" s="31" t="s">
        <v>80</v>
      </c>
      <c r="R46" s="31" t="s">
        <v>80</v>
      </c>
      <c r="S46" s="31" t="s">
        <v>80</v>
      </c>
      <c r="T46" s="31" t="s">
        <v>80</v>
      </c>
      <c r="U46" s="31" t="s">
        <v>80</v>
      </c>
      <c r="V46" s="31" t="s">
        <v>80</v>
      </c>
      <c r="W46" s="31" t="s">
        <v>80</v>
      </c>
      <c r="X46" s="31" t="s">
        <v>80</v>
      </c>
      <c r="Y46" s="31" t="s">
        <v>80</v>
      </c>
      <c r="Z46" s="31" t="s">
        <v>80</v>
      </c>
      <c r="AA46" s="31" t="s">
        <v>80</v>
      </c>
      <c r="AB46" s="31" t="s">
        <v>80</v>
      </c>
      <c r="AC46" s="31" t="s">
        <v>80</v>
      </c>
      <c r="AD46" s="31" t="s">
        <v>80</v>
      </c>
      <c r="AE46" s="31" t="s">
        <v>80</v>
      </c>
      <c r="AF46" s="31" t="s">
        <v>80</v>
      </c>
      <c r="AG46" s="31" t="s">
        <v>80</v>
      </c>
      <c r="AH46" s="31" t="s">
        <v>80</v>
      </c>
      <c r="AI46" s="31" t="s">
        <v>80</v>
      </c>
      <c r="AJ46" s="31" t="s">
        <v>80</v>
      </c>
      <c r="AK46">
        <v>21</v>
      </c>
      <c r="AL46" s="29" t="s">
        <v>80</v>
      </c>
      <c r="AM46" s="29" t="s">
        <v>80</v>
      </c>
      <c r="AN46" s="20" t="s">
        <v>80</v>
      </c>
    </row>
    <row r="47" spans="1:40" x14ac:dyDescent="0.25">
      <c r="A47" t="s">
        <v>207</v>
      </c>
      <c r="B47" t="s">
        <v>168</v>
      </c>
      <c r="C47" t="s">
        <v>75</v>
      </c>
      <c r="D47" t="s">
        <v>106</v>
      </c>
      <c r="E47" t="s">
        <v>99</v>
      </c>
      <c r="F47" t="s">
        <v>78</v>
      </c>
      <c r="G47" s="31" t="s">
        <v>80</v>
      </c>
      <c r="H47" s="31" t="s">
        <v>80</v>
      </c>
      <c r="I47" s="31" t="s">
        <v>80</v>
      </c>
      <c r="J47" s="31" t="s">
        <v>80</v>
      </c>
      <c r="K47" s="31" t="s">
        <v>80</v>
      </c>
      <c r="L47" s="31" t="s">
        <v>80</v>
      </c>
      <c r="M47" s="31" t="s">
        <v>80</v>
      </c>
      <c r="N47" s="31" t="s">
        <v>80</v>
      </c>
      <c r="O47" s="31" t="s">
        <v>80</v>
      </c>
      <c r="P47" s="31" t="s">
        <v>80</v>
      </c>
      <c r="Q47" s="31" t="s">
        <v>80</v>
      </c>
      <c r="R47" s="31" t="s">
        <v>80</v>
      </c>
      <c r="S47" s="31" t="s">
        <v>80</v>
      </c>
      <c r="T47" s="31" t="s">
        <v>80</v>
      </c>
      <c r="U47" s="31" t="s">
        <v>80</v>
      </c>
      <c r="V47" s="31" t="s">
        <v>80</v>
      </c>
      <c r="W47" s="31">
        <v>2127.895</v>
      </c>
      <c r="X47" s="31">
        <v>6559.152</v>
      </c>
      <c r="Y47" s="31">
        <v>3417.942</v>
      </c>
      <c r="Z47" s="31">
        <v>2256.2629999999999</v>
      </c>
      <c r="AA47" s="31" t="s">
        <v>80</v>
      </c>
      <c r="AB47" s="31" t="s">
        <v>80</v>
      </c>
      <c r="AC47" s="31" t="s">
        <v>80</v>
      </c>
      <c r="AD47" s="31" t="s">
        <v>80</v>
      </c>
      <c r="AE47" s="31" t="s">
        <v>80</v>
      </c>
      <c r="AF47" s="31" t="s">
        <v>80</v>
      </c>
      <c r="AG47" s="31" t="s">
        <v>80</v>
      </c>
      <c r="AH47" s="31" t="s">
        <v>80</v>
      </c>
      <c r="AI47" s="31" t="s">
        <v>80</v>
      </c>
      <c r="AJ47" s="31" t="s">
        <v>80</v>
      </c>
      <c r="AK47">
        <v>22</v>
      </c>
      <c r="AL47" s="29">
        <v>0.27</v>
      </c>
      <c r="AM47" s="29">
        <v>97.86</v>
      </c>
      <c r="AN47" s="20">
        <v>14361.252</v>
      </c>
    </row>
    <row r="48" spans="1:40" x14ac:dyDescent="0.25">
      <c r="A48" t="s">
        <v>207</v>
      </c>
      <c r="B48" t="s">
        <v>168</v>
      </c>
      <c r="C48" t="s">
        <v>75</v>
      </c>
      <c r="D48" t="s">
        <v>106</v>
      </c>
      <c r="E48" t="s">
        <v>99</v>
      </c>
      <c r="F48" t="s">
        <v>79</v>
      </c>
      <c r="G48" s="31" t="s">
        <v>80</v>
      </c>
      <c r="H48" s="31" t="s">
        <v>80</v>
      </c>
      <c r="I48" s="31" t="s">
        <v>80</v>
      </c>
      <c r="J48" s="31" t="s">
        <v>80</v>
      </c>
      <c r="K48" s="31" t="s">
        <v>80</v>
      </c>
      <c r="L48" s="31" t="s">
        <v>80</v>
      </c>
      <c r="M48" s="31" t="s">
        <v>80</v>
      </c>
      <c r="N48" s="31" t="s">
        <v>80</v>
      </c>
      <c r="O48" s="31" t="s">
        <v>80</v>
      </c>
      <c r="P48" s="31" t="s">
        <v>80</v>
      </c>
      <c r="Q48" s="31" t="s">
        <v>80</v>
      </c>
      <c r="R48" s="31" t="s">
        <v>80</v>
      </c>
      <c r="S48" s="31" t="s">
        <v>80</v>
      </c>
      <c r="T48" s="31" t="s">
        <v>80</v>
      </c>
      <c r="U48" s="31" t="s">
        <v>80</v>
      </c>
      <c r="V48" s="31" t="s">
        <v>80</v>
      </c>
      <c r="W48" s="31" t="s">
        <v>5</v>
      </c>
      <c r="X48" s="31" t="s">
        <v>5</v>
      </c>
      <c r="Y48" s="31" t="s">
        <v>5</v>
      </c>
      <c r="Z48" s="31" t="s">
        <v>22</v>
      </c>
      <c r="AA48" s="31" t="s">
        <v>80</v>
      </c>
      <c r="AB48" s="31" t="s">
        <v>80</v>
      </c>
      <c r="AC48" s="31" t="s">
        <v>80</v>
      </c>
      <c r="AD48" s="31" t="s">
        <v>80</v>
      </c>
      <c r="AE48" s="31" t="s">
        <v>80</v>
      </c>
      <c r="AF48" s="31" t="s">
        <v>80</v>
      </c>
      <c r="AG48" s="31" t="s">
        <v>80</v>
      </c>
      <c r="AH48" s="31" t="s">
        <v>80</v>
      </c>
      <c r="AI48" s="31" t="s">
        <v>80</v>
      </c>
      <c r="AJ48" s="31" t="s">
        <v>80</v>
      </c>
      <c r="AK48">
        <v>22</v>
      </c>
      <c r="AL48" s="29" t="s">
        <v>80</v>
      </c>
      <c r="AM48" s="29" t="s">
        <v>80</v>
      </c>
      <c r="AN48" s="20" t="s">
        <v>80</v>
      </c>
    </row>
    <row r="49" spans="1:40" x14ac:dyDescent="0.25">
      <c r="A49" t="s">
        <v>207</v>
      </c>
      <c r="B49" t="s">
        <v>168</v>
      </c>
      <c r="C49" t="s">
        <v>75</v>
      </c>
      <c r="D49" t="s">
        <v>132</v>
      </c>
      <c r="E49" t="s">
        <v>90</v>
      </c>
      <c r="F49" t="s">
        <v>78</v>
      </c>
      <c r="G49" s="31" t="s">
        <v>80</v>
      </c>
      <c r="H49" s="31" t="s">
        <v>80</v>
      </c>
      <c r="I49" s="31" t="s">
        <v>80</v>
      </c>
      <c r="J49" s="31" t="s">
        <v>80</v>
      </c>
      <c r="K49" s="31" t="s">
        <v>80</v>
      </c>
      <c r="L49" s="31" t="s">
        <v>80</v>
      </c>
      <c r="M49" s="31" t="s">
        <v>80</v>
      </c>
      <c r="N49" s="31" t="s">
        <v>80</v>
      </c>
      <c r="O49" s="31" t="s">
        <v>80</v>
      </c>
      <c r="P49" s="31" t="s">
        <v>80</v>
      </c>
      <c r="Q49" s="31" t="s">
        <v>80</v>
      </c>
      <c r="R49" s="31" t="s">
        <v>80</v>
      </c>
      <c r="S49" s="31" t="s">
        <v>80</v>
      </c>
      <c r="T49" s="31" t="s">
        <v>80</v>
      </c>
      <c r="U49" s="31" t="s">
        <v>80</v>
      </c>
      <c r="V49" s="31" t="s">
        <v>80</v>
      </c>
      <c r="W49" s="31">
        <v>18</v>
      </c>
      <c r="X49" s="31">
        <v>11</v>
      </c>
      <c r="Y49" s="31">
        <v>167.08</v>
      </c>
      <c r="Z49" s="31">
        <v>829.2</v>
      </c>
      <c r="AA49" s="31">
        <v>1320</v>
      </c>
      <c r="AB49" s="31">
        <v>494.4</v>
      </c>
      <c r="AC49" s="31" t="s">
        <v>80</v>
      </c>
      <c r="AD49" s="31" t="s">
        <v>80</v>
      </c>
      <c r="AE49" s="31" t="s">
        <v>80</v>
      </c>
      <c r="AF49" s="31">
        <v>1410.403</v>
      </c>
      <c r="AG49" s="31">
        <v>1415.953</v>
      </c>
      <c r="AH49" s="31">
        <v>2812.098</v>
      </c>
      <c r="AI49" s="31">
        <v>930.24800000000005</v>
      </c>
      <c r="AJ49" s="31">
        <v>1719.433</v>
      </c>
      <c r="AK49">
        <v>23</v>
      </c>
      <c r="AL49" s="29">
        <v>0.21</v>
      </c>
      <c r="AM49" s="29">
        <v>98.07</v>
      </c>
      <c r="AN49" s="20">
        <v>11127.814</v>
      </c>
    </row>
    <row r="50" spans="1:40" x14ac:dyDescent="0.25">
      <c r="A50" t="s">
        <v>207</v>
      </c>
      <c r="B50" t="s">
        <v>168</v>
      </c>
      <c r="C50" t="s">
        <v>75</v>
      </c>
      <c r="D50" t="s">
        <v>132</v>
      </c>
      <c r="E50" t="s">
        <v>90</v>
      </c>
      <c r="F50" t="s">
        <v>79</v>
      </c>
      <c r="G50" s="31" t="s">
        <v>80</v>
      </c>
      <c r="H50" s="31" t="s">
        <v>80</v>
      </c>
      <c r="I50" s="31" t="s">
        <v>80</v>
      </c>
      <c r="J50" s="31" t="s">
        <v>80</v>
      </c>
      <c r="K50" s="31" t="s">
        <v>80</v>
      </c>
      <c r="L50" s="31" t="s">
        <v>80</v>
      </c>
      <c r="M50" s="31" t="s">
        <v>80</v>
      </c>
      <c r="N50" s="31" t="s">
        <v>80</v>
      </c>
      <c r="O50" s="31" t="s">
        <v>80</v>
      </c>
      <c r="P50" s="31" t="s">
        <v>80</v>
      </c>
      <c r="Q50" s="31" t="s">
        <v>80</v>
      </c>
      <c r="R50" s="31" t="s">
        <v>80</v>
      </c>
      <c r="S50" s="31" t="s">
        <v>80</v>
      </c>
      <c r="T50" s="31" t="s">
        <v>80</v>
      </c>
      <c r="U50" s="31" t="s">
        <v>80</v>
      </c>
      <c r="V50" s="31" t="s">
        <v>80</v>
      </c>
      <c r="W50" s="31" t="s">
        <v>82</v>
      </c>
      <c r="X50" s="31" t="s">
        <v>82</v>
      </c>
      <c r="Y50" s="31" t="s">
        <v>82</v>
      </c>
      <c r="Z50" s="31" t="s">
        <v>5</v>
      </c>
      <c r="AA50" s="31" t="s">
        <v>82</v>
      </c>
      <c r="AB50" s="31" t="s">
        <v>82</v>
      </c>
      <c r="AC50" s="31" t="s">
        <v>80</v>
      </c>
      <c r="AD50" s="31" t="s">
        <v>80</v>
      </c>
      <c r="AE50" s="31" t="s">
        <v>80</v>
      </c>
      <c r="AF50" s="31" t="s">
        <v>82</v>
      </c>
      <c r="AG50" s="31" t="s">
        <v>82</v>
      </c>
      <c r="AH50" s="31" t="s">
        <v>82</v>
      </c>
      <c r="AI50" s="31" t="s">
        <v>82</v>
      </c>
      <c r="AJ50" s="31" t="s">
        <v>82</v>
      </c>
      <c r="AK50">
        <v>23</v>
      </c>
      <c r="AL50" s="29" t="s">
        <v>80</v>
      </c>
      <c r="AM50" s="29" t="s">
        <v>80</v>
      </c>
      <c r="AN50" s="20" t="s">
        <v>80</v>
      </c>
    </row>
    <row r="51" spans="1:40" x14ac:dyDescent="0.25">
      <c r="A51" t="s">
        <v>207</v>
      </c>
      <c r="B51" t="s">
        <v>168</v>
      </c>
      <c r="C51" t="s">
        <v>75</v>
      </c>
      <c r="D51" t="s">
        <v>192</v>
      </c>
      <c r="E51" t="s">
        <v>99</v>
      </c>
      <c r="F51" t="s">
        <v>78</v>
      </c>
      <c r="G51" s="31">
        <v>1450</v>
      </c>
      <c r="H51" s="31">
        <v>381</v>
      </c>
      <c r="I51" s="31">
        <v>1146</v>
      </c>
      <c r="J51" s="31">
        <v>2086</v>
      </c>
      <c r="K51" s="31">
        <v>1426</v>
      </c>
      <c r="L51" s="31">
        <v>374</v>
      </c>
      <c r="M51" s="31" t="s">
        <v>80</v>
      </c>
      <c r="N51" s="31" t="s">
        <v>80</v>
      </c>
      <c r="O51" s="31" t="s">
        <v>80</v>
      </c>
      <c r="P51" s="31" t="s">
        <v>80</v>
      </c>
      <c r="Q51" s="31" t="s">
        <v>80</v>
      </c>
      <c r="R51" s="31">
        <v>392</v>
      </c>
      <c r="S51" s="31">
        <v>1130</v>
      </c>
      <c r="T51" s="31">
        <v>313</v>
      </c>
      <c r="U51" s="31">
        <v>260</v>
      </c>
      <c r="V51" s="31" t="s">
        <v>80</v>
      </c>
      <c r="W51" s="31" t="s">
        <v>80</v>
      </c>
      <c r="X51" s="31" t="s">
        <v>80</v>
      </c>
      <c r="Y51" s="31" t="s">
        <v>80</v>
      </c>
      <c r="Z51" s="31" t="s">
        <v>80</v>
      </c>
      <c r="AA51" s="31" t="s">
        <v>80</v>
      </c>
      <c r="AB51" s="31" t="s">
        <v>80</v>
      </c>
      <c r="AC51" s="31" t="s">
        <v>80</v>
      </c>
      <c r="AD51" s="31" t="s">
        <v>80</v>
      </c>
      <c r="AE51" s="31" t="s">
        <v>80</v>
      </c>
      <c r="AF51" s="31" t="s">
        <v>80</v>
      </c>
      <c r="AG51" s="31" t="s">
        <v>80</v>
      </c>
      <c r="AH51" s="31" t="s">
        <v>80</v>
      </c>
      <c r="AI51" s="31" t="s">
        <v>80</v>
      </c>
      <c r="AJ51" s="31" t="s">
        <v>80</v>
      </c>
      <c r="AK51">
        <v>24</v>
      </c>
      <c r="AL51" s="29">
        <v>0.17</v>
      </c>
      <c r="AM51" s="29">
        <v>98.24</v>
      </c>
      <c r="AN51" s="20">
        <v>8958</v>
      </c>
    </row>
    <row r="52" spans="1:40" x14ac:dyDescent="0.25">
      <c r="A52" t="s">
        <v>207</v>
      </c>
      <c r="B52" t="s">
        <v>168</v>
      </c>
      <c r="C52" t="s">
        <v>75</v>
      </c>
      <c r="D52" t="s">
        <v>192</v>
      </c>
      <c r="E52" t="s">
        <v>99</v>
      </c>
      <c r="F52" t="s">
        <v>79</v>
      </c>
      <c r="G52" s="31" t="s">
        <v>7</v>
      </c>
      <c r="H52" s="31" t="s">
        <v>82</v>
      </c>
      <c r="I52" s="31" t="s">
        <v>7</v>
      </c>
      <c r="J52" s="31" t="s">
        <v>7</v>
      </c>
      <c r="K52" s="31" t="s">
        <v>82</v>
      </c>
      <c r="L52" s="31" t="s">
        <v>82</v>
      </c>
      <c r="M52" s="31" t="s">
        <v>80</v>
      </c>
      <c r="N52" s="31" t="s">
        <v>80</v>
      </c>
      <c r="O52" s="31" t="s">
        <v>80</v>
      </c>
      <c r="P52" s="31" t="s">
        <v>80</v>
      </c>
      <c r="Q52" s="31" t="s">
        <v>80</v>
      </c>
      <c r="R52" s="31" t="s">
        <v>82</v>
      </c>
      <c r="S52" s="31" t="s">
        <v>24</v>
      </c>
      <c r="T52" s="31" t="s">
        <v>82</v>
      </c>
      <c r="U52" s="31" t="s">
        <v>5</v>
      </c>
      <c r="V52" s="31" t="s">
        <v>80</v>
      </c>
      <c r="W52" s="31" t="s">
        <v>80</v>
      </c>
      <c r="X52" s="31" t="s">
        <v>80</v>
      </c>
      <c r="Y52" s="31" t="s">
        <v>80</v>
      </c>
      <c r="Z52" s="31" t="s">
        <v>80</v>
      </c>
      <c r="AA52" s="31" t="s">
        <v>80</v>
      </c>
      <c r="AB52" s="31" t="s">
        <v>80</v>
      </c>
      <c r="AC52" s="31" t="s">
        <v>80</v>
      </c>
      <c r="AD52" s="31" t="s">
        <v>80</v>
      </c>
      <c r="AE52" s="31" t="s">
        <v>80</v>
      </c>
      <c r="AF52" s="31" t="s">
        <v>80</v>
      </c>
      <c r="AG52" s="31" t="s">
        <v>80</v>
      </c>
      <c r="AH52" s="31" t="s">
        <v>80</v>
      </c>
      <c r="AI52" s="31" t="s">
        <v>80</v>
      </c>
      <c r="AJ52" s="31" t="s">
        <v>80</v>
      </c>
      <c r="AK52">
        <v>24</v>
      </c>
      <c r="AL52" s="29" t="s">
        <v>80</v>
      </c>
      <c r="AM52" s="29" t="s">
        <v>80</v>
      </c>
      <c r="AN52" s="20" t="s">
        <v>80</v>
      </c>
    </row>
    <row r="53" spans="1:40" x14ac:dyDescent="0.25">
      <c r="A53" t="s">
        <v>207</v>
      </c>
      <c r="B53" t="s">
        <v>168</v>
      </c>
      <c r="C53" t="s">
        <v>75</v>
      </c>
      <c r="D53" t="s">
        <v>128</v>
      </c>
      <c r="E53" t="s">
        <v>77</v>
      </c>
      <c r="F53" t="s">
        <v>78</v>
      </c>
      <c r="G53" s="31" t="s">
        <v>80</v>
      </c>
      <c r="H53" s="31" t="s">
        <v>80</v>
      </c>
      <c r="I53" s="31" t="s">
        <v>80</v>
      </c>
      <c r="J53" s="31" t="s">
        <v>80</v>
      </c>
      <c r="K53" s="31">
        <v>113.55</v>
      </c>
      <c r="L53" s="31">
        <v>1048.1300000000001</v>
      </c>
      <c r="M53" s="31">
        <v>2079.5500000000002</v>
      </c>
      <c r="N53" s="31">
        <v>1818.84</v>
      </c>
      <c r="O53" s="31">
        <v>1991.9</v>
      </c>
      <c r="P53" s="31">
        <v>1517.29</v>
      </c>
      <c r="Q53" s="31">
        <v>101</v>
      </c>
      <c r="R53" s="31" t="s">
        <v>80</v>
      </c>
      <c r="S53" s="31" t="s">
        <v>80</v>
      </c>
      <c r="T53" s="31" t="s">
        <v>80</v>
      </c>
      <c r="U53" s="31" t="s">
        <v>80</v>
      </c>
      <c r="V53" s="31" t="s">
        <v>80</v>
      </c>
      <c r="W53" s="31" t="s">
        <v>80</v>
      </c>
      <c r="X53" s="31" t="s">
        <v>80</v>
      </c>
      <c r="Y53" s="31" t="s">
        <v>80</v>
      </c>
      <c r="Z53" s="31" t="s">
        <v>80</v>
      </c>
      <c r="AA53" s="31" t="s">
        <v>80</v>
      </c>
      <c r="AB53" s="31" t="s">
        <v>80</v>
      </c>
      <c r="AC53" s="31" t="s">
        <v>80</v>
      </c>
      <c r="AD53" s="31" t="s">
        <v>80</v>
      </c>
      <c r="AE53" s="31" t="s">
        <v>80</v>
      </c>
      <c r="AF53" s="31" t="s">
        <v>80</v>
      </c>
      <c r="AG53" s="31" t="s">
        <v>80</v>
      </c>
      <c r="AH53" s="31" t="s">
        <v>80</v>
      </c>
      <c r="AI53" s="31" t="s">
        <v>80</v>
      </c>
      <c r="AJ53" s="31" t="s">
        <v>80</v>
      </c>
      <c r="AK53">
        <v>25</v>
      </c>
      <c r="AL53" s="29">
        <v>0.16</v>
      </c>
      <c r="AM53" s="29">
        <v>98.4</v>
      </c>
      <c r="AN53" s="20">
        <v>8670.26</v>
      </c>
    </row>
    <row r="54" spans="1:40" x14ac:dyDescent="0.25">
      <c r="A54" t="s">
        <v>207</v>
      </c>
      <c r="B54" t="s">
        <v>168</v>
      </c>
      <c r="C54" t="s">
        <v>75</v>
      </c>
      <c r="D54" t="s">
        <v>128</v>
      </c>
      <c r="E54" t="s">
        <v>77</v>
      </c>
      <c r="F54" t="s">
        <v>79</v>
      </c>
      <c r="G54" s="31" t="s">
        <v>80</v>
      </c>
      <c r="H54" s="31" t="s">
        <v>80</v>
      </c>
      <c r="I54" s="31" t="s">
        <v>80</v>
      </c>
      <c r="J54" s="31" t="s">
        <v>80</v>
      </c>
      <c r="K54" s="31" t="s">
        <v>5</v>
      </c>
      <c r="L54" s="31" t="s">
        <v>20</v>
      </c>
      <c r="M54" s="31" t="s">
        <v>20</v>
      </c>
      <c r="N54" s="31" t="s">
        <v>20</v>
      </c>
      <c r="O54" s="31" t="s">
        <v>20</v>
      </c>
      <c r="P54" s="31" t="s">
        <v>20</v>
      </c>
      <c r="Q54" s="31" t="s">
        <v>20</v>
      </c>
      <c r="R54" s="31" t="s">
        <v>80</v>
      </c>
      <c r="S54" s="31" t="s">
        <v>80</v>
      </c>
      <c r="T54" s="31" t="s">
        <v>80</v>
      </c>
      <c r="U54" s="31" t="s">
        <v>80</v>
      </c>
      <c r="V54" s="31" t="s">
        <v>80</v>
      </c>
      <c r="W54" s="31" t="s">
        <v>80</v>
      </c>
      <c r="X54" s="31" t="s">
        <v>80</v>
      </c>
      <c r="Y54" s="31" t="s">
        <v>80</v>
      </c>
      <c r="Z54" s="31" t="s">
        <v>80</v>
      </c>
      <c r="AA54" s="31" t="s">
        <v>80</v>
      </c>
      <c r="AB54" s="31" t="s">
        <v>80</v>
      </c>
      <c r="AC54" s="31" t="s">
        <v>80</v>
      </c>
      <c r="AD54" s="31" t="s">
        <v>80</v>
      </c>
      <c r="AE54" s="31" t="s">
        <v>80</v>
      </c>
      <c r="AF54" s="31" t="s">
        <v>80</v>
      </c>
      <c r="AG54" s="31" t="s">
        <v>80</v>
      </c>
      <c r="AH54" s="31" t="s">
        <v>80</v>
      </c>
      <c r="AI54" s="31" t="s">
        <v>80</v>
      </c>
      <c r="AJ54" s="31" t="s">
        <v>80</v>
      </c>
      <c r="AK54">
        <v>25</v>
      </c>
      <c r="AL54" s="29" t="s">
        <v>80</v>
      </c>
      <c r="AM54" s="29" t="s">
        <v>80</v>
      </c>
      <c r="AN54" s="20" t="s">
        <v>80</v>
      </c>
    </row>
    <row r="55" spans="1:40" x14ac:dyDescent="0.25">
      <c r="A55" t="s">
        <v>207</v>
      </c>
      <c r="B55" t="s">
        <v>168</v>
      </c>
      <c r="C55" t="s">
        <v>75</v>
      </c>
      <c r="D55" t="s">
        <v>92</v>
      </c>
      <c r="E55" t="s">
        <v>99</v>
      </c>
      <c r="F55" t="s">
        <v>78</v>
      </c>
      <c r="G55" s="31">
        <v>1847.14</v>
      </c>
      <c r="H55" s="31">
        <v>1451.21</v>
      </c>
      <c r="I55" s="31">
        <v>954.94</v>
      </c>
      <c r="J55" s="31">
        <v>993.86</v>
      </c>
      <c r="K55" s="31">
        <v>1101.5</v>
      </c>
      <c r="L55" s="31">
        <v>587.1</v>
      </c>
      <c r="M55" s="31">
        <v>1072.4100000000001</v>
      </c>
      <c r="N55" s="31" t="s">
        <v>80</v>
      </c>
      <c r="O55" s="31" t="s">
        <v>80</v>
      </c>
      <c r="P55" s="31" t="s">
        <v>80</v>
      </c>
      <c r="Q55" s="31" t="s">
        <v>80</v>
      </c>
      <c r="R55" s="31" t="s">
        <v>80</v>
      </c>
      <c r="S55" s="31" t="s">
        <v>80</v>
      </c>
      <c r="T55" s="31" t="s">
        <v>80</v>
      </c>
      <c r="U55" s="31" t="s">
        <v>80</v>
      </c>
      <c r="V55" s="31" t="s">
        <v>80</v>
      </c>
      <c r="W55" s="31" t="s">
        <v>80</v>
      </c>
      <c r="X55" s="31" t="s">
        <v>80</v>
      </c>
      <c r="Y55" s="31" t="s">
        <v>80</v>
      </c>
      <c r="Z55" s="31" t="s">
        <v>80</v>
      </c>
      <c r="AA55" s="31" t="s">
        <v>80</v>
      </c>
      <c r="AB55" s="31" t="s">
        <v>80</v>
      </c>
      <c r="AC55" s="31" t="s">
        <v>80</v>
      </c>
      <c r="AD55" s="31" t="s">
        <v>80</v>
      </c>
      <c r="AE55" s="31" t="s">
        <v>80</v>
      </c>
      <c r="AF55" s="31" t="s">
        <v>80</v>
      </c>
      <c r="AG55" s="31" t="s">
        <v>80</v>
      </c>
      <c r="AH55" s="31" t="s">
        <v>80</v>
      </c>
      <c r="AI55" s="31" t="s">
        <v>80</v>
      </c>
      <c r="AJ55" s="31" t="s">
        <v>80</v>
      </c>
      <c r="AK55">
        <v>26</v>
      </c>
      <c r="AL55" s="29">
        <v>0.15</v>
      </c>
      <c r="AM55" s="29">
        <v>98.56</v>
      </c>
      <c r="AN55" s="20">
        <v>8008.16</v>
      </c>
    </row>
    <row r="56" spans="1:40" x14ac:dyDescent="0.25">
      <c r="A56" t="s">
        <v>207</v>
      </c>
      <c r="B56" t="s">
        <v>168</v>
      </c>
      <c r="C56" t="s">
        <v>75</v>
      </c>
      <c r="D56" t="s">
        <v>92</v>
      </c>
      <c r="E56" t="s">
        <v>99</v>
      </c>
      <c r="F56" t="s">
        <v>79</v>
      </c>
      <c r="G56" s="31" t="s">
        <v>20</v>
      </c>
      <c r="H56" s="31" t="s">
        <v>20</v>
      </c>
      <c r="I56" s="31" t="s">
        <v>20</v>
      </c>
      <c r="J56" s="31" t="s">
        <v>20</v>
      </c>
      <c r="K56" s="31" t="s">
        <v>20</v>
      </c>
      <c r="L56" s="31" t="s">
        <v>20</v>
      </c>
      <c r="M56" s="31" t="s">
        <v>20</v>
      </c>
      <c r="N56" s="31" t="s">
        <v>80</v>
      </c>
      <c r="O56" s="31" t="s">
        <v>80</v>
      </c>
      <c r="P56" s="31" t="s">
        <v>80</v>
      </c>
      <c r="Q56" s="31" t="s">
        <v>80</v>
      </c>
      <c r="R56" s="31" t="s">
        <v>80</v>
      </c>
      <c r="S56" s="31" t="s">
        <v>80</v>
      </c>
      <c r="T56" s="31" t="s">
        <v>80</v>
      </c>
      <c r="U56" s="31" t="s">
        <v>80</v>
      </c>
      <c r="V56" s="31" t="s">
        <v>80</v>
      </c>
      <c r="W56" s="31" t="s">
        <v>80</v>
      </c>
      <c r="X56" s="31" t="s">
        <v>80</v>
      </c>
      <c r="Y56" s="31" t="s">
        <v>80</v>
      </c>
      <c r="Z56" s="31" t="s">
        <v>80</v>
      </c>
      <c r="AA56" s="31" t="s">
        <v>80</v>
      </c>
      <c r="AB56" s="31" t="s">
        <v>80</v>
      </c>
      <c r="AC56" s="31" t="s">
        <v>80</v>
      </c>
      <c r="AD56" s="31" t="s">
        <v>80</v>
      </c>
      <c r="AE56" s="31" t="s">
        <v>80</v>
      </c>
      <c r="AF56" s="31" t="s">
        <v>80</v>
      </c>
      <c r="AG56" s="31" t="s">
        <v>80</v>
      </c>
      <c r="AH56" s="31" t="s">
        <v>80</v>
      </c>
      <c r="AI56" s="31" t="s">
        <v>80</v>
      </c>
      <c r="AJ56" s="31" t="s">
        <v>80</v>
      </c>
      <c r="AK56">
        <v>26</v>
      </c>
      <c r="AL56" s="29" t="s">
        <v>80</v>
      </c>
      <c r="AM56" s="29" t="s">
        <v>80</v>
      </c>
      <c r="AN56" s="20" t="s">
        <v>80</v>
      </c>
    </row>
    <row r="57" spans="1:40" x14ac:dyDescent="0.25">
      <c r="A57" t="s">
        <v>207</v>
      </c>
      <c r="B57" t="s">
        <v>168</v>
      </c>
      <c r="C57" t="s">
        <v>75</v>
      </c>
      <c r="D57" t="s">
        <v>118</v>
      </c>
      <c r="E57" t="s">
        <v>99</v>
      </c>
      <c r="F57" t="s">
        <v>78</v>
      </c>
      <c r="G57" s="31" t="s">
        <v>80</v>
      </c>
      <c r="H57" s="31" t="s">
        <v>80</v>
      </c>
      <c r="I57" s="31" t="s">
        <v>80</v>
      </c>
      <c r="J57" s="31" t="s">
        <v>80</v>
      </c>
      <c r="K57" s="31" t="s">
        <v>80</v>
      </c>
      <c r="L57" s="31" t="s">
        <v>80</v>
      </c>
      <c r="M57" s="31" t="s">
        <v>80</v>
      </c>
      <c r="N57" s="31" t="s">
        <v>80</v>
      </c>
      <c r="O57" s="31" t="s">
        <v>80</v>
      </c>
      <c r="P57" s="31" t="s">
        <v>80</v>
      </c>
      <c r="Q57" s="31" t="s">
        <v>80</v>
      </c>
      <c r="R57" s="31" t="s">
        <v>80</v>
      </c>
      <c r="S57" s="31" t="s">
        <v>80</v>
      </c>
      <c r="T57" s="31" t="s">
        <v>80</v>
      </c>
      <c r="U57" s="31" t="s">
        <v>80</v>
      </c>
      <c r="V57" s="31" t="s">
        <v>80</v>
      </c>
      <c r="W57" s="31" t="s">
        <v>80</v>
      </c>
      <c r="X57" s="31" t="s">
        <v>80</v>
      </c>
      <c r="Y57" s="31" t="s">
        <v>80</v>
      </c>
      <c r="Z57" s="31" t="s">
        <v>80</v>
      </c>
      <c r="AA57" s="31" t="s">
        <v>80</v>
      </c>
      <c r="AB57" s="31" t="s">
        <v>80</v>
      </c>
      <c r="AC57" s="31" t="s">
        <v>80</v>
      </c>
      <c r="AD57" s="31" t="s">
        <v>80</v>
      </c>
      <c r="AE57" s="31" t="s">
        <v>80</v>
      </c>
      <c r="AF57" s="31">
        <v>6769.37</v>
      </c>
      <c r="AG57" s="31">
        <v>482.29700000000003</v>
      </c>
      <c r="AH57" s="31" t="s">
        <v>80</v>
      </c>
      <c r="AI57" s="31" t="s">
        <v>80</v>
      </c>
      <c r="AJ57" s="31" t="s">
        <v>80</v>
      </c>
      <c r="AK57">
        <v>27</v>
      </c>
      <c r="AL57" s="29">
        <v>0.14000000000000001</v>
      </c>
      <c r="AM57" s="29">
        <v>98.69</v>
      </c>
      <c r="AN57" s="20">
        <v>7251.6670000000004</v>
      </c>
    </row>
    <row r="58" spans="1:40" x14ac:dyDescent="0.25">
      <c r="A58" t="s">
        <v>207</v>
      </c>
      <c r="B58" t="s">
        <v>168</v>
      </c>
      <c r="C58" t="s">
        <v>75</v>
      </c>
      <c r="D58" t="s">
        <v>118</v>
      </c>
      <c r="E58" t="s">
        <v>99</v>
      </c>
      <c r="F58" t="s">
        <v>79</v>
      </c>
      <c r="G58" s="31" t="s">
        <v>80</v>
      </c>
      <c r="H58" s="31" t="s">
        <v>80</v>
      </c>
      <c r="I58" s="31" t="s">
        <v>80</v>
      </c>
      <c r="J58" s="31" t="s">
        <v>80</v>
      </c>
      <c r="K58" s="31" t="s">
        <v>80</v>
      </c>
      <c r="L58" s="31" t="s">
        <v>80</v>
      </c>
      <c r="M58" s="31" t="s">
        <v>80</v>
      </c>
      <c r="N58" s="31" t="s">
        <v>80</v>
      </c>
      <c r="O58" s="31" t="s">
        <v>80</v>
      </c>
      <c r="P58" s="31" t="s">
        <v>80</v>
      </c>
      <c r="Q58" s="31" t="s">
        <v>80</v>
      </c>
      <c r="R58" s="31" t="s">
        <v>80</v>
      </c>
      <c r="S58" s="31" t="s">
        <v>80</v>
      </c>
      <c r="T58" s="31" t="s">
        <v>80</v>
      </c>
      <c r="U58" s="31" t="s">
        <v>80</v>
      </c>
      <c r="V58" s="31" t="s">
        <v>80</v>
      </c>
      <c r="W58" s="31" t="s">
        <v>80</v>
      </c>
      <c r="X58" s="31" t="s">
        <v>80</v>
      </c>
      <c r="Y58" s="31" t="s">
        <v>80</v>
      </c>
      <c r="Z58" s="31" t="s">
        <v>80</v>
      </c>
      <c r="AA58" s="31" t="s">
        <v>80</v>
      </c>
      <c r="AB58" s="31" t="s">
        <v>80</v>
      </c>
      <c r="AC58" s="31" t="s">
        <v>80</v>
      </c>
      <c r="AD58" s="31" t="s">
        <v>80</v>
      </c>
      <c r="AE58" s="31" t="s">
        <v>80</v>
      </c>
      <c r="AF58" s="31" t="s">
        <v>82</v>
      </c>
      <c r="AG58" s="31" t="s">
        <v>82</v>
      </c>
      <c r="AH58" s="31" t="s">
        <v>80</v>
      </c>
      <c r="AI58" s="31" t="s">
        <v>80</v>
      </c>
      <c r="AJ58" s="31" t="s">
        <v>80</v>
      </c>
      <c r="AK58">
        <v>27</v>
      </c>
      <c r="AL58" s="29" t="s">
        <v>80</v>
      </c>
      <c r="AM58" s="29" t="s">
        <v>80</v>
      </c>
      <c r="AN58" s="20" t="s">
        <v>80</v>
      </c>
    </row>
    <row r="59" spans="1:40" x14ac:dyDescent="0.25">
      <c r="A59" t="s">
        <v>207</v>
      </c>
      <c r="B59" t="s">
        <v>168</v>
      </c>
      <c r="C59" t="s">
        <v>75</v>
      </c>
      <c r="D59" t="s">
        <v>131</v>
      </c>
      <c r="E59" t="s">
        <v>77</v>
      </c>
      <c r="F59" t="s">
        <v>78</v>
      </c>
      <c r="G59" s="31">
        <v>1485.79</v>
      </c>
      <c r="H59" s="31">
        <v>423.91</v>
      </c>
      <c r="I59" s="31">
        <v>784.4</v>
      </c>
      <c r="J59" s="31">
        <v>1170.05</v>
      </c>
      <c r="K59" s="31">
        <v>1023.43</v>
      </c>
      <c r="L59" s="31">
        <v>770</v>
      </c>
      <c r="M59" s="31">
        <v>444</v>
      </c>
      <c r="N59" s="31" t="s">
        <v>80</v>
      </c>
      <c r="O59" s="31">
        <v>178</v>
      </c>
      <c r="P59" s="31">
        <v>57.402999999999999</v>
      </c>
      <c r="Q59" s="31">
        <v>57</v>
      </c>
      <c r="R59" s="31" t="s">
        <v>80</v>
      </c>
      <c r="S59" s="31">
        <v>168</v>
      </c>
      <c r="T59" s="31">
        <v>67</v>
      </c>
      <c r="U59" s="31">
        <v>43</v>
      </c>
      <c r="V59" s="31" t="s">
        <v>80</v>
      </c>
      <c r="W59" s="31" t="s">
        <v>80</v>
      </c>
      <c r="X59" s="31">
        <v>71.673000000000002</v>
      </c>
      <c r="Y59" s="31">
        <v>71.673000000000002</v>
      </c>
      <c r="Z59" s="31">
        <v>71.673000000000002</v>
      </c>
      <c r="AA59" s="31">
        <v>71.673000000000002</v>
      </c>
      <c r="AB59" s="31" t="s">
        <v>80</v>
      </c>
      <c r="AC59" s="31" t="s">
        <v>80</v>
      </c>
      <c r="AD59" s="31" t="s">
        <v>80</v>
      </c>
      <c r="AE59" s="31" t="s">
        <v>80</v>
      </c>
      <c r="AF59" s="31" t="s">
        <v>80</v>
      </c>
      <c r="AG59" s="31" t="s">
        <v>80</v>
      </c>
      <c r="AH59" s="31">
        <v>0.55000000000000004</v>
      </c>
      <c r="AI59" s="31">
        <v>0.55000000000000004</v>
      </c>
      <c r="AJ59" s="31">
        <v>9.1219999999999999</v>
      </c>
      <c r="AK59">
        <v>28</v>
      </c>
      <c r="AL59" s="29">
        <v>0.13</v>
      </c>
      <c r="AM59" s="29">
        <v>98.83</v>
      </c>
      <c r="AN59" s="20">
        <v>6968.8969999999999</v>
      </c>
    </row>
    <row r="60" spans="1:40" x14ac:dyDescent="0.25">
      <c r="A60" t="s">
        <v>207</v>
      </c>
      <c r="B60" t="s">
        <v>168</v>
      </c>
      <c r="C60" t="s">
        <v>75</v>
      </c>
      <c r="D60" t="s">
        <v>131</v>
      </c>
      <c r="E60" t="s">
        <v>77</v>
      </c>
      <c r="F60" t="s">
        <v>79</v>
      </c>
      <c r="G60" s="31" t="s">
        <v>5</v>
      </c>
      <c r="H60" s="31" t="s">
        <v>24</v>
      </c>
      <c r="I60" s="31" t="s">
        <v>5</v>
      </c>
      <c r="J60" s="31" t="s">
        <v>20</v>
      </c>
      <c r="K60" s="31" t="s">
        <v>5</v>
      </c>
      <c r="L60" s="31" t="s">
        <v>20</v>
      </c>
      <c r="M60" s="31" t="s">
        <v>7</v>
      </c>
      <c r="N60" s="31" t="s">
        <v>80</v>
      </c>
      <c r="O60" s="31" t="s">
        <v>20</v>
      </c>
      <c r="P60" s="31" t="s">
        <v>5</v>
      </c>
      <c r="Q60" s="31" t="s">
        <v>20</v>
      </c>
      <c r="R60" s="31" t="s">
        <v>80</v>
      </c>
      <c r="S60" s="31" t="s">
        <v>5</v>
      </c>
      <c r="T60" s="31" t="s">
        <v>5</v>
      </c>
      <c r="U60" s="31" t="s">
        <v>5</v>
      </c>
      <c r="V60" s="31" t="s">
        <v>80</v>
      </c>
      <c r="W60" s="31" t="s">
        <v>80</v>
      </c>
      <c r="X60" s="31" t="s">
        <v>5</v>
      </c>
      <c r="Y60" s="31" t="s">
        <v>5</v>
      </c>
      <c r="Z60" s="31" t="s">
        <v>5</v>
      </c>
      <c r="AA60" s="31" t="s">
        <v>82</v>
      </c>
      <c r="AB60" s="31" t="s">
        <v>80</v>
      </c>
      <c r="AC60" s="31" t="s">
        <v>80</v>
      </c>
      <c r="AD60" s="31" t="s">
        <v>80</v>
      </c>
      <c r="AE60" s="31" t="s">
        <v>80</v>
      </c>
      <c r="AF60" s="31" t="s">
        <v>80</v>
      </c>
      <c r="AG60" s="31" t="s">
        <v>80</v>
      </c>
      <c r="AH60" s="31" t="s">
        <v>82</v>
      </c>
      <c r="AI60" s="31" t="s">
        <v>82</v>
      </c>
      <c r="AJ60" s="31" t="s">
        <v>82</v>
      </c>
      <c r="AK60">
        <v>28</v>
      </c>
      <c r="AL60" s="29" t="s">
        <v>80</v>
      </c>
      <c r="AM60" s="29" t="s">
        <v>80</v>
      </c>
      <c r="AN60" s="20" t="s">
        <v>80</v>
      </c>
    </row>
    <row r="61" spans="1:40" x14ac:dyDescent="0.25">
      <c r="A61" t="s">
        <v>207</v>
      </c>
      <c r="B61" t="s">
        <v>168</v>
      </c>
      <c r="C61" t="s">
        <v>75</v>
      </c>
      <c r="D61" t="s">
        <v>191</v>
      </c>
      <c r="E61" t="s">
        <v>99</v>
      </c>
      <c r="F61" t="s">
        <v>78</v>
      </c>
      <c r="G61" s="31">
        <v>179.6</v>
      </c>
      <c r="H61" s="31">
        <v>186.5</v>
      </c>
      <c r="I61" s="31">
        <v>177.7</v>
      </c>
      <c r="J61" s="31">
        <v>168.9</v>
      </c>
      <c r="K61" s="31">
        <v>181.3</v>
      </c>
      <c r="L61" s="31">
        <v>178.6</v>
      </c>
      <c r="M61" s="31">
        <v>178.6</v>
      </c>
      <c r="N61" s="31">
        <v>178.6</v>
      </c>
      <c r="O61" s="31">
        <v>178.6</v>
      </c>
      <c r="P61" s="31">
        <v>117.4</v>
      </c>
      <c r="Q61" s="31">
        <v>165.9</v>
      </c>
      <c r="R61" s="31">
        <v>143.4</v>
      </c>
      <c r="S61" s="31" t="s">
        <v>80</v>
      </c>
      <c r="T61" s="31">
        <v>215.26</v>
      </c>
      <c r="U61" s="31">
        <v>225.6</v>
      </c>
      <c r="V61" s="31">
        <v>226.54</v>
      </c>
      <c r="W61" s="31">
        <v>247.2</v>
      </c>
      <c r="X61" s="31">
        <v>253.5</v>
      </c>
      <c r="Y61" s="31">
        <v>259.89999999999998</v>
      </c>
      <c r="Z61" s="31">
        <v>266.46199999999999</v>
      </c>
      <c r="AA61" s="31">
        <v>360</v>
      </c>
      <c r="AB61" s="31">
        <v>380</v>
      </c>
      <c r="AC61" s="31">
        <v>345.7</v>
      </c>
      <c r="AD61" s="31">
        <v>35.252000000000002</v>
      </c>
      <c r="AE61" s="31">
        <v>36.137</v>
      </c>
      <c r="AF61" s="31">
        <v>40.393999999999998</v>
      </c>
      <c r="AG61" s="31">
        <v>86.507000000000005</v>
      </c>
      <c r="AH61" s="31">
        <v>119.61199999999999</v>
      </c>
      <c r="AI61" s="31" t="s">
        <v>80</v>
      </c>
      <c r="AJ61" s="31" t="s">
        <v>80</v>
      </c>
      <c r="AK61">
        <v>29</v>
      </c>
      <c r="AL61" s="29">
        <v>0.1</v>
      </c>
      <c r="AM61" s="29">
        <v>98.92</v>
      </c>
      <c r="AN61" s="20">
        <v>5133.1639999999998</v>
      </c>
    </row>
    <row r="62" spans="1:40" x14ac:dyDescent="0.25">
      <c r="A62" t="s">
        <v>207</v>
      </c>
      <c r="B62" t="s">
        <v>168</v>
      </c>
      <c r="C62" t="s">
        <v>75</v>
      </c>
      <c r="D62" t="s">
        <v>191</v>
      </c>
      <c r="E62" t="s">
        <v>99</v>
      </c>
      <c r="F62" t="s">
        <v>79</v>
      </c>
      <c r="G62" s="31" t="s">
        <v>82</v>
      </c>
      <c r="H62" s="31" t="s">
        <v>82</v>
      </c>
      <c r="I62" s="31" t="s">
        <v>82</v>
      </c>
      <c r="J62" s="31" t="s">
        <v>82</v>
      </c>
      <c r="K62" s="31" t="s">
        <v>82</v>
      </c>
      <c r="L62" s="31" t="s">
        <v>82</v>
      </c>
      <c r="M62" s="31" t="s">
        <v>82</v>
      </c>
      <c r="N62" s="31" t="s">
        <v>82</v>
      </c>
      <c r="O62" s="31" t="s">
        <v>82</v>
      </c>
      <c r="P62" s="31" t="s">
        <v>82</v>
      </c>
      <c r="Q62" s="31" t="s">
        <v>82</v>
      </c>
      <c r="R62" s="31" t="s">
        <v>82</v>
      </c>
      <c r="S62" s="31" t="s">
        <v>80</v>
      </c>
      <c r="T62" s="31" t="s">
        <v>82</v>
      </c>
      <c r="U62" s="31" t="s">
        <v>82</v>
      </c>
      <c r="V62" s="31" t="s">
        <v>82</v>
      </c>
      <c r="W62" s="31" t="s">
        <v>82</v>
      </c>
      <c r="X62" s="31" t="s">
        <v>82</v>
      </c>
      <c r="Y62" s="31" t="s">
        <v>82</v>
      </c>
      <c r="Z62" s="31" t="s">
        <v>82</v>
      </c>
      <c r="AA62" s="31" t="s">
        <v>82</v>
      </c>
      <c r="AB62" s="31" t="s">
        <v>82</v>
      </c>
      <c r="AC62" s="31" t="s">
        <v>82</v>
      </c>
      <c r="AD62" s="31" t="s">
        <v>82</v>
      </c>
      <c r="AE62" s="31" t="s">
        <v>82</v>
      </c>
      <c r="AF62" s="31" t="s">
        <v>82</v>
      </c>
      <c r="AG62" s="31" t="s">
        <v>82</v>
      </c>
      <c r="AH62" s="31" t="s">
        <v>82</v>
      </c>
      <c r="AI62" s="31" t="s">
        <v>80</v>
      </c>
      <c r="AJ62" s="31" t="s">
        <v>80</v>
      </c>
      <c r="AK62">
        <v>29</v>
      </c>
      <c r="AL62" s="29" t="s">
        <v>80</v>
      </c>
      <c r="AM62" s="29" t="s">
        <v>80</v>
      </c>
      <c r="AN62" s="20" t="s">
        <v>80</v>
      </c>
    </row>
    <row r="63" spans="1:40" x14ac:dyDescent="0.25">
      <c r="A63" t="s">
        <v>207</v>
      </c>
      <c r="B63" t="s">
        <v>168</v>
      </c>
      <c r="C63" t="s">
        <v>75</v>
      </c>
      <c r="D63" t="s">
        <v>131</v>
      </c>
      <c r="E63" t="s">
        <v>196</v>
      </c>
      <c r="F63" t="s">
        <v>78</v>
      </c>
      <c r="G63" s="31" t="s">
        <v>80</v>
      </c>
      <c r="H63" s="31" t="s">
        <v>80</v>
      </c>
      <c r="I63" s="31" t="s">
        <v>80</v>
      </c>
      <c r="J63" s="31" t="s">
        <v>80</v>
      </c>
      <c r="K63" s="31" t="s">
        <v>80</v>
      </c>
      <c r="L63" s="31" t="s">
        <v>80</v>
      </c>
      <c r="M63" s="31" t="s">
        <v>80</v>
      </c>
      <c r="N63" s="31" t="s">
        <v>80</v>
      </c>
      <c r="O63" s="31" t="s">
        <v>80</v>
      </c>
      <c r="P63" s="31" t="s">
        <v>80</v>
      </c>
      <c r="Q63" s="31" t="s">
        <v>80</v>
      </c>
      <c r="R63" s="31" t="s">
        <v>80</v>
      </c>
      <c r="S63" s="31" t="s">
        <v>80</v>
      </c>
      <c r="T63" s="31" t="s">
        <v>80</v>
      </c>
      <c r="U63" s="31" t="s">
        <v>80</v>
      </c>
      <c r="V63" s="31" t="s">
        <v>80</v>
      </c>
      <c r="W63" s="31" t="s">
        <v>80</v>
      </c>
      <c r="X63" s="31" t="s">
        <v>80</v>
      </c>
      <c r="Y63" s="31" t="s">
        <v>80</v>
      </c>
      <c r="Z63" s="31" t="s">
        <v>80</v>
      </c>
      <c r="AA63" s="31" t="s">
        <v>80</v>
      </c>
      <c r="AB63" s="31" t="s">
        <v>80</v>
      </c>
      <c r="AC63" s="31">
        <v>1927.8510000000001</v>
      </c>
      <c r="AD63" s="31">
        <v>1154.414</v>
      </c>
      <c r="AE63" s="31">
        <v>662.86</v>
      </c>
      <c r="AF63" s="31">
        <v>909.221</v>
      </c>
      <c r="AG63" s="31">
        <v>80.89</v>
      </c>
      <c r="AH63" s="31" t="s">
        <v>80</v>
      </c>
      <c r="AI63" s="31" t="s">
        <v>80</v>
      </c>
      <c r="AJ63" s="31" t="s">
        <v>80</v>
      </c>
      <c r="AK63">
        <v>30</v>
      </c>
      <c r="AL63" s="29">
        <v>0.09</v>
      </c>
      <c r="AM63" s="29">
        <v>99.01</v>
      </c>
      <c r="AN63" s="20">
        <v>4735.2359999999999</v>
      </c>
    </row>
    <row r="64" spans="1:40" x14ac:dyDescent="0.25">
      <c r="A64" t="s">
        <v>207</v>
      </c>
      <c r="B64" t="s">
        <v>168</v>
      </c>
      <c r="C64" t="s">
        <v>75</v>
      </c>
      <c r="D64" t="s">
        <v>131</v>
      </c>
      <c r="E64" t="s">
        <v>196</v>
      </c>
      <c r="F64" t="s">
        <v>79</v>
      </c>
      <c r="G64" s="31" t="s">
        <v>80</v>
      </c>
      <c r="H64" s="31" t="s">
        <v>80</v>
      </c>
      <c r="I64" s="31" t="s">
        <v>80</v>
      </c>
      <c r="J64" s="31" t="s">
        <v>80</v>
      </c>
      <c r="K64" s="31" t="s">
        <v>80</v>
      </c>
      <c r="L64" s="31" t="s">
        <v>80</v>
      </c>
      <c r="M64" s="31" t="s">
        <v>80</v>
      </c>
      <c r="N64" s="31" t="s">
        <v>80</v>
      </c>
      <c r="O64" s="31" t="s">
        <v>80</v>
      </c>
      <c r="P64" s="31" t="s">
        <v>80</v>
      </c>
      <c r="Q64" s="31" t="s">
        <v>80</v>
      </c>
      <c r="R64" s="31" t="s">
        <v>80</v>
      </c>
      <c r="S64" s="31" t="s">
        <v>80</v>
      </c>
      <c r="T64" s="31" t="s">
        <v>80</v>
      </c>
      <c r="U64" s="31" t="s">
        <v>80</v>
      </c>
      <c r="V64" s="31" t="s">
        <v>5</v>
      </c>
      <c r="W64" s="31" t="s">
        <v>5</v>
      </c>
      <c r="X64" s="31" t="s">
        <v>5</v>
      </c>
      <c r="Y64" s="31" t="s">
        <v>5</v>
      </c>
      <c r="Z64" s="31" t="s">
        <v>5</v>
      </c>
      <c r="AA64" s="31" t="s">
        <v>80</v>
      </c>
      <c r="AB64" s="31" t="s">
        <v>5</v>
      </c>
      <c r="AC64" s="31" t="s">
        <v>82</v>
      </c>
      <c r="AD64" s="31" t="s">
        <v>7</v>
      </c>
      <c r="AE64" s="31" t="s">
        <v>5</v>
      </c>
      <c r="AF64" s="31" t="s">
        <v>82</v>
      </c>
      <c r="AG64" s="31" t="s">
        <v>5</v>
      </c>
      <c r="AH64" s="31" t="s">
        <v>80</v>
      </c>
      <c r="AI64" s="31" t="s">
        <v>80</v>
      </c>
      <c r="AJ64" s="31" t="s">
        <v>80</v>
      </c>
      <c r="AK64">
        <v>30</v>
      </c>
      <c r="AL64" s="29" t="s">
        <v>80</v>
      </c>
      <c r="AM64" s="29" t="s">
        <v>80</v>
      </c>
      <c r="AN64" s="20" t="s">
        <v>80</v>
      </c>
    </row>
    <row r="65" spans="1:40" x14ac:dyDescent="0.25">
      <c r="A65" t="s">
        <v>207</v>
      </c>
      <c r="B65" t="s">
        <v>168</v>
      </c>
      <c r="C65" t="s">
        <v>75</v>
      </c>
      <c r="D65" t="s">
        <v>113</v>
      </c>
      <c r="E65" t="s">
        <v>105</v>
      </c>
      <c r="F65" t="s">
        <v>78</v>
      </c>
      <c r="G65" s="31" t="s">
        <v>80</v>
      </c>
      <c r="H65" s="31" t="s">
        <v>80</v>
      </c>
      <c r="I65" s="31" t="s">
        <v>80</v>
      </c>
      <c r="J65" s="31" t="s">
        <v>80</v>
      </c>
      <c r="K65" s="31" t="s">
        <v>80</v>
      </c>
      <c r="L65" s="31" t="s">
        <v>80</v>
      </c>
      <c r="M65" s="31" t="s">
        <v>80</v>
      </c>
      <c r="N65" s="31" t="s">
        <v>80</v>
      </c>
      <c r="O65" s="31" t="s">
        <v>80</v>
      </c>
      <c r="P65" s="31" t="s">
        <v>80</v>
      </c>
      <c r="Q65" s="31" t="s">
        <v>80</v>
      </c>
      <c r="R65" s="31" t="s">
        <v>80</v>
      </c>
      <c r="S65" s="31" t="s">
        <v>80</v>
      </c>
      <c r="T65" s="31" t="s">
        <v>80</v>
      </c>
      <c r="U65" s="31" t="s">
        <v>80</v>
      </c>
      <c r="V65" s="31" t="s">
        <v>80</v>
      </c>
      <c r="W65" s="31" t="s">
        <v>80</v>
      </c>
      <c r="X65" s="31" t="s">
        <v>80</v>
      </c>
      <c r="Y65" s="31" t="s">
        <v>80</v>
      </c>
      <c r="Z65" s="31" t="s">
        <v>80</v>
      </c>
      <c r="AA65" s="31" t="s">
        <v>80</v>
      </c>
      <c r="AB65" s="31" t="s">
        <v>80</v>
      </c>
      <c r="AC65" s="31" t="s">
        <v>80</v>
      </c>
      <c r="AD65" s="31" t="s">
        <v>80</v>
      </c>
      <c r="AE65" s="31" t="s">
        <v>80</v>
      </c>
      <c r="AF65" s="31" t="s">
        <v>80</v>
      </c>
      <c r="AG65" s="31">
        <v>1007.626</v>
      </c>
      <c r="AH65" s="31">
        <v>799</v>
      </c>
      <c r="AI65" s="31">
        <v>1280</v>
      </c>
      <c r="AJ65" s="31">
        <v>1256.53</v>
      </c>
      <c r="AK65">
        <v>31</v>
      </c>
      <c r="AL65" s="29">
        <v>0.08</v>
      </c>
      <c r="AM65" s="29">
        <v>99.1</v>
      </c>
      <c r="AN65" s="20">
        <v>4343.1559999999999</v>
      </c>
    </row>
    <row r="66" spans="1:40" x14ac:dyDescent="0.25">
      <c r="A66" t="s">
        <v>207</v>
      </c>
      <c r="B66" t="s">
        <v>168</v>
      </c>
      <c r="C66" t="s">
        <v>75</v>
      </c>
      <c r="D66" t="s">
        <v>113</v>
      </c>
      <c r="E66" t="s">
        <v>105</v>
      </c>
      <c r="F66" t="s">
        <v>79</v>
      </c>
      <c r="G66" s="31" t="s">
        <v>80</v>
      </c>
      <c r="H66" s="31" t="s">
        <v>80</v>
      </c>
      <c r="I66" s="31" t="s">
        <v>80</v>
      </c>
      <c r="J66" s="31" t="s">
        <v>80</v>
      </c>
      <c r="K66" s="31" t="s">
        <v>80</v>
      </c>
      <c r="L66" s="31" t="s">
        <v>80</v>
      </c>
      <c r="M66" s="31" t="s">
        <v>80</v>
      </c>
      <c r="N66" s="31" t="s">
        <v>80</v>
      </c>
      <c r="O66" s="31" t="s">
        <v>80</v>
      </c>
      <c r="P66" s="31" t="s">
        <v>80</v>
      </c>
      <c r="Q66" s="31" t="s">
        <v>80</v>
      </c>
      <c r="R66" s="31" t="s">
        <v>80</v>
      </c>
      <c r="S66" s="31" t="s">
        <v>80</v>
      </c>
      <c r="T66" s="31" t="s">
        <v>80</v>
      </c>
      <c r="U66" s="31" t="s">
        <v>80</v>
      </c>
      <c r="V66" s="31" t="s">
        <v>80</v>
      </c>
      <c r="W66" s="31" t="s">
        <v>80</v>
      </c>
      <c r="X66" s="31" t="s">
        <v>80</v>
      </c>
      <c r="Y66" s="31" t="s">
        <v>80</v>
      </c>
      <c r="Z66" s="31" t="s">
        <v>80</v>
      </c>
      <c r="AA66" s="31" t="s">
        <v>80</v>
      </c>
      <c r="AB66" s="31" t="s">
        <v>80</v>
      </c>
      <c r="AC66" s="31" t="s">
        <v>7</v>
      </c>
      <c r="AD66" s="31" t="s">
        <v>80</v>
      </c>
      <c r="AE66" s="31" t="s">
        <v>5</v>
      </c>
      <c r="AF66" s="31" t="s">
        <v>5</v>
      </c>
      <c r="AG66" s="31" t="s">
        <v>82</v>
      </c>
      <c r="AH66" s="31" t="s">
        <v>82</v>
      </c>
      <c r="AI66" s="31" t="s">
        <v>5</v>
      </c>
      <c r="AJ66" s="31" t="s">
        <v>20</v>
      </c>
      <c r="AK66">
        <v>31</v>
      </c>
      <c r="AL66" s="29" t="s">
        <v>80</v>
      </c>
      <c r="AM66" s="29" t="s">
        <v>80</v>
      </c>
      <c r="AN66" s="20" t="s">
        <v>80</v>
      </c>
    </row>
    <row r="67" spans="1:40" x14ac:dyDescent="0.25">
      <c r="A67" t="s">
        <v>207</v>
      </c>
      <c r="B67" t="s">
        <v>168</v>
      </c>
      <c r="C67" t="s">
        <v>75</v>
      </c>
      <c r="D67" t="s">
        <v>131</v>
      </c>
      <c r="E67" t="s">
        <v>105</v>
      </c>
      <c r="F67" t="s">
        <v>78</v>
      </c>
      <c r="G67" s="31">
        <v>99</v>
      </c>
      <c r="H67" s="31">
        <v>149</v>
      </c>
      <c r="I67" s="31">
        <v>56</v>
      </c>
      <c r="J67" s="31">
        <v>54</v>
      </c>
      <c r="K67" s="31">
        <v>16</v>
      </c>
      <c r="L67" s="31">
        <v>19</v>
      </c>
      <c r="M67" s="31">
        <v>50</v>
      </c>
      <c r="N67" s="31">
        <v>32</v>
      </c>
      <c r="O67" s="31">
        <v>111</v>
      </c>
      <c r="P67" s="31" t="s">
        <v>80</v>
      </c>
      <c r="Q67" s="31">
        <v>21</v>
      </c>
      <c r="R67" s="31">
        <v>23</v>
      </c>
      <c r="S67" s="31">
        <v>13</v>
      </c>
      <c r="T67" s="31">
        <v>19</v>
      </c>
      <c r="U67" s="31">
        <v>82</v>
      </c>
      <c r="V67" s="31">
        <v>57.436</v>
      </c>
      <c r="W67" s="31">
        <v>17.36</v>
      </c>
      <c r="X67" s="31">
        <v>12.986000000000001</v>
      </c>
      <c r="Y67" s="31">
        <v>237.07499999999999</v>
      </c>
      <c r="Z67" s="31">
        <v>237.07499999999999</v>
      </c>
      <c r="AA67" s="31">
        <v>237.07499999999999</v>
      </c>
      <c r="AB67" s="31">
        <v>1500</v>
      </c>
      <c r="AC67" s="31" t="s">
        <v>80</v>
      </c>
      <c r="AD67" s="31" t="s">
        <v>80</v>
      </c>
      <c r="AE67" s="31">
        <v>55.783999999999999</v>
      </c>
      <c r="AF67" s="31">
        <v>142.27500000000001</v>
      </c>
      <c r="AG67" s="31">
        <v>753.22</v>
      </c>
      <c r="AH67" s="31">
        <v>150.90899999999999</v>
      </c>
      <c r="AI67" s="31">
        <v>20.516999999999999</v>
      </c>
      <c r="AJ67" s="31">
        <v>153.059</v>
      </c>
      <c r="AK67">
        <v>32</v>
      </c>
      <c r="AL67" s="29">
        <v>0.08</v>
      </c>
      <c r="AM67" s="29">
        <v>99.18</v>
      </c>
      <c r="AN67" s="20">
        <v>4318.7709999999997</v>
      </c>
    </row>
    <row r="68" spans="1:40" x14ac:dyDescent="0.25">
      <c r="A68" t="s">
        <v>207</v>
      </c>
      <c r="B68" t="s">
        <v>168</v>
      </c>
      <c r="C68" t="s">
        <v>75</v>
      </c>
      <c r="D68" t="s">
        <v>131</v>
      </c>
      <c r="E68" t="s">
        <v>105</v>
      </c>
      <c r="F68" t="s">
        <v>79</v>
      </c>
      <c r="G68" s="31" t="s">
        <v>20</v>
      </c>
      <c r="H68" s="31" t="s">
        <v>20</v>
      </c>
      <c r="I68" s="31" t="s">
        <v>20</v>
      </c>
      <c r="J68" s="31" t="s">
        <v>5</v>
      </c>
      <c r="K68" s="31" t="s">
        <v>20</v>
      </c>
      <c r="L68" s="31" t="s">
        <v>5</v>
      </c>
      <c r="M68" s="31" t="s">
        <v>5</v>
      </c>
      <c r="N68" s="31" t="s">
        <v>5</v>
      </c>
      <c r="O68" s="31" t="s">
        <v>5</v>
      </c>
      <c r="P68" s="31" t="s">
        <v>5</v>
      </c>
      <c r="Q68" s="31" t="s">
        <v>5</v>
      </c>
      <c r="R68" s="31" t="s">
        <v>5</v>
      </c>
      <c r="S68" s="31" t="s">
        <v>20</v>
      </c>
      <c r="T68" s="31" t="s">
        <v>5</v>
      </c>
      <c r="U68" s="31" t="s">
        <v>5</v>
      </c>
      <c r="V68" s="31" t="s">
        <v>5</v>
      </c>
      <c r="W68" s="31" t="s">
        <v>5</v>
      </c>
      <c r="X68" s="31" t="s">
        <v>20</v>
      </c>
      <c r="Y68" s="31" t="s">
        <v>5</v>
      </c>
      <c r="Z68" s="31" t="s">
        <v>5</v>
      </c>
      <c r="AA68" s="31" t="s">
        <v>82</v>
      </c>
      <c r="AB68" s="31" t="s">
        <v>82</v>
      </c>
      <c r="AC68" s="31" t="s">
        <v>80</v>
      </c>
      <c r="AD68" s="31" t="s">
        <v>80</v>
      </c>
      <c r="AE68" s="31" t="s">
        <v>5</v>
      </c>
      <c r="AF68" s="31" t="s">
        <v>82</v>
      </c>
      <c r="AG68" s="31" t="s">
        <v>5</v>
      </c>
      <c r="AH68" s="31" t="s">
        <v>82</v>
      </c>
      <c r="AI68" s="31" t="s">
        <v>82</v>
      </c>
      <c r="AJ68" s="31" t="s">
        <v>82</v>
      </c>
      <c r="AK68">
        <v>32</v>
      </c>
      <c r="AL68" s="29" t="s">
        <v>80</v>
      </c>
      <c r="AM68" s="29" t="s">
        <v>80</v>
      </c>
      <c r="AN68" s="20" t="s">
        <v>80</v>
      </c>
    </row>
    <row r="69" spans="1:40" x14ac:dyDescent="0.25">
      <c r="A69" t="s">
        <v>207</v>
      </c>
      <c r="B69" t="s">
        <v>168</v>
      </c>
      <c r="C69" t="s">
        <v>75</v>
      </c>
      <c r="D69" t="s">
        <v>113</v>
      </c>
      <c r="E69" t="s">
        <v>77</v>
      </c>
      <c r="F69" t="s">
        <v>78</v>
      </c>
      <c r="G69" s="31" t="s">
        <v>80</v>
      </c>
      <c r="H69" s="31" t="s">
        <v>80</v>
      </c>
      <c r="I69" s="31" t="s">
        <v>80</v>
      </c>
      <c r="J69" s="31" t="s">
        <v>80</v>
      </c>
      <c r="K69" s="31" t="s">
        <v>80</v>
      </c>
      <c r="L69" s="31" t="s">
        <v>80</v>
      </c>
      <c r="M69" s="31" t="s">
        <v>80</v>
      </c>
      <c r="N69" s="31" t="s">
        <v>80</v>
      </c>
      <c r="O69" s="31" t="s">
        <v>80</v>
      </c>
      <c r="P69" s="31" t="s">
        <v>80</v>
      </c>
      <c r="Q69" s="31" t="s">
        <v>80</v>
      </c>
      <c r="R69" s="31" t="s">
        <v>80</v>
      </c>
      <c r="S69" s="31" t="s">
        <v>80</v>
      </c>
      <c r="T69" s="31" t="s">
        <v>80</v>
      </c>
      <c r="U69" s="31" t="s">
        <v>80</v>
      </c>
      <c r="V69" s="31" t="s">
        <v>80</v>
      </c>
      <c r="W69" s="31" t="s">
        <v>80</v>
      </c>
      <c r="X69" s="31" t="s">
        <v>80</v>
      </c>
      <c r="Y69" s="31" t="s">
        <v>80</v>
      </c>
      <c r="Z69" s="31" t="s">
        <v>80</v>
      </c>
      <c r="AA69" s="31" t="s">
        <v>80</v>
      </c>
      <c r="AB69" s="31" t="s">
        <v>80</v>
      </c>
      <c r="AC69" s="31" t="s">
        <v>80</v>
      </c>
      <c r="AD69" s="31" t="s">
        <v>80</v>
      </c>
      <c r="AE69" s="31" t="s">
        <v>80</v>
      </c>
      <c r="AF69" s="31" t="s">
        <v>80</v>
      </c>
      <c r="AG69" s="31" t="s">
        <v>80</v>
      </c>
      <c r="AH69" s="31">
        <v>3992</v>
      </c>
      <c r="AI69" s="31" t="s">
        <v>80</v>
      </c>
      <c r="AJ69" s="31" t="s">
        <v>80</v>
      </c>
      <c r="AK69">
        <v>33</v>
      </c>
      <c r="AL69" s="29">
        <v>0.08</v>
      </c>
      <c r="AM69" s="29">
        <v>99.25</v>
      </c>
      <c r="AN69" s="20">
        <v>3992</v>
      </c>
    </row>
    <row r="70" spans="1:40" x14ac:dyDescent="0.25">
      <c r="A70" t="s">
        <v>207</v>
      </c>
      <c r="B70" t="s">
        <v>168</v>
      </c>
      <c r="C70" t="s">
        <v>75</v>
      </c>
      <c r="D70" t="s">
        <v>113</v>
      </c>
      <c r="E70" t="s">
        <v>77</v>
      </c>
      <c r="F70" t="s">
        <v>79</v>
      </c>
      <c r="G70" s="31" t="s">
        <v>80</v>
      </c>
      <c r="H70" s="31" t="s">
        <v>80</v>
      </c>
      <c r="I70" s="31" t="s">
        <v>5</v>
      </c>
      <c r="J70" s="31" t="s">
        <v>80</v>
      </c>
      <c r="K70" s="31" t="s">
        <v>5</v>
      </c>
      <c r="L70" s="31" t="s">
        <v>80</v>
      </c>
      <c r="M70" s="31" t="s">
        <v>80</v>
      </c>
      <c r="N70" s="31" t="s">
        <v>80</v>
      </c>
      <c r="O70" s="31" t="s">
        <v>80</v>
      </c>
      <c r="P70" s="31" t="s">
        <v>80</v>
      </c>
      <c r="Q70" s="31" t="s">
        <v>80</v>
      </c>
      <c r="R70" s="31" t="s">
        <v>5</v>
      </c>
      <c r="S70" s="31" t="s">
        <v>80</v>
      </c>
      <c r="T70" s="31" t="s">
        <v>80</v>
      </c>
      <c r="U70" s="31" t="s">
        <v>80</v>
      </c>
      <c r="V70" s="31" t="s">
        <v>80</v>
      </c>
      <c r="W70" s="31" t="s">
        <v>80</v>
      </c>
      <c r="X70" s="31" t="s">
        <v>5</v>
      </c>
      <c r="Y70" s="31" t="s">
        <v>5</v>
      </c>
      <c r="Z70" s="31" t="s">
        <v>5</v>
      </c>
      <c r="AA70" s="31" t="s">
        <v>80</v>
      </c>
      <c r="AB70" s="31" t="s">
        <v>80</v>
      </c>
      <c r="AC70" s="31" t="s">
        <v>80</v>
      </c>
      <c r="AD70" s="31" t="s">
        <v>80</v>
      </c>
      <c r="AE70" s="31" t="s">
        <v>80</v>
      </c>
      <c r="AF70" s="31" t="s">
        <v>80</v>
      </c>
      <c r="AG70" s="31" t="s">
        <v>80</v>
      </c>
      <c r="AH70" s="31" t="s">
        <v>5</v>
      </c>
      <c r="AI70" s="31" t="s">
        <v>80</v>
      </c>
      <c r="AJ70" s="31" t="s">
        <v>5</v>
      </c>
      <c r="AK70">
        <v>33</v>
      </c>
      <c r="AL70" s="29" t="s">
        <v>80</v>
      </c>
      <c r="AM70" s="29" t="s">
        <v>80</v>
      </c>
      <c r="AN70" s="20" t="s">
        <v>80</v>
      </c>
    </row>
    <row r="71" spans="1:40" x14ac:dyDescent="0.25">
      <c r="A71" t="s">
        <v>207</v>
      </c>
      <c r="B71" t="s">
        <v>168</v>
      </c>
      <c r="C71" t="s">
        <v>100</v>
      </c>
      <c r="D71" t="s">
        <v>150</v>
      </c>
      <c r="E71" t="s">
        <v>99</v>
      </c>
      <c r="F71" t="s">
        <v>78</v>
      </c>
      <c r="G71" s="31">
        <v>2803.39</v>
      </c>
      <c r="H71" s="31" t="s">
        <v>80</v>
      </c>
      <c r="I71" s="31">
        <v>26.61</v>
      </c>
      <c r="J71" s="31" t="s">
        <v>80</v>
      </c>
      <c r="K71" s="31" t="s">
        <v>80</v>
      </c>
      <c r="L71" s="31" t="s">
        <v>80</v>
      </c>
      <c r="M71" s="31">
        <v>760</v>
      </c>
      <c r="N71" s="31">
        <v>148.02000000000001</v>
      </c>
      <c r="O71" s="31" t="s">
        <v>80</v>
      </c>
      <c r="P71" s="31" t="s">
        <v>80</v>
      </c>
      <c r="Q71" s="31" t="s">
        <v>80</v>
      </c>
      <c r="R71" s="31" t="s">
        <v>80</v>
      </c>
      <c r="S71" s="31" t="s">
        <v>80</v>
      </c>
      <c r="T71" s="31" t="s">
        <v>80</v>
      </c>
      <c r="U71" s="31" t="s">
        <v>80</v>
      </c>
      <c r="V71" s="31" t="s">
        <v>80</v>
      </c>
      <c r="W71" s="31" t="s">
        <v>80</v>
      </c>
      <c r="X71" s="31" t="s">
        <v>80</v>
      </c>
      <c r="Y71" s="31" t="s">
        <v>80</v>
      </c>
      <c r="Z71" s="31" t="s">
        <v>80</v>
      </c>
      <c r="AA71" s="31" t="s">
        <v>80</v>
      </c>
      <c r="AB71" s="31" t="s">
        <v>80</v>
      </c>
      <c r="AC71" s="31" t="s">
        <v>80</v>
      </c>
      <c r="AD71" s="31" t="s">
        <v>80</v>
      </c>
      <c r="AE71" s="31" t="s">
        <v>80</v>
      </c>
      <c r="AF71" s="31" t="s">
        <v>80</v>
      </c>
      <c r="AG71" s="31" t="s">
        <v>80</v>
      </c>
      <c r="AH71" s="31" t="s">
        <v>80</v>
      </c>
      <c r="AI71" s="31" t="s">
        <v>80</v>
      </c>
      <c r="AJ71" s="31" t="s">
        <v>80</v>
      </c>
      <c r="AK71">
        <v>34</v>
      </c>
      <c r="AL71" s="29">
        <v>7.0000000000000007E-2</v>
      </c>
      <c r="AM71" s="29">
        <v>99.32</v>
      </c>
      <c r="AN71" s="20">
        <v>3738.02</v>
      </c>
    </row>
    <row r="72" spans="1:40" x14ac:dyDescent="0.25">
      <c r="A72" t="s">
        <v>207</v>
      </c>
      <c r="B72" t="s">
        <v>168</v>
      </c>
      <c r="C72" t="s">
        <v>100</v>
      </c>
      <c r="D72" t="s">
        <v>150</v>
      </c>
      <c r="E72" t="s">
        <v>99</v>
      </c>
      <c r="F72" t="s">
        <v>79</v>
      </c>
      <c r="G72" s="31" t="s">
        <v>24</v>
      </c>
      <c r="H72" s="31" t="s">
        <v>9</v>
      </c>
      <c r="I72" s="31" t="s">
        <v>22</v>
      </c>
      <c r="J72" s="31" t="s">
        <v>9</v>
      </c>
      <c r="K72" s="31" t="s">
        <v>9</v>
      </c>
      <c r="L72" s="31" t="s">
        <v>9</v>
      </c>
      <c r="M72" s="31" t="s">
        <v>24</v>
      </c>
      <c r="N72" s="31" t="s">
        <v>22</v>
      </c>
      <c r="O72" s="31" t="s">
        <v>9</v>
      </c>
      <c r="P72" s="31" t="s">
        <v>9</v>
      </c>
      <c r="Q72" s="31" t="s">
        <v>9</v>
      </c>
      <c r="R72" s="31" t="s">
        <v>9</v>
      </c>
      <c r="S72" s="31" t="s">
        <v>9</v>
      </c>
      <c r="T72" s="31" t="s">
        <v>80</v>
      </c>
      <c r="U72" s="31" t="s">
        <v>80</v>
      </c>
      <c r="V72" s="31" t="s">
        <v>5</v>
      </c>
      <c r="W72" s="31" t="s">
        <v>80</v>
      </c>
      <c r="X72" s="31" t="s">
        <v>80</v>
      </c>
      <c r="Y72" s="31" t="s">
        <v>80</v>
      </c>
      <c r="Z72" s="31" t="s">
        <v>80</v>
      </c>
      <c r="AA72" s="31" t="s">
        <v>80</v>
      </c>
      <c r="AB72" s="31" t="s">
        <v>80</v>
      </c>
      <c r="AC72" s="31" t="s">
        <v>80</v>
      </c>
      <c r="AD72" s="31" t="s">
        <v>80</v>
      </c>
      <c r="AE72" s="31" t="s">
        <v>80</v>
      </c>
      <c r="AF72" s="31" t="s">
        <v>80</v>
      </c>
      <c r="AG72" s="31" t="s">
        <v>80</v>
      </c>
      <c r="AH72" s="31" t="s">
        <v>80</v>
      </c>
      <c r="AI72" s="31" t="s">
        <v>80</v>
      </c>
      <c r="AJ72" s="31" t="s">
        <v>80</v>
      </c>
      <c r="AK72">
        <v>34</v>
      </c>
      <c r="AL72" s="29" t="s">
        <v>80</v>
      </c>
      <c r="AM72" s="29" t="s">
        <v>80</v>
      </c>
      <c r="AN72" s="20" t="s">
        <v>80</v>
      </c>
    </row>
    <row r="73" spans="1:40" x14ac:dyDescent="0.25">
      <c r="A73" t="s">
        <v>207</v>
      </c>
      <c r="B73" t="s">
        <v>168</v>
      </c>
      <c r="C73" t="s">
        <v>75</v>
      </c>
      <c r="D73" t="s">
        <v>93</v>
      </c>
      <c r="E73" t="s">
        <v>99</v>
      </c>
      <c r="F73" t="s">
        <v>78</v>
      </c>
      <c r="G73" s="31" t="s">
        <v>80</v>
      </c>
      <c r="H73" s="31" t="s">
        <v>80</v>
      </c>
      <c r="I73" s="31" t="s">
        <v>80</v>
      </c>
      <c r="J73" s="31" t="s">
        <v>80</v>
      </c>
      <c r="K73" s="31" t="s">
        <v>80</v>
      </c>
      <c r="L73" s="31" t="s">
        <v>80</v>
      </c>
      <c r="M73" s="31">
        <v>35</v>
      </c>
      <c r="N73" s="31">
        <v>2407.4299999999998</v>
      </c>
      <c r="O73" s="31">
        <v>1197.07</v>
      </c>
      <c r="P73" s="31" t="s">
        <v>80</v>
      </c>
      <c r="Q73" s="31" t="s">
        <v>80</v>
      </c>
      <c r="R73" s="31" t="s">
        <v>80</v>
      </c>
      <c r="S73" s="31" t="s">
        <v>80</v>
      </c>
      <c r="T73" s="31" t="s">
        <v>80</v>
      </c>
      <c r="U73" s="31" t="s">
        <v>80</v>
      </c>
      <c r="V73" s="31" t="s">
        <v>80</v>
      </c>
      <c r="W73" s="31" t="s">
        <v>80</v>
      </c>
      <c r="X73" s="31" t="s">
        <v>80</v>
      </c>
      <c r="Y73" s="31" t="s">
        <v>80</v>
      </c>
      <c r="Z73" s="31" t="s">
        <v>80</v>
      </c>
      <c r="AA73" s="31" t="s">
        <v>80</v>
      </c>
      <c r="AB73" s="31" t="s">
        <v>80</v>
      </c>
      <c r="AC73" s="31" t="s">
        <v>80</v>
      </c>
      <c r="AD73" s="31" t="s">
        <v>80</v>
      </c>
      <c r="AE73" s="31" t="s">
        <v>80</v>
      </c>
      <c r="AF73" s="31" t="s">
        <v>80</v>
      </c>
      <c r="AG73" s="31" t="s">
        <v>80</v>
      </c>
      <c r="AH73" s="31" t="s">
        <v>80</v>
      </c>
      <c r="AI73" s="31" t="s">
        <v>80</v>
      </c>
      <c r="AJ73" s="31" t="s">
        <v>80</v>
      </c>
      <c r="AK73">
        <v>35</v>
      </c>
      <c r="AL73" s="29">
        <v>7.0000000000000007E-2</v>
      </c>
      <c r="AM73" s="29">
        <v>99.39</v>
      </c>
      <c r="AN73" s="20">
        <v>3639.5</v>
      </c>
    </row>
    <row r="74" spans="1:40" x14ac:dyDescent="0.25">
      <c r="A74" t="s">
        <v>207</v>
      </c>
      <c r="B74" t="s">
        <v>168</v>
      </c>
      <c r="C74" t="s">
        <v>75</v>
      </c>
      <c r="D74" t="s">
        <v>93</v>
      </c>
      <c r="E74" t="s">
        <v>99</v>
      </c>
      <c r="F74" t="s">
        <v>79</v>
      </c>
      <c r="G74" s="31" t="s">
        <v>80</v>
      </c>
      <c r="H74" s="31" t="s">
        <v>5</v>
      </c>
      <c r="I74" s="31" t="s">
        <v>80</v>
      </c>
      <c r="J74" s="31" t="s">
        <v>80</v>
      </c>
      <c r="K74" s="31" t="s">
        <v>80</v>
      </c>
      <c r="L74" s="31" t="s">
        <v>80</v>
      </c>
      <c r="M74" s="31" t="s">
        <v>82</v>
      </c>
      <c r="N74" s="31" t="s">
        <v>20</v>
      </c>
      <c r="O74" s="31" t="s">
        <v>5</v>
      </c>
      <c r="P74" s="31" t="s">
        <v>80</v>
      </c>
      <c r="Q74" s="31" t="s">
        <v>80</v>
      </c>
      <c r="R74" s="31" t="s">
        <v>80</v>
      </c>
      <c r="S74" s="31" t="s">
        <v>5</v>
      </c>
      <c r="T74" s="31" t="s">
        <v>80</v>
      </c>
      <c r="U74" s="31" t="s">
        <v>7</v>
      </c>
      <c r="V74" s="31" t="s">
        <v>80</v>
      </c>
      <c r="W74" s="31" t="s">
        <v>80</v>
      </c>
      <c r="X74" s="31" t="s">
        <v>80</v>
      </c>
      <c r="Y74" s="31" t="s">
        <v>5</v>
      </c>
      <c r="Z74" s="31" t="s">
        <v>5</v>
      </c>
      <c r="AA74" s="31" t="s">
        <v>80</v>
      </c>
      <c r="AB74" s="31" t="s">
        <v>80</v>
      </c>
      <c r="AC74" s="31" t="s">
        <v>80</v>
      </c>
      <c r="AD74" s="31" t="s">
        <v>5</v>
      </c>
      <c r="AE74" s="31" t="s">
        <v>80</v>
      </c>
      <c r="AF74" s="31" t="s">
        <v>80</v>
      </c>
      <c r="AG74" s="31" t="s">
        <v>80</v>
      </c>
      <c r="AH74" s="31" t="s">
        <v>80</v>
      </c>
      <c r="AI74" s="31" t="s">
        <v>80</v>
      </c>
      <c r="AJ74" s="31" t="s">
        <v>80</v>
      </c>
      <c r="AK74">
        <v>35</v>
      </c>
      <c r="AL74" s="29" t="s">
        <v>80</v>
      </c>
      <c r="AM74" s="29" t="s">
        <v>80</v>
      </c>
      <c r="AN74" s="20" t="s">
        <v>80</v>
      </c>
    </row>
    <row r="75" spans="1:40" x14ac:dyDescent="0.25">
      <c r="A75" t="s">
        <v>207</v>
      </c>
      <c r="B75" t="s">
        <v>168</v>
      </c>
      <c r="C75" t="s">
        <v>75</v>
      </c>
      <c r="D75" t="s">
        <v>92</v>
      </c>
      <c r="E75" t="s">
        <v>77</v>
      </c>
      <c r="F75" t="s">
        <v>78</v>
      </c>
      <c r="G75" s="31" t="s">
        <v>80</v>
      </c>
      <c r="H75" s="31">
        <v>49.85</v>
      </c>
      <c r="I75" s="31">
        <v>235.9</v>
      </c>
      <c r="J75" s="31">
        <v>446.79</v>
      </c>
      <c r="K75" s="31">
        <v>1025.1600000000001</v>
      </c>
      <c r="L75" s="31">
        <v>834.51</v>
      </c>
      <c r="M75" s="31">
        <v>363.08</v>
      </c>
      <c r="N75" s="31">
        <v>523.37</v>
      </c>
      <c r="O75" s="31">
        <v>42.29</v>
      </c>
      <c r="P75" s="31" t="s">
        <v>80</v>
      </c>
      <c r="Q75" s="31" t="s">
        <v>80</v>
      </c>
      <c r="R75" s="31" t="s">
        <v>80</v>
      </c>
      <c r="S75" s="31" t="s">
        <v>80</v>
      </c>
      <c r="T75" s="31" t="s">
        <v>80</v>
      </c>
      <c r="U75" s="31" t="s">
        <v>80</v>
      </c>
      <c r="V75" s="31" t="s">
        <v>80</v>
      </c>
      <c r="W75" s="31" t="s">
        <v>80</v>
      </c>
      <c r="X75" s="31" t="s">
        <v>80</v>
      </c>
      <c r="Y75" s="31" t="s">
        <v>80</v>
      </c>
      <c r="Z75" s="31" t="s">
        <v>80</v>
      </c>
      <c r="AA75" s="31" t="s">
        <v>80</v>
      </c>
      <c r="AB75" s="31" t="s">
        <v>80</v>
      </c>
      <c r="AC75" s="31" t="s">
        <v>80</v>
      </c>
      <c r="AD75" s="31" t="s">
        <v>80</v>
      </c>
      <c r="AE75" s="31" t="s">
        <v>80</v>
      </c>
      <c r="AF75" s="31" t="s">
        <v>80</v>
      </c>
      <c r="AG75" s="31" t="s">
        <v>80</v>
      </c>
      <c r="AH75" s="31" t="s">
        <v>80</v>
      </c>
      <c r="AI75" s="31" t="s">
        <v>80</v>
      </c>
      <c r="AJ75" s="31" t="s">
        <v>80</v>
      </c>
      <c r="AK75">
        <v>36</v>
      </c>
      <c r="AL75" s="29">
        <v>7.0000000000000007E-2</v>
      </c>
      <c r="AM75" s="29">
        <v>99.46</v>
      </c>
      <c r="AN75" s="20">
        <v>3520.95</v>
      </c>
    </row>
    <row r="76" spans="1:40" x14ac:dyDescent="0.25">
      <c r="A76" t="s">
        <v>207</v>
      </c>
      <c r="B76" t="s">
        <v>168</v>
      </c>
      <c r="C76" t="s">
        <v>75</v>
      </c>
      <c r="D76" t="s">
        <v>92</v>
      </c>
      <c r="E76" t="s">
        <v>77</v>
      </c>
      <c r="F76" t="s">
        <v>79</v>
      </c>
      <c r="G76" s="31" t="s">
        <v>80</v>
      </c>
      <c r="H76" s="31" t="s">
        <v>5</v>
      </c>
      <c r="I76" s="31" t="s">
        <v>5</v>
      </c>
      <c r="J76" s="31" t="s">
        <v>5</v>
      </c>
      <c r="K76" s="31" t="s">
        <v>20</v>
      </c>
      <c r="L76" s="31" t="s">
        <v>20</v>
      </c>
      <c r="M76" s="31" t="s">
        <v>20</v>
      </c>
      <c r="N76" s="31" t="s">
        <v>20</v>
      </c>
      <c r="O76" s="31" t="s">
        <v>20</v>
      </c>
      <c r="P76" s="31" t="s">
        <v>80</v>
      </c>
      <c r="Q76" s="31" t="s">
        <v>80</v>
      </c>
      <c r="R76" s="31" t="s">
        <v>80</v>
      </c>
      <c r="S76" s="31" t="s">
        <v>80</v>
      </c>
      <c r="T76" s="31" t="s">
        <v>80</v>
      </c>
      <c r="U76" s="31" t="s">
        <v>80</v>
      </c>
      <c r="V76" s="31" t="s">
        <v>80</v>
      </c>
      <c r="W76" s="31" t="s">
        <v>80</v>
      </c>
      <c r="X76" s="31" t="s">
        <v>80</v>
      </c>
      <c r="Y76" s="31" t="s">
        <v>80</v>
      </c>
      <c r="Z76" s="31" t="s">
        <v>80</v>
      </c>
      <c r="AA76" s="31" t="s">
        <v>80</v>
      </c>
      <c r="AB76" s="31" t="s">
        <v>80</v>
      </c>
      <c r="AC76" s="31" t="s">
        <v>80</v>
      </c>
      <c r="AD76" s="31" t="s">
        <v>80</v>
      </c>
      <c r="AE76" s="31" t="s">
        <v>80</v>
      </c>
      <c r="AF76" s="31" t="s">
        <v>80</v>
      </c>
      <c r="AG76" s="31" t="s">
        <v>80</v>
      </c>
      <c r="AH76" s="31" t="s">
        <v>80</v>
      </c>
      <c r="AI76" s="31" t="s">
        <v>80</v>
      </c>
      <c r="AJ76" s="31" t="s">
        <v>80</v>
      </c>
      <c r="AK76">
        <v>36</v>
      </c>
      <c r="AL76" s="29" t="s">
        <v>80</v>
      </c>
      <c r="AM76" s="29" t="s">
        <v>80</v>
      </c>
      <c r="AN76" s="20" t="s">
        <v>80</v>
      </c>
    </row>
    <row r="77" spans="1:40" x14ac:dyDescent="0.25">
      <c r="A77" t="s">
        <v>207</v>
      </c>
      <c r="B77" t="s">
        <v>168</v>
      </c>
      <c r="C77" t="s">
        <v>75</v>
      </c>
      <c r="D77" t="s">
        <v>151</v>
      </c>
      <c r="E77" t="s">
        <v>99</v>
      </c>
      <c r="F77" t="s">
        <v>78</v>
      </c>
      <c r="G77" s="31" t="s">
        <v>80</v>
      </c>
      <c r="H77" s="31" t="s">
        <v>80</v>
      </c>
      <c r="I77" s="31" t="s">
        <v>80</v>
      </c>
      <c r="J77" s="31" t="s">
        <v>80</v>
      </c>
      <c r="K77" s="31" t="s">
        <v>80</v>
      </c>
      <c r="L77" s="31" t="s">
        <v>80</v>
      </c>
      <c r="M77" s="31" t="s">
        <v>80</v>
      </c>
      <c r="N77" s="31" t="s">
        <v>80</v>
      </c>
      <c r="O77" s="31" t="s">
        <v>80</v>
      </c>
      <c r="P77" s="31" t="s">
        <v>80</v>
      </c>
      <c r="Q77" s="31" t="s">
        <v>80</v>
      </c>
      <c r="R77" s="31" t="s">
        <v>80</v>
      </c>
      <c r="S77" s="31" t="s">
        <v>80</v>
      </c>
      <c r="T77" s="31" t="s">
        <v>80</v>
      </c>
      <c r="U77" s="31">
        <v>1224</v>
      </c>
      <c r="V77" s="31">
        <v>1224.106</v>
      </c>
      <c r="W77" s="31">
        <v>1010</v>
      </c>
      <c r="X77" s="31" t="s">
        <v>80</v>
      </c>
      <c r="Y77" s="31" t="s">
        <v>80</v>
      </c>
      <c r="Z77" s="31" t="s">
        <v>80</v>
      </c>
      <c r="AA77" s="31" t="s">
        <v>80</v>
      </c>
      <c r="AB77" s="31" t="s">
        <v>80</v>
      </c>
      <c r="AC77" s="31" t="s">
        <v>80</v>
      </c>
      <c r="AD77" s="31" t="s">
        <v>80</v>
      </c>
      <c r="AE77" s="31" t="s">
        <v>80</v>
      </c>
      <c r="AF77" s="31" t="s">
        <v>80</v>
      </c>
      <c r="AG77" s="31" t="s">
        <v>80</v>
      </c>
      <c r="AH77" s="31" t="s">
        <v>80</v>
      </c>
      <c r="AI77" s="31" t="s">
        <v>80</v>
      </c>
      <c r="AJ77" s="31" t="s">
        <v>80</v>
      </c>
      <c r="AK77">
        <v>37</v>
      </c>
      <c r="AL77" s="29">
        <v>7.0000000000000007E-2</v>
      </c>
      <c r="AM77" s="29">
        <v>99.52</v>
      </c>
      <c r="AN77" s="20">
        <v>3458.1060000000002</v>
      </c>
    </row>
    <row r="78" spans="1:40" x14ac:dyDescent="0.25">
      <c r="A78" t="s">
        <v>207</v>
      </c>
      <c r="B78" t="s">
        <v>168</v>
      </c>
      <c r="C78" t="s">
        <v>75</v>
      </c>
      <c r="D78" t="s">
        <v>151</v>
      </c>
      <c r="E78" t="s">
        <v>99</v>
      </c>
      <c r="F78" t="s">
        <v>79</v>
      </c>
      <c r="G78" s="31" t="s">
        <v>80</v>
      </c>
      <c r="H78" s="31" t="s">
        <v>80</v>
      </c>
      <c r="I78" s="31" t="s">
        <v>80</v>
      </c>
      <c r="J78" s="31" t="s">
        <v>80</v>
      </c>
      <c r="K78" s="31" t="s">
        <v>80</v>
      </c>
      <c r="L78" s="31" t="s">
        <v>80</v>
      </c>
      <c r="M78" s="31" t="s">
        <v>80</v>
      </c>
      <c r="N78" s="31" t="s">
        <v>80</v>
      </c>
      <c r="O78" s="31" t="s">
        <v>80</v>
      </c>
      <c r="P78" s="31" t="s">
        <v>80</v>
      </c>
      <c r="Q78" s="31" t="s">
        <v>80</v>
      </c>
      <c r="R78" s="31" t="s">
        <v>80</v>
      </c>
      <c r="S78" s="31" t="s">
        <v>80</v>
      </c>
      <c r="T78" s="31" t="s">
        <v>80</v>
      </c>
      <c r="U78" s="31" t="s">
        <v>82</v>
      </c>
      <c r="V78" s="31" t="s">
        <v>82</v>
      </c>
      <c r="W78" s="31" t="s">
        <v>82</v>
      </c>
      <c r="X78" s="31" t="s">
        <v>80</v>
      </c>
      <c r="Y78" s="31" t="s">
        <v>80</v>
      </c>
      <c r="Z78" s="31" t="s">
        <v>80</v>
      </c>
      <c r="AA78" s="31" t="s">
        <v>80</v>
      </c>
      <c r="AB78" s="31" t="s">
        <v>80</v>
      </c>
      <c r="AC78" s="31" t="s">
        <v>80</v>
      </c>
      <c r="AD78" s="31" t="s">
        <v>80</v>
      </c>
      <c r="AE78" s="31" t="s">
        <v>80</v>
      </c>
      <c r="AF78" s="31" t="s">
        <v>80</v>
      </c>
      <c r="AG78" s="31" t="s">
        <v>80</v>
      </c>
      <c r="AH78" s="31" t="s">
        <v>80</v>
      </c>
      <c r="AI78" s="31" t="s">
        <v>80</v>
      </c>
      <c r="AJ78" s="31" t="s">
        <v>80</v>
      </c>
      <c r="AK78">
        <v>37</v>
      </c>
      <c r="AL78" s="29" t="s">
        <v>80</v>
      </c>
      <c r="AM78" s="29" t="s">
        <v>80</v>
      </c>
      <c r="AN78" s="20" t="s">
        <v>80</v>
      </c>
    </row>
    <row r="79" spans="1:40" x14ac:dyDescent="0.25">
      <c r="A79" t="s">
        <v>207</v>
      </c>
      <c r="B79" t="s">
        <v>168</v>
      </c>
      <c r="C79" t="s">
        <v>75</v>
      </c>
      <c r="D79" t="s">
        <v>108</v>
      </c>
      <c r="E79" t="s">
        <v>90</v>
      </c>
      <c r="F79" t="s">
        <v>78</v>
      </c>
      <c r="G79" s="31">
        <v>103</v>
      </c>
      <c r="H79" s="31">
        <v>122</v>
      </c>
      <c r="I79" s="31">
        <v>60</v>
      </c>
      <c r="J79" s="31">
        <v>621</v>
      </c>
      <c r="K79" s="31">
        <v>126</v>
      </c>
      <c r="L79" s="31">
        <v>1018</v>
      </c>
      <c r="M79" s="31">
        <v>169</v>
      </c>
      <c r="N79" s="31">
        <v>154</v>
      </c>
      <c r="O79" s="31">
        <v>113</v>
      </c>
      <c r="P79" s="31">
        <v>82</v>
      </c>
      <c r="Q79" s="31">
        <v>420</v>
      </c>
      <c r="R79" s="31">
        <v>178</v>
      </c>
      <c r="S79" s="31">
        <v>64</v>
      </c>
      <c r="T79" s="31">
        <v>53</v>
      </c>
      <c r="U79" s="31">
        <v>46</v>
      </c>
      <c r="V79" s="31">
        <v>7</v>
      </c>
      <c r="W79" s="31" t="s">
        <v>80</v>
      </c>
      <c r="X79" s="31" t="s">
        <v>80</v>
      </c>
      <c r="Y79" s="31" t="s">
        <v>80</v>
      </c>
      <c r="Z79" s="31" t="s">
        <v>80</v>
      </c>
      <c r="AA79" s="31" t="s">
        <v>80</v>
      </c>
      <c r="AB79" s="31" t="s">
        <v>80</v>
      </c>
      <c r="AC79" s="31" t="s">
        <v>80</v>
      </c>
      <c r="AD79" s="31" t="s">
        <v>80</v>
      </c>
      <c r="AE79" s="31" t="s">
        <v>80</v>
      </c>
      <c r="AF79" s="31" t="s">
        <v>80</v>
      </c>
      <c r="AG79" s="31" t="s">
        <v>80</v>
      </c>
      <c r="AH79" s="31" t="s">
        <v>80</v>
      </c>
      <c r="AI79" s="31" t="s">
        <v>80</v>
      </c>
      <c r="AJ79" s="31" t="s">
        <v>80</v>
      </c>
      <c r="AK79">
        <v>38</v>
      </c>
      <c r="AL79" s="29">
        <v>0.06</v>
      </c>
      <c r="AM79" s="29">
        <v>99.59</v>
      </c>
      <c r="AN79" s="20">
        <v>3336</v>
      </c>
    </row>
    <row r="80" spans="1:40" x14ac:dyDescent="0.25">
      <c r="A80" t="s">
        <v>207</v>
      </c>
      <c r="B80" t="s">
        <v>168</v>
      </c>
      <c r="C80" t="s">
        <v>75</v>
      </c>
      <c r="D80" t="s">
        <v>108</v>
      </c>
      <c r="E80" t="s">
        <v>90</v>
      </c>
      <c r="F80" t="s">
        <v>79</v>
      </c>
      <c r="G80" s="31" t="s">
        <v>82</v>
      </c>
      <c r="H80" s="31" t="s">
        <v>82</v>
      </c>
      <c r="I80" s="31" t="s">
        <v>82</v>
      </c>
      <c r="J80" s="31" t="s">
        <v>82</v>
      </c>
      <c r="K80" s="31" t="s">
        <v>82</v>
      </c>
      <c r="L80" s="31" t="s">
        <v>5</v>
      </c>
      <c r="M80" s="31" t="s">
        <v>82</v>
      </c>
      <c r="N80" s="31" t="s">
        <v>82</v>
      </c>
      <c r="O80" s="31" t="s">
        <v>82</v>
      </c>
      <c r="P80" s="31" t="s">
        <v>82</v>
      </c>
      <c r="Q80" s="31" t="s">
        <v>82</v>
      </c>
      <c r="R80" s="31" t="s">
        <v>82</v>
      </c>
      <c r="S80" s="31" t="s">
        <v>82</v>
      </c>
      <c r="T80" s="31" t="s">
        <v>82</v>
      </c>
      <c r="U80" s="31" t="s">
        <v>82</v>
      </c>
      <c r="V80" s="31" t="s">
        <v>82</v>
      </c>
      <c r="W80" s="31" t="s">
        <v>80</v>
      </c>
      <c r="X80" s="31" t="s">
        <v>80</v>
      </c>
      <c r="Y80" s="31" t="s">
        <v>80</v>
      </c>
      <c r="Z80" s="31" t="s">
        <v>80</v>
      </c>
      <c r="AA80" s="31" t="s">
        <v>80</v>
      </c>
      <c r="AB80" s="31" t="s">
        <v>80</v>
      </c>
      <c r="AC80" s="31" t="s">
        <v>80</v>
      </c>
      <c r="AD80" s="31" t="s">
        <v>80</v>
      </c>
      <c r="AE80" s="31" t="s">
        <v>80</v>
      </c>
      <c r="AF80" s="31" t="s">
        <v>80</v>
      </c>
      <c r="AG80" s="31" t="s">
        <v>80</v>
      </c>
      <c r="AH80" s="31" t="s">
        <v>80</v>
      </c>
      <c r="AI80" s="31" t="s">
        <v>80</v>
      </c>
      <c r="AJ80" s="31" t="s">
        <v>80</v>
      </c>
      <c r="AK80">
        <v>38</v>
      </c>
      <c r="AL80" s="29" t="s">
        <v>80</v>
      </c>
      <c r="AM80" s="29" t="s">
        <v>80</v>
      </c>
      <c r="AN80" s="20" t="s">
        <v>80</v>
      </c>
    </row>
    <row r="81" spans="1:40" x14ac:dyDescent="0.25">
      <c r="A81" t="s">
        <v>207</v>
      </c>
      <c r="B81" t="s">
        <v>168</v>
      </c>
      <c r="C81" t="s">
        <v>75</v>
      </c>
      <c r="D81" t="s">
        <v>144</v>
      </c>
      <c r="E81" t="s">
        <v>95</v>
      </c>
      <c r="F81" t="s">
        <v>78</v>
      </c>
      <c r="G81" s="31">
        <v>115</v>
      </c>
      <c r="H81" s="31">
        <v>86</v>
      </c>
      <c r="I81" s="31">
        <v>294</v>
      </c>
      <c r="J81" s="31">
        <v>298</v>
      </c>
      <c r="K81" s="31">
        <v>13</v>
      </c>
      <c r="L81" s="31">
        <v>64.39</v>
      </c>
      <c r="M81" s="31">
        <v>204.79</v>
      </c>
      <c r="N81" s="31">
        <v>62.59</v>
      </c>
      <c r="O81" s="31">
        <v>177.96</v>
      </c>
      <c r="P81" s="31">
        <v>316.63200000000001</v>
      </c>
      <c r="Q81" s="31">
        <v>320.74400000000003</v>
      </c>
      <c r="R81" s="31">
        <v>88.32</v>
      </c>
      <c r="S81" s="31">
        <v>109.7</v>
      </c>
      <c r="T81" s="31">
        <v>45.34</v>
      </c>
      <c r="U81" s="31">
        <v>15.215999999999999</v>
      </c>
      <c r="V81" s="31">
        <v>25.045000000000002</v>
      </c>
      <c r="W81" s="31">
        <v>371.05</v>
      </c>
      <c r="X81" s="31">
        <v>29.24</v>
      </c>
      <c r="Y81" s="31">
        <v>6.84</v>
      </c>
      <c r="Z81" s="31">
        <v>25.91</v>
      </c>
      <c r="AA81" s="31">
        <v>5.82</v>
      </c>
      <c r="AB81" s="31">
        <v>127.41</v>
      </c>
      <c r="AC81" s="31">
        <v>8.5</v>
      </c>
      <c r="AD81" s="31">
        <v>7.22</v>
      </c>
      <c r="AE81" s="31">
        <v>28.39</v>
      </c>
      <c r="AF81" s="31">
        <v>0.9</v>
      </c>
      <c r="AG81" s="31">
        <v>1.8380000000000001</v>
      </c>
      <c r="AH81" s="31">
        <v>0.55200000000000005</v>
      </c>
      <c r="AI81" s="31">
        <v>0.113</v>
      </c>
      <c r="AJ81" s="31">
        <v>1.206</v>
      </c>
      <c r="AK81">
        <v>39</v>
      </c>
      <c r="AL81" s="29">
        <v>0.05</v>
      </c>
      <c r="AM81" s="29">
        <v>99.64</v>
      </c>
      <c r="AN81" s="20">
        <v>2851.7159999999999</v>
      </c>
    </row>
    <row r="82" spans="1:40" x14ac:dyDescent="0.25">
      <c r="A82" t="s">
        <v>207</v>
      </c>
      <c r="B82" t="s">
        <v>168</v>
      </c>
      <c r="C82" t="s">
        <v>75</v>
      </c>
      <c r="D82" t="s">
        <v>144</v>
      </c>
      <c r="E82" t="s">
        <v>95</v>
      </c>
      <c r="F82" t="s">
        <v>79</v>
      </c>
      <c r="G82" s="31" t="s">
        <v>5</v>
      </c>
      <c r="H82" s="31" t="s">
        <v>5</v>
      </c>
      <c r="I82" s="31" t="s">
        <v>82</v>
      </c>
      <c r="J82" s="31" t="s">
        <v>5</v>
      </c>
      <c r="K82" s="31" t="s">
        <v>82</v>
      </c>
      <c r="L82" s="31" t="s">
        <v>5</v>
      </c>
      <c r="M82" s="31" t="s">
        <v>5</v>
      </c>
      <c r="N82" s="31" t="s">
        <v>5</v>
      </c>
      <c r="O82" s="31" t="s">
        <v>82</v>
      </c>
      <c r="P82" s="31" t="s">
        <v>82</v>
      </c>
      <c r="Q82" s="31" t="s">
        <v>82</v>
      </c>
      <c r="R82" s="31" t="s">
        <v>5</v>
      </c>
      <c r="S82" s="31" t="s">
        <v>5</v>
      </c>
      <c r="T82" s="31" t="s">
        <v>5</v>
      </c>
      <c r="U82" s="31" t="s">
        <v>20</v>
      </c>
      <c r="V82" s="31" t="s">
        <v>20</v>
      </c>
      <c r="W82" s="31" t="s">
        <v>20</v>
      </c>
      <c r="X82" s="31" t="s">
        <v>20</v>
      </c>
      <c r="Y82" s="31" t="s">
        <v>20</v>
      </c>
      <c r="Z82" s="31" t="s">
        <v>5</v>
      </c>
      <c r="AA82" s="31" t="s">
        <v>20</v>
      </c>
      <c r="AB82" s="31" t="s">
        <v>20</v>
      </c>
      <c r="AC82" s="31" t="s">
        <v>20</v>
      </c>
      <c r="AD82" s="31" t="s">
        <v>20</v>
      </c>
      <c r="AE82" s="31" t="s">
        <v>20</v>
      </c>
      <c r="AF82" s="31" t="s">
        <v>20</v>
      </c>
      <c r="AG82" s="31" t="s">
        <v>20</v>
      </c>
      <c r="AH82" s="31" t="s">
        <v>20</v>
      </c>
      <c r="AI82" s="31" t="s">
        <v>20</v>
      </c>
      <c r="AJ82" s="31" t="s">
        <v>5</v>
      </c>
      <c r="AK82">
        <v>39</v>
      </c>
      <c r="AL82" s="29" t="s">
        <v>80</v>
      </c>
      <c r="AM82" s="29" t="s">
        <v>80</v>
      </c>
      <c r="AN82" s="20" t="s">
        <v>80</v>
      </c>
    </row>
    <row r="83" spans="1:40" x14ac:dyDescent="0.25">
      <c r="A83" t="s">
        <v>207</v>
      </c>
      <c r="B83" t="s">
        <v>168</v>
      </c>
      <c r="C83" t="s">
        <v>75</v>
      </c>
      <c r="D83" t="s">
        <v>132</v>
      </c>
      <c r="E83" t="s">
        <v>105</v>
      </c>
      <c r="F83" t="s">
        <v>78</v>
      </c>
      <c r="G83" s="31" t="s">
        <v>80</v>
      </c>
      <c r="H83" s="31" t="s">
        <v>80</v>
      </c>
      <c r="I83" s="31" t="s">
        <v>80</v>
      </c>
      <c r="J83" s="31" t="s">
        <v>80</v>
      </c>
      <c r="K83" s="31" t="s">
        <v>80</v>
      </c>
      <c r="L83" s="31" t="s">
        <v>80</v>
      </c>
      <c r="M83" s="31" t="s">
        <v>80</v>
      </c>
      <c r="N83" s="31" t="s">
        <v>80</v>
      </c>
      <c r="O83" s="31" t="s">
        <v>80</v>
      </c>
      <c r="P83" s="31" t="s">
        <v>80</v>
      </c>
      <c r="Q83" s="31" t="s">
        <v>80</v>
      </c>
      <c r="R83" s="31" t="s">
        <v>80</v>
      </c>
      <c r="S83" s="31" t="s">
        <v>80</v>
      </c>
      <c r="T83" s="31" t="s">
        <v>80</v>
      </c>
      <c r="U83" s="31">
        <v>2</v>
      </c>
      <c r="V83" s="31">
        <v>7</v>
      </c>
      <c r="W83" s="31">
        <v>11</v>
      </c>
      <c r="X83" s="31">
        <v>32</v>
      </c>
      <c r="Y83" s="31">
        <v>2.02</v>
      </c>
      <c r="Z83" s="31">
        <v>9.5299999999999994</v>
      </c>
      <c r="AA83" s="31">
        <v>23</v>
      </c>
      <c r="AB83" s="31" t="s">
        <v>80</v>
      </c>
      <c r="AC83" s="31">
        <v>838.88</v>
      </c>
      <c r="AD83" s="31">
        <v>678.51</v>
      </c>
      <c r="AE83" s="31">
        <v>478.51</v>
      </c>
      <c r="AF83" s="31">
        <v>14.628</v>
      </c>
      <c r="AG83" s="31">
        <v>137.541</v>
      </c>
      <c r="AH83" s="31">
        <v>128.66499999999999</v>
      </c>
      <c r="AI83" s="31">
        <v>232.56200000000001</v>
      </c>
      <c r="AJ83" s="31">
        <v>166.256</v>
      </c>
      <c r="AK83">
        <v>40</v>
      </c>
      <c r="AL83" s="29">
        <v>0.05</v>
      </c>
      <c r="AM83" s="29">
        <v>99.69</v>
      </c>
      <c r="AN83" s="20">
        <v>2762.1019999999999</v>
      </c>
    </row>
    <row r="84" spans="1:40" x14ac:dyDescent="0.25">
      <c r="A84" t="s">
        <v>207</v>
      </c>
      <c r="B84" t="s">
        <v>168</v>
      </c>
      <c r="C84" t="s">
        <v>75</v>
      </c>
      <c r="D84" t="s">
        <v>132</v>
      </c>
      <c r="E84" t="s">
        <v>105</v>
      </c>
      <c r="F84" t="s">
        <v>79</v>
      </c>
      <c r="G84" s="31" t="s">
        <v>80</v>
      </c>
      <c r="H84" s="31" t="s">
        <v>80</v>
      </c>
      <c r="I84" s="31" t="s">
        <v>80</v>
      </c>
      <c r="J84" s="31" t="s">
        <v>80</v>
      </c>
      <c r="K84" s="31" t="s">
        <v>80</v>
      </c>
      <c r="L84" s="31" t="s">
        <v>80</v>
      </c>
      <c r="M84" s="31" t="s">
        <v>80</v>
      </c>
      <c r="N84" s="31" t="s">
        <v>80</v>
      </c>
      <c r="O84" s="31" t="s">
        <v>80</v>
      </c>
      <c r="P84" s="31" t="s">
        <v>80</v>
      </c>
      <c r="Q84" s="31" t="s">
        <v>80</v>
      </c>
      <c r="R84" s="31" t="s">
        <v>80</v>
      </c>
      <c r="S84" s="31" t="s">
        <v>80</v>
      </c>
      <c r="T84" s="31" t="s">
        <v>80</v>
      </c>
      <c r="U84" s="31" t="s">
        <v>82</v>
      </c>
      <c r="V84" s="31" t="s">
        <v>82</v>
      </c>
      <c r="W84" s="31" t="s">
        <v>82</v>
      </c>
      <c r="X84" s="31" t="s">
        <v>82</v>
      </c>
      <c r="Y84" s="31" t="s">
        <v>82</v>
      </c>
      <c r="Z84" s="31" t="s">
        <v>5</v>
      </c>
      <c r="AA84" s="31" t="s">
        <v>82</v>
      </c>
      <c r="AB84" s="31" t="s">
        <v>80</v>
      </c>
      <c r="AC84" s="31" t="s">
        <v>82</v>
      </c>
      <c r="AD84" s="31" t="s">
        <v>82</v>
      </c>
      <c r="AE84" s="31" t="s">
        <v>82</v>
      </c>
      <c r="AF84" s="31" t="s">
        <v>82</v>
      </c>
      <c r="AG84" s="31" t="s">
        <v>82</v>
      </c>
      <c r="AH84" s="31" t="s">
        <v>82</v>
      </c>
      <c r="AI84" s="31" t="s">
        <v>82</v>
      </c>
      <c r="AJ84" s="31" t="s">
        <v>82</v>
      </c>
      <c r="AK84">
        <v>40</v>
      </c>
      <c r="AL84" s="29" t="s">
        <v>80</v>
      </c>
      <c r="AM84" s="29" t="s">
        <v>80</v>
      </c>
      <c r="AN84" s="20" t="s">
        <v>80</v>
      </c>
    </row>
    <row r="85" spans="1:40" x14ac:dyDescent="0.25">
      <c r="A85" t="s">
        <v>207</v>
      </c>
      <c r="B85" t="s">
        <v>168</v>
      </c>
      <c r="C85" t="s">
        <v>75</v>
      </c>
      <c r="D85" t="s">
        <v>113</v>
      </c>
      <c r="E85" t="s">
        <v>87</v>
      </c>
      <c r="F85" t="s">
        <v>78</v>
      </c>
      <c r="G85" s="31" t="s">
        <v>80</v>
      </c>
      <c r="H85" s="31" t="s">
        <v>80</v>
      </c>
      <c r="I85" s="31" t="s">
        <v>80</v>
      </c>
      <c r="J85" s="31" t="s">
        <v>80</v>
      </c>
      <c r="K85" s="31" t="s">
        <v>80</v>
      </c>
      <c r="L85" s="31" t="s">
        <v>80</v>
      </c>
      <c r="M85" s="31" t="s">
        <v>80</v>
      </c>
      <c r="N85" s="31" t="s">
        <v>80</v>
      </c>
      <c r="O85" s="31" t="s">
        <v>80</v>
      </c>
      <c r="P85" s="31" t="s">
        <v>80</v>
      </c>
      <c r="Q85" s="31" t="s">
        <v>80</v>
      </c>
      <c r="R85" s="31" t="s">
        <v>80</v>
      </c>
      <c r="S85" s="31" t="s">
        <v>80</v>
      </c>
      <c r="T85" s="31" t="s">
        <v>80</v>
      </c>
      <c r="U85" s="31" t="s">
        <v>80</v>
      </c>
      <c r="V85" s="31" t="s">
        <v>80</v>
      </c>
      <c r="W85" s="31" t="s">
        <v>80</v>
      </c>
      <c r="X85" s="31" t="s">
        <v>80</v>
      </c>
      <c r="Y85" s="31" t="s">
        <v>80</v>
      </c>
      <c r="Z85" s="31" t="s">
        <v>80</v>
      </c>
      <c r="AA85" s="31" t="s">
        <v>80</v>
      </c>
      <c r="AB85" s="31" t="s">
        <v>80</v>
      </c>
      <c r="AC85" s="31" t="s">
        <v>80</v>
      </c>
      <c r="AD85" s="31" t="s">
        <v>80</v>
      </c>
      <c r="AE85" s="31" t="s">
        <v>80</v>
      </c>
      <c r="AF85" s="31" t="s">
        <v>80</v>
      </c>
      <c r="AG85" s="31" t="s">
        <v>80</v>
      </c>
      <c r="AH85" s="31">
        <v>157</v>
      </c>
      <c r="AI85" s="31">
        <v>1270</v>
      </c>
      <c r="AJ85" s="31">
        <v>219.20599999999999</v>
      </c>
      <c r="AK85">
        <v>41</v>
      </c>
      <c r="AL85" s="29">
        <v>0.03</v>
      </c>
      <c r="AM85" s="29">
        <v>99.73</v>
      </c>
      <c r="AN85" s="20">
        <v>1646.2059999999999</v>
      </c>
    </row>
    <row r="86" spans="1:40" x14ac:dyDescent="0.25">
      <c r="A86" t="s">
        <v>207</v>
      </c>
      <c r="B86" t="s">
        <v>168</v>
      </c>
      <c r="C86" t="s">
        <v>75</v>
      </c>
      <c r="D86" t="s">
        <v>113</v>
      </c>
      <c r="E86" t="s">
        <v>87</v>
      </c>
      <c r="F86" t="s">
        <v>79</v>
      </c>
      <c r="G86" s="31" t="s">
        <v>80</v>
      </c>
      <c r="H86" s="31" t="s">
        <v>80</v>
      </c>
      <c r="I86" s="31" t="s">
        <v>80</v>
      </c>
      <c r="J86" s="31" t="s">
        <v>80</v>
      </c>
      <c r="K86" s="31" t="s">
        <v>80</v>
      </c>
      <c r="L86" s="31" t="s">
        <v>80</v>
      </c>
      <c r="M86" s="31" t="s">
        <v>80</v>
      </c>
      <c r="N86" s="31" t="s">
        <v>80</v>
      </c>
      <c r="O86" s="31" t="s">
        <v>5</v>
      </c>
      <c r="P86" s="31" t="s">
        <v>5</v>
      </c>
      <c r="Q86" s="31" t="s">
        <v>80</v>
      </c>
      <c r="R86" s="31" t="s">
        <v>5</v>
      </c>
      <c r="S86" s="31" t="s">
        <v>80</v>
      </c>
      <c r="T86" s="31" t="s">
        <v>80</v>
      </c>
      <c r="U86" s="31" t="s">
        <v>80</v>
      </c>
      <c r="V86" s="31" t="s">
        <v>80</v>
      </c>
      <c r="W86" s="31" t="s">
        <v>7</v>
      </c>
      <c r="X86" s="31" t="s">
        <v>5</v>
      </c>
      <c r="Y86" s="31" t="s">
        <v>80</v>
      </c>
      <c r="Z86" s="31" t="s">
        <v>80</v>
      </c>
      <c r="AA86" s="31" t="s">
        <v>80</v>
      </c>
      <c r="AB86" s="31" t="s">
        <v>80</v>
      </c>
      <c r="AC86" s="31" t="s">
        <v>80</v>
      </c>
      <c r="AD86" s="31" t="s">
        <v>80</v>
      </c>
      <c r="AE86" s="31" t="s">
        <v>80</v>
      </c>
      <c r="AF86" s="31" t="s">
        <v>80</v>
      </c>
      <c r="AG86" s="31" t="s">
        <v>80</v>
      </c>
      <c r="AH86" s="31" t="s">
        <v>82</v>
      </c>
      <c r="AI86" s="31" t="s">
        <v>5</v>
      </c>
      <c r="AJ86" s="31" t="s">
        <v>7</v>
      </c>
      <c r="AK86">
        <v>41</v>
      </c>
      <c r="AL86" s="29" t="s">
        <v>80</v>
      </c>
      <c r="AM86" s="29" t="s">
        <v>80</v>
      </c>
      <c r="AN86" s="20" t="s">
        <v>80</v>
      </c>
    </row>
    <row r="87" spans="1:40" x14ac:dyDescent="0.25">
      <c r="A87" t="s">
        <v>207</v>
      </c>
      <c r="B87" t="s">
        <v>168</v>
      </c>
      <c r="C87" t="s">
        <v>75</v>
      </c>
      <c r="D87" t="s">
        <v>89</v>
      </c>
      <c r="E87" t="s">
        <v>87</v>
      </c>
      <c r="F87" t="s">
        <v>78</v>
      </c>
      <c r="G87" s="31">
        <v>0.1</v>
      </c>
      <c r="H87" s="31">
        <v>2</v>
      </c>
      <c r="I87" s="31">
        <v>0.1</v>
      </c>
      <c r="J87" s="31">
        <v>8</v>
      </c>
      <c r="K87" s="31">
        <v>2</v>
      </c>
      <c r="L87" s="31">
        <v>6.6</v>
      </c>
      <c r="M87" s="31">
        <v>27.8</v>
      </c>
      <c r="N87" s="31">
        <v>7.1</v>
      </c>
      <c r="O87" s="31">
        <v>35.049999999999997</v>
      </c>
      <c r="P87" s="31">
        <v>26.395</v>
      </c>
      <c r="Q87" s="31">
        <v>46.503</v>
      </c>
      <c r="R87" s="31">
        <v>154.76</v>
      </c>
      <c r="S87" s="31">
        <v>391.173</v>
      </c>
      <c r="T87" s="31">
        <v>152.292</v>
      </c>
      <c r="U87" s="31">
        <v>51.579000000000001</v>
      </c>
      <c r="V87" s="31">
        <v>28.178000000000001</v>
      </c>
      <c r="W87" s="31">
        <v>11.39</v>
      </c>
      <c r="X87" s="31" t="s">
        <v>80</v>
      </c>
      <c r="Y87" s="31">
        <v>8.0000000000000002E-3</v>
      </c>
      <c r="Z87" s="31">
        <v>4.4999999999999998E-2</v>
      </c>
      <c r="AA87" s="31">
        <v>0.16600000000000001</v>
      </c>
      <c r="AB87" s="31">
        <v>12.747999999999999</v>
      </c>
      <c r="AC87" s="31">
        <v>5.7370000000000001</v>
      </c>
      <c r="AD87" s="31">
        <v>2.8029999999999999</v>
      </c>
      <c r="AE87" s="31">
        <v>201.44300000000001</v>
      </c>
      <c r="AF87" s="31">
        <v>0.752</v>
      </c>
      <c r="AG87" s="31">
        <v>5.2560000000000002</v>
      </c>
      <c r="AH87" s="31" t="s">
        <v>80</v>
      </c>
      <c r="AI87" s="31">
        <v>4.3999999999999997E-2</v>
      </c>
      <c r="AJ87" s="31">
        <v>1.8360000000000001</v>
      </c>
      <c r="AK87">
        <v>42</v>
      </c>
      <c r="AL87" s="29">
        <v>0.02</v>
      </c>
      <c r="AM87" s="29">
        <v>99.75</v>
      </c>
      <c r="AN87" s="20">
        <v>1181.8589999999999</v>
      </c>
    </row>
    <row r="88" spans="1:40" x14ac:dyDescent="0.25">
      <c r="A88" t="s">
        <v>207</v>
      </c>
      <c r="B88" t="s">
        <v>168</v>
      </c>
      <c r="C88" t="s">
        <v>75</v>
      </c>
      <c r="D88" t="s">
        <v>89</v>
      </c>
      <c r="E88" t="s">
        <v>87</v>
      </c>
      <c r="F88" t="s">
        <v>79</v>
      </c>
      <c r="G88" s="31" t="s">
        <v>5</v>
      </c>
      <c r="H88" s="31" t="s">
        <v>5</v>
      </c>
      <c r="I88" s="31" t="s">
        <v>5</v>
      </c>
      <c r="J88" s="31" t="s">
        <v>5</v>
      </c>
      <c r="K88" s="31" t="s">
        <v>5</v>
      </c>
      <c r="L88" s="31" t="s">
        <v>5</v>
      </c>
      <c r="M88" s="31" t="s">
        <v>5</v>
      </c>
      <c r="N88" s="31" t="s">
        <v>5</v>
      </c>
      <c r="O88" s="31" t="s">
        <v>5</v>
      </c>
      <c r="P88" s="31" t="s">
        <v>5</v>
      </c>
      <c r="Q88" s="31" t="s">
        <v>5</v>
      </c>
      <c r="R88" s="31" t="s">
        <v>5</v>
      </c>
      <c r="S88" s="31" t="s">
        <v>5</v>
      </c>
      <c r="T88" s="31" t="s">
        <v>5</v>
      </c>
      <c r="U88" s="31" t="s">
        <v>5</v>
      </c>
      <c r="V88" s="31" t="s">
        <v>5</v>
      </c>
      <c r="W88" s="31" t="s">
        <v>5</v>
      </c>
      <c r="X88" s="31" t="s">
        <v>80</v>
      </c>
      <c r="Y88" s="31" t="s">
        <v>5</v>
      </c>
      <c r="Z88" s="31" t="s">
        <v>5</v>
      </c>
      <c r="AA88" s="31" t="s">
        <v>20</v>
      </c>
      <c r="AB88" s="31" t="s">
        <v>20</v>
      </c>
      <c r="AC88" s="31" t="s">
        <v>5</v>
      </c>
      <c r="AD88" s="31" t="s">
        <v>20</v>
      </c>
      <c r="AE88" s="31" t="s">
        <v>20</v>
      </c>
      <c r="AF88" s="31" t="s">
        <v>5</v>
      </c>
      <c r="AG88" s="31" t="s">
        <v>20</v>
      </c>
      <c r="AH88" s="31" t="s">
        <v>7</v>
      </c>
      <c r="AI88" s="31" t="s">
        <v>20</v>
      </c>
      <c r="AJ88" s="31" t="s">
        <v>20</v>
      </c>
      <c r="AK88">
        <v>42</v>
      </c>
      <c r="AL88" s="29" t="s">
        <v>80</v>
      </c>
      <c r="AM88" s="29" t="s">
        <v>80</v>
      </c>
      <c r="AN88" s="20" t="s">
        <v>80</v>
      </c>
    </row>
    <row r="89" spans="1:40" x14ac:dyDescent="0.25">
      <c r="A89" t="s">
        <v>207</v>
      </c>
      <c r="B89" t="s">
        <v>168</v>
      </c>
      <c r="C89" t="s">
        <v>75</v>
      </c>
      <c r="D89" t="s">
        <v>106</v>
      </c>
      <c r="E89" t="s">
        <v>105</v>
      </c>
      <c r="F89" t="s">
        <v>78</v>
      </c>
      <c r="G89" s="31" t="s">
        <v>80</v>
      </c>
      <c r="H89" s="31" t="s">
        <v>80</v>
      </c>
      <c r="I89" s="31" t="s">
        <v>80</v>
      </c>
      <c r="J89" s="31" t="s">
        <v>80</v>
      </c>
      <c r="K89" s="31" t="s">
        <v>80</v>
      </c>
      <c r="L89" s="31" t="s">
        <v>80</v>
      </c>
      <c r="M89" s="31" t="s">
        <v>80</v>
      </c>
      <c r="N89" s="31" t="s">
        <v>80</v>
      </c>
      <c r="O89" s="31" t="s">
        <v>80</v>
      </c>
      <c r="P89" s="31" t="s">
        <v>80</v>
      </c>
      <c r="Q89" s="31" t="s">
        <v>80</v>
      </c>
      <c r="R89" s="31" t="s">
        <v>80</v>
      </c>
      <c r="S89" s="31" t="s">
        <v>80</v>
      </c>
      <c r="T89" s="31" t="s">
        <v>80</v>
      </c>
      <c r="U89" s="31" t="s">
        <v>80</v>
      </c>
      <c r="V89" s="31" t="s">
        <v>80</v>
      </c>
      <c r="W89" s="31" t="s">
        <v>80</v>
      </c>
      <c r="X89" s="31" t="s">
        <v>80</v>
      </c>
      <c r="Y89" s="31" t="s">
        <v>80</v>
      </c>
      <c r="Z89" s="31" t="s">
        <v>80</v>
      </c>
      <c r="AA89" s="31" t="s">
        <v>80</v>
      </c>
      <c r="AB89" s="31" t="s">
        <v>80</v>
      </c>
      <c r="AC89" s="31">
        <v>0.56499999999999995</v>
      </c>
      <c r="AD89" s="31">
        <v>1.4E-2</v>
      </c>
      <c r="AE89" s="31" t="s">
        <v>80</v>
      </c>
      <c r="AF89" s="31">
        <v>710.84299999999996</v>
      </c>
      <c r="AG89" s="31" t="s">
        <v>80</v>
      </c>
      <c r="AH89" s="31" t="s">
        <v>80</v>
      </c>
      <c r="AI89" s="31" t="s">
        <v>80</v>
      </c>
      <c r="AJ89" s="31">
        <v>436.62</v>
      </c>
      <c r="AK89">
        <v>43</v>
      </c>
      <c r="AL89" s="29">
        <v>0.02</v>
      </c>
      <c r="AM89" s="29">
        <v>99.77</v>
      </c>
      <c r="AN89" s="20">
        <v>1148.0419999999999</v>
      </c>
    </row>
    <row r="90" spans="1:40" x14ac:dyDescent="0.25">
      <c r="A90" t="s">
        <v>207</v>
      </c>
      <c r="B90" t="s">
        <v>168</v>
      </c>
      <c r="C90" t="s">
        <v>75</v>
      </c>
      <c r="D90" t="s">
        <v>106</v>
      </c>
      <c r="E90" t="s">
        <v>105</v>
      </c>
      <c r="F90" t="s">
        <v>79</v>
      </c>
      <c r="G90" s="31" t="s">
        <v>80</v>
      </c>
      <c r="H90" s="31" t="s">
        <v>80</v>
      </c>
      <c r="I90" s="31" t="s">
        <v>80</v>
      </c>
      <c r="J90" s="31" t="s">
        <v>80</v>
      </c>
      <c r="K90" s="31" t="s">
        <v>80</v>
      </c>
      <c r="L90" s="31" t="s">
        <v>80</v>
      </c>
      <c r="M90" s="31" t="s">
        <v>80</v>
      </c>
      <c r="N90" s="31" t="s">
        <v>80</v>
      </c>
      <c r="O90" s="31" t="s">
        <v>80</v>
      </c>
      <c r="P90" s="31" t="s">
        <v>80</v>
      </c>
      <c r="Q90" s="31" t="s">
        <v>80</v>
      </c>
      <c r="R90" s="31" t="s">
        <v>80</v>
      </c>
      <c r="S90" s="31" t="s">
        <v>80</v>
      </c>
      <c r="T90" s="31" t="s">
        <v>80</v>
      </c>
      <c r="U90" s="31" t="s">
        <v>80</v>
      </c>
      <c r="V90" s="31" t="s">
        <v>80</v>
      </c>
      <c r="W90" s="31" t="s">
        <v>80</v>
      </c>
      <c r="X90" s="31" t="s">
        <v>80</v>
      </c>
      <c r="Y90" s="31" t="s">
        <v>80</v>
      </c>
      <c r="Z90" s="31" t="s">
        <v>80</v>
      </c>
      <c r="AA90" s="31" t="s">
        <v>80</v>
      </c>
      <c r="AB90" s="31" t="s">
        <v>80</v>
      </c>
      <c r="AC90" s="31" t="s">
        <v>20</v>
      </c>
      <c r="AD90" s="31" t="s">
        <v>82</v>
      </c>
      <c r="AE90" s="31" t="s">
        <v>80</v>
      </c>
      <c r="AF90" s="31" t="s">
        <v>82</v>
      </c>
      <c r="AG90" s="31" t="s">
        <v>80</v>
      </c>
      <c r="AH90" s="31" t="s">
        <v>80</v>
      </c>
      <c r="AI90" s="31" t="s">
        <v>80</v>
      </c>
      <c r="AJ90" s="31" t="s">
        <v>5</v>
      </c>
      <c r="AK90">
        <v>43</v>
      </c>
      <c r="AL90" s="29" t="s">
        <v>80</v>
      </c>
      <c r="AM90" s="29" t="s">
        <v>80</v>
      </c>
      <c r="AN90" s="20" t="s">
        <v>80</v>
      </c>
    </row>
    <row r="91" spans="1:40" x14ac:dyDescent="0.25">
      <c r="A91" t="s">
        <v>207</v>
      </c>
      <c r="B91" t="s">
        <v>168</v>
      </c>
      <c r="C91" t="s">
        <v>75</v>
      </c>
      <c r="D91" t="s">
        <v>156</v>
      </c>
      <c r="E91" t="s">
        <v>87</v>
      </c>
      <c r="F91" t="s">
        <v>78</v>
      </c>
      <c r="G91" s="31" t="s">
        <v>80</v>
      </c>
      <c r="H91" s="31" t="s">
        <v>80</v>
      </c>
      <c r="I91" s="31" t="s">
        <v>80</v>
      </c>
      <c r="J91" s="31" t="s">
        <v>80</v>
      </c>
      <c r="K91" s="31" t="s">
        <v>80</v>
      </c>
      <c r="L91" s="31" t="s">
        <v>80</v>
      </c>
      <c r="M91" s="31" t="s">
        <v>80</v>
      </c>
      <c r="N91" s="31" t="s">
        <v>80</v>
      </c>
      <c r="O91" s="31">
        <v>17</v>
      </c>
      <c r="P91" s="31">
        <v>19</v>
      </c>
      <c r="Q91" s="31">
        <v>10</v>
      </c>
      <c r="R91" s="31" t="s">
        <v>80</v>
      </c>
      <c r="S91" s="31" t="s">
        <v>80</v>
      </c>
      <c r="T91" s="31" t="s">
        <v>80</v>
      </c>
      <c r="U91" s="31" t="s">
        <v>80</v>
      </c>
      <c r="V91" s="31" t="s">
        <v>80</v>
      </c>
      <c r="W91" s="31" t="s">
        <v>80</v>
      </c>
      <c r="X91" s="31" t="s">
        <v>80</v>
      </c>
      <c r="Y91" s="31" t="s">
        <v>80</v>
      </c>
      <c r="Z91" s="31" t="s">
        <v>80</v>
      </c>
      <c r="AA91" s="31" t="s">
        <v>80</v>
      </c>
      <c r="AB91" s="31">
        <v>47.154000000000003</v>
      </c>
      <c r="AC91" s="31">
        <v>56.509</v>
      </c>
      <c r="AD91" s="31">
        <v>90.703999999999994</v>
      </c>
      <c r="AE91" s="31">
        <v>126.687</v>
      </c>
      <c r="AF91" s="31">
        <v>337.37700000000001</v>
      </c>
      <c r="AG91" s="31">
        <v>47.957000000000001</v>
      </c>
      <c r="AH91" s="31">
        <v>153.374</v>
      </c>
      <c r="AI91" s="31">
        <v>92.64</v>
      </c>
      <c r="AJ91" s="31">
        <v>30.88</v>
      </c>
      <c r="AK91">
        <v>44</v>
      </c>
      <c r="AL91" s="29">
        <v>0.02</v>
      </c>
      <c r="AM91" s="29">
        <v>99.79</v>
      </c>
      <c r="AN91" s="20">
        <v>1029.2829999999999</v>
      </c>
    </row>
    <row r="92" spans="1:40" x14ac:dyDescent="0.25">
      <c r="A92" t="s">
        <v>207</v>
      </c>
      <c r="B92" t="s">
        <v>168</v>
      </c>
      <c r="C92" t="s">
        <v>75</v>
      </c>
      <c r="D92" t="s">
        <v>156</v>
      </c>
      <c r="E92" t="s">
        <v>87</v>
      </c>
      <c r="F92" t="s">
        <v>79</v>
      </c>
      <c r="G92" s="31" t="s">
        <v>80</v>
      </c>
      <c r="H92" s="31" t="s">
        <v>80</v>
      </c>
      <c r="I92" s="31" t="s">
        <v>80</v>
      </c>
      <c r="J92" s="31" t="s">
        <v>80</v>
      </c>
      <c r="K92" s="31" t="s">
        <v>80</v>
      </c>
      <c r="L92" s="31" t="s">
        <v>80</v>
      </c>
      <c r="M92" s="31" t="s">
        <v>80</v>
      </c>
      <c r="N92" s="31" t="s">
        <v>80</v>
      </c>
      <c r="O92" s="31" t="s">
        <v>82</v>
      </c>
      <c r="P92" s="31" t="s">
        <v>82</v>
      </c>
      <c r="Q92" s="31" t="s">
        <v>82</v>
      </c>
      <c r="R92" s="31" t="s">
        <v>80</v>
      </c>
      <c r="S92" s="31" t="s">
        <v>80</v>
      </c>
      <c r="T92" s="31" t="s">
        <v>80</v>
      </c>
      <c r="U92" s="31" t="s">
        <v>80</v>
      </c>
      <c r="V92" s="31" t="s">
        <v>80</v>
      </c>
      <c r="W92" s="31" t="s">
        <v>80</v>
      </c>
      <c r="X92" s="31" t="s">
        <v>80</v>
      </c>
      <c r="Y92" s="31" t="s">
        <v>80</v>
      </c>
      <c r="Z92" s="31" t="s">
        <v>80</v>
      </c>
      <c r="AA92" s="31" t="s">
        <v>80</v>
      </c>
      <c r="AB92" s="31" t="s">
        <v>82</v>
      </c>
      <c r="AC92" s="31" t="s">
        <v>82</v>
      </c>
      <c r="AD92" s="31" t="s">
        <v>82</v>
      </c>
      <c r="AE92" s="31" t="s">
        <v>82</v>
      </c>
      <c r="AF92" s="31" t="s">
        <v>82</v>
      </c>
      <c r="AG92" s="31" t="s">
        <v>82</v>
      </c>
      <c r="AH92" s="31" t="s">
        <v>82</v>
      </c>
      <c r="AI92" s="31" t="s">
        <v>82</v>
      </c>
      <c r="AJ92" s="31" t="s">
        <v>82</v>
      </c>
      <c r="AK92">
        <v>44</v>
      </c>
      <c r="AL92" s="29" t="s">
        <v>80</v>
      </c>
      <c r="AM92" s="29" t="s">
        <v>80</v>
      </c>
      <c r="AN92" s="20" t="s">
        <v>80</v>
      </c>
    </row>
    <row r="93" spans="1:40" x14ac:dyDescent="0.25">
      <c r="A93" t="s">
        <v>207</v>
      </c>
      <c r="B93" t="s">
        <v>168</v>
      </c>
      <c r="C93" t="s">
        <v>75</v>
      </c>
      <c r="D93" t="s">
        <v>76</v>
      </c>
      <c r="E93" t="s">
        <v>104</v>
      </c>
      <c r="F93" t="s">
        <v>78</v>
      </c>
      <c r="G93" s="31" t="s">
        <v>80</v>
      </c>
      <c r="H93" s="31" t="s">
        <v>80</v>
      </c>
      <c r="I93" s="31" t="s">
        <v>80</v>
      </c>
      <c r="J93" s="31" t="s">
        <v>80</v>
      </c>
      <c r="K93" s="31" t="s">
        <v>80</v>
      </c>
      <c r="L93" s="31" t="s">
        <v>80</v>
      </c>
      <c r="M93" s="31" t="s">
        <v>80</v>
      </c>
      <c r="N93" s="31">
        <v>5.6</v>
      </c>
      <c r="O93" s="31" t="s">
        <v>80</v>
      </c>
      <c r="P93" s="31">
        <v>24.661000000000001</v>
      </c>
      <c r="Q93" s="31">
        <v>37.691000000000003</v>
      </c>
      <c r="R93" s="31">
        <v>82.653000000000006</v>
      </c>
      <c r="S93" s="31">
        <v>31.875</v>
      </c>
      <c r="T93" s="31">
        <v>12.6</v>
      </c>
      <c r="U93" s="31">
        <v>27.574999999999999</v>
      </c>
      <c r="V93" s="31">
        <v>45.540999999999997</v>
      </c>
      <c r="W93" s="31">
        <v>248.191</v>
      </c>
      <c r="X93" s="31">
        <v>340.709</v>
      </c>
      <c r="Y93" s="31">
        <v>16.294</v>
      </c>
      <c r="Z93" s="31">
        <v>5.19</v>
      </c>
      <c r="AA93" s="31">
        <v>2.3E-2</v>
      </c>
      <c r="AB93" s="31">
        <v>3.7999999999999999E-2</v>
      </c>
      <c r="AC93" s="31" t="s">
        <v>80</v>
      </c>
      <c r="AD93" s="31" t="s">
        <v>80</v>
      </c>
      <c r="AE93" s="31" t="s">
        <v>80</v>
      </c>
      <c r="AF93" s="31" t="s">
        <v>80</v>
      </c>
      <c r="AG93" s="31" t="s">
        <v>80</v>
      </c>
      <c r="AH93" s="31" t="s">
        <v>80</v>
      </c>
      <c r="AI93" s="31" t="s">
        <v>80</v>
      </c>
      <c r="AJ93" s="31" t="s">
        <v>80</v>
      </c>
      <c r="AK93">
        <v>45</v>
      </c>
      <c r="AL93" s="29">
        <v>0.02</v>
      </c>
      <c r="AM93" s="29">
        <v>99.81</v>
      </c>
      <c r="AN93" s="20">
        <v>878.64099999999996</v>
      </c>
    </row>
    <row r="94" spans="1:40" x14ac:dyDescent="0.25">
      <c r="A94" t="s">
        <v>207</v>
      </c>
      <c r="B94" t="s">
        <v>168</v>
      </c>
      <c r="C94" t="s">
        <v>75</v>
      </c>
      <c r="D94" t="s">
        <v>76</v>
      </c>
      <c r="E94" t="s">
        <v>104</v>
      </c>
      <c r="F94" t="s">
        <v>79</v>
      </c>
      <c r="G94" s="31" t="s">
        <v>80</v>
      </c>
      <c r="H94" s="31" t="s">
        <v>5</v>
      </c>
      <c r="I94" s="31" t="s">
        <v>80</v>
      </c>
      <c r="J94" s="31" t="s">
        <v>80</v>
      </c>
      <c r="K94" s="31" t="s">
        <v>80</v>
      </c>
      <c r="L94" s="31" t="s">
        <v>80</v>
      </c>
      <c r="M94" s="31" t="s">
        <v>80</v>
      </c>
      <c r="N94" s="31" t="s">
        <v>82</v>
      </c>
      <c r="O94" s="31" t="s">
        <v>80</v>
      </c>
      <c r="P94" s="31" t="s">
        <v>82</v>
      </c>
      <c r="Q94" s="31" t="s">
        <v>7</v>
      </c>
      <c r="R94" s="31" t="s">
        <v>20</v>
      </c>
      <c r="S94" s="31" t="s">
        <v>20</v>
      </c>
      <c r="T94" s="31" t="s">
        <v>20</v>
      </c>
      <c r="U94" s="31" t="s">
        <v>7</v>
      </c>
      <c r="V94" s="31" t="s">
        <v>20</v>
      </c>
      <c r="W94" s="31" t="s">
        <v>20</v>
      </c>
      <c r="X94" s="31" t="s">
        <v>20</v>
      </c>
      <c r="Y94" s="31" t="s">
        <v>5</v>
      </c>
      <c r="Z94" s="31" t="s">
        <v>5</v>
      </c>
      <c r="AA94" s="31" t="s">
        <v>5</v>
      </c>
      <c r="AB94" s="31" t="s">
        <v>82</v>
      </c>
      <c r="AC94" s="31" t="s">
        <v>80</v>
      </c>
      <c r="AD94" s="31" t="s">
        <v>80</v>
      </c>
      <c r="AE94" s="31" t="s">
        <v>80</v>
      </c>
      <c r="AF94" s="31" t="s">
        <v>80</v>
      </c>
      <c r="AG94" s="31" t="s">
        <v>80</v>
      </c>
      <c r="AH94" s="31" t="s">
        <v>80</v>
      </c>
      <c r="AI94" s="31" t="s">
        <v>80</v>
      </c>
      <c r="AJ94" s="31" t="s">
        <v>80</v>
      </c>
      <c r="AK94">
        <v>45</v>
      </c>
      <c r="AL94" s="29" t="s">
        <v>80</v>
      </c>
      <c r="AM94" s="29" t="s">
        <v>80</v>
      </c>
      <c r="AN94" s="20" t="s">
        <v>80</v>
      </c>
    </row>
    <row r="95" spans="1:40" x14ac:dyDescent="0.25">
      <c r="A95" t="s">
        <v>207</v>
      </c>
      <c r="B95" t="s">
        <v>168</v>
      </c>
      <c r="C95" t="s">
        <v>75</v>
      </c>
      <c r="D95" t="s">
        <v>106</v>
      </c>
      <c r="E95" t="s">
        <v>87</v>
      </c>
      <c r="F95" t="s">
        <v>78</v>
      </c>
      <c r="G95" s="31" t="s">
        <v>80</v>
      </c>
      <c r="H95" s="31" t="s">
        <v>80</v>
      </c>
      <c r="I95" s="31" t="s">
        <v>80</v>
      </c>
      <c r="J95" s="31" t="s">
        <v>80</v>
      </c>
      <c r="K95" s="31" t="s">
        <v>80</v>
      </c>
      <c r="L95" s="31" t="s">
        <v>80</v>
      </c>
      <c r="M95" s="31" t="s">
        <v>80</v>
      </c>
      <c r="N95" s="31" t="s">
        <v>80</v>
      </c>
      <c r="O95" s="31" t="s">
        <v>80</v>
      </c>
      <c r="P95" s="31" t="s">
        <v>80</v>
      </c>
      <c r="Q95" s="31" t="s">
        <v>80</v>
      </c>
      <c r="R95" s="31" t="s">
        <v>80</v>
      </c>
      <c r="S95" s="31" t="s">
        <v>80</v>
      </c>
      <c r="T95" s="31" t="s">
        <v>80</v>
      </c>
      <c r="U95" s="31" t="s">
        <v>80</v>
      </c>
      <c r="V95" s="31" t="s">
        <v>80</v>
      </c>
      <c r="W95" s="31" t="s">
        <v>80</v>
      </c>
      <c r="X95" s="31" t="s">
        <v>80</v>
      </c>
      <c r="Y95" s="31" t="s">
        <v>80</v>
      </c>
      <c r="Z95" s="31" t="s">
        <v>80</v>
      </c>
      <c r="AA95" s="31" t="s">
        <v>80</v>
      </c>
      <c r="AB95" s="31">
        <v>301.12400000000002</v>
      </c>
      <c r="AC95" s="31">
        <v>0.23499999999999999</v>
      </c>
      <c r="AD95" s="31">
        <v>0.13100000000000001</v>
      </c>
      <c r="AE95" s="31" t="s">
        <v>80</v>
      </c>
      <c r="AF95" s="31" t="s">
        <v>80</v>
      </c>
      <c r="AG95" s="31" t="s">
        <v>80</v>
      </c>
      <c r="AH95" s="31" t="s">
        <v>80</v>
      </c>
      <c r="AI95" s="31">
        <v>332.61399999999998</v>
      </c>
      <c r="AJ95" s="31">
        <v>110.871</v>
      </c>
      <c r="AK95">
        <v>46</v>
      </c>
      <c r="AL95" s="29">
        <v>0.01</v>
      </c>
      <c r="AM95" s="29">
        <v>99.82</v>
      </c>
      <c r="AN95" s="20">
        <v>744.97500000000002</v>
      </c>
    </row>
    <row r="96" spans="1:40" x14ac:dyDescent="0.25">
      <c r="A96" t="s">
        <v>207</v>
      </c>
      <c r="B96" t="s">
        <v>168</v>
      </c>
      <c r="C96" t="s">
        <v>75</v>
      </c>
      <c r="D96" t="s">
        <v>106</v>
      </c>
      <c r="E96" t="s">
        <v>87</v>
      </c>
      <c r="F96" t="s">
        <v>79</v>
      </c>
      <c r="G96" s="31" t="s">
        <v>80</v>
      </c>
      <c r="H96" s="31" t="s">
        <v>80</v>
      </c>
      <c r="I96" s="31" t="s">
        <v>80</v>
      </c>
      <c r="J96" s="31" t="s">
        <v>80</v>
      </c>
      <c r="K96" s="31" t="s">
        <v>80</v>
      </c>
      <c r="L96" s="31" t="s">
        <v>80</v>
      </c>
      <c r="M96" s="31" t="s">
        <v>80</v>
      </c>
      <c r="N96" s="31" t="s">
        <v>80</v>
      </c>
      <c r="O96" s="31" t="s">
        <v>80</v>
      </c>
      <c r="P96" s="31" t="s">
        <v>80</v>
      </c>
      <c r="Q96" s="31" t="s">
        <v>80</v>
      </c>
      <c r="R96" s="31" t="s">
        <v>80</v>
      </c>
      <c r="S96" s="31" t="s">
        <v>80</v>
      </c>
      <c r="T96" s="31" t="s">
        <v>80</v>
      </c>
      <c r="U96" s="31" t="s">
        <v>80</v>
      </c>
      <c r="V96" s="31" t="s">
        <v>80</v>
      </c>
      <c r="W96" s="31" t="s">
        <v>80</v>
      </c>
      <c r="X96" s="31" t="s">
        <v>80</v>
      </c>
      <c r="Y96" s="31" t="s">
        <v>80</v>
      </c>
      <c r="Z96" s="31" t="s">
        <v>80</v>
      </c>
      <c r="AA96" s="31" t="s">
        <v>80</v>
      </c>
      <c r="AB96" s="31" t="s">
        <v>5</v>
      </c>
      <c r="AC96" s="31" t="s">
        <v>7</v>
      </c>
      <c r="AD96" s="31" t="s">
        <v>82</v>
      </c>
      <c r="AE96" s="31" t="s">
        <v>80</v>
      </c>
      <c r="AF96" s="31" t="s">
        <v>80</v>
      </c>
      <c r="AG96" s="31" t="s">
        <v>80</v>
      </c>
      <c r="AH96" s="31" t="s">
        <v>80</v>
      </c>
      <c r="AI96" s="31" t="s">
        <v>5</v>
      </c>
      <c r="AJ96" s="31" t="s">
        <v>82</v>
      </c>
      <c r="AK96">
        <v>46</v>
      </c>
      <c r="AL96" s="29" t="s">
        <v>80</v>
      </c>
      <c r="AM96" s="29" t="s">
        <v>80</v>
      </c>
      <c r="AN96" s="20" t="s">
        <v>80</v>
      </c>
    </row>
    <row r="97" spans="1:40" x14ac:dyDescent="0.25">
      <c r="A97" t="s">
        <v>207</v>
      </c>
      <c r="B97" t="s">
        <v>168</v>
      </c>
      <c r="C97" t="s">
        <v>75</v>
      </c>
      <c r="D97" t="s">
        <v>146</v>
      </c>
      <c r="E97" t="s">
        <v>127</v>
      </c>
      <c r="F97" t="s">
        <v>78</v>
      </c>
      <c r="G97" s="31" t="s">
        <v>80</v>
      </c>
      <c r="H97" s="31" t="s">
        <v>80</v>
      </c>
      <c r="I97" s="31" t="s">
        <v>80</v>
      </c>
      <c r="J97" s="31" t="s">
        <v>80</v>
      </c>
      <c r="K97" s="31" t="s">
        <v>80</v>
      </c>
      <c r="L97" s="31">
        <v>2</v>
      </c>
      <c r="M97" s="31">
        <v>2</v>
      </c>
      <c r="N97" s="31" t="s">
        <v>80</v>
      </c>
      <c r="O97" s="31" t="s">
        <v>80</v>
      </c>
      <c r="P97" s="31" t="s">
        <v>80</v>
      </c>
      <c r="Q97" s="31" t="s">
        <v>80</v>
      </c>
      <c r="R97" s="31" t="s">
        <v>80</v>
      </c>
      <c r="S97" s="31" t="s">
        <v>80</v>
      </c>
      <c r="T97" s="31" t="s">
        <v>80</v>
      </c>
      <c r="U97" s="31">
        <v>29.728999999999999</v>
      </c>
      <c r="V97" s="31">
        <v>466.40699999999998</v>
      </c>
      <c r="W97" s="31">
        <v>22.297000000000001</v>
      </c>
      <c r="X97" s="31">
        <v>62.359000000000002</v>
      </c>
      <c r="Y97" s="31">
        <v>102.8</v>
      </c>
      <c r="Z97" s="31" t="s">
        <v>80</v>
      </c>
      <c r="AA97" s="31" t="s">
        <v>80</v>
      </c>
      <c r="AB97" s="31" t="s">
        <v>80</v>
      </c>
      <c r="AC97" s="31" t="s">
        <v>80</v>
      </c>
      <c r="AD97" s="31" t="s">
        <v>80</v>
      </c>
      <c r="AE97" s="31" t="s">
        <v>80</v>
      </c>
      <c r="AF97" s="31" t="s">
        <v>80</v>
      </c>
      <c r="AG97" s="31" t="s">
        <v>80</v>
      </c>
      <c r="AH97" s="31" t="s">
        <v>80</v>
      </c>
      <c r="AI97" s="31" t="s">
        <v>80</v>
      </c>
      <c r="AJ97" s="31" t="s">
        <v>80</v>
      </c>
      <c r="AK97">
        <v>47</v>
      </c>
      <c r="AL97" s="29">
        <v>0.01</v>
      </c>
      <c r="AM97" s="29">
        <v>99.83</v>
      </c>
      <c r="AN97" s="20">
        <v>687.59199999999998</v>
      </c>
    </row>
    <row r="98" spans="1:40" x14ac:dyDescent="0.25">
      <c r="A98" t="s">
        <v>207</v>
      </c>
      <c r="B98" t="s">
        <v>168</v>
      </c>
      <c r="C98" t="s">
        <v>75</v>
      </c>
      <c r="D98" t="s">
        <v>146</v>
      </c>
      <c r="E98" t="s">
        <v>127</v>
      </c>
      <c r="F98" t="s">
        <v>79</v>
      </c>
      <c r="G98" s="31" t="s">
        <v>80</v>
      </c>
      <c r="H98" s="31" t="s">
        <v>80</v>
      </c>
      <c r="I98" s="31" t="s">
        <v>80</v>
      </c>
      <c r="J98" s="31" t="s">
        <v>80</v>
      </c>
      <c r="K98" s="31" t="s">
        <v>80</v>
      </c>
      <c r="L98" s="31" t="s">
        <v>82</v>
      </c>
      <c r="M98" s="31" t="s">
        <v>82</v>
      </c>
      <c r="N98" s="31" t="s">
        <v>80</v>
      </c>
      <c r="O98" s="31" t="s">
        <v>80</v>
      </c>
      <c r="P98" s="31" t="s">
        <v>80</v>
      </c>
      <c r="Q98" s="31" t="s">
        <v>80</v>
      </c>
      <c r="R98" s="31" t="s">
        <v>80</v>
      </c>
      <c r="S98" s="31" t="s">
        <v>80</v>
      </c>
      <c r="T98" s="31" t="s">
        <v>80</v>
      </c>
      <c r="U98" s="31" t="s">
        <v>82</v>
      </c>
      <c r="V98" s="31" t="s">
        <v>82</v>
      </c>
      <c r="W98" s="31" t="s">
        <v>82</v>
      </c>
      <c r="X98" s="31" t="s">
        <v>82</v>
      </c>
      <c r="Y98" s="31" t="s">
        <v>82</v>
      </c>
      <c r="Z98" s="31" t="s">
        <v>80</v>
      </c>
      <c r="AA98" s="31" t="s">
        <v>80</v>
      </c>
      <c r="AB98" s="31" t="s">
        <v>80</v>
      </c>
      <c r="AC98" s="31" t="s">
        <v>80</v>
      </c>
      <c r="AD98" s="31" t="s">
        <v>80</v>
      </c>
      <c r="AE98" s="31" t="s">
        <v>80</v>
      </c>
      <c r="AF98" s="31" t="s">
        <v>80</v>
      </c>
      <c r="AG98" s="31" t="s">
        <v>80</v>
      </c>
      <c r="AH98" s="31" t="s">
        <v>80</v>
      </c>
      <c r="AI98" s="31" t="s">
        <v>80</v>
      </c>
      <c r="AJ98" s="31" t="s">
        <v>80</v>
      </c>
      <c r="AK98">
        <v>47</v>
      </c>
      <c r="AL98" s="29" t="s">
        <v>80</v>
      </c>
      <c r="AM98" s="29" t="s">
        <v>80</v>
      </c>
      <c r="AN98" s="20" t="s">
        <v>80</v>
      </c>
    </row>
    <row r="99" spans="1:40" x14ac:dyDescent="0.25">
      <c r="A99" t="s">
        <v>207</v>
      </c>
      <c r="B99" t="s">
        <v>168</v>
      </c>
      <c r="C99" t="s">
        <v>75</v>
      </c>
      <c r="D99" t="s">
        <v>89</v>
      </c>
      <c r="E99" t="s">
        <v>105</v>
      </c>
      <c r="F99" t="s">
        <v>78</v>
      </c>
      <c r="G99" s="31" t="s">
        <v>80</v>
      </c>
      <c r="H99" s="31" t="s">
        <v>80</v>
      </c>
      <c r="I99" s="31" t="s">
        <v>80</v>
      </c>
      <c r="J99" s="31" t="s">
        <v>80</v>
      </c>
      <c r="K99" s="31" t="s">
        <v>80</v>
      </c>
      <c r="L99" s="31" t="s">
        <v>80</v>
      </c>
      <c r="M99" s="31" t="s">
        <v>80</v>
      </c>
      <c r="N99" s="31" t="s">
        <v>80</v>
      </c>
      <c r="O99" s="31" t="s">
        <v>80</v>
      </c>
      <c r="P99" s="31" t="s">
        <v>80</v>
      </c>
      <c r="Q99" s="31" t="s">
        <v>80</v>
      </c>
      <c r="R99" s="31" t="s">
        <v>80</v>
      </c>
      <c r="S99" s="31" t="s">
        <v>80</v>
      </c>
      <c r="T99" s="31">
        <v>143.1</v>
      </c>
      <c r="U99" s="31" t="s">
        <v>80</v>
      </c>
      <c r="V99" s="31" t="s">
        <v>80</v>
      </c>
      <c r="W99" s="31" t="s">
        <v>80</v>
      </c>
      <c r="X99" s="31">
        <v>0.79700000000000004</v>
      </c>
      <c r="Y99" s="31">
        <v>0.05</v>
      </c>
      <c r="Z99" s="31">
        <v>4.8120000000000003</v>
      </c>
      <c r="AA99" s="31">
        <v>0.70899999999999996</v>
      </c>
      <c r="AB99" s="31" t="s">
        <v>80</v>
      </c>
      <c r="AC99" s="31">
        <v>4.452</v>
      </c>
      <c r="AD99" s="31">
        <v>415.267</v>
      </c>
      <c r="AE99" s="31">
        <v>1.907</v>
      </c>
      <c r="AF99" s="31">
        <v>5.6719999999999997</v>
      </c>
      <c r="AG99" s="31">
        <v>23.638999999999999</v>
      </c>
      <c r="AH99" s="31">
        <v>22.497</v>
      </c>
      <c r="AI99" s="31">
        <v>22.324999999999999</v>
      </c>
      <c r="AJ99" s="31">
        <v>3.59</v>
      </c>
      <c r="AK99">
        <v>48</v>
      </c>
      <c r="AL99" s="29">
        <v>0.01</v>
      </c>
      <c r="AM99" s="29">
        <v>99.84</v>
      </c>
      <c r="AN99" s="20">
        <v>648.81899999999996</v>
      </c>
    </row>
    <row r="100" spans="1:40" x14ac:dyDescent="0.25">
      <c r="A100" t="s">
        <v>207</v>
      </c>
      <c r="B100" t="s">
        <v>168</v>
      </c>
      <c r="C100" t="s">
        <v>75</v>
      </c>
      <c r="D100" t="s">
        <v>89</v>
      </c>
      <c r="E100" t="s">
        <v>105</v>
      </c>
      <c r="F100" t="s">
        <v>79</v>
      </c>
      <c r="G100" s="31" t="s">
        <v>80</v>
      </c>
      <c r="H100" s="31" t="s">
        <v>80</v>
      </c>
      <c r="I100" s="31" t="s">
        <v>80</v>
      </c>
      <c r="J100" s="31" t="s">
        <v>80</v>
      </c>
      <c r="K100" s="31" t="s">
        <v>80</v>
      </c>
      <c r="L100" s="31" t="s">
        <v>80</v>
      </c>
      <c r="M100" s="31" t="s">
        <v>80</v>
      </c>
      <c r="N100" s="31" t="s">
        <v>80</v>
      </c>
      <c r="O100" s="31" t="s">
        <v>80</v>
      </c>
      <c r="P100" s="31" t="s">
        <v>80</v>
      </c>
      <c r="Q100" s="31" t="s">
        <v>80</v>
      </c>
      <c r="R100" s="31" t="s">
        <v>80</v>
      </c>
      <c r="S100" s="31" t="s">
        <v>80</v>
      </c>
      <c r="T100" s="31" t="s">
        <v>82</v>
      </c>
      <c r="U100" s="31" t="s">
        <v>80</v>
      </c>
      <c r="V100" s="31" t="s">
        <v>80</v>
      </c>
      <c r="W100" s="31" t="s">
        <v>80</v>
      </c>
      <c r="X100" s="31" t="s">
        <v>5</v>
      </c>
      <c r="Y100" s="31" t="s">
        <v>5</v>
      </c>
      <c r="Z100" s="31" t="s">
        <v>5</v>
      </c>
      <c r="AA100" s="31" t="s">
        <v>5</v>
      </c>
      <c r="AB100" s="31" t="s">
        <v>80</v>
      </c>
      <c r="AC100" s="31" t="s">
        <v>5</v>
      </c>
      <c r="AD100" s="31" t="s">
        <v>5</v>
      </c>
      <c r="AE100" s="31" t="s">
        <v>5</v>
      </c>
      <c r="AF100" s="31" t="s">
        <v>5</v>
      </c>
      <c r="AG100" s="31" t="s">
        <v>5</v>
      </c>
      <c r="AH100" s="31" t="s">
        <v>20</v>
      </c>
      <c r="AI100" s="31" t="s">
        <v>20</v>
      </c>
      <c r="AJ100" s="31" t="s">
        <v>20</v>
      </c>
      <c r="AK100">
        <v>48</v>
      </c>
      <c r="AL100" s="29" t="s">
        <v>80</v>
      </c>
      <c r="AM100" s="29" t="s">
        <v>80</v>
      </c>
      <c r="AN100" s="20" t="s">
        <v>80</v>
      </c>
    </row>
    <row r="101" spans="1:40" x14ac:dyDescent="0.25">
      <c r="A101" t="s">
        <v>207</v>
      </c>
      <c r="B101" t="s">
        <v>168</v>
      </c>
      <c r="C101" t="s">
        <v>75</v>
      </c>
      <c r="D101" t="s">
        <v>89</v>
      </c>
      <c r="E101" t="s">
        <v>104</v>
      </c>
      <c r="F101" t="s">
        <v>78</v>
      </c>
      <c r="G101" s="31">
        <v>10</v>
      </c>
      <c r="H101" s="31">
        <v>12</v>
      </c>
      <c r="I101" s="31">
        <v>3</v>
      </c>
      <c r="J101" s="31">
        <v>14</v>
      </c>
      <c r="K101" s="31">
        <v>8</v>
      </c>
      <c r="L101" s="31">
        <v>9</v>
      </c>
      <c r="M101" s="31">
        <v>4.3</v>
      </c>
      <c r="N101" s="31">
        <v>10.6</v>
      </c>
      <c r="O101" s="31">
        <v>4.5350000000000001</v>
      </c>
      <c r="P101" s="31">
        <v>16.170999999999999</v>
      </c>
      <c r="Q101" s="31" t="s">
        <v>80</v>
      </c>
      <c r="R101" s="31" t="s">
        <v>80</v>
      </c>
      <c r="S101" s="31">
        <v>1.4E-2</v>
      </c>
      <c r="T101" s="31">
        <v>27.553000000000001</v>
      </c>
      <c r="U101" s="31">
        <v>125.23399999999999</v>
      </c>
      <c r="V101" s="31">
        <v>69.712999999999994</v>
      </c>
      <c r="W101" s="31">
        <v>40.014000000000003</v>
      </c>
      <c r="X101" s="31">
        <v>34.061</v>
      </c>
      <c r="Y101" s="31">
        <v>8.2840000000000007</v>
      </c>
      <c r="Z101" s="31">
        <v>4.3860000000000001</v>
      </c>
      <c r="AA101" s="31">
        <v>48.289000000000001</v>
      </c>
      <c r="AB101" s="31">
        <v>0.23899999999999999</v>
      </c>
      <c r="AC101" s="31">
        <v>22.492999999999999</v>
      </c>
      <c r="AD101" s="31">
        <v>47.414000000000001</v>
      </c>
      <c r="AE101" s="31">
        <v>13.221</v>
      </c>
      <c r="AF101" s="31">
        <v>3.6230000000000002</v>
      </c>
      <c r="AG101" s="31">
        <v>0.77600000000000002</v>
      </c>
      <c r="AH101" s="31">
        <v>0.71499999999999997</v>
      </c>
      <c r="AI101" s="31">
        <v>20.85</v>
      </c>
      <c r="AJ101" s="31">
        <v>17.349</v>
      </c>
      <c r="AK101">
        <v>49</v>
      </c>
      <c r="AL101" s="29">
        <v>0.01</v>
      </c>
      <c r="AM101" s="29">
        <v>99.86</v>
      </c>
      <c r="AN101" s="20">
        <v>575.83299999999997</v>
      </c>
    </row>
    <row r="102" spans="1:40" x14ac:dyDescent="0.25">
      <c r="A102" t="s">
        <v>207</v>
      </c>
      <c r="B102" t="s">
        <v>168</v>
      </c>
      <c r="C102" t="s">
        <v>75</v>
      </c>
      <c r="D102" t="s">
        <v>89</v>
      </c>
      <c r="E102" t="s">
        <v>104</v>
      </c>
      <c r="F102" t="s">
        <v>79</v>
      </c>
      <c r="G102" s="31" t="s">
        <v>5</v>
      </c>
      <c r="H102" s="31" t="s">
        <v>5</v>
      </c>
      <c r="I102" s="31" t="s">
        <v>5</v>
      </c>
      <c r="J102" s="31" t="s">
        <v>5</v>
      </c>
      <c r="K102" s="31" t="s">
        <v>5</v>
      </c>
      <c r="L102" s="31" t="s">
        <v>5</v>
      </c>
      <c r="M102" s="31" t="s">
        <v>5</v>
      </c>
      <c r="N102" s="31" t="s">
        <v>5</v>
      </c>
      <c r="O102" s="31" t="s">
        <v>5</v>
      </c>
      <c r="P102" s="31" t="s">
        <v>5</v>
      </c>
      <c r="Q102" s="31" t="s">
        <v>5</v>
      </c>
      <c r="R102" s="31" t="s">
        <v>5</v>
      </c>
      <c r="S102" s="31" t="s">
        <v>5</v>
      </c>
      <c r="T102" s="31" t="s">
        <v>5</v>
      </c>
      <c r="U102" s="31" t="s">
        <v>5</v>
      </c>
      <c r="V102" s="31" t="s">
        <v>5</v>
      </c>
      <c r="W102" s="31" t="s">
        <v>5</v>
      </c>
      <c r="X102" s="31" t="s">
        <v>5</v>
      </c>
      <c r="Y102" s="31" t="s">
        <v>5</v>
      </c>
      <c r="Z102" s="31" t="s">
        <v>5</v>
      </c>
      <c r="AA102" s="31" t="s">
        <v>5</v>
      </c>
      <c r="AB102" s="31" t="s">
        <v>5</v>
      </c>
      <c r="AC102" s="31" t="s">
        <v>5</v>
      </c>
      <c r="AD102" s="31" t="s">
        <v>5</v>
      </c>
      <c r="AE102" s="31" t="s">
        <v>5</v>
      </c>
      <c r="AF102" s="31" t="s">
        <v>5</v>
      </c>
      <c r="AG102" s="31" t="s">
        <v>5</v>
      </c>
      <c r="AH102" s="31" t="s">
        <v>5</v>
      </c>
      <c r="AI102" s="31" t="s">
        <v>5</v>
      </c>
      <c r="AJ102" s="31" t="s">
        <v>5</v>
      </c>
      <c r="AK102">
        <v>49</v>
      </c>
      <c r="AL102" s="29" t="s">
        <v>80</v>
      </c>
      <c r="AM102" s="29" t="s">
        <v>80</v>
      </c>
      <c r="AN102" s="20" t="s">
        <v>80</v>
      </c>
    </row>
    <row r="103" spans="1:40" x14ac:dyDescent="0.25">
      <c r="A103" t="s">
        <v>207</v>
      </c>
      <c r="B103" t="s">
        <v>168</v>
      </c>
      <c r="C103" t="s">
        <v>75</v>
      </c>
      <c r="D103" t="s">
        <v>108</v>
      </c>
      <c r="E103" t="s">
        <v>87</v>
      </c>
      <c r="F103" t="s">
        <v>78</v>
      </c>
      <c r="G103" s="31" t="s">
        <v>80</v>
      </c>
      <c r="H103" s="31" t="s">
        <v>80</v>
      </c>
      <c r="I103" s="31" t="s">
        <v>80</v>
      </c>
      <c r="J103" s="31" t="s">
        <v>80</v>
      </c>
      <c r="K103" s="31" t="s">
        <v>80</v>
      </c>
      <c r="L103" s="31" t="s">
        <v>80</v>
      </c>
      <c r="M103" s="31" t="s">
        <v>80</v>
      </c>
      <c r="N103" s="31" t="s">
        <v>80</v>
      </c>
      <c r="O103" s="31" t="s">
        <v>80</v>
      </c>
      <c r="P103" s="31" t="s">
        <v>80</v>
      </c>
      <c r="Q103" s="31" t="s">
        <v>80</v>
      </c>
      <c r="R103" s="31" t="s">
        <v>80</v>
      </c>
      <c r="S103" s="31" t="s">
        <v>80</v>
      </c>
      <c r="T103" s="31" t="s">
        <v>80</v>
      </c>
      <c r="U103" s="31" t="s">
        <v>80</v>
      </c>
      <c r="V103" s="31" t="s">
        <v>80</v>
      </c>
      <c r="W103" s="31" t="s">
        <v>80</v>
      </c>
      <c r="X103" s="31">
        <v>1</v>
      </c>
      <c r="Y103" s="31" t="s">
        <v>80</v>
      </c>
      <c r="Z103" s="31" t="s">
        <v>80</v>
      </c>
      <c r="AA103" s="31" t="s">
        <v>80</v>
      </c>
      <c r="AB103" s="31">
        <v>161</v>
      </c>
      <c r="AC103" s="31">
        <v>400</v>
      </c>
      <c r="AD103" s="31" t="s">
        <v>80</v>
      </c>
      <c r="AE103" s="31" t="s">
        <v>80</v>
      </c>
      <c r="AF103" s="31" t="s">
        <v>80</v>
      </c>
      <c r="AG103" s="31" t="s">
        <v>80</v>
      </c>
      <c r="AH103" s="31" t="s">
        <v>80</v>
      </c>
      <c r="AI103" s="31" t="s">
        <v>80</v>
      </c>
      <c r="AJ103" s="31" t="s">
        <v>80</v>
      </c>
      <c r="AK103">
        <v>50</v>
      </c>
      <c r="AL103" s="29">
        <v>0.01</v>
      </c>
      <c r="AM103" s="29">
        <v>99.87</v>
      </c>
      <c r="AN103" s="20">
        <v>562</v>
      </c>
    </row>
    <row r="104" spans="1:40" x14ac:dyDescent="0.25">
      <c r="A104" t="s">
        <v>207</v>
      </c>
      <c r="B104" t="s">
        <v>168</v>
      </c>
      <c r="C104" t="s">
        <v>75</v>
      </c>
      <c r="D104" t="s">
        <v>108</v>
      </c>
      <c r="E104" t="s">
        <v>87</v>
      </c>
      <c r="F104" t="s">
        <v>79</v>
      </c>
      <c r="G104" s="31" t="s">
        <v>80</v>
      </c>
      <c r="H104" s="31" t="s">
        <v>80</v>
      </c>
      <c r="I104" s="31" t="s">
        <v>80</v>
      </c>
      <c r="J104" s="31" t="s">
        <v>80</v>
      </c>
      <c r="K104" s="31" t="s">
        <v>80</v>
      </c>
      <c r="L104" s="31" t="s">
        <v>80</v>
      </c>
      <c r="M104" s="31" t="s">
        <v>80</v>
      </c>
      <c r="N104" s="31" t="s">
        <v>80</v>
      </c>
      <c r="O104" s="31" t="s">
        <v>80</v>
      </c>
      <c r="P104" s="31" t="s">
        <v>80</v>
      </c>
      <c r="Q104" s="31" t="s">
        <v>80</v>
      </c>
      <c r="R104" s="31" t="s">
        <v>80</v>
      </c>
      <c r="S104" s="31" t="s">
        <v>80</v>
      </c>
      <c r="T104" s="31" t="s">
        <v>80</v>
      </c>
      <c r="U104" s="31" t="s">
        <v>80</v>
      </c>
      <c r="V104" s="31" t="s">
        <v>80</v>
      </c>
      <c r="W104" s="31" t="s">
        <v>80</v>
      </c>
      <c r="X104" s="31" t="s">
        <v>82</v>
      </c>
      <c r="Y104" s="31" t="s">
        <v>80</v>
      </c>
      <c r="Z104" s="31" t="s">
        <v>80</v>
      </c>
      <c r="AA104" s="31" t="s">
        <v>80</v>
      </c>
      <c r="AB104" s="31" t="s">
        <v>82</v>
      </c>
      <c r="AC104" s="31" t="s">
        <v>82</v>
      </c>
      <c r="AD104" s="31" t="s">
        <v>80</v>
      </c>
      <c r="AE104" s="31" t="s">
        <v>5</v>
      </c>
      <c r="AF104" s="31" t="s">
        <v>80</v>
      </c>
      <c r="AG104" s="31" t="s">
        <v>80</v>
      </c>
      <c r="AH104" s="31" t="s">
        <v>80</v>
      </c>
      <c r="AI104" s="31" t="s">
        <v>22</v>
      </c>
      <c r="AJ104" s="31" t="s">
        <v>80</v>
      </c>
      <c r="AK104">
        <v>50</v>
      </c>
      <c r="AL104" s="29" t="s">
        <v>80</v>
      </c>
      <c r="AM104" s="29" t="s">
        <v>80</v>
      </c>
      <c r="AN104" s="20" t="s">
        <v>80</v>
      </c>
    </row>
    <row r="105" spans="1:40" x14ac:dyDescent="0.25">
      <c r="A105" t="s">
        <v>207</v>
      </c>
      <c r="B105" t="s">
        <v>168</v>
      </c>
      <c r="C105" t="s">
        <v>85</v>
      </c>
      <c r="D105" t="s">
        <v>86</v>
      </c>
      <c r="E105" t="s">
        <v>87</v>
      </c>
      <c r="F105" t="s">
        <v>78</v>
      </c>
      <c r="G105" s="31">
        <v>3</v>
      </c>
      <c r="H105" s="31">
        <v>5</v>
      </c>
      <c r="I105" s="31">
        <v>47</v>
      </c>
      <c r="J105" s="31">
        <v>73</v>
      </c>
      <c r="K105" s="31">
        <v>39</v>
      </c>
      <c r="L105" s="31">
        <v>41</v>
      </c>
      <c r="M105" s="31">
        <v>24</v>
      </c>
      <c r="N105" s="31">
        <v>23</v>
      </c>
      <c r="O105" s="31">
        <v>26</v>
      </c>
      <c r="P105" s="31">
        <v>16</v>
      </c>
      <c r="Q105" s="31">
        <v>10</v>
      </c>
      <c r="R105" s="31">
        <v>9</v>
      </c>
      <c r="S105" s="31">
        <v>14</v>
      </c>
      <c r="T105" s="31">
        <v>18.611000000000001</v>
      </c>
      <c r="U105" s="31">
        <v>5.9109999999999996</v>
      </c>
      <c r="V105" s="31">
        <v>10.898</v>
      </c>
      <c r="W105" s="31">
        <v>15.461</v>
      </c>
      <c r="X105" s="31">
        <v>1.825</v>
      </c>
      <c r="Y105" s="31">
        <v>11.635</v>
      </c>
      <c r="Z105" s="31">
        <v>9.4849999999999994</v>
      </c>
      <c r="AA105" s="31">
        <v>4.1340000000000003</v>
      </c>
      <c r="AB105" s="31">
        <v>2.1120000000000001</v>
      </c>
      <c r="AC105" s="31">
        <v>2.38</v>
      </c>
      <c r="AD105" s="31">
        <v>3.2040000000000002</v>
      </c>
      <c r="AE105" s="31">
        <v>3.6379999999999999</v>
      </c>
      <c r="AF105" s="31">
        <v>4.1779999999999999</v>
      </c>
      <c r="AG105" s="31">
        <v>3.7549999999999999</v>
      </c>
      <c r="AH105" s="31">
        <v>2.6150000000000002</v>
      </c>
      <c r="AI105" s="31">
        <v>2.0049999999999999</v>
      </c>
      <c r="AJ105" s="31">
        <v>5.3140000000000001</v>
      </c>
      <c r="AK105">
        <v>51</v>
      </c>
      <c r="AL105" s="29">
        <v>0.01</v>
      </c>
      <c r="AM105" s="29">
        <v>99.87</v>
      </c>
      <c r="AN105" s="20">
        <v>437.161</v>
      </c>
    </row>
    <row r="106" spans="1:40" x14ac:dyDescent="0.25">
      <c r="A106" t="s">
        <v>207</v>
      </c>
      <c r="B106" t="s">
        <v>168</v>
      </c>
      <c r="C106" t="s">
        <v>85</v>
      </c>
      <c r="D106" t="s">
        <v>86</v>
      </c>
      <c r="E106" t="s">
        <v>87</v>
      </c>
      <c r="F106" t="s">
        <v>79</v>
      </c>
      <c r="G106" s="31" t="s">
        <v>20</v>
      </c>
      <c r="H106" s="31" t="s">
        <v>20</v>
      </c>
      <c r="I106" s="31" t="s">
        <v>20</v>
      </c>
      <c r="J106" s="31" t="s">
        <v>20</v>
      </c>
      <c r="K106" s="31" t="s">
        <v>20</v>
      </c>
      <c r="L106" s="31" t="s">
        <v>20</v>
      </c>
      <c r="M106" s="31" t="s">
        <v>20</v>
      </c>
      <c r="N106" s="31" t="s">
        <v>20</v>
      </c>
      <c r="O106" s="31" t="s">
        <v>20</v>
      </c>
      <c r="P106" s="31" t="s">
        <v>20</v>
      </c>
      <c r="Q106" s="31" t="s">
        <v>20</v>
      </c>
      <c r="R106" s="31" t="s">
        <v>20</v>
      </c>
      <c r="S106" s="31" t="s">
        <v>20</v>
      </c>
      <c r="T106" s="31" t="s">
        <v>5</v>
      </c>
      <c r="U106" s="31" t="s">
        <v>20</v>
      </c>
      <c r="V106" s="31" t="s">
        <v>20</v>
      </c>
      <c r="W106" s="31" t="s">
        <v>20</v>
      </c>
      <c r="X106" s="31" t="s">
        <v>20</v>
      </c>
      <c r="Y106" s="31" t="s">
        <v>20</v>
      </c>
      <c r="Z106" s="31" t="s">
        <v>20</v>
      </c>
      <c r="AA106" s="31" t="s">
        <v>5</v>
      </c>
      <c r="AB106" s="31" t="s">
        <v>5</v>
      </c>
      <c r="AC106" s="31" t="s">
        <v>5</v>
      </c>
      <c r="AD106" s="31" t="s">
        <v>24</v>
      </c>
      <c r="AE106" s="31" t="s">
        <v>24</v>
      </c>
      <c r="AF106" s="31" t="s">
        <v>24</v>
      </c>
      <c r="AG106" s="31" t="s">
        <v>24</v>
      </c>
      <c r="AH106" s="31" t="s">
        <v>5</v>
      </c>
      <c r="AI106" s="31" t="s">
        <v>5</v>
      </c>
      <c r="AJ106" s="31" t="s">
        <v>24</v>
      </c>
      <c r="AK106">
        <v>51</v>
      </c>
      <c r="AL106" s="29" t="s">
        <v>80</v>
      </c>
      <c r="AM106" s="29" t="s">
        <v>80</v>
      </c>
      <c r="AN106" s="20" t="s">
        <v>80</v>
      </c>
    </row>
    <row r="107" spans="1:40" x14ac:dyDescent="0.25">
      <c r="A107" t="s">
        <v>207</v>
      </c>
      <c r="B107" t="s">
        <v>168</v>
      </c>
      <c r="C107" t="s">
        <v>75</v>
      </c>
      <c r="D107" t="s">
        <v>118</v>
      </c>
      <c r="E107" t="s">
        <v>90</v>
      </c>
      <c r="F107" t="s">
        <v>78</v>
      </c>
      <c r="G107" s="31" t="s">
        <v>80</v>
      </c>
      <c r="H107" s="31" t="s">
        <v>80</v>
      </c>
      <c r="I107" s="31" t="s">
        <v>80</v>
      </c>
      <c r="J107" s="31" t="s">
        <v>80</v>
      </c>
      <c r="K107" s="31" t="s">
        <v>80</v>
      </c>
      <c r="L107" s="31" t="s">
        <v>80</v>
      </c>
      <c r="M107" s="31" t="s">
        <v>80</v>
      </c>
      <c r="N107" s="31" t="s">
        <v>80</v>
      </c>
      <c r="O107" s="31" t="s">
        <v>80</v>
      </c>
      <c r="P107" s="31" t="s">
        <v>80</v>
      </c>
      <c r="Q107" s="31" t="s">
        <v>80</v>
      </c>
      <c r="R107" s="31" t="s">
        <v>80</v>
      </c>
      <c r="S107" s="31" t="s">
        <v>80</v>
      </c>
      <c r="T107" s="31" t="s">
        <v>80</v>
      </c>
      <c r="U107" s="31" t="s">
        <v>80</v>
      </c>
      <c r="V107" s="31" t="s">
        <v>80</v>
      </c>
      <c r="W107" s="31">
        <v>40</v>
      </c>
      <c r="X107" s="31">
        <v>61</v>
      </c>
      <c r="Y107" s="31">
        <v>80</v>
      </c>
      <c r="Z107" s="31">
        <v>49</v>
      </c>
      <c r="AA107" s="31">
        <v>98</v>
      </c>
      <c r="AB107" s="31">
        <v>21</v>
      </c>
      <c r="AC107" s="31">
        <v>19.23</v>
      </c>
      <c r="AD107" s="31">
        <v>29.132000000000001</v>
      </c>
      <c r="AE107" s="31">
        <v>21.062000000000001</v>
      </c>
      <c r="AF107" s="31">
        <v>0.55600000000000005</v>
      </c>
      <c r="AG107" s="31">
        <v>6.5549999999999997</v>
      </c>
      <c r="AH107" s="31" t="s">
        <v>80</v>
      </c>
      <c r="AI107" s="31" t="s">
        <v>80</v>
      </c>
      <c r="AJ107" s="31" t="s">
        <v>80</v>
      </c>
      <c r="AK107">
        <v>52</v>
      </c>
      <c r="AL107" s="29">
        <v>0.01</v>
      </c>
      <c r="AM107" s="29">
        <v>99.88</v>
      </c>
      <c r="AN107" s="20">
        <v>425.53500000000003</v>
      </c>
    </row>
    <row r="108" spans="1:40" x14ac:dyDescent="0.25">
      <c r="A108" t="s">
        <v>207</v>
      </c>
      <c r="B108" t="s">
        <v>168</v>
      </c>
      <c r="C108" t="s">
        <v>75</v>
      </c>
      <c r="D108" t="s">
        <v>118</v>
      </c>
      <c r="E108" t="s">
        <v>90</v>
      </c>
      <c r="F108" t="s">
        <v>79</v>
      </c>
      <c r="G108" s="31" t="s">
        <v>80</v>
      </c>
      <c r="H108" s="31" t="s">
        <v>80</v>
      </c>
      <c r="I108" s="31" t="s">
        <v>80</v>
      </c>
      <c r="J108" s="31" t="s">
        <v>80</v>
      </c>
      <c r="K108" s="31" t="s">
        <v>80</v>
      </c>
      <c r="L108" s="31" t="s">
        <v>80</v>
      </c>
      <c r="M108" s="31" t="s">
        <v>80</v>
      </c>
      <c r="N108" s="31" t="s">
        <v>80</v>
      </c>
      <c r="O108" s="31" t="s">
        <v>80</v>
      </c>
      <c r="P108" s="31" t="s">
        <v>80</v>
      </c>
      <c r="Q108" s="31" t="s">
        <v>80</v>
      </c>
      <c r="R108" s="31" t="s">
        <v>80</v>
      </c>
      <c r="S108" s="31" t="s">
        <v>80</v>
      </c>
      <c r="T108" s="31" t="s">
        <v>80</v>
      </c>
      <c r="U108" s="31" t="s">
        <v>80</v>
      </c>
      <c r="V108" s="31" t="s">
        <v>80</v>
      </c>
      <c r="W108" s="31" t="s">
        <v>82</v>
      </c>
      <c r="X108" s="31" t="s">
        <v>82</v>
      </c>
      <c r="Y108" s="31" t="s">
        <v>82</v>
      </c>
      <c r="Z108" s="31" t="s">
        <v>82</v>
      </c>
      <c r="AA108" s="31" t="s">
        <v>82</v>
      </c>
      <c r="AB108" s="31" t="s">
        <v>82</v>
      </c>
      <c r="AC108" s="31" t="s">
        <v>82</v>
      </c>
      <c r="AD108" s="31" t="s">
        <v>82</v>
      </c>
      <c r="AE108" s="31" t="s">
        <v>7</v>
      </c>
      <c r="AF108" s="31" t="s">
        <v>7</v>
      </c>
      <c r="AG108" s="31" t="s">
        <v>7</v>
      </c>
      <c r="AH108" s="31" t="s">
        <v>80</v>
      </c>
      <c r="AI108" s="31" t="s">
        <v>80</v>
      </c>
      <c r="AJ108" s="31" t="s">
        <v>80</v>
      </c>
      <c r="AK108">
        <v>52</v>
      </c>
      <c r="AL108" s="29" t="s">
        <v>80</v>
      </c>
      <c r="AM108" s="29" t="s">
        <v>80</v>
      </c>
      <c r="AN108" s="20" t="s">
        <v>80</v>
      </c>
    </row>
    <row r="109" spans="1:40" x14ac:dyDescent="0.25">
      <c r="A109" t="s">
        <v>207</v>
      </c>
      <c r="B109" t="s">
        <v>168</v>
      </c>
      <c r="C109" t="s">
        <v>75</v>
      </c>
      <c r="D109" t="s">
        <v>159</v>
      </c>
      <c r="E109" t="s">
        <v>99</v>
      </c>
      <c r="F109" t="s">
        <v>78</v>
      </c>
      <c r="G109" s="31" t="s">
        <v>80</v>
      </c>
      <c r="H109" s="31" t="s">
        <v>80</v>
      </c>
      <c r="I109" s="31" t="s">
        <v>80</v>
      </c>
      <c r="J109" s="31" t="s">
        <v>80</v>
      </c>
      <c r="K109" s="31" t="s">
        <v>80</v>
      </c>
      <c r="L109" s="31" t="s">
        <v>80</v>
      </c>
      <c r="M109" s="31" t="s">
        <v>80</v>
      </c>
      <c r="N109" s="31" t="s">
        <v>80</v>
      </c>
      <c r="O109" s="31" t="s">
        <v>80</v>
      </c>
      <c r="P109" s="31" t="s">
        <v>80</v>
      </c>
      <c r="Q109" s="31" t="s">
        <v>80</v>
      </c>
      <c r="R109" s="31" t="s">
        <v>80</v>
      </c>
      <c r="S109" s="31" t="s">
        <v>80</v>
      </c>
      <c r="T109" s="31" t="s">
        <v>80</v>
      </c>
      <c r="U109" s="31" t="s">
        <v>80</v>
      </c>
      <c r="V109" s="31" t="s">
        <v>80</v>
      </c>
      <c r="W109" s="31" t="s">
        <v>80</v>
      </c>
      <c r="X109" s="31" t="s">
        <v>80</v>
      </c>
      <c r="Y109" s="31" t="s">
        <v>80</v>
      </c>
      <c r="Z109" s="31" t="s">
        <v>80</v>
      </c>
      <c r="AA109" s="31" t="s">
        <v>80</v>
      </c>
      <c r="AB109" s="31" t="s">
        <v>80</v>
      </c>
      <c r="AC109" s="31" t="s">
        <v>80</v>
      </c>
      <c r="AD109" s="31" t="s">
        <v>80</v>
      </c>
      <c r="AE109" s="31" t="s">
        <v>80</v>
      </c>
      <c r="AF109" s="31" t="s">
        <v>80</v>
      </c>
      <c r="AG109" s="31" t="s">
        <v>80</v>
      </c>
      <c r="AH109" s="31" t="s">
        <v>80</v>
      </c>
      <c r="AI109" s="31" t="s">
        <v>80</v>
      </c>
      <c r="AJ109" s="31">
        <v>421.95</v>
      </c>
      <c r="AK109">
        <v>53</v>
      </c>
      <c r="AL109" s="29">
        <v>0.01</v>
      </c>
      <c r="AM109" s="29">
        <v>99.89</v>
      </c>
      <c r="AN109" s="20">
        <v>421.95</v>
      </c>
    </row>
    <row r="110" spans="1:40" x14ac:dyDescent="0.25">
      <c r="A110" t="s">
        <v>207</v>
      </c>
      <c r="B110" t="s">
        <v>168</v>
      </c>
      <c r="C110" t="s">
        <v>75</v>
      </c>
      <c r="D110" t="s">
        <v>159</v>
      </c>
      <c r="E110" t="s">
        <v>99</v>
      </c>
      <c r="F110" t="s">
        <v>79</v>
      </c>
      <c r="G110" s="31" t="s">
        <v>80</v>
      </c>
      <c r="H110" s="31" t="s">
        <v>80</v>
      </c>
      <c r="I110" s="31" t="s">
        <v>80</v>
      </c>
      <c r="J110" s="31" t="s">
        <v>80</v>
      </c>
      <c r="K110" s="31" t="s">
        <v>80</v>
      </c>
      <c r="L110" s="31" t="s">
        <v>80</v>
      </c>
      <c r="M110" s="31" t="s">
        <v>80</v>
      </c>
      <c r="N110" s="31" t="s">
        <v>80</v>
      </c>
      <c r="O110" s="31" t="s">
        <v>80</v>
      </c>
      <c r="P110" s="31" t="s">
        <v>80</v>
      </c>
      <c r="Q110" s="31" t="s">
        <v>80</v>
      </c>
      <c r="R110" s="31" t="s">
        <v>80</v>
      </c>
      <c r="S110" s="31" t="s">
        <v>80</v>
      </c>
      <c r="T110" s="31" t="s">
        <v>80</v>
      </c>
      <c r="U110" s="31" t="s">
        <v>80</v>
      </c>
      <c r="V110" s="31" t="s">
        <v>80</v>
      </c>
      <c r="W110" s="31" t="s">
        <v>80</v>
      </c>
      <c r="X110" s="31" t="s">
        <v>80</v>
      </c>
      <c r="Y110" s="31" t="s">
        <v>80</v>
      </c>
      <c r="Z110" s="31" t="s">
        <v>80</v>
      </c>
      <c r="AA110" s="31" t="s">
        <v>80</v>
      </c>
      <c r="AB110" s="31" t="s">
        <v>80</v>
      </c>
      <c r="AC110" s="31" t="s">
        <v>80</v>
      </c>
      <c r="AD110" s="31" t="s">
        <v>80</v>
      </c>
      <c r="AE110" s="31" t="s">
        <v>80</v>
      </c>
      <c r="AF110" s="31" t="s">
        <v>80</v>
      </c>
      <c r="AG110" s="31" t="s">
        <v>80</v>
      </c>
      <c r="AH110" s="31" t="s">
        <v>80</v>
      </c>
      <c r="AI110" s="31" t="s">
        <v>80</v>
      </c>
      <c r="AJ110" s="31" t="s">
        <v>82</v>
      </c>
      <c r="AK110">
        <v>53</v>
      </c>
      <c r="AL110" s="29" t="s">
        <v>80</v>
      </c>
      <c r="AM110" s="29" t="s">
        <v>80</v>
      </c>
      <c r="AN110" s="20" t="s">
        <v>80</v>
      </c>
    </row>
    <row r="111" spans="1:40" x14ac:dyDescent="0.25">
      <c r="A111" t="s">
        <v>207</v>
      </c>
      <c r="B111" t="s">
        <v>168</v>
      </c>
      <c r="C111" t="s">
        <v>75</v>
      </c>
      <c r="D111" t="s">
        <v>159</v>
      </c>
      <c r="E111" t="s">
        <v>87</v>
      </c>
      <c r="F111" t="s">
        <v>78</v>
      </c>
      <c r="G111" s="31" t="s">
        <v>80</v>
      </c>
      <c r="H111" s="31" t="s">
        <v>80</v>
      </c>
      <c r="I111" s="31" t="s">
        <v>80</v>
      </c>
      <c r="J111" s="31" t="s">
        <v>80</v>
      </c>
      <c r="K111" s="31" t="s">
        <v>80</v>
      </c>
      <c r="L111" s="31" t="s">
        <v>80</v>
      </c>
      <c r="M111" s="31" t="s">
        <v>80</v>
      </c>
      <c r="N111" s="31" t="s">
        <v>80</v>
      </c>
      <c r="O111" s="31" t="s">
        <v>80</v>
      </c>
      <c r="P111" s="31" t="s">
        <v>80</v>
      </c>
      <c r="Q111" s="31" t="s">
        <v>80</v>
      </c>
      <c r="R111" s="31" t="s">
        <v>80</v>
      </c>
      <c r="S111" s="31" t="s">
        <v>80</v>
      </c>
      <c r="T111" s="31" t="s">
        <v>80</v>
      </c>
      <c r="U111" s="31" t="s">
        <v>80</v>
      </c>
      <c r="V111" s="31" t="s">
        <v>80</v>
      </c>
      <c r="W111" s="31" t="s">
        <v>80</v>
      </c>
      <c r="X111" s="31" t="s">
        <v>80</v>
      </c>
      <c r="Y111" s="31" t="s">
        <v>80</v>
      </c>
      <c r="Z111" s="31" t="s">
        <v>80</v>
      </c>
      <c r="AA111" s="31" t="s">
        <v>80</v>
      </c>
      <c r="AB111" s="31" t="s">
        <v>80</v>
      </c>
      <c r="AC111" s="31" t="s">
        <v>80</v>
      </c>
      <c r="AD111" s="31" t="s">
        <v>80</v>
      </c>
      <c r="AE111" s="31" t="s">
        <v>80</v>
      </c>
      <c r="AF111" s="31" t="s">
        <v>80</v>
      </c>
      <c r="AG111" s="31" t="s">
        <v>80</v>
      </c>
      <c r="AH111" s="31" t="s">
        <v>80</v>
      </c>
      <c r="AI111" s="31">
        <v>418</v>
      </c>
      <c r="AJ111" s="31">
        <v>1.75</v>
      </c>
      <c r="AK111">
        <v>54</v>
      </c>
      <c r="AL111" s="29">
        <v>0.01</v>
      </c>
      <c r="AM111" s="29">
        <v>99.9</v>
      </c>
      <c r="AN111" s="20">
        <v>419.75</v>
      </c>
    </row>
    <row r="112" spans="1:40" x14ac:dyDescent="0.25">
      <c r="A112" t="s">
        <v>207</v>
      </c>
      <c r="B112" t="s">
        <v>168</v>
      </c>
      <c r="C112" t="s">
        <v>75</v>
      </c>
      <c r="D112" t="s">
        <v>159</v>
      </c>
      <c r="E112" t="s">
        <v>87</v>
      </c>
      <c r="F112" t="s">
        <v>79</v>
      </c>
      <c r="G112" s="31" t="s">
        <v>80</v>
      </c>
      <c r="H112" s="31" t="s">
        <v>80</v>
      </c>
      <c r="I112" s="31" t="s">
        <v>80</v>
      </c>
      <c r="J112" s="31" t="s">
        <v>80</v>
      </c>
      <c r="K112" s="31" t="s">
        <v>80</v>
      </c>
      <c r="L112" s="31" t="s">
        <v>80</v>
      </c>
      <c r="M112" s="31" t="s">
        <v>80</v>
      </c>
      <c r="N112" s="31" t="s">
        <v>80</v>
      </c>
      <c r="O112" s="31" t="s">
        <v>80</v>
      </c>
      <c r="P112" s="31" t="s">
        <v>80</v>
      </c>
      <c r="Q112" s="31" t="s">
        <v>80</v>
      </c>
      <c r="R112" s="31" t="s">
        <v>80</v>
      </c>
      <c r="S112" s="31" t="s">
        <v>80</v>
      </c>
      <c r="T112" s="31" t="s">
        <v>80</v>
      </c>
      <c r="U112" s="31" t="s">
        <v>80</v>
      </c>
      <c r="V112" s="31" t="s">
        <v>80</v>
      </c>
      <c r="W112" s="31" t="s">
        <v>80</v>
      </c>
      <c r="X112" s="31" t="s">
        <v>80</v>
      </c>
      <c r="Y112" s="31" t="s">
        <v>80</v>
      </c>
      <c r="Z112" s="31" t="s">
        <v>80</v>
      </c>
      <c r="AA112" s="31" t="s">
        <v>80</v>
      </c>
      <c r="AB112" s="31" t="s">
        <v>80</v>
      </c>
      <c r="AC112" s="31" t="s">
        <v>80</v>
      </c>
      <c r="AD112" s="31" t="s">
        <v>80</v>
      </c>
      <c r="AE112" s="31" t="s">
        <v>80</v>
      </c>
      <c r="AF112" s="31" t="s">
        <v>80</v>
      </c>
      <c r="AG112" s="31" t="s">
        <v>80</v>
      </c>
      <c r="AH112" s="31" t="s">
        <v>80</v>
      </c>
      <c r="AI112" s="31" t="s">
        <v>82</v>
      </c>
      <c r="AJ112" s="31" t="s">
        <v>82</v>
      </c>
      <c r="AK112">
        <v>54</v>
      </c>
      <c r="AL112" s="29" t="s">
        <v>80</v>
      </c>
      <c r="AM112" s="29" t="s">
        <v>80</v>
      </c>
      <c r="AN112" s="20" t="s">
        <v>80</v>
      </c>
    </row>
    <row r="113" spans="1:40" x14ac:dyDescent="0.25">
      <c r="A113" t="s">
        <v>207</v>
      </c>
      <c r="B113" t="s">
        <v>168</v>
      </c>
      <c r="C113" t="s">
        <v>75</v>
      </c>
      <c r="D113" t="s">
        <v>176</v>
      </c>
      <c r="E113" t="s">
        <v>104</v>
      </c>
      <c r="F113" t="s">
        <v>78</v>
      </c>
      <c r="G113" s="31" t="s">
        <v>80</v>
      </c>
      <c r="H113" s="31" t="s">
        <v>80</v>
      </c>
      <c r="I113" s="31" t="s">
        <v>80</v>
      </c>
      <c r="J113" s="31">
        <v>171</v>
      </c>
      <c r="K113" s="31">
        <v>43</v>
      </c>
      <c r="L113" s="31">
        <v>89</v>
      </c>
      <c r="M113" s="31">
        <v>77</v>
      </c>
      <c r="N113" s="31" t="s">
        <v>80</v>
      </c>
      <c r="O113" s="31" t="s">
        <v>80</v>
      </c>
      <c r="P113" s="31" t="s">
        <v>80</v>
      </c>
      <c r="Q113" s="31" t="s">
        <v>80</v>
      </c>
      <c r="R113" s="31" t="s">
        <v>80</v>
      </c>
      <c r="S113" s="31" t="s">
        <v>80</v>
      </c>
      <c r="T113" s="31" t="s">
        <v>80</v>
      </c>
      <c r="U113" s="31" t="s">
        <v>80</v>
      </c>
      <c r="V113" s="31" t="s">
        <v>80</v>
      </c>
      <c r="W113" s="31" t="s">
        <v>80</v>
      </c>
      <c r="X113" s="31" t="s">
        <v>80</v>
      </c>
      <c r="Y113" s="31" t="s">
        <v>80</v>
      </c>
      <c r="Z113" s="31" t="s">
        <v>80</v>
      </c>
      <c r="AA113" s="31" t="s">
        <v>80</v>
      </c>
      <c r="AB113" s="31" t="s">
        <v>80</v>
      </c>
      <c r="AC113" s="31" t="s">
        <v>80</v>
      </c>
      <c r="AD113" s="31" t="s">
        <v>80</v>
      </c>
      <c r="AE113" s="31" t="s">
        <v>80</v>
      </c>
      <c r="AF113" s="31" t="s">
        <v>80</v>
      </c>
      <c r="AG113" s="31" t="s">
        <v>80</v>
      </c>
      <c r="AH113" s="31" t="s">
        <v>80</v>
      </c>
      <c r="AI113" s="31" t="s">
        <v>80</v>
      </c>
      <c r="AJ113" s="31" t="s">
        <v>80</v>
      </c>
      <c r="AK113">
        <v>55</v>
      </c>
      <c r="AL113" s="29">
        <v>0.01</v>
      </c>
      <c r="AM113" s="29">
        <v>99.91</v>
      </c>
      <c r="AN113" s="20">
        <v>380</v>
      </c>
    </row>
    <row r="114" spans="1:40" x14ac:dyDescent="0.25">
      <c r="A114" t="s">
        <v>207</v>
      </c>
      <c r="B114" t="s">
        <v>168</v>
      </c>
      <c r="C114" t="s">
        <v>75</v>
      </c>
      <c r="D114" t="s">
        <v>176</v>
      </c>
      <c r="E114" t="s">
        <v>104</v>
      </c>
      <c r="F114" t="s">
        <v>79</v>
      </c>
      <c r="G114" s="31" t="s">
        <v>80</v>
      </c>
      <c r="H114" s="31" t="s">
        <v>80</v>
      </c>
      <c r="I114" s="31" t="s">
        <v>80</v>
      </c>
      <c r="J114" s="31" t="s">
        <v>82</v>
      </c>
      <c r="K114" s="31" t="s">
        <v>82</v>
      </c>
      <c r="L114" s="31" t="s">
        <v>82</v>
      </c>
      <c r="M114" s="31" t="s">
        <v>82</v>
      </c>
      <c r="N114" s="31" t="s">
        <v>80</v>
      </c>
      <c r="O114" s="31" t="s">
        <v>80</v>
      </c>
      <c r="P114" s="31" t="s">
        <v>80</v>
      </c>
      <c r="Q114" s="31" t="s">
        <v>80</v>
      </c>
      <c r="R114" s="31" t="s">
        <v>80</v>
      </c>
      <c r="S114" s="31" t="s">
        <v>80</v>
      </c>
      <c r="T114" s="31" t="s">
        <v>80</v>
      </c>
      <c r="U114" s="31" t="s">
        <v>80</v>
      </c>
      <c r="V114" s="31" t="s">
        <v>80</v>
      </c>
      <c r="W114" s="31" t="s">
        <v>80</v>
      </c>
      <c r="X114" s="31" t="s">
        <v>80</v>
      </c>
      <c r="Y114" s="31" t="s">
        <v>80</v>
      </c>
      <c r="Z114" s="31" t="s">
        <v>80</v>
      </c>
      <c r="AA114" s="31" t="s">
        <v>80</v>
      </c>
      <c r="AB114" s="31" t="s">
        <v>80</v>
      </c>
      <c r="AC114" s="31" t="s">
        <v>80</v>
      </c>
      <c r="AD114" s="31" t="s">
        <v>80</v>
      </c>
      <c r="AE114" s="31" t="s">
        <v>80</v>
      </c>
      <c r="AF114" s="31" t="s">
        <v>80</v>
      </c>
      <c r="AG114" s="31" t="s">
        <v>80</v>
      </c>
      <c r="AH114" s="31" t="s">
        <v>80</v>
      </c>
      <c r="AI114" s="31" t="s">
        <v>80</v>
      </c>
      <c r="AJ114" s="31" t="s">
        <v>80</v>
      </c>
      <c r="AK114">
        <v>55</v>
      </c>
      <c r="AL114" s="29" t="s">
        <v>80</v>
      </c>
      <c r="AM114" s="29" t="s">
        <v>80</v>
      </c>
      <c r="AN114" s="20" t="s">
        <v>80</v>
      </c>
    </row>
    <row r="115" spans="1:40" x14ac:dyDescent="0.25">
      <c r="A115" t="s">
        <v>207</v>
      </c>
      <c r="B115" t="s">
        <v>168</v>
      </c>
      <c r="C115" t="s">
        <v>75</v>
      </c>
      <c r="D115" t="s">
        <v>98</v>
      </c>
      <c r="E115" t="s">
        <v>77</v>
      </c>
      <c r="F115" t="s">
        <v>78</v>
      </c>
      <c r="G115" s="31" t="s">
        <v>80</v>
      </c>
      <c r="H115" s="31" t="s">
        <v>80</v>
      </c>
      <c r="I115" s="31" t="s">
        <v>80</v>
      </c>
      <c r="J115" s="31" t="s">
        <v>80</v>
      </c>
      <c r="K115" s="31">
        <v>190.62</v>
      </c>
      <c r="L115" s="31">
        <v>185.5</v>
      </c>
      <c r="M115" s="31" t="s">
        <v>80</v>
      </c>
      <c r="N115" s="31" t="s">
        <v>80</v>
      </c>
      <c r="O115" s="31" t="s">
        <v>80</v>
      </c>
      <c r="P115" s="31" t="s">
        <v>80</v>
      </c>
      <c r="Q115" s="31" t="s">
        <v>80</v>
      </c>
      <c r="R115" s="31" t="s">
        <v>80</v>
      </c>
      <c r="S115" s="31" t="s">
        <v>80</v>
      </c>
      <c r="T115" s="31" t="s">
        <v>80</v>
      </c>
      <c r="U115" s="31" t="s">
        <v>80</v>
      </c>
      <c r="V115" s="31" t="s">
        <v>80</v>
      </c>
      <c r="W115" s="31" t="s">
        <v>80</v>
      </c>
      <c r="X115" s="31" t="s">
        <v>80</v>
      </c>
      <c r="Y115" s="31" t="s">
        <v>80</v>
      </c>
      <c r="Z115" s="31" t="s">
        <v>80</v>
      </c>
      <c r="AA115" s="31" t="s">
        <v>80</v>
      </c>
      <c r="AB115" s="31" t="s">
        <v>80</v>
      </c>
      <c r="AC115" s="31" t="s">
        <v>80</v>
      </c>
      <c r="AD115" s="31" t="s">
        <v>80</v>
      </c>
      <c r="AE115" s="31" t="s">
        <v>80</v>
      </c>
      <c r="AF115" s="31" t="s">
        <v>80</v>
      </c>
      <c r="AG115" s="31" t="s">
        <v>80</v>
      </c>
      <c r="AH115" s="31" t="s">
        <v>80</v>
      </c>
      <c r="AI115" s="31" t="s">
        <v>80</v>
      </c>
      <c r="AJ115" s="31" t="s">
        <v>80</v>
      </c>
      <c r="AK115">
        <v>56</v>
      </c>
      <c r="AL115" s="29">
        <v>0.01</v>
      </c>
      <c r="AM115" s="29">
        <v>99.91</v>
      </c>
      <c r="AN115" s="20">
        <v>376.12</v>
      </c>
    </row>
    <row r="116" spans="1:40" x14ac:dyDescent="0.25">
      <c r="A116" t="s">
        <v>207</v>
      </c>
      <c r="B116" t="s">
        <v>168</v>
      </c>
      <c r="C116" t="s">
        <v>75</v>
      </c>
      <c r="D116" t="s">
        <v>98</v>
      </c>
      <c r="E116" t="s">
        <v>77</v>
      </c>
      <c r="F116" t="s">
        <v>79</v>
      </c>
      <c r="G116" s="31" t="s">
        <v>80</v>
      </c>
      <c r="H116" s="31" t="s">
        <v>80</v>
      </c>
      <c r="I116" s="31" t="s">
        <v>80</v>
      </c>
      <c r="J116" s="31" t="s">
        <v>80</v>
      </c>
      <c r="K116" s="31" t="s">
        <v>20</v>
      </c>
      <c r="L116" s="31" t="s">
        <v>20</v>
      </c>
      <c r="M116" s="31" t="s">
        <v>7</v>
      </c>
      <c r="N116" s="31" t="s">
        <v>80</v>
      </c>
      <c r="O116" s="31" t="s">
        <v>80</v>
      </c>
      <c r="P116" s="31" t="s">
        <v>80</v>
      </c>
      <c r="Q116" s="31" t="s">
        <v>80</v>
      </c>
      <c r="R116" s="31" t="s">
        <v>80</v>
      </c>
      <c r="S116" s="31" t="s">
        <v>80</v>
      </c>
      <c r="T116" s="31" t="s">
        <v>80</v>
      </c>
      <c r="U116" s="31" t="s">
        <v>80</v>
      </c>
      <c r="V116" s="31" t="s">
        <v>80</v>
      </c>
      <c r="W116" s="31" t="s">
        <v>80</v>
      </c>
      <c r="X116" s="31" t="s">
        <v>80</v>
      </c>
      <c r="Y116" s="31" t="s">
        <v>80</v>
      </c>
      <c r="Z116" s="31" t="s">
        <v>80</v>
      </c>
      <c r="AA116" s="31" t="s">
        <v>80</v>
      </c>
      <c r="AB116" s="31" t="s">
        <v>80</v>
      </c>
      <c r="AC116" s="31" t="s">
        <v>80</v>
      </c>
      <c r="AD116" s="31" t="s">
        <v>80</v>
      </c>
      <c r="AE116" s="31" t="s">
        <v>80</v>
      </c>
      <c r="AF116" s="31" t="s">
        <v>80</v>
      </c>
      <c r="AG116" s="31" t="s">
        <v>80</v>
      </c>
      <c r="AH116" s="31" t="s">
        <v>80</v>
      </c>
      <c r="AI116" s="31" t="s">
        <v>80</v>
      </c>
      <c r="AJ116" s="31" t="s">
        <v>80</v>
      </c>
      <c r="AK116">
        <v>56</v>
      </c>
      <c r="AL116" s="29" t="s">
        <v>80</v>
      </c>
      <c r="AM116" s="29" t="s">
        <v>80</v>
      </c>
      <c r="AN116" s="20" t="s">
        <v>80</v>
      </c>
    </row>
    <row r="117" spans="1:40" x14ac:dyDescent="0.25">
      <c r="A117" t="s">
        <v>207</v>
      </c>
      <c r="B117" t="s">
        <v>168</v>
      </c>
      <c r="C117" t="s">
        <v>75</v>
      </c>
      <c r="D117" t="s">
        <v>76</v>
      </c>
      <c r="E117" t="s">
        <v>87</v>
      </c>
      <c r="F117" t="s">
        <v>78</v>
      </c>
      <c r="G117" s="31">
        <v>4.0000000000000001E-3</v>
      </c>
      <c r="H117" s="31">
        <v>2.5000000000000001E-2</v>
      </c>
      <c r="I117" s="31">
        <v>0.3</v>
      </c>
      <c r="J117" s="31">
        <v>0.3</v>
      </c>
      <c r="K117" s="31">
        <v>0.622</v>
      </c>
      <c r="L117" s="31">
        <v>0.65400000000000003</v>
      </c>
      <c r="M117" s="31" t="s">
        <v>80</v>
      </c>
      <c r="N117" s="31">
        <v>27.7</v>
      </c>
      <c r="O117" s="31">
        <v>4.9000000000000004</v>
      </c>
      <c r="P117" s="31">
        <v>5.9020000000000001</v>
      </c>
      <c r="Q117" s="31">
        <v>16.619</v>
      </c>
      <c r="R117" s="31">
        <v>39.042000000000002</v>
      </c>
      <c r="S117" s="31">
        <v>4.0019999999999998</v>
      </c>
      <c r="T117" s="31">
        <v>5.5860000000000003</v>
      </c>
      <c r="U117" s="31">
        <v>0.40300000000000002</v>
      </c>
      <c r="V117" s="31">
        <v>4.2649999999999997</v>
      </c>
      <c r="W117" s="31">
        <v>4.9169999999999998</v>
      </c>
      <c r="X117" s="31">
        <v>27.196000000000002</v>
      </c>
      <c r="Y117" s="31">
        <v>52.259</v>
      </c>
      <c r="Z117" s="31">
        <v>41.942</v>
      </c>
      <c r="AA117" s="31">
        <v>11.074999999999999</v>
      </c>
      <c r="AB117" s="31">
        <v>12.092000000000001</v>
      </c>
      <c r="AC117" s="31">
        <v>22.472000000000001</v>
      </c>
      <c r="AD117" s="31">
        <v>8.9160000000000004</v>
      </c>
      <c r="AE117" s="31">
        <v>10.385999999999999</v>
      </c>
      <c r="AF117" s="31">
        <v>12.55</v>
      </c>
      <c r="AG117" s="31">
        <v>10.217000000000001</v>
      </c>
      <c r="AH117" s="31">
        <v>14.101000000000001</v>
      </c>
      <c r="AI117" s="31">
        <v>15.234999999999999</v>
      </c>
      <c r="AJ117" s="31">
        <v>6.8890000000000002</v>
      </c>
      <c r="AK117">
        <v>57</v>
      </c>
      <c r="AL117" s="29">
        <v>0.01</v>
      </c>
      <c r="AM117" s="29">
        <v>99.92</v>
      </c>
      <c r="AN117" s="20">
        <v>360.57100000000003</v>
      </c>
    </row>
    <row r="118" spans="1:40" x14ac:dyDescent="0.25">
      <c r="A118" t="s">
        <v>207</v>
      </c>
      <c r="B118" t="s">
        <v>168</v>
      </c>
      <c r="C118" t="s">
        <v>75</v>
      </c>
      <c r="D118" t="s">
        <v>76</v>
      </c>
      <c r="E118" t="s">
        <v>87</v>
      </c>
      <c r="F118" t="s">
        <v>79</v>
      </c>
      <c r="G118" s="31" t="s">
        <v>5</v>
      </c>
      <c r="H118" s="31" t="s">
        <v>5</v>
      </c>
      <c r="I118" s="31" t="s">
        <v>82</v>
      </c>
      <c r="J118" s="31" t="s">
        <v>82</v>
      </c>
      <c r="K118" s="31" t="s">
        <v>82</v>
      </c>
      <c r="L118" s="31" t="s">
        <v>82</v>
      </c>
      <c r="M118" s="31" t="s">
        <v>80</v>
      </c>
      <c r="N118" s="31" t="s">
        <v>82</v>
      </c>
      <c r="O118" s="31" t="s">
        <v>82</v>
      </c>
      <c r="P118" s="31" t="s">
        <v>82</v>
      </c>
      <c r="Q118" s="31" t="s">
        <v>82</v>
      </c>
      <c r="R118" s="31" t="s">
        <v>82</v>
      </c>
      <c r="S118" s="31" t="s">
        <v>5</v>
      </c>
      <c r="T118" s="31" t="s">
        <v>82</v>
      </c>
      <c r="U118" s="31" t="s">
        <v>82</v>
      </c>
      <c r="V118" s="31" t="s">
        <v>82</v>
      </c>
      <c r="W118" s="31" t="s">
        <v>82</v>
      </c>
      <c r="X118" s="31" t="s">
        <v>82</v>
      </c>
      <c r="Y118" s="31" t="s">
        <v>5</v>
      </c>
      <c r="Z118" s="31" t="s">
        <v>5</v>
      </c>
      <c r="AA118" s="31" t="s">
        <v>5</v>
      </c>
      <c r="AB118" s="31" t="s">
        <v>5</v>
      </c>
      <c r="AC118" s="31" t="s">
        <v>5</v>
      </c>
      <c r="AD118" s="31" t="s">
        <v>82</v>
      </c>
      <c r="AE118" s="31" t="s">
        <v>82</v>
      </c>
      <c r="AF118" s="31" t="s">
        <v>5</v>
      </c>
      <c r="AG118" s="31" t="s">
        <v>5</v>
      </c>
      <c r="AH118" s="31" t="s">
        <v>82</v>
      </c>
      <c r="AI118" s="31" t="s">
        <v>5</v>
      </c>
      <c r="AJ118" s="31" t="s">
        <v>5</v>
      </c>
      <c r="AK118">
        <v>57</v>
      </c>
      <c r="AL118" s="29" t="s">
        <v>80</v>
      </c>
      <c r="AM118" s="29" t="s">
        <v>80</v>
      </c>
      <c r="AN118" s="20" t="s">
        <v>80</v>
      </c>
    </row>
    <row r="119" spans="1:40" x14ac:dyDescent="0.25">
      <c r="A119" t="s">
        <v>207</v>
      </c>
      <c r="B119" t="s">
        <v>168</v>
      </c>
      <c r="C119" t="s">
        <v>75</v>
      </c>
      <c r="D119" t="s">
        <v>192</v>
      </c>
      <c r="E119" t="s">
        <v>84</v>
      </c>
      <c r="F119" t="s">
        <v>78</v>
      </c>
      <c r="G119" s="31" t="s">
        <v>80</v>
      </c>
      <c r="H119" s="31" t="s">
        <v>80</v>
      </c>
      <c r="I119" s="31" t="s">
        <v>80</v>
      </c>
      <c r="J119" s="31" t="s">
        <v>80</v>
      </c>
      <c r="K119" s="31" t="s">
        <v>80</v>
      </c>
      <c r="L119" s="31" t="s">
        <v>80</v>
      </c>
      <c r="M119" s="31" t="s">
        <v>80</v>
      </c>
      <c r="N119" s="31" t="s">
        <v>80</v>
      </c>
      <c r="O119" s="31" t="s">
        <v>80</v>
      </c>
      <c r="P119" s="31" t="s">
        <v>80</v>
      </c>
      <c r="Q119" s="31" t="s">
        <v>80</v>
      </c>
      <c r="R119" s="31" t="s">
        <v>80</v>
      </c>
      <c r="S119" s="31" t="s">
        <v>80</v>
      </c>
      <c r="T119" s="31" t="s">
        <v>80</v>
      </c>
      <c r="U119" s="31" t="s">
        <v>80</v>
      </c>
      <c r="V119" s="31" t="s">
        <v>80</v>
      </c>
      <c r="W119" s="31">
        <v>20</v>
      </c>
      <c r="X119" s="31" t="s">
        <v>80</v>
      </c>
      <c r="Y119" s="31" t="s">
        <v>80</v>
      </c>
      <c r="Z119" s="31">
        <v>2</v>
      </c>
      <c r="AA119" s="31">
        <v>1</v>
      </c>
      <c r="AB119" s="31">
        <v>1</v>
      </c>
      <c r="AC119" s="31">
        <v>109.5</v>
      </c>
      <c r="AD119" s="31">
        <v>178</v>
      </c>
      <c r="AE119" s="31">
        <v>25</v>
      </c>
      <c r="AF119" s="31">
        <v>6</v>
      </c>
      <c r="AG119" s="31">
        <v>4</v>
      </c>
      <c r="AH119" s="31">
        <v>0.4</v>
      </c>
      <c r="AI119" s="31">
        <v>2.0409999999999999</v>
      </c>
      <c r="AJ119" s="31">
        <v>4.4999999999999998E-2</v>
      </c>
      <c r="AK119">
        <v>58</v>
      </c>
      <c r="AL119" s="29">
        <v>0.01</v>
      </c>
      <c r="AM119" s="29">
        <v>99.93</v>
      </c>
      <c r="AN119" s="20">
        <v>348.98599999999999</v>
      </c>
    </row>
    <row r="120" spans="1:40" x14ac:dyDescent="0.25">
      <c r="A120" t="s">
        <v>207</v>
      </c>
      <c r="B120" t="s">
        <v>168</v>
      </c>
      <c r="C120" t="s">
        <v>75</v>
      </c>
      <c r="D120" t="s">
        <v>192</v>
      </c>
      <c r="E120" t="s">
        <v>84</v>
      </c>
      <c r="F120" t="s">
        <v>79</v>
      </c>
      <c r="G120" s="31" t="s">
        <v>80</v>
      </c>
      <c r="H120" s="31" t="s">
        <v>80</v>
      </c>
      <c r="I120" s="31" t="s">
        <v>80</v>
      </c>
      <c r="J120" s="31" t="s">
        <v>80</v>
      </c>
      <c r="K120" s="31" t="s">
        <v>80</v>
      </c>
      <c r="L120" s="31" t="s">
        <v>80</v>
      </c>
      <c r="M120" s="31" t="s">
        <v>80</v>
      </c>
      <c r="N120" s="31" t="s">
        <v>80</v>
      </c>
      <c r="O120" s="31" t="s">
        <v>80</v>
      </c>
      <c r="P120" s="31" t="s">
        <v>80</v>
      </c>
      <c r="Q120" s="31" t="s">
        <v>80</v>
      </c>
      <c r="R120" s="31" t="s">
        <v>80</v>
      </c>
      <c r="S120" s="31" t="s">
        <v>80</v>
      </c>
      <c r="T120" s="31" t="s">
        <v>80</v>
      </c>
      <c r="U120" s="31" t="s">
        <v>80</v>
      </c>
      <c r="V120" s="31" t="s">
        <v>80</v>
      </c>
      <c r="W120" s="31" t="s">
        <v>5</v>
      </c>
      <c r="X120" s="31" t="s">
        <v>80</v>
      </c>
      <c r="Y120" s="31" t="s">
        <v>80</v>
      </c>
      <c r="Z120" s="31" t="s">
        <v>24</v>
      </c>
      <c r="AA120" s="31" t="s">
        <v>24</v>
      </c>
      <c r="AB120" s="31" t="s">
        <v>24</v>
      </c>
      <c r="AC120" s="31" t="s">
        <v>20</v>
      </c>
      <c r="AD120" s="31" t="s">
        <v>24</v>
      </c>
      <c r="AE120" s="31" t="s">
        <v>24</v>
      </c>
      <c r="AF120" s="31" t="s">
        <v>24</v>
      </c>
      <c r="AG120" s="31" t="s">
        <v>24</v>
      </c>
      <c r="AH120" s="31" t="s">
        <v>24</v>
      </c>
      <c r="AI120" s="31" t="s">
        <v>24</v>
      </c>
      <c r="AJ120" s="31" t="s">
        <v>24</v>
      </c>
      <c r="AK120">
        <v>58</v>
      </c>
      <c r="AL120" s="29" t="s">
        <v>80</v>
      </c>
      <c r="AM120" s="29" t="s">
        <v>80</v>
      </c>
      <c r="AN120" s="20" t="s">
        <v>80</v>
      </c>
    </row>
    <row r="121" spans="1:40" x14ac:dyDescent="0.25">
      <c r="A121" t="s">
        <v>207</v>
      </c>
      <c r="B121" t="s">
        <v>168</v>
      </c>
      <c r="C121" t="s">
        <v>75</v>
      </c>
      <c r="D121" t="s">
        <v>193</v>
      </c>
      <c r="E121" t="s">
        <v>90</v>
      </c>
      <c r="F121" t="s">
        <v>78</v>
      </c>
      <c r="G121" s="31">
        <v>51</v>
      </c>
      <c r="H121" s="31" t="s">
        <v>80</v>
      </c>
      <c r="I121" s="31" t="s">
        <v>80</v>
      </c>
      <c r="J121" s="31">
        <v>59</v>
      </c>
      <c r="K121" s="31">
        <v>76</v>
      </c>
      <c r="L121" s="31">
        <v>21</v>
      </c>
      <c r="M121" s="31">
        <v>101</v>
      </c>
      <c r="N121" s="31" t="s">
        <v>80</v>
      </c>
      <c r="O121" s="31" t="s">
        <v>80</v>
      </c>
      <c r="P121" s="31" t="s">
        <v>80</v>
      </c>
      <c r="Q121" s="31" t="s">
        <v>80</v>
      </c>
      <c r="R121" s="31" t="s">
        <v>80</v>
      </c>
      <c r="S121" s="31" t="s">
        <v>80</v>
      </c>
      <c r="T121" s="31" t="s">
        <v>80</v>
      </c>
      <c r="U121" s="31" t="s">
        <v>80</v>
      </c>
      <c r="V121" s="31" t="s">
        <v>80</v>
      </c>
      <c r="W121" s="31" t="s">
        <v>80</v>
      </c>
      <c r="X121" s="31" t="s">
        <v>80</v>
      </c>
      <c r="Y121" s="31" t="s">
        <v>80</v>
      </c>
      <c r="Z121" s="31" t="s">
        <v>80</v>
      </c>
      <c r="AA121" s="31" t="s">
        <v>80</v>
      </c>
      <c r="AB121" s="31" t="s">
        <v>80</v>
      </c>
      <c r="AC121" s="31" t="s">
        <v>80</v>
      </c>
      <c r="AD121" s="31" t="s">
        <v>80</v>
      </c>
      <c r="AE121" s="31" t="s">
        <v>80</v>
      </c>
      <c r="AF121" s="31" t="s">
        <v>80</v>
      </c>
      <c r="AG121" s="31" t="s">
        <v>80</v>
      </c>
      <c r="AH121" s="31" t="s">
        <v>80</v>
      </c>
      <c r="AI121" s="31" t="s">
        <v>80</v>
      </c>
      <c r="AJ121" s="31" t="s">
        <v>80</v>
      </c>
      <c r="AK121">
        <v>59</v>
      </c>
      <c r="AL121" s="29">
        <v>0.01</v>
      </c>
      <c r="AM121" s="29">
        <v>99.93</v>
      </c>
      <c r="AN121" s="20">
        <v>308</v>
      </c>
    </row>
    <row r="122" spans="1:40" x14ac:dyDescent="0.25">
      <c r="A122" t="s">
        <v>207</v>
      </c>
      <c r="B122" t="s">
        <v>168</v>
      </c>
      <c r="C122" t="s">
        <v>75</v>
      </c>
      <c r="D122" t="s">
        <v>193</v>
      </c>
      <c r="E122" t="s">
        <v>90</v>
      </c>
      <c r="F122" t="s">
        <v>79</v>
      </c>
      <c r="G122" s="31" t="s">
        <v>82</v>
      </c>
      <c r="H122" s="31" t="s">
        <v>80</v>
      </c>
      <c r="I122" s="31" t="s">
        <v>80</v>
      </c>
      <c r="J122" s="31" t="s">
        <v>82</v>
      </c>
      <c r="K122" s="31" t="s">
        <v>82</v>
      </c>
      <c r="L122" s="31" t="s">
        <v>82</v>
      </c>
      <c r="M122" s="31" t="s">
        <v>82</v>
      </c>
      <c r="N122" s="31" t="s">
        <v>80</v>
      </c>
      <c r="O122" s="31" t="s">
        <v>80</v>
      </c>
      <c r="P122" s="31" t="s">
        <v>80</v>
      </c>
      <c r="Q122" s="31" t="s">
        <v>80</v>
      </c>
      <c r="R122" s="31" t="s">
        <v>80</v>
      </c>
      <c r="S122" s="31" t="s">
        <v>80</v>
      </c>
      <c r="T122" s="31" t="s">
        <v>80</v>
      </c>
      <c r="U122" s="31" t="s">
        <v>80</v>
      </c>
      <c r="V122" s="31" t="s">
        <v>80</v>
      </c>
      <c r="W122" s="31" t="s">
        <v>80</v>
      </c>
      <c r="X122" s="31" t="s">
        <v>80</v>
      </c>
      <c r="Y122" s="31" t="s">
        <v>80</v>
      </c>
      <c r="Z122" s="31" t="s">
        <v>80</v>
      </c>
      <c r="AA122" s="31" t="s">
        <v>80</v>
      </c>
      <c r="AB122" s="31" t="s">
        <v>80</v>
      </c>
      <c r="AC122" s="31" t="s">
        <v>80</v>
      </c>
      <c r="AD122" s="31" t="s">
        <v>80</v>
      </c>
      <c r="AE122" s="31" t="s">
        <v>80</v>
      </c>
      <c r="AF122" s="31" t="s">
        <v>80</v>
      </c>
      <c r="AG122" s="31" t="s">
        <v>80</v>
      </c>
      <c r="AH122" s="31" t="s">
        <v>80</v>
      </c>
      <c r="AI122" s="31" t="s">
        <v>80</v>
      </c>
      <c r="AJ122" s="31" t="s">
        <v>80</v>
      </c>
      <c r="AK122">
        <v>59</v>
      </c>
      <c r="AL122" s="29" t="s">
        <v>80</v>
      </c>
      <c r="AM122" s="29" t="s">
        <v>80</v>
      </c>
      <c r="AN122" s="20" t="s">
        <v>80</v>
      </c>
    </row>
    <row r="123" spans="1:40" x14ac:dyDescent="0.25">
      <c r="A123" t="s">
        <v>207</v>
      </c>
      <c r="B123" t="s">
        <v>168</v>
      </c>
      <c r="C123" t="s">
        <v>75</v>
      </c>
      <c r="D123" t="s">
        <v>157</v>
      </c>
      <c r="E123" t="s">
        <v>99</v>
      </c>
      <c r="F123" t="s">
        <v>78</v>
      </c>
      <c r="G123" s="31" t="s">
        <v>80</v>
      </c>
      <c r="H123" s="31" t="s">
        <v>80</v>
      </c>
      <c r="I123" s="31" t="s">
        <v>80</v>
      </c>
      <c r="J123" s="31" t="s">
        <v>80</v>
      </c>
      <c r="K123" s="31" t="s">
        <v>80</v>
      </c>
      <c r="L123" s="31" t="s">
        <v>80</v>
      </c>
      <c r="M123" s="31" t="s">
        <v>80</v>
      </c>
      <c r="N123" s="31" t="s">
        <v>80</v>
      </c>
      <c r="O123" s="31">
        <v>102</v>
      </c>
      <c r="P123" s="31">
        <v>98.6</v>
      </c>
      <c r="Q123" s="31">
        <v>99</v>
      </c>
      <c r="R123" s="31" t="s">
        <v>80</v>
      </c>
      <c r="S123" s="31" t="s">
        <v>80</v>
      </c>
      <c r="T123" s="31" t="s">
        <v>80</v>
      </c>
      <c r="U123" s="31" t="s">
        <v>80</v>
      </c>
      <c r="V123" s="31" t="s">
        <v>80</v>
      </c>
      <c r="W123" s="31" t="s">
        <v>80</v>
      </c>
      <c r="X123" s="31" t="s">
        <v>80</v>
      </c>
      <c r="Y123" s="31" t="s">
        <v>80</v>
      </c>
      <c r="Z123" s="31" t="s">
        <v>80</v>
      </c>
      <c r="AA123" s="31" t="s">
        <v>80</v>
      </c>
      <c r="AB123" s="31" t="s">
        <v>80</v>
      </c>
      <c r="AC123" s="31" t="s">
        <v>80</v>
      </c>
      <c r="AD123" s="31" t="s">
        <v>80</v>
      </c>
      <c r="AE123" s="31" t="s">
        <v>80</v>
      </c>
      <c r="AF123" s="31" t="s">
        <v>80</v>
      </c>
      <c r="AG123" s="31" t="s">
        <v>80</v>
      </c>
      <c r="AH123" s="31" t="s">
        <v>80</v>
      </c>
      <c r="AI123" s="31" t="s">
        <v>80</v>
      </c>
      <c r="AJ123" s="31" t="s">
        <v>80</v>
      </c>
      <c r="AK123">
        <v>60</v>
      </c>
      <c r="AL123" s="29">
        <v>0.01</v>
      </c>
      <c r="AM123" s="29">
        <v>99.94</v>
      </c>
      <c r="AN123" s="20">
        <v>299.60000000000002</v>
      </c>
    </row>
    <row r="124" spans="1:40" x14ac:dyDescent="0.25">
      <c r="A124" t="s">
        <v>207</v>
      </c>
      <c r="B124" t="s">
        <v>168</v>
      </c>
      <c r="C124" t="s">
        <v>75</v>
      </c>
      <c r="D124" t="s">
        <v>157</v>
      </c>
      <c r="E124" t="s">
        <v>99</v>
      </c>
      <c r="F124" t="s">
        <v>79</v>
      </c>
      <c r="G124" s="31" t="s">
        <v>80</v>
      </c>
      <c r="H124" s="31" t="s">
        <v>80</v>
      </c>
      <c r="I124" s="31" t="s">
        <v>80</v>
      </c>
      <c r="J124" s="31" t="s">
        <v>80</v>
      </c>
      <c r="K124" s="31" t="s">
        <v>80</v>
      </c>
      <c r="L124" s="31" t="s">
        <v>80</v>
      </c>
      <c r="M124" s="31" t="s">
        <v>80</v>
      </c>
      <c r="N124" s="31" t="s">
        <v>80</v>
      </c>
      <c r="O124" s="31" t="s">
        <v>82</v>
      </c>
      <c r="P124" s="31" t="s">
        <v>82</v>
      </c>
      <c r="Q124" s="31" t="s">
        <v>82</v>
      </c>
      <c r="R124" s="31" t="s">
        <v>80</v>
      </c>
      <c r="S124" s="31" t="s">
        <v>80</v>
      </c>
      <c r="T124" s="31" t="s">
        <v>80</v>
      </c>
      <c r="U124" s="31" t="s">
        <v>80</v>
      </c>
      <c r="V124" s="31" t="s">
        <v>80</v>
      </c>
      <c r="W124" s="31" t="s">
        <v>80</v>
      </c>
      <c r="X124" s="31" t="s">
        <v>80</v>
      </c>
      <c r="Y124" s="31" t="s">
        <v>80</v>
      </c>
      <c r="Z124" s="31" t="s">
        <v>80</v>
      </c>
      <c r="AA124" s="31" t="s">
        <v>80</v>
      </c>
      <c r="AB124" s="31" t="s">
        <v>80</v>
      </c>
      <c r="AC124" s="31" t="s">
        <v>80</v>
      </c>
      <c r="AD124" s="31" t="s">
        <v>80</v>
      </c>
      <c r="AE124" s="31" t="s">
        <v>80</v>
      </c>
      <c r="AF124" s="31" t="s">
        <v>80</v>
      </c>
      <c r="AG124" s="31" t="s">
        <v>80</v>
      </c>
      <c r="AH124" s="31" t="s">
        <v>80</v>
      </c>
      <c r="AI124" s="31" t="s">
        <v>80</v>
      </c>
      <c r="AJ124" s="31" t="s">
        <v>80</v>
      </c>
      <c r="AK124">
        <v>60</v>
      </c>
      <c r="AL124" s="29" t="s">
        <v>80</v>
      </c>
      <c r="AM124" s="29" t="s">
        <v>80</v>
      </c>
      <c r="AN124" s="20" t="s">
        <v>80</v>
      </c>
    </row>
    <row r="125" spans="1:40" x14ac:dyDescent="0.25">
      <c r="A125" t="s">
        <v>207</v>
      </c>
      <c r="B125" t="s">
        <v>168</v>
      </c>
      <c r="C125" t="s">
        <v>75</v>
      </c>
      <c r="D125" t="s">
        <v>146</v>
      </c>
      <c r="E125" t="s">
        <v>105</v>
      </c>
      <c r="F125" t="s">
        <v>78</v>
      </c>
      <c r="G125" s="31" t="s">
        <v>80</v>
      </c>
      <c r="H125" s="31" t="s">
        <v>80</v>
      </c>
      <c r="I125" s="31" t="s">
        <v>80</v>
      </c>
      <c r="J125" s="31" t="s">
        <v>80</v>
      </c>
      <c r="K125" s="31" t="s">
        <v>80</v>
      </c>
      <c r="L125" s="31" t="s">
        <v>80</v>
      </c>
      <c r="M125" s="31" t="s">
        <v>80</v>
      </c>
      <c r="N125" s="31" t="s">
        <v>80</v>
      </c>
      <c r="O125" s="31" t="s">
        <v>80</v>
      </c>
      <c r="P125" s="31" t="s">
        <v>80</v>
      </c>
      <c r="Q125" s="31" t="s">
        <v>80</v>
      </c>
      <c r="R125" s="31" t="s">
        <v>80</v>
      </c>
      <c r="S125" s="31" t="s">
        <v>80</v>
      </c>
      <c r="T125" s="31" t="s">
        <v>80</v>
      </c>
      <c r="U125" s="31">
        <v>1.141</v>
      </c>
      <c r="V125" s="31">
        <v>17.904</v>
      </c>
      <c r="W125" s="31">
        <v>0.85599999999999998</v>
      </c>
      <c r="X125" s="31">
        <v>2.3940000000000001</v>
      </c>
      <c r="Y125" s="31">
        <v>272.42</v>
      </c>
      <c r="Z125" s="31" t="s">
        <v>80</v>
      </c>
      <c r="AA125" s="31" t="s">
        <v>80</v>
      </c>
      <c r="AB125" s="31" t="s">
        <v>80</v>
      </c>
      <c r="AC125" s="31">
        <v>0.69199999999999995</v>
      </c>
      <c r="AD125" s="31" t="s">
        <v>80</v>
      </c>
      <c r="AE125" s="31" t="s">
        <v>80</v>
      </c>
      <c r="AF125" s="31">
        <v>0.27500000000000002</v>
      </c>
      <c r="AG125" s="31">
        <v>0.81799999999999995</v>
      </c>
      <c r="AH125" s="31" t="s">
        <v>80</v>
      </c>
      <c r="AI125" s="31" t="s">
        <v>80</v>
      </c>
      <c r="AJ125" s="31" t="s">
        <v>80</v>
      </c>
      <c r="AK125">
        <v>61</v>
      </c>
      <c r="AL125" s="29">
        <v>0.01</v>
      </c>
      <c r="AM125" s="29">
        <v>99.94</v>
      </c>
      <c r="AN125" s="20">
        <v>296.5</v>
      </c>
    </row>
    <row r="126" spans="1:40" x14ac:dyDescent="0.25">
      <c r="A126" t="s">
        <v>207</v>
      </c>
      <c r="B126" t="s">
        <v>168</v>
      </c>
      <c r="C126" t="s">
        <v>75</v>
      </c>
      <c r="D126" t="s">
        <v>146</v>
      </c>
      <c r="E126" t="s">
        <v>105</v>
      </c>
      <c r="F126" t="s">
        <v>79</v>
      </c>
      <c r="G126" s="31" t="s">
        <v>80</v>
      </c>
      <c r="H126" s="31" t="s">
        <v>80</v>
      </c>
      <c r="I126" s="31" t="s">
        <v>80</v>
      </c>
      <c r="J126" s="31" t="s">
        <v>80</v>
      </c>
      <c r="K126" s="31" t="s">
        <v>80</v>
      </c>
      <c r="L126" s="31" t="s">
        <v>80</v>
      </c>
      <c r="M126" s="31" t="s">
        <v>80</v>
      </c>
      <c r="N126" s="31" t="s">
        <v>80</v>
      </c>
      <c r="O126" s="31" t="s">
        <v>80</v>
      </c>
      <c r="P126" s="31" t="s">
        <v>80</v>
      </c>
      <c r="Q126" s="31" t="s">
        <v>80</v>
      </c>
      <c r="R126" s="31" t="s">
        <v>80</v>
      </c>
      <c r="S126" s="31" t="s">
        <v>80</v>
      </c>
      <c r="T126" s="31" t="s">
        <v>80</v>
      </c>
      <c r="U126" s="31" t="s">
        <v>82</v>
      </c>
      <c r="V126" s="31" t="s">
        <v>82</v>
      </c>
      <c r="W126" s="31" t="s">
        <v>82</v>
      </c>
      <c r="X126" s="31" t="s">
        <v>82</v>
      </c>
      <c r="Y126" s="31" t="s">
        <v>82</v>
      </c>
      <c r="Z126" s="31" t="s">
        <v>80</v>
      </c>
      <c r="AA126" s="31" t="s">
        <v>80</v>
      </c>
      <c r="AB126" s="31" t="s">
        <v>80</v>
      </c>
      <c r="AC126" s="31" t="s">
        <v>82</v>
      </c>
      <c r="AD126" s="31" t="s">
        <v>80</v>
      </c>
      <c r="AE126" s="31" t="s">
        <v>80</v>
      </c>
      <c r="AF126" s="31" t="s">
        <v>82</v>
      </c>
      <c r="AG126" s="31" t="s">
        <v>82</v>
      </c>
      <c r="AH126" s="31" t="s">
        <v>80</v>
      </c>
      <c r="AI126" s="31" t="s">
        <v>80</v>
      </c>
      <c r="AJ126" s="31" t="s">
        <v>80</v>
      </c>
      <c r="AK126">
        <v>61</v>
      </c>
      <c r="AL126" s="29" t="s">
        <v>80</v>
      </c>
      <c r="AM126" s="29" t="s">
        <v>80</v>
      </c>
      <c r="AN126" s="20" t="s">
        <v>80</v>
      </c>
    </row>
    <row r="127" spans="1:40" x14ac:dyDescent="0.25">
      <c r="A127" t="s">
        <v>207</v>
      </c>
      <c r="B127" t="s">
        <v>168</v>
      </c>
      <c r="C127" t="s">
        <v>75</v>
      </c>
      <c r="D127" t="s">
        <v>76</v>
      </c>
      <c r="E127" t="s">
        <v>127</v>
      </c>
      <c r="F127" t="s">
        <v>78</v>
      </c>
      <c r="G127" s="31" t="s">
        <v>80</v>
      </c>
      <c r="H127" s="31" t="s">
        <v>80</v>
      </c>
      <c r="I127" s="31" t="s">
        <v>80</v>
      </c>
      <c r="J127" s="31">
        <v>1</v>
      </c>
      <c r="K127" s="31" t="s">
        <v>80</v>
      </c>
      <c r="L127" s="31" t="s">
        <v>80</v>
      </c>
      <c r="M127" s="31" t="s">
        <v>80</v>
      </c>
      <c r="N127" s="31">
        <v>0.3</v>
      </c>
      <c r="O127" s="31" t="s">
        <v>80</v>
      </c>
      <c r="P127" s="31" t="s">
        <v>80</v>
      </c>
      <c r="Q127" s="31" t="s">
        <v>80</v>
      </c>
      <c r="R127" s="31" t="s">
        <v>80</v>
      </c>
      <c r="S127" s="31" t="s">
        <v>80</v>
      </c>
      <c r="T127" s="31" t="s">
        <v>80</v>
      </c>
      <c r="U127" s="31" t="s">
        <v>80</v>
      </c>
      <c r="V127" s="31" t="s">
        <v>80</v>
      </c>
      <c r="W127" s="31" t="s">
        <v>80</v>
      </c>
      <c r="X127" s="31">
        <v>25.707999999999998</v>
      </c>
      <c r="Y127" s="31">
        <v>12.492000000000001</v>
      </c>
      <c r="Z127" s="31">
        <v>81.137</v>
      </c>
      <c r="AA127" s="31">
        <v>40.956000000000003</v>
      </c>
      <c r="AB127" s="31">
        <v>18.655999999999999</v>
      </c>
      <c r="AC127" s="31">
        <v>9.7110000000000003</v>
      </c>
      <c r="AD127" s="31">
        <v>11.118</v>
      </c>
      <c r="AE127" s="31">
        <v>7.3319999999999999</v>
      </c>
      <c r="AF127" s="31">
        <v>1.0580000000000001</v>
      </c>
      <c r="AG127" s="31">
        <v>6.3280000000000003</v>
      </c>
      <c r="AH127" s="31">
        <v>1.355</v>
      </c>
      <c r="AI127" s="31">
        <v>13.766</v>
      </c>
      <c r="AJ127" s="31">
        <v>58.304000000000002</v>
      </c>
      <c r="AK127">
        <v>62</v>
      </c>
      <c r="AL127" s="29">
        <v>0.01</v>
      </c>
      <c r="AM127" s="29">
        <v>99.95</v>
      </c>
      <c r="AN127" s="20">
        <v>289.221</v>
      </c>
    </row>
    <row r="128" spans="1:40" x14ac:dyDescent="0.25">
      <c r="A128" t="s">
        <v>207</v>
      </c>
      <c r="B128" t="s">
        <v>168</v>
      </c>
      <c r="C128" t="s">
        <v>75</v>
      </c>
      <c r="D128" t="s">
        <v>76</v>
      </c>
      <c r="E128" t="s">
        <v>127</v>
      </c>
      <c r="F128" t="s">
        <v>79</v>
      </c>
      <c r="G128" s="31" t="s">
        <v>80</v>
      </c>
      <c r="H128" s="31" t="s">
        <v>80</v>
      </c>
      <c r="I128" s="31" t="s">
        <v>80</v>
      </c>
      <c r="J128" s="31" t="s">
        <v>5</v>
      </c>
      <c r="K128" s="31" t="s">
        <v>80</v>
      </c>
      <c r="L128" s="31" t="s">
        <v>80</v>
      </c>
      <c r="M128" s="31" t="s">
        <v>80</v>
      </c>
      <c r="N128" s="31" t="s">
        <v>5</v>
      </c>
      <c r="O128" s="31" t="s">
        <v>80</v>
      </c>
      <c r="P128" s="31" t="s">
        <v>80</v>
      </c>
      <c r="Q128" s="31" t="s">
        <v>80</v>
      </c>
      <c r="R128" s="31" t="s">
        <v>80</v>
      </c>
      <c r="S128" s="31" t="s">
        <v>80</v>
      </c>
      <c r="T128" s="31" t="s">
        <v>80</v>
      </c>
      <c r="U128" s="31" t="s">
        <v>80</v>
      </c>
      <c r="V128" s="31" t="s">
        <v>80</v>
      </c>
      <c r="W128" s="31" t="s">
        <v>80</v>
      </c>
      <c r="X128" s="31" t="s">
        <v>24</v>
      </c>
      <c r="Y128" s="31" t="s">
        <v>20</v>
      </c>
      <c r="Z128" s="31" t="s">
        <v>24</v>
      </c>
      <c r="AA128" s="31" t="s">
        <v>20</v>
      </c>
      <c r="AB128" s="31" t="s">
        <v>24</v>
      </c>
      <c r="AC128" s="31" t="s">
        <v>24</v>
      </c>
      <c r="AD128" s="31" t="s">
        <v>24</v>
      </c>
      <c r="AE128" s="31" t="s">
        <v>5</v>
      </c>
      <c r="AF128" s="31" t="s">
        <v>5</v>
      </c>
      <c r="AG128" s="31" t="s">
        <v>5</v>
      </c>
      <c r="AH128" s="31" t="s">
        <v>24</v>
      </c>
      <c r="AI128" s="31" t="s">
        <v>5</v>
      </c>
      <c r="AJ128" s="31" t="s">
        <v>5</v>
      </c>
      <c r="AK128">
        <v>62</v>
      </c>
      <c r="AL128" s="29" t="s">
        <v>80</v>
      </c>
      <c r="AM128" s="29" t="s">
        <v>80</v>
      </c>
      <c r="AN128" s="20" t="s">
        <v>80</v>
      </c>
    </row>
    <row r="129" spans="1:40" x14ac:dyDescent="0.25">
      <c r="A129" t="s">
        <v>207</v>
      </c>
      <c r="B129" t="s">
        <v>168</v>
      </c>
      <c r="C129" t="s">
        <v>75</v>
      </c>
      <c r="D129" t="s">
        <v>156</v>
      </c>
      <c r="E129" t="s">
        <v>99</v>
      </c>
      <c r="F129" t="s">
        <v>78</v>
      </c>
      <c r="G129" s="31" t="s">
        <v>80</v>
      </c>
      <c r="H129" s="31" t="s">
        <v>80</v>
      </c>
      <c r="I129" s="31" t="s">
        <v>80</v>
      </c>
      <c r="J129" s="31" t="s">
        <v>80</v>
      </c>
      <c r="K129" s="31" t="s">
        <v>80</v>
      </c>
      <c r="L129" s="31" t="s">
        <v>80</v>
      </c>
      <c r="M129" s="31" t="s">
        <v>80</v>
      </c>
      <c r="N129" s="31" t="s">
        <v>80</v>
      </c>
      <c r="O129" s="31" t="s">
        <v>80</v>
      </c>
      <c r="P129" s="31" t="s">
        <v>80</v>
      </c>
      <c r="Q129" s="31" t="s">
        <v>80</v>
      </c>
      <c r="R129" s="31" t="s">
        <v>80</v>
      </c>
      <c r="S129" s="31" t="s">
        <v>80</v>
      </c>
      <c r="T129" s="31" t="s">
        <v>80</v>
      </c>
      <c r="U129" s="31" t="s">
        <v>80</v>
      </c>
      <c r="V129" s="31" t="s">
        <v>80</v>
      </c>
      <c r="W129" s="31" t="s">
        <v>80</v>
      </c>
      <c r="X129" s="31" t="s">
        <v>80</v>
      </c>
      <c r="Y129" s="31" t="s">
        <v>80</v>
      </c>
      <c r="Z129" s="31" t="s">
        <v>80</v>
      </c>
      <c r="AA129" s="31" t="s">
        <v>80</v>
      </c>
      <c r="AB129" s="31" t="s">
        <v>80</v>
      </c>
      <c r="AC129" s="31" t="s">
        <v>80</v>
      </c>
      <c r="AD129" s="31">
        <v>0.14199999999999999</v>
      </c>
      <c r="AE129" s="31">
        <v>2.3109999999999999</v>
      </c>
      <c r="AF129" s="31">
        <v>29.556999999999999</v>
      </c>
      <c r="AG129" s="31">
        <v>6.6829999999999998</v>
      </c>
      <c r="AH129" s="31">
        <v>22.149000000000001</v>
      </c>
      <c r="AI129" s="31">
        <v>113.801</v>
      </c>
      <c r="AJ129" s="31">
        <v>47.543999999999997</v>
      </c>
      <c r="AK129">
        <v>63</v>
      </c>
      <c r="AL129" s="29">
        <v>0</v>
      </c>
      <c r="AM129" s="29">
        <v>99.95</v>
      </c>
      <c r="AN129" s="20">
        <v>222.18799999999999</v>
      </c>
    </row>
    <row r="130" spans="1:40" x14ac:dyDescent="0.25">
      <c r="A130" t="s">
        <v>207</v>
      </c>
      <c r="B130" t="s">
        <v>168</v>
      </c>
      <c r="C130" t="s">
        <v>75</v>
      </c>
      <c r="D130" t="s">
        <v>156</v>
      </c>
      <c r="E130" t="s">
        <v>99</v>
      </c>
      <c r="F130" t="s">
        <v>79</v>
      </c>
      <c r="G130" s="31" t="s">
        <v>80</v>
      </c>
      <c r="H130" s="31" t="s">
        <v>80</v>
      </c>
      <c r="I130" s="31" t="s">
        <v>80</v>
      </c>
      <c r="J130" s="31" t="s">
        <v>80</v>
      </c>
      <c r="K130" s="31" t="s">
        <v>80</v>
      </c>
      <c r="L130" s="31" t="s">
        <v>80</v>
      </c>
      <c r="M130" s="31" t="s">
        <v>80</v>
      </c>
      <c r="N130" s="31" t="s">
        <v>80</v>
      </c>
      <c r="O130" s="31" t="s">
        <v>80</v>
      </c>
      <c r="P130" s="31" t="s">
        <v>80</v>
      </c>
      <c r="Q130" s="31" t="s">
        <v>80</v>
      </c>
      <c r="R130" s="31" t="s">
        <v>80</v>
      </c>
      <c r="S130" s="31" t="s">
        <v>80</v>
      </c>
      <c r="T130" s="31" t="s">
        <v>80</v>
      </c>
      <c r="U130" s="31" t="s">
        <v>80</v>
      </c>
      <c r="V130" s="31" t="s">
        <v>80</v>
      </c>
      <c r="W130" s="31" t="s">
        <v>80</v>
      </c>
      <c r="X130" s="31" t="s">
        <v>80</v>
      </c>
      <c r="Y130" s="31" t="s">
        <v>80</v>
      </c>
      <c r="Z130" s="31" t="s">
        <v>80</v>
      </c>
      <c r="AA130" s="31" t="s">
        <v>80</v>
      </c>
      <c r="AB130" s="31" t="s">
        <v>80</v>
      </c>
      <c r="AC130" s="31" t="s">
        <v>80</v>
      </c>
      <c r="AD130" s="31" t="s">
        <v>82</v>
      </c>
      <c r="AE130" s="31" t="s">
        <v>82</v>
      </c>
      <c r="AF130" s="31" t="s">
        <v>82</v>
      </c>
      <c r="AG130" s="31" t="s">
        <v>82</v>
      </c>
      <c r="AH130" s="31" t="s">
        <v>82</v>
      </c>
      <c r="AI130" s="31" t="s">
        <v>82</v>
      </c>
      <c r="AJ130" s="31" t="s">
        <v>82</v>
      </c>
      <c r="AK130">
        <v>63</v>
      </c>
      <c r="AL130" s="29" t="s">
        <v>80</v>
      </c>
      <c r="AM130" s="29" t="s">
        <v>80</v>
      </c>
      <c r="AN130" s="20" t="s">
        <v>80</v>
      </c>
    </row>
    <row r="131" spans="1:40" x14ac:dyDescent="0.25">
      <c r="A131" t="s">
        <v>207</v>
      </c>
      <c r="B131" t="s">
        <v>168</v>
      </c>
      <c r="C131" t="s">
        <v>75</v>
      </c>
      <c r="D131" t="s">
        <v>146</v>
      </c>
      <c r="E131" t="s">
        <v>99</v>
      </c>
      <c r="F131" t="s">
        <v>78</v>
      </c>
      <c r="G131" s="31" t="s">
        <v>80</v>
      </c>
      <c r="H131" s="31" t="s">
        <v>80</v>
      </c>
      <c r="I131" s="31" t="s">
        <v>80</v>
      </c>
      <c r="J131" s="31" t="s">
        <v>80</v>
      </c>
      <c r="K131" s="31" t="s">
        <v>80</v>
      </c>
      <c r="L131" s="31" t="s">
        <v>80</v>
      </c>
      <c r="M131" s="31" t="s">
        <v>80</v>
      </c>
      <c r="N131" s="31" t="s">
        <v>80</v>
      </c>
      <c r="O131" s="31" t="s">
        <v>80</v>
      </c>
      <c r="P131" s="31" t="s">
        <v>80</v>
      </c>
      <c r="Q131" s="31" t="s">
        <v>80</v>
      </c>
      <c r="R131" s="31" t="s">
        <v>80</v>
      </c>
      <c r="S131" s="31" t="s">
        <v>80</v>
      </c>
      <c r="T131" s="31" t="s">
        <v>80</v>
      </c>
      <c r="U131" s="31">
        <v>8.7490000000000006</v>
      </c>
      <c r="V131" s="31">
        <v>137.26400000000001</v>
      </c>
      <c r="W131" s="31">
        <v>6.5620000000000003</v>
      </c>
      <c r="X131" s="31">
        <v>18.352</v>
      </c>
      <c r="Y131" s="31" t="s">
        <v>80</v>
      </c>
      <c r="Z131" s="31" t="s">
        <v>80</v>
      </c>
      <c r="AA131" s="31" t="s">
        <v>80</v>
      </c>
      <c r="AB131" s="31" t="s">
        <v>80</v>
      </c>
      <c r="AC131" s="31" t="s">
        <v>80</v>
      </c>
      <c r="AD131" s="31" t="s">
        <v>80</v>
      </c>
      <c r="AE131" s="31" t="s">
        <v>80</v>
      </c>
      <c r="AF131" s="31" t="s">
        <v>80</v>
      </c>
      <c r="AG131" s="31" t="s">
        <v>80</v>
      </c>
      <c r="AH131" s="31" t="s">
        <v>80</v>
      </c>
      <c r="AI131" s="31" t="s">
        <v>80</v>
      </c>
      <c r="AJ131" s="31" t="s">
        <v>80</v>
      </c>
      <c r="AK131">
        <v>64</v>
      </c>
      <c r="AL131" s="29">
        <v>0</v>
      </c>
      <c r="AM131" s="29">
        <v>99.96</v>
      </c>
      <c r="AN131" s="20">
        <v>170.92699999999999</v>
      </c>
    </row>
    <row r="132" spans="1:40" x14ac:dyDescent="0.25">
      <c r="A132" t="s">
        <v>207</v>
      </c>
      <c r="B132" t="s">
        <v>168</v>
      </c>
      <c r="C132" t="s">
        <v>75</v>
      </c>
      <c r="D132" t="s">
        <v>146</v>
      </c>
      <c r="E132" t="s">
        <v>99</v>
      </c>
      <c r="F132" t="s">
        <v>79</v>
      </c>
      <c r="G132" s="31" t="s">
        <v>80</v>
      </c>
      <c r="H132" s="31" t="s">
        <v>80</v>
      </c>
      <c r="I132" s="31" t="s">
        <v>80</v>
      </c>
      <c r="J132" s="31" t="s">
        <v>80</v>
      </c>
      <c r="K132" s="31" t="s">
        <v>80</v>
      </c>
      <c r="L132" s="31" t="s">
        <v>80</v>
      </c>
      <c r="M132" s="31" t="s">
        <v>80</v>
      </c>
      <c r="N132" s="31" t="s">
        <v>80</v>
      </c>
      <c r="O132" s="31" t="s">
        <v>80</v>
      </c>
      <c r="P132" s="31" t="s">
        <v>80</v>
      </c>
      <c r="Q132" s="31" t="s">
        <v>80</v>
      </c>
      <c r="R132" s="31" t="s">
        <v>80</v>
      </c>
      <c r="S132" s="31" t="s">
        <v>80</v>
      </c>
      <c r="T132" s="31" t="s">
        <v>80</v>
      </c>
      <c r="U132" s="31" t="s">
        <v>82</v>
      </c>
      <c r="V132" s="31" t="s">
        <v>82</v>
      </c>
      <c r="W132" s="31" t="s">
        <v>82</v>
      </c>
      <c r="X132" s="31" t="s">
        <v>82</v>
      </c>
      <c r="Y132" s="31" t="s">
        <v>80</v>
      </c>
      <c r="Z132" s="31" t="s">
        <v>5</v>
      </c>
      <c r="AA132" s="31" t="s">
        <v>5</v>
      </c>
      <c r="AB132" s="31" t="s">
        <v>5</v>
      </c>
      <c r="AC132" s="31" t="s">
        <v>80</v>
      </c>
      <c r="AD132" s="31" t="s">
        <v>80</v>
      </c>
      <c r="AE132" s="31" t="s">
        <v>80</v>
      </c>
      <c r="AF132" s="31" t="s">
        <v>80</v>
      </c>
      <c r="AG132" s="31" t="s">
        <v>80</v>
      </c>
      <c r="AH132" s="31" t="s">
        <v>80</v>
      </c>
      <c r="AI132" s="31" t="s">
        <v>80</v>
      </c>
      <c r="AJ132" s="31" t="s">
        <v>80</v>
      </c>
      <c r="AK132">
        <v>64</v>
      </c>
      <c r="AL132" s="29" t="s">
        <v>80</v>
      </c>
      <c r="AM132" s="29" t="s">
        <v>80</v>
      </c>
      <c r="AN132" s="20" t="s">
        <v>80</v>
      </c>
    </row>
    <row r="133" spans="1:40" x14ac:dyDescent="0.25">
      <c r="A133" t="s">
        <v>207</v>
      </c>
      <c r="B133" t="s">
        <v>168</v>
      </c>
      <c r="C133" t="s">
        <v>75</v>
      </c>
      <c r="D133" t="s">
        <v>146</v>
      </c>
      <c r="E133" t="s">
        <v>77</v>
      </c>
      <c r="F133" t="s">
        <v>78</v>
      </c>
      <c r="G133" s="31">
        <v>3</v>
      </c>
      <c r="H133" s="31">
        <v>15</v>
      </c>
      <c r="I133" s="31">
        <v>52</v>
      </c>
      <c r="J133" s="31">
        <v>2</v>
      </c>
      <c r="K133" s="31">
        <v>32</v>
      </c>
      <c r="L133" s="31">
        <v>12</v>
      </c>
      <c r="M133" s="31">
        <v>12</v>
      </c>
      <c r="N133" s="31">
        <v>14</v>
      </c>
      <c r="O133" s="31">
        <v>14</v>
      </c>
      <c r="P133" s="31">
        <v>10</v>
      </c>
      <c r="Q133" s="31" t="s">
        <v>80</v>
      </c>
      <c r="R133" s="31" t="s">
        <v>80</v>
      </c>
      <c r="S133" s="31" t="s">
        <v>80</v>
      </c>
      <c r="T133" s="31" t="s">
        <v>80</v>
      </c>
      <c r="U133" s="31" t="s">
        <v>80</v>
      </c>
      <c r="V133" s="31" t="s">
        <v>80</v>
      </c>
      <c r="W133" s="31" t="s">
        <v>80</v>
      </c>
      <c r="X133" s="31" t="s">
        <v>80</v>
      </c>
      <c r="Y133" s="31" t="s">
        <v>80</v>
      </c>
      <c r="Z133" s="31" t="s">
        <v>80</v>
      </c>
      <c r="AA133" s="31" t="s">
        <v>80</v>
      </c>
      <c r="AB133" s="31" t="s">
        <v>80</v>
      </c>
      <c r="AC133" s="31" t="s">
        <v>80</v>
      </c>
      <c r="AD133" s="31" t="s">
        <v>80</v>
      </c>
      <c r="AE133" s="31" t="s">
        <v>80</v>
      </c>
      <c r="AF133" s="31" t="s">
        <v>80</v>
      </c>
      <c r="AG133" s="31" t="s">
        <v>80</v>
      </c>
      <c r="AH133" s="31" t="s">
        <v>80</v>
      </c>
      <c r="AI133" s="31" t="s">
        <v>80</v>
      </c>
      <c r="AJ133" s="31" t="s">
        <v>80</v>
      </c>
      <c r="AK133">
        <v>65</v>
      </c>
      <c r="AL133" s="29">
        <v>0</v>
      </c>
      <c r="AM133" s="29">
        <v>99.96</v>
      </c>
      <c r="AN133" s="20">
        <v>166</v>
      </c>
    </row>
    <row r="134" spans="1:40" x14ac:dyDescent="0.25">
      <c r="A134" t="s">
        <v>207</v>
      </c>
      <c r="B134" t="s">
        <v>168</v>
      </c>
      <c r="C134" t="s">
        <v>75</v>
      </c>
      <c r="D134" t="s">
        <v>146</v>
      </c>
      <c r="E134" t="s">
        <v>77</v>
      </c>
      <c r="F134" t="s">
        <v>79</v>
      </c>
      <c r="G134" s="31" t="s">
        <v>5</v>
      </c>
      <c r="H134" s="31" t="s">
        <v>20</v>
      </c>
      <c r="I134" s="31" t="s">
        <v>20</v>
      </c>
      <c r="J134" s="31" t="s">
        <v>5</v>
      </c>
      <c r="K134" s="31" t="s">
        <v>5</v>
      </c>
      <c r="L134" s="31" t="s">
        <v>82</v>
      </c>
      <c r="M134" s="31" t="s">
        <v>82</v>
      </c>
      <c r="N134" s="31" t="s">
        <v>82</v>
      </c>
      <c r="O134" s="31" t="s">
        <v>82</v>
      </c>
      <c r="P134" s="31" t="s">
        <v>82</v>
      </c>
      <c r="Q134" s="31" t="s">
        <v>80</v>
      </c>
      <c r="R134" s="31" t="s">
        <v>80</v>
      </c>
      <c r="S134" s="31" t="s">
        <v>80</v>
      </c>
      <c r="T134" s="31" t="s">
        <v>80</v>
      </c>
      <c r="U134" s="31" t="s">
        <v>80</v>
      </c>
      <c r="V134" s="31" t="s">
        <v>80</v>
      </c>
      <c r="W134" s="31" t="s">
        <v>80</v>
      </c>
      <c r="X134" s="31" t="s">
        <v>80</v>
      </c>
      <c r="Y134" s="31" t="s">
        <v>80</v>
      </c>
      <c r="Z134" s="31" t="s">
        <v>80</v>
      </c>
      <c r="AA134" s="31" t="s">
        <v>80</v>
      </c>
      <c r="AB134" s="31" t="s">
        <v>80</v>
      </c>
      <c r="AC134" s="31" t="s">
        <v>80</v>
      </c>
      <c r="AD134" s="31" t="s">
        <v>80</v>
      </c>
      <c r="AE134" s="31" t="s">
        <v>80</v>
      </c>
      <c r="AF134" s="31" t="s">
        <v>80</v>
      </c>
      <c r="AG134" s="31" t="s">
        <v>80</v>
      </c>
      <c r="AH134" s="31" t="s">
        <v>80</v>
      </c>
      <c r="AI134" s="31" t="s">
        <v>80</v>
      </c>
      <c r="AJ134" s="31" t="s">
        <v>80</v>
      </c>
      <c r="AK134">
        <v>65</v>
      </c>
      <c r="AL134" s="29" t="s">
        <v>80</v>
      </c>
      <c r="AM134" s="29" t="s">
        <v>80</v>
      </c>
      <c r="AN134" s="20" t="s">
        <v>80</v>
      </c>
    </row>
    <row r="135" spans="1:40" x14ac:dyDescent="0.25">
      <c r="A135" t="s">
        <v>207</v>
      </c>
      <c r="B135" t="s">
        <v>168</v>
      </c>
      <c r="C135" t="s">
        <v>75</v>
      </c>
      <c r="D135" t="s">
        <v>146</v>
      </c>
      <c r="E135" t="s">
        <v>90</v>
      </c>
      <c r="F135" t="s">
        <v>78</v>
      </c>
      <c r="G135" s="31" t="s">
        <v>80</v>
      </c>
      <c r="H135" s="31" t="s">
        <v>80</v>
      </c>
      <c r="I135" s="31" t="s">
        <v>80</v>
      </c>
      <c r="J135" s="31" t="s">
        <v>80</v>
      </c>
      <c r="K135" s="31" t="s">
        <v>80</v>
      </c>
      <c r="L135" s="31" t="s">
        <v>80</v>
      </c>
      <c r="M135" s="31" t="s">
        <v>80</v>
      </c>
      <c r="N135" s="31" t="s">
        <v>80</v>
      </c>
      <c r="O135" s="31" t="s">
        <v>80</v>
      </c>
      <c r="P135" s="31" t="s">
        <v>80</v>
      </c>
      <c r="Q135" s="31" t="s">
        <v>80</v>
      </c>
      <c r="R135" s="31" t="s">
        <v>80</v>
      </c>
      <c r="S135" s="31" t="s">
        <v>80</v>
      </c>
      <c r="T135" s="31" t="s">
        <v>80</v>
      </c>
      <c r="U135" s="31">
        <v>0.38100000000000001</v>
      </c>
      <c r="V135" s="31">
        <v>5.9740000000000002</v>
      </c>
      <c r="W135" s="31">
        <v>0.28599999999999998</v>
      </c>
      <c r="X135" s="31">
        <v>0.79900000000000004</v>
      </c>
      <c r="Y135" s="31">
        <v>138.78</v>
      </c>
      <c r="Z135" s="31" t="s">
        <v>80</v>
      </c>
      <c r="AA135" s="31" t="s">
        <v>80</v>
      </c>
      <c r="AB135" s="31">
        <v>0.88800000000000001</v>
      </c>
      <c r="AC135" s="31" t="s">
        <v>80</v>
      </c>
      <c r="AD135" s="31" t="s">
        <v>80</v>
      </c>
      <c r="AE135" s="31" t="s">
        <v>80</v>
      </c>
      <c r="AF135" s="31" t="s">
        <v>80</v>
      </c>
      <c r="AG135" s="31" t="s">
        <v>80</v>
      </c>
      <c r="AH135" s="31" t="s">
        <v>80</v>
      </c>
      <c r="AI135" s="31" t="s">
        <v>80</v>
      </c>
      <c r="AJ135" s="31" t="s">
        <v>80</v>
      </c>
      <c r="AK135">
        <v>66</v>
      </c>
      <c r="AL135" s="29">
        <v>0</v>
      </c>
      <c r="AM135" s="29">
        <v>99.96</v>
      </c>
      <c r="AN135" s="20">
        <v>147.108</v>
      </c>
    </row>
    <row r="136" spans="1:40" x14ac:dyDescent="0.25">
      <c r="A136" t="s">
        <v>207</v>
      </c>
      <c r="B136" t="s">
        <v>168</v>
      </c>
      <c r="C136" t="s">
        <v>75</v>
      </c>
      <c r="D136" t="s">
        <v>146</v>
      </c>
      <c r="E136" t="s">
        <v>90</v>
      </c>
      <c r="F136" t="s">
        <v>79</v>
      </c>
      <c r="G136" s="31" t="s">
        <v>80</v>
      </c>
      <c r="H136" s="31" t="s">
        <v>80</v>
      </c>
      <c r="I136" s="31" t="s">
        <v>80</v>
      </c>
      <c r="J136" s="31" t="s">
        <v>80</v>
      </c>
      <c r="K136" s="31" t="s">
        <v>80</v>
      </c>
      <c r="L136" s="31" t="s">
        <v>80</v>
      </c>
      <c r="M136" s="31" t="s">
        <v>80</v>
      </c>
      <c r="N136" s="31" t="s">
        <v>80</v>
      </c>
      <c r="O136" s="31" t="s">
        <v>80</v>
      </c>
      <c r="P136" s="31" t="s">
        <v>80</v>
      </c>
      <c r="Q136" s="31" t="s">
        <v>80</v>
      </c>
      <c r="R136" s="31" t="s">
        <v>80</v>
      </c>
      <c r="S136" s="31" t="s">
        <v>80</v>
      </c>
      <c r="T136" s="31" t="s">
        <v>80</v>
      </c>
      <c r="U136" s="31" t="s">
        <v>82</v>
      </c>
      <c r="V136" s="31" t="s">
        <v>82</v>
      </c>
      <c r="W136" s="31" t="s">
        <v>82</v>
      </c>
      <c r="X136" s="31" t="s">
        <v>82</v>
      </c>
      <c r="Y136" s="31" t="s">
        <v>82</v>
      </c>
      <c r="Z136" s="31" t="s">
        <v>80</v>
      </c>
      <c r="AA136" s="31" t="s">
        <v>80</v>
      </c>
      <c r="AB136" s="31" t="s">
        <v>82</v>
      </c>
      <c r="AC136" s="31" t="s">
        <v>80</v>
      </c>
      <c r="AD136" s="31" t="s">
        <v>80</v>
      </c>
      <c r="AE136" s="31" t="s">
        <v>80</v>
      </c>
      <c r="AF136" s="31" t="s">
        <v>80</v>
      </c>
      <c r="AG136" s="31" t="s">
        <v>80</v>
      </c>
      <c r="AH136" s="31" t="s">
        <v>80</v>
      </c>
      <c r="AI136" s="31" t="s">
        <v>80</v>
      </c>
      <c r="AJ136" s="31" t="s">
        <v>80</v>
      </c>
      <c r="AK136">
        <v>66</v>
      </c>
      <c r="AL136" s="29" t="s">
        <v>80</v>
      </c>
      <c r="AM136" s="29" t="s">
        <v>80</v>
      </c>
      <c r="AN136" s="20" t="s">
        <v>80</v>
      </c>
    </row>
    <row r="137" spans="1:40" x14ac:dyDescent="0.25">
      <c r="A137" t="s">
        <v>207</v>
      </c>
      <c r="B137" t="s">
        <v>168</v>
      </c>
      <c r="C137" t="s">
        <v>75</v>
      </c>
      <c r="D137" t="s">
        <v>132</v>
      </c>
      <c r="E137" t="s">
        <v>81</v>
      </c>
      <c r="F137" t="s">
        <v>78</v>
      </c>
      <c r="G137" s="31" t="s">
        <v>80</v>
      </c>
      <c r="H137" s="31" t="s">
        <v>80</v>
      </c>
      <c r="I137" s="31" t="s">
        <v>80</v>
      </c>
      <c r="J137" s="31" t="s">
        <v>80</v>
      </c>
      <c r="K137" s="31" t="s">
        <v>80</v>
      </c>
      <c r="L137" s="31" t="s">
        <v>80</v>
      </c>
      <c r="M137" s="31" t="s">
        <v>80</v>
      </c>
      <c r="N137" s="31" t="s">
        <v>80</v>
      </c>
      <c r="O137" s="31" t="s">
        <v>80</v>
      </c>
      <c r="P137" s="31" t="s">
        <v>80</v>
      </c>
      <c r="Q137" s="31" t="s">
        <v>80</v>
      </c>
      <c r="R137" s="31" t="s">
        <v>80</v>
      </c>
      <c r="S137" s="31" t="s">
        <v>80</v>
      </c>
      <c r="T137" s="31" t="s">
        <v>80</v>
      </c>
      <c r="U137" s="31">
        <v>58</v>
      </c>
      <c r="V137" s="31">
        <v>29</v>
      </c>
      <c r="W137" s="31">
        <v>29</v>
      </c>
      <c r="X137" s="31">
        <v>20</v>
      </c>
      <c r="Y137" s="31" t="s">
        <v>80</v>
      </c>
      <c r="Z137" s="31" t="s">
        <v>80</v>
      </c>
      <c r="AA137" s="31" t="s">
        <v>80</v>
      </c>
      <c r="AB137" s="31" t="s">
        <v>80</v>
      </c>
      <c r="AC137" s="31" t="s">
        <v>80</v>
      </c>
      <c r="AD137" s="31" t="s">
        <v>80</v>
      </c>
      <c r="AE137" s="31" t="s">
        <v>80</v>
      </c>
      <c r="AF137" s="31" t="s">
        <v>80</v>
      </c>
      <c r="AG137" s="31" t="s">
        <v>80</v>
      </c>
      <c r="AH137" s="31" t="s">
        <v>80</v>
      </c>
      <c r="AI137" s="31" t="s">
        <v>80</v>
      </c>
      <c r="AJ137" s="31" t="s">
        <v>80</v>
      </c>
      <c r="AK137">
        <v>67</v>
      </c>
      <c r="AL137" s="29">
        <v>0</v>
      </c>
      <c r="AM137" s="29">
        <v>99.96</v>
      </c>
      <c r="AN137" s="20">
        <v>136</v>
      </c>
    </row>
    <row r="138" spans="1:40" x14ac:dyDescent="0.25">
      <c r="A138" t="s">
        <v>207</v>
      </c>
      <c r="B138" t="s">
        <v>168</v>
      </c>
      <c r="C138" t="s">
        <v>75</v>
      </c>
      <c r="D138" t="s">
        <v>132</v>
      </c>
      <c r="E138" t="s">
        <v>81</v>
      </c>
      <c r="F138" t="s">
        <v>79</v>
      </c>
      <c r="G138" s="31" t="s">
        <v>80</v>
      </c>
      <c r="H138" s="31" t="s">
        <v>80</v>
      </c>
      <c r="I138" s="31" t="s">
        <v>80</v>
      </c>
      <c r="J138" s="31" t="s">
        <v>80</v>
      </c>
      <c r="K138" s="31" t="s">
        <v>80</v>
      </c>
      <c r="L138" s="31" t="s">
        <v>80</v>
      </c>
      <c r="M138" s="31" t="s">
        <v>80</v>
      </c>
      <c r="N138" s="31" t="s">
        <v>80</v>
      </c>
      <c r="O138" s="31" t="s">
        <v>80</v>
      </c>
      <c r="P138" s="31" t="s">
        <v>80</v>
      </c>
      <c r="Q138" s="31" t="s">
        <v>80</v>
      </c>
      <c r="R138" s="31" t="s">
        <v>80</v>
      </c>
      <c r="S138" s="31" t="s">
        <v>80</v>
      </c>
      <c r="T138" s="31" t="s">
        <v>80</v>
      </c>
      <c r="U138" s="31" t="s">
        <v>82</v>
      </c>
      <c r="V138" s="31" t="s">
        <v>82</v>
      </c>
      <c r="W138" s="31" t="s">
        <v>82</v>
      </c>
      <c r="X138" s="31" t="s">
        <v>82</v>
      </c>
      <c r="Y138" s="31" t="s">
        <v>80</v>
      </c>
      <c r="Z138" s="31" t="s">
        <v>5</v>
      </c>
      <c r="AA138" s="31" t="s">
        <v>80</v>
      </c>
      <c r="AB138" s="31" t="s">
        <v>80</v>
      </c>
      <c r="AC138" s="31" t="s">
        <v>80</v>
      </c>
      <c r="AD138" s="31" t="s">
        <v>80</v>
      </c>
      <c r="AE138" s="31" t="s">
        <v>80</v>
      </c>
      <c r="AF138" s="31" t="s">
        <v>80</v>
      </c>
      <c r="AG138" s="31" t="s">
        <v>80</v>
      </c>
      <c r="AH138" s="31" t="s">
        <v>80</v>
      </c>
      <c r="AI138" s="31" t="s">
        <v>80</v>
      </c>
      <c r="AJ138" s="31" t="s">
        <v>80</v>
      </c>
      <c r="AK138">
        <v>67</v>
      </c>
      <c r="AL138" s="29" t="s">
        <v>80</v>
      </c>
      <c r="AM138" s="29" t="s">
        <v>80</v>
      </c>
      <c r="AN138" s="20" t="s">
        <v>80</v>
      </c>
    </row>
    <row r="139" spans="1:40" x14ac:dyDescent="0.25">
      <c r="A139" t="s">
        <v>207</v>
      </c>
      <c r="B139" t="s">
        <v>168</v>
      </c>
      <c r="C139" t="s">
        <v>75</v>
      </c>
      <c r="D139" t="s">
        <v>191</v>
      </c>
      <c r="E139" t="s">
        <v>81</v>
      </c>
      <c r="F139" t="s">
        <v>78</v>
      </c>
      <c r="G139" s="31" t="s">
        <v>80</v>
      </c>
      <c r="H139" s="31" t="s">
        <v>80</v>
      </c>
      <c r="I139" s="31" t="s">
        <v>80</v>
      </c>
      <c r="J139" s="31" t="s">
        <v>80</v>
      </c>
      <c r="K139" s="31" t="s">
        <v>80</v>
      </c>
      <c r="L139" s="31" t="s">
        <v>80</v>
      </c>
      <c r="M139" s="31" t="s">
        <v>80</v>
      </c>
      <c r="N139" s="31" t="s">
        <v>80</v>
      </c>
      <c r="O139" s="31" t="s">
        <v>80</v>
      </c>
      <c r="P139" s="31" t="s">
        <v>80</v>
      </c>
      <c r="Q139" s="31" t="s">
        <v>80</v>
      </c>
      <c r="R139" s="31" t="s">
        <v>80</v>
      </c>
      <c r="S139" s="31" t="s">
        <v>80</v>
      </c>
      <c r="T139" s="31" t="s">
        <v>80</v>
      </c>
      <c r="U139" s="31" t="s">
        <v>80</v>
      </c>
      <c r="V139" s="31" t="s">
        <v>80</v>
      </c>
      <c r="W139" s="31" t="s">
        <v>80</v>
      </c>
      <c r="X139" s="31" t="s">
        <v>80</v>
      </c>
      <c r="Y139" s="31" t="s">
        <v>80</v>
      </c>
      <c r="Z139" s="31" t="s">
        <v>80</v>
      </c>
      <c r="AA139" s="31" t="s">
        <v>80</v>
      </c>
      <c r="AB139" s="31" t="s">
        <v>80</v>
      </c>
      <c r="AC139" s="31" t="s">
        <v>80</v>
      </c>
      <c r="AD139" s="31" t="s">
        <v>80</v>
      </c>
      <c r="AE139" s="31" t="s">
        <v>80</v>
      </c>
      <c r="AF139" s="31" t="s">
        <v>80</v>
      </c>
      <c r="AG139" s="31" t="s">
        <v>80</v>
      </c>
      <c r="AH139" s="31" t="s">
        <v>80</v>
      </c>
      <c r="AI139" s="31" t="s">
        <v>80</v>
      </c>
      <c r="AJ139" s="31">
        <v>134.089</v>
      </c>
      <c r="AK139">
        <v>68</v>
      </c>
      <c r="AL139" s="29">
        <v>0</v>
      </c>
      <c r="AM139" s="29">
        <v>99.97</v>
      </c>
      <c r="AN139" s="20">
        <v>134.089</v>
      </c>
    </row>
    <row r="140" spans="1:40" x14ac:dyDescent="0.25">
      <c r="A140" t="s">
        <v>207</v>
      </c>
      <c r="B140" t="s">
        <v>168</v>
      </c>
      <c r="C140" t="s">
        <v>75</v>
      </c>
      <c r="D140" t="s">
        <v>191</v>
      </c>
      <c r="E140" t="s">
        <v>81</v>
      </c>
      <c r="F140" t="s">
        <v>79</v>
      </c>
      <c r="G140" s="31" t="s">
        <v>80</v>
      </c>
      <c r="H140" s="31" t="s">
        <v>80</v>
      </c>
      <c r="I140" s="31" t="s">
        <v>80</v>
      </c>
      <c r="J140" s="31" t="s">
        <v>80</v>
      </c>
      <c r="K140" s="31" t="s">
        <v>80</v>
      </c>
      <c r="L140" s="31" t="s">
        <v>80</v>
      </c>
      <c r="M140" s="31" t="s">
        <v>80</v>
      </c>
      <c r="N140" s="31" t="s">
        <v>80</v>
      </c>
      <c r="O140" s="31" t="s">
        <v>80</v>
      </c>
      <c r="P140" s="31" t="s">
        <v>80</v>
      </c>
      <c r="Q140" s="31" t="s">
        <v>80</v>
      </c>
      <c r="R140" s="31" t="s">
        <v>80</v>
      </c>
      <c r="S140" s="31" t="s">
        <v>80</v>
      </c>
      <c r="T140" s="31" t="s">
        <v>80</v>
      </c>
      <c r="U140" s="31" t="s">
        <v>80</v>
      </c>
      <c r="V140" s="31" t="s">
        <v>80</v>
      </c>
      <c r="W140" s="31" t="s">
        <v>80</v>
      </c>
      <c r="X140" s="31" t="s">
        <v>80</v>
      </c>
      <c r="Y140" s="31" t="s">
        <v>80</v>
      </c>
      <c r="Z140" s="31" t="s">
        <v>80</v>
      </c>
      <c r="AA140" s="31" t="s">
        <v>80</v>
      </c>
      <c r="AB140" s="31" t="s">
        <v>80</v>
      </c>
      <c r="AC140" s="31" t="s">
        <v>80</v>
      </c>
      <c r="AD140" s="31" t="s">
        <v>80</v>
      </c>
      <c r="AE140" s="31" t="s">
        <v>80</v>
      </c>
      <c r="AF140" s="31" t="s">
        <v>80</v>
      </c>
      <c r="AG140" s="31" t="s">
        <v>80</v>
      </c>
      <c r="AH140" s="31" t="s">
        <v>80</v>
      </c>
      <c r="AI140" s="31" t="s">
        <v>80</v>
      </c>
      <c r="AJ140" s="31" t="s">
        <v>82</v>
      </c>
      <c r="AK140">
        <v>68</v>
      </c>
      <c r="AL140" s="29" t="s">
        <v>80</v>
      </c>
      <c r="AM140" s="29" t="s">
        <v>80</v>
      </c>
      <c r="AN140" s="20" t="s">
        <v>80</v>
      </c>
    </row>
    <row r="141" spans="1:40" x14ac:dyDescent="0.25">
      <c r="A141" t="s">
        <v>207</v>
      </c>
      <c r="B141" t="s">
        <v>168</v>
      </c>
      <c r="C141" t="s">
        <v>75</v>
      </c>
      <c r="D141" t="s">
        <v>130</v>
      </c>
      <c r="E141" t="s">
        <v>84</v>
      </c>
      <c r="F141" t="s">
        <v>78</v>
      </c>
      <c r="G141" s="31" t="s">
        <v>80</v>
      </c>
      <c r="H141" s="31" t="s">
        <v>80</v>
      </c>
      <c r="I141" s="31" t="s">
        <v>80</v>
      </c>
      <c r="J141" s="31" t="s">
        <v>80</v>
      </c>
      <c r="K141" s="31" t="s">
        <v>80</v>
      </c>
      <c r="L141" s="31" t="s">
        <v>80</v>
      </c>
      <c r="M141" s="31" t="s">
        <v>80</v>
      </c>
      <c r="N141" s="31" t="s">
        <v>80</v>
      </c>
      <c r="O141" s="31" t="s">
        <v>80</v>
      </c>
      <c r="P141" s="31" t="s">
        <v>80</v>
      </c>
      <c r="Q141" s="31" t="s">
        <v>80</v>
      </c>
      <c r="R141" s="31" t="s">
        <v>80</v>
      </c>
      <c r="S141" s="31">
        <v>3.68</v>
      </c>
      <c r="T141" s="31">
        <v>8.7119999999999997</v>
      </c>
      <c r="U141" s="31" t="s">
        <v>80</v>
      </c>
      <c r="V141" s="31" t="s">
        <v>80</v>
      </c>
      <c r="W141" s="31">
        <v>22.919</v>
      </c>
      <c r="X141" s="31" t="s">
        <v>80</v>
      </c>
      <c r="Y141" s="31" t="s">
        <v>80</v>
      </c>
      <c r="Z141" s="31" t="s">
        <v>80</v>
      </c>
      <c r="AA141" s="31" t="s">
        <v>80</v>
      </c>
      <c r="AB141" s="31">
        <v>2.3E-2</v>
      </c>
      <c r="AC141" s="31">
        <v>5.3840000000000003</v>
      </c>
      <c r="AD141" s="31">
        <v>0.628</v>
      </c>
      <c r="AE141" s="31" t="s">
        <v>80</v>
      </c>
      <c r="AF141" s="31" t="s">
        <v>80</v>
      </c>
      <c r="AG141" s="31" t="s">
        <v>80</v>
      </c>
      <c r="AH141" s="31">
        <v>0.01</v>
      </c>
      <c r="AI141" s="31">
        <v>61.152000000000001</v>
      </c>
      <c r="AJ141" s="31">
        <v>26.922000000000001</v>
      </c>
      <c r="AK141">
        <v>69</v>
      </c>
      <c r="AL141" s="29">
        <v>0</v>
      </c>
      <c r="AM141" s="29">
        <v>99.97</v>
      </c>
      <c r="AN141" s="20">
        <v>129.43</v>
      </c>
    </row>
    <row r="142" spans="1:40" x14ac:dyDescent="0.25">
      <c r="A142" t="s">
        <v>207</v>
      </c>
      <c r="B142" t="s">
        <v>168</v>
      </c>
      <c r="C142" t="s">
        <v>75</v>
      </c>
      <c r="D142" t="s">
        <v>130</v>
      </c>
      <c r="E142" t="s">
        <v>84</v>
      </c>
      <c r="F142" t="s">
        <v>79</v>
      </c>
      <c r="G142" s="31" t="s">
        <v>80</v>
      </c>
      <c r="H142" s="31" t="s">
        <v>80</v>
      </c>
      <c r="I142" s="31" t="s">
        <v>80</v>
      </c>
      <c r="J142" s="31" t="s">
        <v>80</v>
      </c>
      <c r="K142" s="31" t="s">
        <v>80</v>
      </c>
      <c r="L142" s="31" t="s">
        <v>80</v>
      </c>
      <c r="M142" s="31" t="s">
        <v>80</v>
      </c>
      <c r="N142" s="31" t="s">
        <v>80</v>
      </c>
      <c r="O142" s="31" t="s">
        <v>80</v>
      </c>
      <c r="P142" s="31" t="s">
        <v>80</v>
      </c>
      <c r="Q142" s="31" t="s">
        <v>80</v>
      </c>
      <c r="R142" s="31" t="s">
        <v>80</v>
      </c>
      <c r="S142" s="31" t="s">
        <v>82</v>
      </c>
      <c r="T142" s="31" t="s">
        <v>82</v>
      </c>
      <c r="U142" s="31" t="s">
        <v>80</v>
      </c>
      <c r="V142" s="31" t="s">
        <v>80</v>
      </c>
      <c r="W142" s="31" t="s">
        <v>82</v>
      </c>
      <c r="X142" s="31" t="s">
        <v>80</v>
      </c>
      <c r="Y142" s="31" t="s">
        <v>80</v>
      </c>
      <c r="Z142" s="31" t="s">
        <v>80</v>
      </c>
      <c r="AA142" s="31" t="s">
        <v>80</v>
      </c>
      <c r="AB142" s="31" t="s">
        <v>82</v>
      </c>
      <c r="AC142" s="31" t="s">
        <v>82</v>
      </c>
      <c r="AD142" s="31" t="s">
        <v>82</v>
      </c>
      <c r="AE142" s="31" t="s">
        <v>80</v>
      </c>
      <c r="AF142" s="31" t="s">
        <v>80</v>
      </c>
      <c r="AG142" s="31" t="s">
        <v>80</v>
      </c>
      <c r="AH142" s="31" t="s">
        <v>5</v>
      </c>
      <c r="AI142" s="31" t="s">
        <v>5</v>
      </c>
      <c r="AJ142" s="31" t="s">
        <v>5</v>
      </c>
      <c r="AK142">
        <v>69</v>
      </c>
      <c r="AL142" s="29" t="s">
        <v>80</v>
      </c>
      <c r="AM142" s="29" t="s">
        <v>80</v>
      </c>
      <c r="AN142" s="20" t="s">
        <v>80</v>
      </c>
    </row>
    <row r="143" spans="1:40" x14ac:dyDescent="0.25">
      <c r="A143" t="s">
        <v>207</v>
      </c>
      <c r="B143" t="s">
        <v>168</v>
      </c>
      <c r="C143" t="s">
        <v>75</v>
      </c>
      <c r="D143" t="s">
        <v>76</v>
      </c>
      <c r="E143" t="s">
        <v>81</v>
      </c>
      <c r="F143" t="s">
        <v>78</v>
      </c>
      <c r="G143" s="31" t="s">
        <v>80</v>
      </c>
      <c r="H143" s="31" t="s">
        <v>80</v>
      </c>
      <c r="I143" s="31" t="s">
        <v>80</v>
      </c>
      <c r="J143" s="31" t="s">
        <v>80</v>
      </c>
      <c r="K143" s="31" t="s">
        <v>80</v>
      </c>
      <c r="L143" s="31" t="s">
        <v>80</v>
      </c>
      <c r="M143" s="31" t="s">
        <v>80</v>
      </c>
      <c r="N143" s="31" t="s">
        <v>80</v>
      </c>
      <c r="O143" s="31" t="s">
        <v>80</v>
      </c>
      <c r="P143" s="31" t="s">
        <v>80</v>
      </c>
      <c r="Q143" s="31" t="s">
        <v>80</v>
      </c>
      <c r="R143" s="31" t="s">
        <v>80</v>
      </c>
      <c r="S143" s="31" t="s">
        <v>80</v>
      </c>
      <c r="T143" s="31" t="s">
        <v>80</v>
      </c>
      <c r="U143" s="31" t="s">
        <v>80</v>
      </c>
      <c r="V143" s="31" t="s">
        <v>80</v>
      </c>
      <c r="W143" s="31" t="s">
        <v>80</v>
      </c>
      <c r="X143" s="31" t="s">
        <v>80</v>
      </c>
      <c r="Y143" s="31">
        <v>48.506</v>
      </c>
      <c r="Z143" s="31">
        <v>32.558999999999997</v>
      </c>
      <c r="AA143" s="31">
        <v>9.4649999999999999</v>
      </c>
      <c r="AB143" s="31" t="s">
        <v>80</v>
      </c>
      <c r="AC143" s="31" t="s">
        <v>80</v>
      </c>
      <c r="AD143" s="31" t="s">
        <v>80</v>
      </c>
      <c r="AE143" s="31" t="s">
        <v>80</v>
      </c>
      <c r="AF143" s="31" t="s">
        <v>80</v>
      </c>
      <c r="AG143" s="31">
        <v>0.64400000000000002</v>
      </c>
      <c r="AH143" s="31" t="s">
        <v>80</v>
      </c>
      <c r="AI143" s="31">
        <v>17.75</v>
      </c>
      <c r="AJ143" s="31">
        <v>10.103999999999999</v>
      </c>
      <c r="AK143">
        <v>70</v>
      </c>
      <c r="AL143" s="29">
        <v>0</v>
      </c>
      <c r="AM143" s="29">
        <v>99.97</v>
      </c>
      <c r="AN143" s="20">
        <v>119.02800000000001</v>
      </c>
    </row>
    <row r="144" spans="1:40" x14ac:dyDescent="0.25">
      <c r="A144" t="s">
        <v>207</v>
      </c>
      <c r="B144" t="s">
        <v>168</v>
      </c>
      <c r="C144" t="s">
        <v>75</v>
      </c>
      <c r="D144" t="s">
        <v>76</v>
      </c>
      <c r="E144" t="s">
        <v>81</v>
      </c>
      <c r="F144" t="s">
        <v>79</v>
      </c>
      <c r="G144" s="31" t="s">
        <v>80</v>
      </c>
      <c r="H144" s="31" t="s">
        <v>80</v>
      </c>
      <c r="I144" s="31" t="s">
        <v>80</v>
      </c>
      <c r="J144" s="31" t="s">
        <v>80</v>
      </c>
      <c r="K144" s="31" t="s">
        <v>80</v>
      </c>
      <c r="L144" s="31" t="s">
        <v>80</v>
      </c>
      <c r="M144" s="31" t="s">
        <v>80</v>
      </c>
      <c r="N144" s="31" t="s">
        <v>80</v>
      </c>
      <c r="O144" s="31" t="s">
        <v>80</v>
      </c>
      <c r="P144" s="31" t="s">
        <v>80</v>
      </c>
      <c r="Q144" s="31" t="s">
        <v>80</v>
      </c>
      <c r="R144" s="31" t="s">
        <v>80</v>
      </c>
      <c r="S144" s="31" t="s">
        <v>80</v>
      </c>
      <c r="T144" s="31" t="s">
        <v>80</v>
      </c>
      <c r="U144" s="31" t="s">
        <v>80</v>
      </c>
      <c r="V144" s="31" t="s">
        <v>80</v>
      </c>
      <c r="W144" s="31" t="s">
        <v>80</v>
      </c>
      <c r="X144" s="31" t="s">
        <v>80</v>
      </c>
      <c r="Y144" s="31" t="s">
        <v>82</v>
      </c>
      <c r="Z144" s="31" t="s">
        <v>82</v>
      </c>
      <c r="AA144" s="31" t="s">
        <v>82</v>
      </c>
      <c r="AB144" s="31" t="s">
        <v>80</v>
      </c>
      <c r="AC144" s="31" t="s">
        <v>80</v>
      </c>
      <c r="AD144" s="31" t="s">
        <v>80</v>
      </c>
      <c r="AE144" s="31" t="s">
        <v>80</v>
      </c>
      <c r="AF144" s="31" t="s">
        <v>80</v>
      </c>
      <c r="AG144" s="31" t="s">
        <v>24</v>
      </c>
      <c r="AH144" s="31" t="s">
        <v>80</v>
      </c>
      <c r="AI144" s="31" t="s">
        <v>82</v>
      </c>
      <c r="AJ144" s="31" t="s">
        <v>82</v>
      </c>
      <c r="AK144">
        <v>70</v>
      </c>
      <c r="AL144" s="29" t="s">
        <v>80</v>
      </c>
      <c r="AM144" s="29" t="s">
        <v>80</v>
      </c>
      <c r="AN144" s="20" t="s">
        <v>80</v>
      </c>
    </row>
    <row r="145" spans="1:40" x14ac:dyDescent="0.25">
      <c r="A145" t="s">
        <v>207</v>
      </c>
      <c r="B145" t="s">
        <v>168</v>
      </c>
      <c r="C145" t="s">
        <v>75</v>
      </c>
      <c r="D145" t="s">
        <v>208</v>
      </c>
      <c r="E145" t="s">
        <v>84</v>
      </c>
      <c r="F145" t="s">
        <v>78</v>
      </c>
      <c r="G145" s="31" t="s">
        <v>80</v>
      </c>
      <c r="H145" s="31" t="s">
        <v>80</v>
      </c>
      <c r="I145" s="31" t="s">
        <v>80</v>
      </c>
      <c r="J145" s="31" t="s">
        <v>80</v>
      </c>
      <c r="K145" s="31" t="s">
        <v>80</v>
      </c>
      <c r="L145" s="31" t="s">
        <v>80</v>
      </c>
      <c r="M145" s="31" t="s">
        <v>80</v>
      </c>
      <c r="N145" s="31" t="s">
        <v>80</v>
      </c>
      <c r="O145" s="31" t="s">
        <v>80</v>
      </c>
      <c r="P145" s="31" t="s">
        <v>80</v>
      </c>
      <c r="Q145" s="31" t="s">
        <v>80</v>
      </c>
      <c r="R145" s="31" t="s">
        <v>80</v>
      </c>
      <c r="S145" s="31" t="s">
        <v>80</v>
      </c>
      <c r="T145" s="31" t="s">
        <v>80</v>
      </c>
      <c r="U145" s="31" t="s">
        <v>80</v>
      </c>
      <c r="V145" s="31" t="s">
        <v>80</v>
      </c>
      <c r="W145" s="31" t="s">
        <v>80</v>
      </c>
      <c r="X145" s="31" t="s">
        <v>80</v>
      </c>
      <c r="Y145" s="31" t="s">
        <v>80</v>
      </c>
      <c r="Z145" s="31">
        <v>94.581999999999994</v>
      </c>
      <c r="AA145" s="31" t="s">
        <v>80</v>
      </c>
      <c r="AB145" s="31" t="s">
        <v>80</v>
      </c>
      <c r="AC145" s="31">
        <v>6.0659999999999998</v>
      </c>
      <c r="AD145" s="31" t="s">
        <v>80</v>
      </c>
      <c r="AE145" s="31" t="s">
        <v>80</v>
      </c>
      <c r="AF145" s="31" t="s">
        <v>80</v>
      </c>
      <c r="AG145" s="31" t="s">
        <v>80</v>
      </c>
      <c r="AH145" s="31" t="s">
        <v>80</v>
      </c>
      <c r="AI145" s="31" t="s">
        <v>80</v>
      </c>
      <c r="AJ145" s="31" t="s">
        <v>80</v>
      </c>
      <c r="AK145">
        <v>71</v>
      </c>
      <c r="AL145" s="29">
        <v>0</v>
      </c>
      <c r="AM145" s="29">
        <v>99.97</v>
      </c>
      <c r="AN145" s="20">
        <v>100.648</v>
      </c>
    </row>
    <row r="146" spans="1:40" x14ac:dyDescent="0.25">
      <c r="A146" t="s">
        <v>207</v>
      </c>
      <c r="B146" t="s">
        <v>168</v>
      </c>
      <c r="C146" t="s">
        <v>75</v>
      </c>
      <c r="D146" t="s">
        <v>208</v>
      </c>
      <c r="E146" t="s">
        <v>84</v>
      </c>
      <c r="F146" t="s">
        <v>79</v>
      </c>
      <c r="G146" s="31" t="s">
        <v>80</v>
      </c>
      <c r="H146" s="31" t="s">
        <v>80</v>
      </c>
      <c r="I146" s="31" t="s">
        <v>80</v>
      </c>
      <c r="J146" s="31" t="s">
        <v>80</v>
      </c>
      <c r="K146" s="31" t="s">
        <v>80</v>
      </c>
      <c r="L146" s="31" t="s">
        <v>80</v>
      </c>
      <c r="M146" s="31" t="s">
        <v>80</v>
      </c>
      <c r="N146" s="31" t="s">
        <v>80</v>
      </c>
      <c r="O146" s="31" t="s">
        <v>80</v>
      </c>
      <c r="P146" s="31" t="s">
        <v>80</v>
      </c>
      <c r="Q146" s="31" t="s">
        <v>80</v>
      </c>
      <c r="R146" s="31" t="s">
        <v>80</v>
      </c>
      <c r="S146" s="31" t="s">
        <v>80</v>
      </c>
      <c r="T146" s="31" t="s">
        <v>80</v>
      </c>
      <c r="U146" s="31" t="s">
        <v>80</v>
      </c>
      <c r="V146" s="31" t="s">
        <v>80</v>
      </c>
      <c r="W146" s="31" t="s">
        <v>80</v>
      </c>
      <c r="X146" s="31" t="s">
        <v>80</v>
      </c>
      <c r="Y146" s="31" t="s">
        <v>80</v>
      </c>
      <c r="Z146" s="31" t="s">
        <v>82</v>
      </c>
      <c r="AA146" s="31" t="s">
        <v>80</v>
      </c>
      <c r="AB146" s="31" t="s">
        <v>80</v>
      </c>
      <c r="AC146" s="31" t="s">
        <v>82</v>
      </c>
      <c r="AD146" s="31" t="s">
        <v>80</v>
      </c>
      <c r="AE146" s="31" t="s">
        <v>80</v>
      </c>
      <c r="AF146" s="31" t="s">
        <v>80</v>
      </c>
      <c r="AG146" s="31" t="s">
        <v>80</v>
      </c>
      <c r="AH146" s="31" t="s">
        <v>80</v>
      </c>
      <c r="AI146" s="31" t="s">
        <v>80</v>
      </c>
      <c r="AJ146" s="31" t="s">
        <v>80</v>
      </c>
      <c r="AK146">
        <v>71</v>
      </c>
      <c r="AL146" s="29" t="s">
        <v>80</v>
      </c>
      <c r="AM146" s="29" t="s">
        <v>80</v>
      </c>
      <c r="AN146" s="20" t="s">
        <v>80</v>
      </c>
    </row>
    <row r="147" spans="1:40" x14ac:dyDescent="0.25">
      <c r="A147" t="s">
        <v>207</v>
      </c>
      <c r="B147" t="s">
        <v>168</v>
      </c>
      <c r="C147" t="s">
        <v>75</v>
      </c>
      <c r="D147" t="s">
        <v>142</v>
      </c>
      <c r="E147" t="s">
        <v>77</v>
      </c>
      <c r="F147" t="s">
        <v>78</v>
      </c>
      <c r="G147" s="31">
        <v>15</v>
      </c>
      <c r="H147" s="31">
        <v>0.4</v>
      </c>
      <c r="I147" s="31">
        <v>1</v>
      </c>
      <c r="J147" s="31">
        <v>0.11799999999999999</v>
      </c>
      <c r="K147" s="31">
        <v>0.25800000000000001</v>
      </c>
      <c r="L147" s="31">
        <v>5.2999999999999999E-2</v>
      </c>
      <c r="M147" s="31">
        <v>8.4160000000000004</v>
      </c>
      <c r="N147" s="31" t="s">
        <v>80</v>
      </c>
      <c r="O147" s="31" t="s">
        <v>80</v>
      </c>
      <c r="P147" s="31" t="s">
        <v>80</v>
      </c>
      <c r="Q147" s="31" t="s">
        <v>80</v>
      </c>
      <c r="R147" s="31" t="s">
        <v>80</v>
      </c>
      <c r="S147" s="31" t="s">
        <v>80</v>
      </c>
      <c r="T147" s="31" t="s">
        <v>80</v>
      </c>
      <c r="U147" s="31">
        <v>70.671999999999997</v>
      </c>
      <c r="V147" s="31" t="s">
        <v>80</v>
      </c>
      <c r="W147" s="31" t="s">
        <v>80</v>
      </c>
      <c r="X147" s="31" t="s">
        <v>80</v>
      </c>
      <c r="Y147" s="31" t="s">
        <v>80</v>
      </c>
      <c r="Z147" s="31" t="s">
        <v>80</v>
      </c>
      <c r="AA147" s="31" t="s">
        <v>80</v>
      </c>
      <c r="AB147" s="31" t="s">
        <v>80</v>
      </c>
      <c r="AC147" s="31" t="s">
        <v>80</v>
      </c>
      <c r="AD147" s="31" t="s">
        <v>80</v>
      </c>
      <c r="AE147" s="31" t="s">
        <v>80</v>
      </c>
      <c r="AF147" s="31" t="s">
        <v>80</v>
      </c>
      <c r="AG147" s="31" t="s">
        <v>80</v>
      </c>
      <c r="AH147" s="31" t="s">
        <v>80</v>
      </c>
      <c r="AI147" s="31" t="s">
        <v>80</v>
      </c>
      <c r="AJ147" s="31" t="s">
        <v>80</v>
      </c>
      <c r="AK147">
        <v>72</v>
      </c>
      <c r="AL147" s="29">
        <v>0</v>
      </c>
      <c r="AM147" s="29">
        <v>99.98</v>
      </c>
      <c r="AN147" s="20">
        <v>95.918000000000006</v>
      </c>
    </row>
    <row r="148" spans="1:40" x14ac:dyDescent="0.25">
      <c r="A148" t="s">
        <v>207</v>
      </c>
      <c r="B148" t="s">
        <v>168</v>
      </c>
      <c r="C148" t="s">
        <v>75</v>
      </c>
      <c r="D148" t="s">
        <v>142</v>
      </c>
      <c r="E148" t="s">
        <v>77</v>
      </c>
      <c r="F148" t="s">
        <v>79</v>
      </c>
      <c r="G148" s="31" t="s">
        <v>5</v>
      </c>
      <c r="H148" s="31" t="s">
        <v>82</v>
      </c>
      <c r="I148" s="31" t="s">
        <v>82</v>
      </c>
      <c r="J148" s="31" t="s">
        <v>82</v>
      </c>
      <c r="K148" s="31" t="s">
        <v>82</v>
      </c>
      <c r="L148" s="31" t="s">
        <v>82</v>
      </c>
      <c r="M148" s="31" t="s">
        <v>82</v>
      </c>
      <c r="N148" s="31" t="s">
        <v>80</v>
      </c>
      <c r="O148" s="31" t="s">
        <v>80</v>
      </c>
      <c r="P148" s="31" t="s">
        <v>80</v>
      </c>
      <c r="Q148" s="31" t="s">
        <v>80</v>
      </c>
      <c r="R148" s="31" t="s">
        <v>80</v>
      </c>
      <c r="S148" s="31" t="s">
        <v>80</v>
      </c>
      <c r="T148" s="31" t="s">
        <v>80</v>
      </c>
      <c r="U148" s="31" t="s">
        <v>82</v>
      </c>
      <c r="V148" s="31" t="s">
        <v>80</v>
      </c>
      <c r="W148" s="31" t="s">
        <v>80</v>
      </c>
      <c r="X148" s="31" t="s">
        <v>5</v>
      </c>
      <c r="Y148" s="31" t="s">
        <v>80</v>
      </c>
      <c r="Z148" s="31" t="s">
        <v>24</v>
      </c>
      <c r="AA148" s="31" t="s">
        <v>5</v>
      </c>
      <c r="AB148" s="31" t="s">
        <v>18</v>
      </c>
      <c r="AC148" s="31" t="s">
        <v>24</v>
      </c>
      <c r="AD148" s="31" t="s">
        <v>5</v>
      </c>
      <c r="AE148" s="31" t="s">
        <v>18</v>
      </c>
      <c r="AF148" s="31" t="s">
        <v>80</v>
      </c>
      <c r="AG148" s="31" t="s">
        <v>18</v>
      </c>
      <c r="AH148" s="31" t="s">
        <v>5</v>
      </c>
      <c r="AI148" s="31" t="s">
        <v>80</v>
      </c>
      <c r="AJ148" s="31" t="s">
        <v>80</v>
      </c>
      <c r="AK148">
        <v>72</v>
      </c>
      <c r="AL148" s="29" t="s">
        <v>80</v>
      </c>
      <c r="AM148" s="29" t="s">
        <v>80</v>
      </c>
      <c r="AN148" s="20" t="s">
        <v>80</v>
      </c>
    </row>
    <row r="149" spans="1:40" x14ac:dyDescent="0.25">
      <c r="A149" t="s">
        <v>207</v>
      </c>
      <c r="B149" t="s">
        <v>168</v>
      </c>
      <c r="C149" t="s">
        <v>75</v>
      </c>
      <c r="D149" t="s">
        <v>83</v>
      </c>
      <c r="E149" t="s">
        <v>90</v>
      </c>
      <c r="F149" t="s">
        <v>78</v>
      </c>
      <c r="G149" s="31" t="s">
        <v>80</v>
      </c>
      <c r="H149" s="31" t="s">
        <v>80</v>
      </c>
      <c r="I149" s="31" t="s">
        <v>80</v>
      </c>
      <c r="J149" s="31" t="s">
        <v>80</v>
      </c>
      <c r="K149" s="31" t="s">
        <v>80</v>
      </c>
      <c r="L149" s="31" t="s">
        <v>80</v>
      </c>
      <c r="M149" s="31" t="s">
        <v>80</v>
      </c>
      <c r="N149" s="31">
        <v>6</v>
      </c>
      <c r="O149" s="31" t="s">
        <v>80</v>
      </c>
      <c r="P149" s="31" t="s">
        <v>80</v>
      </c>
      <c r="Q149" s="31" t="s">
        <v>80</v>
      </c>
      <c r="R149" s="31" t="s">
        <v>80</v>
      </c>
      <c r="S149" s="31" t="s">
        <v>80</v>
      </c>
      <c r="T149" s="31" t="s">
        <v>80</v>
      </c>
      <c r="U149" s="31">
        <v>0.32800000000000001</v>
      </c>
      <c r="V149" s="31">
        <v>1.798</v>
      </c>
      <c r="W149" s="31">
        <v>26.681999999999999</v>
      </c>
      <c r="X149" s="31">
        <v>8.1470000000000002</v>
      </c>
      <c r="Y149" s="31">
        <v>0.14199999999999999</v>
      </c>
      <c r="Z149" s="31">
        <v>1.006</v>
      </c>
      <c r="AA149" s="31">
        <v>0.58699999999999997</v>
      </c>
      <c r="AB149" s="31">
        <v>0.32500000000000001</v>
      </c>
      <c r="AC149" s="31">
        <v>0.17399999999999999</v>
      </c>
      <c r="AD149" s="31">
        <v>3.7999999999999999E-2</v>
      </c>
      <c r="AE149" s="31">
        <v>1.014</v>
      </c>
      <c r="AF149" s="31">
        <v>2.58</v>
      </c>
      <c r="AG149" s="31">
        <v>1.591</v>
      </c>
      <c r="AH149" s="31">
        <v>1.5289999999999999</v>
      </c>
      <c r="AI149" s="31">
        <v>9.8629999999999995</v>
      </c>
      <c r="AJ149" s="31">
        <v>17.007999999999999</v>
      </c>
      <c r="AK149">
        <v>73</v>
      </c>
      <c r="AL149" s="29">
        <v>0</v>
      </c>
      <c r="AM149" s="29">
        <v>99.98</v>
      </c>
      <c r="AN149" s="20">
        <v>78.811999999999998</v>
      </c>
    </row>
    <row r="150" spans="1:40" x14ac:dyDescent="0.25">
      <c r="A150" t="s">
        <v>207</v>
      </c>
      <c r="B150" t="s">
        <v>168</v>
      </c>
      <c r="C150" t="s">
        <v>75</v>
      </c>
      <c r="D150" t="s">
        <v>83</v>
      </c>
      <c r="E150" t="s">
        <v>90</v>
      </c>
      <c r="F150" t="s">
        <v>79</v>
      </c>
      <c r="G150" s="31" t="s">
        <v>80</v>
      </c>
      <c r="H150" s="31" t="s">
        <v>80</v>
      </c>
      <c r="I150" s="31" t="s">
        <v>80</v>
      </c>
      <c r="J150" s="31" t="s">
        <v>80</v>
      </c>
      <c r="K150" s="31" t="s">
        <v>80</v>
      </c>
      <c r="L150" s="31" t="s">
        <v>80</v>
      </c>
      <c r="M150" s="31" t="s">
        <v>80</v>
      </c>
      <c r="N150" s="31" t="s">
        <v>82</v>
      </c>
      <c r="O150" s="31" t="s">
        <v>80</v>
      </c>
      <c r="P150" s="31" t="s">
        <v>80</v>
      </c>
      <c r="Q150" s="31" t="s">
        <v>80</v>
      </c>
      <c r="R150" s="31" t="s">
        <v>80</v>
      </c>
      <c r="S150" s="31" t="s">
        <v>80</v>
      </c>
      <c r="T150" s="31" t="s">
        <v>80</v>
      </c>
      <c r="U150" s="31" t="s">
        <v>82</v>
      </c>
      <c r="V150" s="31" t="s">
        <v>82</v>
      </c>
      <c r="W150" s="31" t="s">
        <v>82</v>
      </c>
      <c r="X150" s="31" t="s">
        <v>82</v>
      </c>
      <c r="Y150" s="31" t="s">
        <v>82</v>
      </c>
      <c r="Z150" s="31" t="s">
        <v>82</v>
      </c>
      <c r="AA150" s="31" t="s">
        <v>82</v>
      </c>
      <c r="AB150" s="31" t="s">
        <v>82</v>
      </c>
      <c r="AC150" s="31" t="s">
        <v>5</v>
      </c>
      <c r="AD150" s="31" t="s">
        <v>82</v>
      </c>
      <c r="AE150" s="31" t="s">
        <v>5</v>
      </c>
      <c r="AF150" s="31" t="s">
        <v>82</v>
      </c>
      <c r="AG150" s="31" t="s">
        <v>5</v>
      </c>
      <c r="AH150" s="31" t="s">
        <v>7</v>
      </c>
      <c r="AI150" s="31" t="s">
        <v>5</v>
      </c>
      <c r="AJ150" s="31" t="s">
        <v>20</v>
      </c>
      <c r="AK150">
        <v>73</v>
      </c>
      <c r="AL150" s="29" t="s">
        <v>80</v>
      </c>
      <c r="AM150" s="29" t="s">
        <v>80</v>
      </c>
      <c r="AN150" s="20" t="s">
        <v>80</v>
      </c>
    </row>
    <row r="151" spans="1:40" x14ac:dyDescent="0.25">
      <c r="A151" t="s">
        <v>207</v>
      </c>
      <c r="B151" t="s">
        <v>168</v>
      </c>
      <c r="C151" t="s">
        <v>75</v>
      </c>
      <c r="D151" t="s">
        <v>141</v>
      </c>
      <c r="E151" t="s">
        <v>77</v>
      </c>
      <c r="F151" t="s">
        <v>78</v>
      </c>
      <c r="G151" s="31">
        <v>4</v>
      </c>
      <c r="H151" s="31">
        <v>1</v>
      </c>
      <c r="I151" s="31">
        <v>6</v>
      </c>
      <c r="J151" s="31">
        <v>2</v>
      </c>
      <c r="K151" s="31">
        <v>1</v>
      </c>
      <c r="L151" s="31">
        <v>6.6829999999999998</v>
      </c>
      <c r="M151" s="31">
        <v>1</v>
      </c>
      <c r="N151" s="31">
        <v>0.7</v>
      </c>
      <c r="O151" s="31">
        <v>1.6719999999999999</v>
      </c>
      <c r="P151" s="31">
        <v>2.0870000000000002</v>
      </c>
      <c r="Q151" s="31">
        <v>0.67900000000000005</v>
      </c>
      <c r="R151" s="31">
        <v>0.47699999999999998</v>
      </c>
      <c r="S151" s="31">
        <v>4.8000000000000001E-2</v>
      </c>
      <c r="T151" s="31">
        <v>0.375</v>
      </c>
      <c r="U151" s="31">
        <v>4.2569999999999997</v>
      </c>
      <c r="V151" s="31">
        <v>1.2709999999999999</v>
      </c>
      <c r="W151" s="31">
        <v>5.577</v>
      </c>
      <c r="X151" s="31">
        <v>7.9269999999999996</v>
      </c>
      <c r="Y151" s="31">
        <v>2.153</v>
      </c>
      <c r="Z151" s="31">
        <v>4.6260000000000003</v>
      </c>
      <c r="AA151" s="31">
        <v>2.2290000000000001</v>
      </c>
      <c r="AB151" s="31">
        <v>1.5509999999999999</v>
      </c>
      <c r="AC151" s="31">
        <v>0.67100000000000004</v>
      </c>
      <c r="AD151" s="31">
        <v>1.512</v>
      </c>
      <c r="AE151" s="31">
        <v>2.4039999999999999</v>
      </c>
      <c r="AF151" s="31">
        <v>0.53500000000000003</v>
      </c>
      <c r="AG151" s="31">
        <v>1.07</v>
      </c>
      <c r="AH151" s="31">
        <v>2.2010000000000001</v>
      </c>
      <c r="AI151" s="31">
        <v>5.2210000000000001</v>
      </c>
      <c r="AJ151" s="31">
        <v>2.2570000000000001</v>
      </c>
      <c r="AK151">
        <v>74</v>
      </c>
      <c r="AL151" s="29">
        <v>0</v>
      </c>
      <c r="AM151" s="29">
        <v>99.98</v>
      </c>
      <c r="AN151" s="20">
        <v>73.183000000000007</v>
      </c>
    </row>
    <row r="152" spans="1:40" x14ac:dyDescent="0.25">
      <c r="A152" t="s">
        <v>207</v>
      </c>
      <c r="B152" t="s">
        <v>168</v>
      </c>
      <c r="C152" t="s">
        <v>75</v>
      </c>
      <c r="D152" t="s">
        <v>141</v>
      </c>
      <c r="E152" t="s">
        <v>77</v>
      </c>
      <c r="F152" t="s">
        <v>79</v>
      </c>
      <c r="G152" s="31" t="s">
        <v>82</v>
      </c>
      <c r="H152" s="31" t="s">
        <v>82</v>
      </c>
      <c r="I152" s="31" t="s">
        <v>5</v>
      </c>
      <c r="J152" s="31" t="s">
        <v>82</v>
      </c>
      <c r="K152" s="31" t="s">
        <v>5</v>
      </c>
      <c r="L152" s="31" t="s">
        <v>5</v>
      </c>
      <c r="M152" s="31" t="s">
        <v>82</v>
      </c>
      <c r="N152" s="31" t="s">
        <v>5</v>
      </c>
      <c r="O152" s="31" t="s">
        <v>5</v>
      </c>
      <c r="P152" s="31" t="s">
        <v>5</v>
      </c>
      <c r="Q152" s="31" t="s">
        <v>5</v>
      </c>
      <c r="R152" s="31" t="s">
        <v>5</v>
      </c>
      <c r="S152" s="31" t="s">
        <v>5</v>
      </c>
      <c r="T152" s="31" t="s">
        <v>5</v>
      </c>
      <c r="U152" s="31" t="s">
        <v>5</v>
      </c>
      <c r="V152" s="31" t="s">
        <v>5</v>
      </c>
      <c r="W152" s="31" t="s">
        <v>5</v>
      </c>
      <c r="X152" s="31" t="s">
        <v>5</v>
      </c>
      <c r="Y152" s="31" t="s">
        <v>5</v>
      </c>
      <c r="Z152" s="31" t="s">
        <v>5</v>
      </c>
      <c r="AA152" s="31" t="s">
        <v>5</v>
      </c>
      <c r="AB152" s="31" t="s">
        <v>5</v>
      </c>
      <c r="AC152" s="31" t="s">
        <v>5</v>
      </c>
      <c r="AD152" s="31" t="s">
        <v>5</v>
      </c>
      <c r="AE152" s="31" t="s">
        <v>5</v>
      </c>
      <c r="AF152" s="31" t="s">
        <v>5</v>
      </c>
      <c r="AG152" s="31" t="s">
        <v>5</v>
      </c>
      <c r="AH152" s="31" t="s">
        <v>5</v>
      </c>
      <c r="AI152" s="31" t="s">
        <v>5</v>
      </c>
      <c r="AJ152" s="31" t="s">
        <v>5</v>
      </c>
      <c r="AK152">
        <v>74</v>
      </c>
      <c r="AL152" s="29" t="s">
        <v>80</v>
      </c>
      <c r="AM152" s="29" t="s">
        <v>80</v>
      </c>
      <c r="AN152" s="20" t="s">
        <v>80</v>
      </c>
    </row>
    <row r="153" spans="1:40" x14ac:dyDescent="0.25">
      <c r="A153" t="s">
        <v>207</v>
      </c>
      <c r="B153" t="s">
        <v>168</v>
      </c>
      <c r="C153" t="s">
        <v>75</v>
      </c>
      <c r="D153" t="s">
        <v>142</v>
      </c>
      <c r="E153" t="s">
        <v>87</v>
      </c>
      <c r="F153" t="s">
        <v>78</v>
      </c>
      <c r="G153" s="31" t="s">
        <v>80</v>
      </c>
      <c r="H153" s="31" t="s">
        <v>80</v>
      </c>
      <c r="I153" s="31" t="s">
        <v>80</v>
      </c>
      <c r="J153" s="31" t="s">
        <v>80</v>
      </c>
      <c r="K153" s="31" t="s">
        <v>80</v>
      </c>
      <c r="L153" s="31" t="s">
        <v>80</v>
      </c>
      <c r="M153" s="31" t="s">
        <v>80</v>
      </c>
      <c r="N153" s="31" t="s">
        <v>80</v>
      </c>
      <c r="O153" s="31" t="s">
        <v>80</v>
      </c>
      <c r="P153" s="31" t="s">
        <v>80</v>
      </c>
      <c r="Q153" s="31" t="s">
        <v>80</v>
      </c>
      <c r="R153" s="31" t="s">
        <v>80</v>
      </c>
      <c r="S153" s="31" t="s">
        <v>80</v>
      </c>
      <c r="T153" s="31" t="s">
        <v>80</v>
      </c>
      <c r="U153" s="31" t="s">
        <v>80</v>
      </c>
      <c r="V153" s="31">
        <v>1.5640000000000001</v>
      </c>
      <c r="W153" s="31">
        <v>1.7</v>
      </c>
      <c r="X153" s="31">
        <v>14.866</v>
      </c>
      <c r="Y153" s="31">
        <v>0.9</v>
      </c>
      <c r="Z153" s="31" t="s">
        <v>80</v>
      </c>
      <c r="AA153" s="31" t="s">
        <v>80</v>
      </c>
      <c r="AB153" s="31">
        <v>0.5</v>
      </c>
      <c r="AC153" s="31">
        <v>0.76400000000000001</v>
      </c>
      <c r="AD153" s="31">
        <v>1.2999999999999999E-2</v>
      </c>
      <c r="AE153" s="31">
        <v>0.48299999999999998</v>
      </c>
      <c r="AF153" s="31">
        <v>1.2509999999999999</v>
      </c>
      <c r="AG153" s="31">
        <v>10.829000000000001</v>
      </c>
      <c r="AH153" s="31">
        <v>18.632000000000001</v>
      </c>
      <c r="AI153" s="31">
        <v>12.199</v>
      </c>
      <c r="AJ153" s="31">
        <v>2.621</v>
      </c>
      <c r="AK153">
        <v>75</v>
      </c>
      <c r="AL153" s="29">
        <v>0</v>
      </c>
      <c r="AM153" s="29">
        <v>99.98</v>
      </c>
      <c r="AN153" s="20">
        <v>66.322000000000003</v>
      </c>
    </row>
    <row r="154" spans="1:40" x14ac:dyDescent="0.25">
      <c r="A154" t="s">
        <v>207</v>
      </c>
      <c r="B154" t="s">
        <v>168</v>
      </c>
      <c r="C154" t="s">
        <v>75</v>
      </c>
      <c r="D154" t="s">
        <v>142</v>
      </c>
      <c r="E154" t="s">
        <v>87</v>
      </c>
      <c r="F154" t="s">
        <v>79</v>
      </c>
      <c r="G154" s="31" t="s">
        <v>80</v>
      </c>
      <c r="H154" s="31" t="s">
        <v>80</v>
      </c>
      <c r="I154" s="31" t="s">
        <v>80</v>
      </c>
      <c r="J154" s="31" t="s">
        <v>80</v>
      </c>
      <c r="K154" s="31" t="s">
        <v>80</v>
      </c>
      <c r="L154" s="31" t="s">
        <v>80</v>
      </c>
      <c r="M154" s="31" t="s">
        <v>5</v>
      </c>
      <c r="N154" s="31" t="s">
        <v>80</v>
      </c>
      <c r="O154" s="31" t="s">
        <v>80</v>
      </c>
      <c r="P154" s="31" t="s">
        <v>80</v>
      </c>
      <c r="Q154" s="31" t="s">
        <v>80</v>
      </c>
      <c r="R154" s="31" t="s">
        <v>80</v>
      </c>
      <c r="S154" s="31" t="s">
        <v>80</v>
      </c>
      <c r="T154" s="31" t="s">
        <v>80</v>
      </c>
      <c r="U154" s="31" t="s">
        <v>80</v>
      </c>
      <c r="V154" s="31" t="s">
        <v>82</v>
      </c>
      <c r="W154" s="31" t="s">
        <v>82</v>
      </c>
      <c r="X154" s="31" t="s">
        <v>5</v>
      </c>
      <c r="Y154" s="31" t="s">
        <v>82</v>
      </c>
      <c r="Z154" s="31" t="s">
        <v>5</v>
      </c>
      <c r="AA154" s="31" t="s">
        <v>5</v>
      </c>
      <c r="AB154" s="31" t="s">
        <v>5</v>
      </c>
      <c r="AC154" s="31" t="s">
        <v>5</v>
      </c>
      <c r="AD154" s="31" t="s">
        <v>5</v>
      </c>
      <c r="AE154" s="31" t="s">
        <v>82</v>
      </c>
      <c r="AF154" s="31" t="s">
        <v>5</v>
      </c>
      <c r="AG154" s="31" t="s">
        <v>20</v>
      </c>
      <c r="AH154" s="31" t="s">
        <v>24</v>
      </c>
      <c r="AI154" s="31" t="s">
        <v>5</v>
      </c>
      <c r="AJ154" s="31" t="s">
        <v>82</v>
      </c>
      <c r="AK154">
        <v>75</v>
      </c>
      <c r="AL154" s="29" t="s">
        <v>80</v>
      </c>
      <c r="AM154" s="29" t="s">
        <v>80</v>
      </c>
      <c r="AN154" s="20" t="s">
        <v>80</v>
      </c>
    </row>
    <row r="155" spans="1:40" x14ac:dyDescent="0.25">
      <c r="A155" t="s">
        <v>207</v>
      </c>
      <c r="B155" t="s">
        <v>168</v>
      </c>
      <c r="C155" t="s">
        <v>75</v>
      </c>
      <c r="D155" t="s">
        <v>146</v>
      </c>
      <c r="E155" t="s">
        <v>84</v>
      </c>
      <c r="F155" t="s">
        <v>78</v>
      </c>
      <c r="G155" s="31" t="s">
        <v>80</v>
      </c>
      <c r="H155" s="31" t="s">
        <v>80</v>
      </c>
      <c r="I155" s="31" t="s">
        <v>80</v>
      </c>
      <c r="J155" s="31" t="s">
        <v>80</v>
      </c>
      <c r="K155" s="31" t="s">
        <v>80</v>
      </c>
      <c r="L155" s="31" t="s">
        <v>80</v>
      </c>
      <c r="M155" s="31" t="s">
        <v>80</v>
      </c>
      <c r="N155" s="31" t="s">
        <v>80</v>
      </c>
      <c r="O155" s="31" t="s">
        <v>80</v>
      </c>
      <c r="P155" s="31" t="s">
        <v>80</v>
      </c>
      <c r="Q155" s="31" t="s">
        <v>80</v>
      </c>
      <c r="R155" s="31" t="s">
        <v>80</v>
      </c>
      <c r="S155" s="31" t="s">
        <v>80</v>
      </c>
      <c r="T155" s="31" t="s">
        <v>80</v>
      </c>
      <c r="U155" s="31">
        <v>10</v>
      </c>
      <c r="V155" s="31">
        <v>8</v>
      </c>
      <c r="W155" s="31">
        <v>13.5</v>
      </c>
      <c r="X155" s="31">
        <v>6.75</v>
      </c>
      <c r="Y155" s="31" t="s">
        <v>80</v>
      </c>
      <c r="Z155" s="31" t="s">
        <v>80</v>
      </c>
      <c r="AA155" s="31" t="s">
        <v>80</v>
      </c>
      <c r="AB155" s="31" t="s">
        <v>80</v>
      </c>
      <c r="AC155" s="31" t="s">
        <v>80</v>
      </c>
      <c r="AD155" s="31">
        <v>2.589</v>
      </c>
      <c r="AE155" s="31" t="s">
        <v>80</v>
      </c>
      <c r="AF155" s="31">
        <v>9.6549999999999994</v>
      </c>
      <c r="AG155" s="31">
        <v>13.327999999999999</v>
      </c>
      <c r="AH155" s="31" t="s">
        <v>80</v>
      </c>
      <c r="AI155" s="31" t="s">
        <v>80</v>
      </c>
      <c r="AJ155" s="31" t="s">
        <v>80</v>
      </c>
      <c r="AK155">
        <v>76</v>
      </c>
      <c r="AL155" s="29">
        <v>0</v>
      </c>
      <c r="AM155" s="29">
        <v>99.98</v>
      </c>
      <c r="AN155" s="20">
        <v>63.822000000000003</v>
      </c>
    </row>
    <row r="156" spans="1:40" x14ac:dyDescent="0.25">
      <c r="A156" t="s">
        <v>207</v>
      </c>
      <c r="B156" t="s">
        <v>168</v>
      </c>
      <c r="C156" t="s">
        <v>75</v>
      </c>
      <c r="D156" t="s">
        <v>146</v>
      </c>
      <c r="E156" t="s">
        <v>84</v>
      </c>
      <c r="F156" t="s">
        <v>79</v>
      </c>
      <c r="G156" s="31" t="s">
        <v>80</v>
      </c>
      <c r="H156" s="31" t="s">
        <v>80</v>
      </c>
      <c r="I156" s="31" t="s">
        <v>80</v>
      </c>
      <c r="J156" s="31" t="s">
        <v>80</v>
      </c>
      <c r="K156" s="31" t="s">
        <v>80</v>
      </c>
      <c r="L156" s="31" t="s">
        <v>80</v>
      </c>
      <c r="M156" s="31" t="s">
        <v>80</v>
      </c>
      <c r="N156" s="31" t="s">
        <v>80</v>
      </c>
      <c r="O156" s="31" t="s">
        <v>80</v>
      </c>
      <c r="P156" s="31" t="s">
        <v>80</v>
      </c>
      <c r="Q156" s="31" t="s">
        <v>80</v>
      </c>
      <c r="R156" s="31" t="s">
        <v>80</v>
      </c>
      <c r="S156" s="31" t="s">
        <v>80</v>
      </c>
      <c r="T156" s="31" t="s">
        <v>80</v>
      </c>
      <c r="U156" s="31" t="s">
        <v>82</v>
      </c>
      <c r="V156" s="31" t="s">
        <v>82</v>
      </c>
      <c r="W156" s="31" t="s">
        <v>82</v>
      </c>
      <c r="X156" s="31" t="s">
        <v>82</v>
      </c>
      <c r="Y156" s="31" t="s">
        <v>80</v>
      </c>
      <c r="Z156" s="31" t="s">
        <v>80</v>
      </c>
      <c r="AA156" s="31" t="s">
        <v>80</v>
      </c>
      <c r="AB156" s="31" t="s">
        <v>80</v>
      </c>
      <c r="AC156" s="31" t="s">
        <v>80</v>
      </c>
      <c r="AD156" s="31" t="s">
        <v>82</v>
      </c>
      <c r="AE156" s="31" t="s">
        <v>80</v>
      </c>
      <c r="AF156" s="31" t="s">
        <v>82</v>
      </c>
      <c r="AG156" s="31" t="s">
        <v>82</v>
      </c>
      <c r="AH156" s="31" t="s">
        <v>80</v>
      </c>
      <c r="AI156" s="31" t="s">
        <v>80</v>
      </c>
      <c r="AJ156" s="31" t="s">
        <v>80</v>
      </c>
      <c r="AK156">
        <v>76</v>
      </c>
      <c r="AL156" s="29" t="s">
        <v>80</v>
      </c>
      <c r="AM156" s="29" t="s">
        <v>80</v>
      </c>
      <c r="AN156" s="20" t="s">
        <v>80</v>
      </c>
    </row>
    <row r="157" spans="1:40" x14ac:dyDescent="0.25">
      <c r="A157" t="s">
        <v>207</v>
      </c>
      <c r="B157" t="s">
        <v>168</v>
      </c>
      <c r="C157" t="s">
        <v>75</v>
      </c>
      <c r="D157" t="s">
        <v>88</v>
      </c>
      <c r="E157" t="s">
        <v>84</v>
      </c>
      <c r="F157" t="s">
        <v>78</v>
      </c>
      <c r="G157" s="31" t="s">
        <v>80</v>
      </c>
      <c r="H157" s="31" t="s">
        <v>80</v>
      </c>
      <c r="I157" s="31" t="s">
        <v>80</v>
      </c>
      <c r="J157" s="31" t="s">
        <v>80</v>
      </c>
      <c r="K157" s="31" t="s">
        <v>80</v>
      </c>
      <c r="L157" s="31" t="s">
        <v>80</v>
      </c>
      <c r="M157" s="31" t="s">
        <v>80</v>
      </c>
      <c r="N157" s="31" t="s">
        <v>80</v>
      </c>
      <c r="O157" s="31" t="s">
        <v>80</v>
      </c>
      <c r="P157" s="31">
        <v>13.612</v>
      </c>
      <c r="Q157" s="31">
        <v>13.612</v>
      </c>
      <c r="R157" s="31">
        <v>13.612</v>
      </c>
      <c r="S157" s="31" t="s">
        <v>80</v>
      </c>
      <c r="T157" s="31" t="s">
        <v>80</v>
      </c>
      <c r="U157" s="31">
        <v>8.3819999999999997</v>
      </c>
      <c r="V157" s="31">
        <v>5.5</v>
      </c>
      <c r="W157" s="31" t="s">
        <v>80</v>
      </c>
      <c r="X157" s="31" t="s">
        <v>80</v>
      </c>
      <c r="Y157" s="31" t="s">
        <v>80</v>
      </c>
      <c r="Z157" s="31" t="s">
        <v>80</v>
      </c>
      <c r="AA157" s="31" t="s">
        <v>80</v>
      </c>
      <c r="AB157" s="31">
        <v>6.0999999999999999E-2</v>
      </c>
      <c r="AC157" s="31">
        <v>6.95</v>
      </c>
      <c r="AD157" s="31" t="s">
        <v>80</v>
      </c>
      <c r="AE157" s="31" t="s">
        <v>80</v>
      </c>
      <c r="AF157" s="31" t="s">
        <v>80</v>
      </c>
      <c r="AG157" s="31" t="s">
        <v>80</v>
      </c>
      <c r="AH157" s="31" t="s">
        <v>80</v>
      </c>
      <c r="AI157" s="31" t="s">
        <v>80</v>
      </c>
      <c r="AJ157" s="31" t="s">
        <v>80</v>
      </c>
      <c r="AK157">
        <v>77</v>
      </c>
      <c r="AL157" s="29">
        <v>0</v>
      </c>
      <c r="AM157" s="29">
        <v>99.98</v>
      </c>
      <c r="AN157" s="20">
        <v>61.728999999999999</v>
      </c>
    </row>
    <row r="158" spans="1:40" x14ac:dyDescent="0.25">
      <c r="A158" t="s">
        <v>207</v>
      </c>
      <c r="B158" t="s">
        <v>168</v>
      </c>
      <c r="C158" t="s">
        <v>75</v>
      </c>
      <c r="D158" t="s">
        <v>88</v>
      </c>
      <c r="E158" t="s">
        <v>84</v>
      </c>
      <c r="F158" t="s">
        <v>79</v>
      </c>
      <c r="G158" s="31" t="s">
        <v>80</v>
      </c>
      <c r="H158" s="31" t="s">
        <v>80</v>
      </c>
      <c r="I158" s="31" t="s">
        <v>80</v>
      </c>
      <c r="J158" s="31" t="s">
        <v>80</v>
      </c>
      <c r="K158" s="31" t="s">
        <v>80</v>
      </c>
      <c r="L158" s="31" t="s">
        <v>80</v>
      </c>
      <c r="M158" s="31" t="s">
        <v>80</v>
      </c>
      <c r="N158" s="31" t="s">
        <v>80</v>
      </c>
      <c r="O158" s="31" t="s">
        <v>80</v>
      </c>
      <c r="P158" s="31" t="s">
        <v>82</v>
      </c>
      <c r="Q158" s="31" t="s">
        <v>82</v>
      </c>
      <c r="R158" s="31" t="s">
        <v>82</v>
      </c>
      <c r="S158" s="31" t="s">
        <v>80</v>
      </c>
      <c r="T158" s="31" t="s">
        <v>80</v>
      </c>
      <c r="U158" s="31" t="s">
        <v>82</v>
      </c>
      <c r="V158" s="31" t="s">
        <v>82</v>
      </c>
      <c r="W158" s="31" t="s">
        <v>80</v>
      </c>
      <c r="X158" s="31" t="s">
        <v>80</v>
      </c>
      <c r="Y158" s="31" t="s">
        <v>80</v>
      </c>
      <c r="Z158" s="31" t="s">
        <v>80</v>
      </c>
      <c r="AA158" s="31" t="s">
        <v>80</v>
      </c>
      <c r="AB158" s="31" t="s">
        <v>82</v>
      </c>
      <c r="AC158" s="31" t="s">
        <v>5</v>
      </c>
      <c r="AD158" s="31" t="s">
        <v>80</v>
      </c>
      <c r="AE158" s="31" t="s">
        <v>80</v>
      </c>
      <c r="AF158" s="31" t="s">
        <v>80</v>
      </c>
      <c r="AG158" s="31" t="s">
        <v>80</v>
      </c>
      <c r="AH158" s="31" t="s">
        <v>80</v>
      </c>
      <c r="AI158" s="31" t="s">
        <v>80</v>
      </c>
      <c r="AJ158" s="31" t="s">
        <v>80</v>
      </c>
      <c r="AK158">
        <v>77</v>
      </c>
      <c r="AL158" s="29" t="s">
        <v>80</v>
      </c>
      <c r="AM158" s="29" t="s">
        <v>80</v>
      </c>
      <c r="AN158" s="20" t="s">
        <v>80</v>
      </c>
    </row>
    <row r="159" spans="1:40" x14ac:dyDescent="0.25">
      <c r="A159" t="s">
        <v>207</v>
      </c>
      <c r="B159" t="s">
        <v>168</v>
      </c>
      <c r="C159" t="s">
        <v>75</v>
      </c>
      <c r="D159" t="s">
        <v>198</v>
      </c>
      <c r="E159" t="s">
        <v>104</v>
      </c>
      <c r="F159" t="s">
        <v>78</v>
      </c>
      <c r="G159" s="31" t="s">
        <v>80</v>
      </c>
      <c r="H159" s="31" t="s">
        <v>80</v>
      </c>
      <c r="I159" s="31" t="s">
        <v>80</v>
      </c>
      <c r="J159" s="31" t="s">
        <v>80</v>
      </c>
      <c r="K159" s="31" t="s">
        <v>80</v>
      </c>
      <c r="L159" s="31" t="s">
        <v>80</v>
      </c>
      <c r="M159" s="31" t="s">
        <v>80</v>
      </c>
      <c r="N159" s="31" t="s">
        <v>80</v>
      </c>
      <c r="O159" s="31" t="s">
        <v>80</v>
      </c>
      <c r="P159" s="31" t="s">
        <v>80</v>
      </c>
      <c r="Q159" s="31" t="s">
        <v>80</v>
      </c>
      <c r="R159" s="31" t="s">
        <v>80</v>
      </c>
      <c r="S159" s="31" t="s">
        <v>80</v>
      </c>
      <c r="T159" s="31" t="s">
        <v>80</v>
      </c>
      <c r="U159" s="31" t="s">
        <v>80</v>
      </c>
      <c r="V159" s="31">
        <v>44.945</v>
      </c>
      <c r="W159" s="31">
        <v>12.321</v>
      </c>
      <c r="X159" s="31">
        <v>4.2069999999999999</v>
      </c>
      <c r="Y159" s="31" t="s">
        <v>80</v>
      </c>
      <c r="Z159" s="31" t="s">
        <v>80</v>
      </c>
      <c r="AA159" s="31" t="s">
        <v>80</v>
      </c>
      <c r="AB159" s="31" t="s">
        <v>80</v>
      </c>
      <c r="AC159" s="31" t="s">
        <v>80</v>
      </c>
      <c r="AD159" s="31" t="s">
        <v>80</v>
      </c>
      <c r="AE159" s="31" t="s">
        <v>80</v>
      </c>
      <c r="AF159" s="31" t="s">
        <v>80</v>
      </c>
      <c r="AG159" s="31" t="s">
        <v>80</v>
      </c>
      <c r="AH159" s="31" t="s">
        <v>80</v>
      </c>
      <c r="AI159" s="31" t="s">
        <v>80</v>
      </c>
      <c r="AJ159" s="31" t="s">
        <v>80</v>
      </c>
      <c r="AK159">
        <v>78</v>
      </c>
      <c r="AL159" s="29">
        <v>0</v>
      </c>
      <c r="AM159" s="29">
        <v>99.98</v>
      </c>
      <c r="AN159" s="20">
        <v>61.472999999999999</v>
      </c>
    </row>
    <row r="160" spans="1:40" x14ac:dyDescent="0.25">
      <c r="A160" t="s">
        <v>207</v>
      </c>
      <c r="B160" t="s">
        <v>168</v>
      </c>
      <c r="C160" t="s">
        <v>75</v>
      </c>
      <c r="D160" t="s">
        <v>198</v>
      </c>
      <c r="E160" t="s">
        <v>104</v>
      </c>
      <c r="F160" t="s">
        <v>79</v>
      </c>
      <c r="G160" s="31" t="s">
        <v>80</v>
      </c>
      <c r="H160" s="31" t="s">
        <v>80</v>
      </c>
      <c r="I160" s="31" t="s">
        <v>80</v>
      </c>
      <c r="J160" s="31" t="s">
        <v>80</v>
      </c>
      <c r="K160" s="31" t="s">
        <v>80</v>
      </c>
      <c r="L160" s="31" t="s">
        <v>80</v>
      </c>
      <c r="M160" s="31" t="s">
        <v>80</v>
      </c>
      <c r="N160" s="31" t="s">
        <v>80</v>
      </c>
      <c r="O160" s="31" t="s">
        <v>80</v>
      </c>
      <c r="P160" s="31" t="s">
        <v>80</v>
      </c>
      <c r="Q160" s="31" t="s">
        <v>80</v>
      </c>
      <c r="R160" s="31" t="s">
        <v>80</v>
      </c>
      <c r="S160" s="31" t="s">
        <v>80</v>
      </c>
      <c r="T160" s="31" t="s">
        <v>80</v>
      </c>
      <c r="U160" s="31" t="s">
        <v>80</v>
      </c>
      <c r="V160" s="31" t="s">
        <v>82</v>
      </c>
      <c r="W160" s="31" t="s">
        <v>82</v>
      </c>
      <c r="X160" s="31" t="s">
        <v>82</v>
      </c>
      <c r="Y160" s="31" t="s">
        <v>80</v>
      </c>
      <c r="Z160" s="31" t="s">
        <v>80</v>
      </c>
      <c r="AA160" s="31" t="s">
        <v>80</v>
      </c>
      <c r="AB160" s="31" t="s">
        <v>80</v>
      </c>
      <c r="AC160" s="31" t="s">
        <v>80</v>
      </c>
      <c r="AD160" s="31" t="s">
        <v>80</v>
      </c>
      <c r="AE160" s="31" t="s">
        <v>80</v>
      </c>
      <c r="AF160" s="31" t="s">
        <v>80</v>
      </c>
      <c r="AG160" s="31" t="s">
        <v>80</v>
      </c>
      <c r="AH160" s="31" t="s">
        <v>80</v>
      </c>
      <c r="AI160" s="31" t="s">
        <v>80</v>
      </c>
      <c r="AJ160" s="31" t="s">
        <v>80</v>
      </c>
      <c r="AK160">
        <v>78</v>
      </c>
      <c r="AL160" s="29" t="s">
        <v>80</v>
      </c>
      <c r="AM160" s="29" t="s">
        <v>80</v>
      </c>
      <c r="AN160" s="20" t="s">
        <v>80</v>
      </c>
    </row>
    <row r="161" spans="1:40" x14ac:dyDescent="0.25">
      <c r="A161" t="s">
        <v>207</v>
      </c>
      <c r="B161" t="s">
        <v>168</v>
      </c>
      <c r="C161" t="s">
        <v>75</v>
      </c>
      <c r="D161" t="s">
        <v>89</v>
      </c>
      <c r="E161" t="s">
        <v>99</v>
      </c>
      <c r="F161" t="s">
        <v>78</v>
      </c>
      <c r="G161" s="31">
        <v>0.2</v>
      </c>
      <c r="H161" s="31">
        <v>7</v>
      </c>
      <c r="I161" s="31" t="s">
        <v>80</v>
      </c>
      <c r="J161" s="31">
        <v>0.06</v>
      </c>
      <c r="K161" s="31">
        <v>0.1</v>
      </c>
      <c r="L161" s="31">
        <v>1</v>
      </c>
      <c r="M161" s="31">
        <v>0.1</v>
      </c>
      <c r="N161" s="31" t="s">
        <v>80</v>
      </c>
      <c r="O161" s="31" t="s">
        <v>80</v>
      </c>
      <c r="P161" s="31">
        <v>9.5000000000000001E-2</v>
      </c>
      <c r="Q161" s="31">
        <v>1.9E-2</v>
      </c>
      <c r="R161" s="31">
        <v>1.105</v>
      </c>
      <c r="S161" s="31">
        <v>1.2E-2</v>
      </c>
      <c r="T161" s="31" t="s">
        <v>80</v>
      </c>
      <c r="U161" s="31">
        <v>3.3610000000000002</v>
      </c>
      <c r="V161" s="31">
        <v>14.069000000000001</v>
      </c>
      <c r="W161" s="31">
        <v>13.538</v>
      </c>
      <c r="X161" s="31">
        <v>0.61399999999999999</v>
      </c>
      <c r="Y161" s="31">
        <v>1.3029999999999999</v>
      </c>
      <c r="Z161" s="31" t="s">
        <v>80</v>
      </c>
      <c r="AA161" s="31">
        <v>1.0940000000000001</v>
      </c>
      <c r="AB161" s="31">
        <v>5.8000000000000003E-2</v>
      </c>
      <c r="AC161" s="31">
        <v>0.38</v>
      </c>
      <c r="AD161" s="31">
        <v>0.29299999999999998</v>
      </c>
      <c r="AE161" s="31">
        <v>11.904</v>
      </c>
      <c r="AF161" s="31">
        <v>0.158</v>
      </c>
      <c r="AG161" s="31" t="s">
        <v>80</v>
      </c>
      <c r="AH161" s="31">
        <v>5.5E-2</v>
      </c>
      <c r="AI161" s="31">
        <v>2.5859999999999999</v>
      </c>
      <c r="AJ161" s="31">
        <v>0.14699999999999999</v>
      </c>
      <c r="AK161">
        <v>79</v>
      </c>
      <c r="AL161" s="29">
        <v>0</v>
      </c>
      <c r="AM161" s="29">
        <v>99.98</v>
      </c>
      <c r="AN161" s="20">
        <v>59.250999999999998</v>
      </c>
    </row>
    <row r="162" spans="1:40" x14ac:dyDescent="0.25">
      <c r="A162" t="s">
        <v>207</v>
      </c>
      <c r="B162" t="s">
        <v>168</v>
      </c>
      <c r="C162" t="s">
        <v>75</v>
      </c>
      <c r="D162" t="s">
        <v>89</v>
      </c>
      <c r="E162" t="s">
        <v>99</v>
      </c>
      <c r="F162" t="s">
        <v>79</v>
      </c>
      <c r="G162" s="31" t="s">
        <v>5</v>
      </c>
      <c r="H162" s="31" t="s">
        <v>5</v>
      </c>
      <c r="I162" s="31" t="s">
        <v>80</v>
      </c>
      <c r="J162" s="31" t="s">
        <v>82</v>
      </c>
      <c r="K162" s="31" t="s">
        <v>5</v>
      </c>
      <c r="L162" s="31" t="s">
        <v>5</v>
      </c>
      <c r="M162" s="31" t="s">
        <v>5</v>
      </c>
      <c r="N162" s="31" t="s">
        <v>5</v>
      </c>
      <c r="O162" s="31" t="s">
        <v>80</v>
      </c>
      <c r="P162" s="31" t="s">
        <v>5</v>
      </c>
      <c r="Q162" s="31" t="s">
        <v>5</v>
      </c>
      <c r="R162" s="31" t="s">
        <v>5</v>
      </c>
      <c r="S162" s="31" t="s">
        <v>5</v>
      </c>
      <c r="T162" s="31" t="s">
        <v>80</v>
      </c>
      <c r="U162" s="31" t="s">
        <v>82</v>
      </c>
      <c r="V162" s="31" t="s">
        <v>5</v>
      </c>
      <c r="W162" s="31" t="s">
        <v>5</v>
      </c>
      <c r="X162" s="31" t="s">
        <v>5</v>
      </c>
      <c r="Y162" s="31" t="s">
        <v>5</v>
      </c>
      <c r="Z162" s="31" t="s">
        <v>80</v>
      </c>
      <c r="AA162" s="31" t="s">
        <v>5</v>
      </c>
      <c r="AB162" s="31" t="s">
        <v>5</v>
      </c>
      <c r="AC162" s="31" t="s">
        <v>5</v>
      </c>
      <c r="AD162" s="31" t="s">
        <v>5</v>
      </c>
      <c r="AE162" s="31" t="s">
        <v>5</v>
      </c>
      <c r="AF162" s="31" t="s">
        <v>5</v>
      </c>
      <c r="AG162" s="31" t="s">
        <v>80</v>
      </c>
      <c r="AH162" s="31" t="s">
        <v>5</v>
      </c>
      <c r="AI162" s="31" t="s">
        <v>5</v>
      </c>
      <c r="AJ162" s="31" t="s">
        <v>5</v>
      </c>
      <c r="AK162">
        <v>79</v>
      </c>
      <c r="AL162" s="29" t="s">
        <v>80</v>
      </c>
      <c r="AM162" s="29" t="s">
        <v>80</v>
      </c>
      <c r="AN162" s="20" t="s">
        <v>80</v>
      </c>
    </row>
    <row r="163" spans="1:40" x14ac:dyDescent="0.25">
      <c r="A163" t="s">
        <v>207</v>
      </c>
      <c r="B163" t="s">
        <v>168</v>
      </c>
      <c r="C163" t="s">
        <v>75</v>
      </c>
      <c r="D163" t="s">
        <v>164</v>
      </c>
      <c r="E163" t="s">
        <v>87</v>
      </c>
      <c r="F163" t="s">
        <v>78</v>
      </c>
      <c r="G163" s="31" t="s">
        <v>80</v>
      </c>
      <c r="H163" s="31" t="s">
        <v>80</v>
      </c>
      <c r="I163" s="31" t="s">
        <v>80</v>
      </c>
      <c r="J163" s="31" t="s">
        <v>80</v>
      </c>
      <c r="K163" s="31" t="s">
        <v>80</v>
      </c>
      <c r="L163" s="31" t="s">
        <v>80</v>
      </c>
      <c r="M163" s="31" t="s">
        <v>80</v>
      </c>
      <c r="N163" s="31" t="s">
        <v>80</v>
      </c>
      <c r="O163" s="31" t="s">
        <v>80</v>
      </c>
      <c r="P163" s="31" t="s">
        <v>80</v>
      </c>
      <c r="Q163" s="31" t="s">
        <v>80</v>
      </c>
      <c r="R163" s="31" t="s">
        <v>80</v>
      </c>
      <c r="S163" s="31">
        <v>18.672000000000001</v>
      </c>
      <c r="T163" s="31">
        <v>21.3</v>
      </c>
      <c r="U163" s="31" t="s">
        <v>80</v>
      </c>
      <c r="V163" s="31" t="s">
        <v>80</v>
      </c>
      <c r="W163" s="31" t="s">
        <v>80</v>
      </c>
      <c r="X163" s="31">
        <v>8.5</v>
      </c>
      <c r="Y163" s="31">
        <v>9</v>
      </c>
      <c r="Z163" s="31" t="s">
        <v>80</v>
      </c>
      <c r="AA163" s="31" t="s">
        <v>80</v>
      </c>
      <c r="AB163" s="31" t="s">
        <v>80</v>
      </c>
      <c r="AC163" s="31" t="s">
        <v>80</v>
      </c>
      <c r="AD163" s="31" t="s">
        <v>80</v>
      </c>
      <c r="AE163" s="31" t="s">
        <v>80</v>
      </c>
      <c r="AF163" s="31" t="s">
        <v>80</v>
      </c>
      <c r="AG163" s="31" t="s">
        <v>80</v>
      </c>
      <c r="AH163" s="31" t="s">
        <v>80</v>
      </c>
      <c r="AI163" s="31" t="s">
        <v>80</v>
      </c>
      <c r="AJ163" s="31" t="s">
        <v>80</v>
      </c>
      <c r="AK163">
        <v>80</v>
      </c>
      <c r="AL163" s="29">
        <v>0</v>
      </c>
      <c r="AM163" s="29">
        <v>99.99</v>
      </c>
      <c r="AN163" s="20">
        <v>57.472000000000001</v>
      </c>
    </row>
    <row r="164" spans="1:40" x14ac:dyDescent="0.25">
      <c r="A164" t="s">
        <v>207</v>
      </c>
      <c r="B164" t="s">
        <v>168</v>
      </c>
      <c r="C164" t="s">
        <v>75</v>
      </c>
      <c r="D164" t="s">
        <v>164</v>
      </c>
      <c r="E164" t="s">
        <v>87</v>
      </c>
      <c r="F164" t="s">
        <v>79</v>
      </c>
      <c r="G164" s="31" t="s">
        <v>80</v>
      </c>
      <c r="H164" s="31" t="s">
        <v>80</v>
      </c>
      <c r="I164" s="31" t="s">
        <v>80</v>
      </c>
      <c r="J164" s="31" t="s">
        <v>80</v>
      </c>
      <c r="K164" s="31" t="s">
        <v>80</v>
      </c>
      <c r="L164" s="31" t="s">
        <v>80</v>
      </c>
      <c r="M164" s="31" t="s">
        <v>80</v>
      </c>
      <c r="N164" s="31" t="s">
        <v>80</v>
      </c>
      <c r="O164" s="31" t="s">
        <v>80</v>
      </c>
      <c r="P164" s="31" t="s">
        <v>80</v>
      </c>
      <c r="Q164" s="31" t="s">
        <v>80</v>
      </c>
      <c r="R164" s="31" t="s">
        <v>80</v>
      </c>
      <c r="S164" s="31" t="s">
        <v>82</v>
      </c>
      <c r="T164" s="31" t="s">
        <v>82</v>
      </c>
      <c r="U164" s="31" t="s">
        <v>80</v>
      </c>
      <c r="V164" s="31" t="s">
        <v>80</v>
      </c>
      <c r="W164" s="31" t="s">
        <v>80</v>
      </c>
      <c r="X164" s="31" t="s">
        <v>82</v>
      </c>
      <c r="Y164" s="31" t="s">
        <v>82</v>
      </c>
      <c r="Z164" s="31" t="s">
        <v>80</v>
      </c>
      <c r="AA164" s="31" t="s">
        <v>80</v>
      </c>
      <c r="AB164" s="31" t="s">
        <v>80</v>
      </c>
      <c r="AC164" s="31" t="s">
        <v>80</v>
      </c>
      <c r="AD164" s="31" t="s">
        <v>80</v>
      </c>
      <c r="AE164" s="31" t="s">
        <v>80</v>
      </c>
      <c r="AF164" s="31" t="s">
        <v>80</v>
      </c>
      <c r="AG164" s="31" t="s">
        <v>80</v>
      </c>
      <c r="AH164" s="31" t="s">
        <v>80</v>
      </c>
      <c r="AI164" s="31" t="s">
        <v>80</v>
      </c>
      <c r="AJ164" s="31" t="s">
        <v>80</v>
      </c>
      <c r="AK164">
        <v>80</v>
      </c>
      <c r="AL164" s="29" t="s">
        <v>80</v>
      </c>
      <c r="AM164" s="29" t="s">
        <v>80</v>
      </c>
      <c r="AN164" s="20" t="s">
        <v>80</v>
      </c>
    </row>
    <row r="165" spans="1:40" x14ac:dyDescent="0.25">
      <c r="A165" t="s">
        <v>207</v>
      </c>
      <c r="B165" t="s">
        <v>168</v>
      </c>
      <c r="C165" t="s">
        <v>75</v>
      </c>
      <c r="D165" t="s">
        <v>108</v>
      </c>
      <c r="E165" t="s">
        <v>104</v>
      </c>
      <c r="F165" t="s">
        <v>78</v>
      </c>
      <c r="G165" s="31">
        <v>43</v>
      </c>
      <c r="H165" s="31">
        <v>9</v>
      </c>
      <c r="I165" s="31">
        <v>4</v>
      </c>
      <c r="J165" s="31" t="s">
        <v>80</v>
      </c>
      <c r="K165" s="31" t="s">
        <v>80</v>
      </c>
      <c r="L165" s="31" t="s">
        <v>80</v>
      </c>
      <c r="M165" s="31" t="s">
        <v>80</v>
      </c>
      <c r="N165" s="31" t="s">
        <v>80</v>
      </c>
      <c r="O165" s="31" t="s">
        <v>80</v>
      </c>
      <c r="P165" s="31" t="s">
        <v>80</v>
      </c>
      <c r="Q165" s="31" t="s">
        <v>80</v>
      </c>
      <c r="R165" s="31" t="s">
        <v>80</v>
      </c>
      <c r="S165" s="31" t="s">
        <v>80</v>
      </c>
      <c r="T165" s="31" t="s">
        <v>80</v>
      </c>
      <c r="U165" s="31" t="s">
        <v>80</v>
      </c>
      <c r="V165" s="31" t="s">
        <v>80</v>
      </c>
      <c r="W165" s="31" t="s">
        <v>80</v>
      </c>
      <c r="X165" s="31" t="s">
        <v>80</v>
      </c>
      <c r="Y165" s="31" t="s">
        <v>80</v>
      </c>
      <c r="Z165" s="31" t="s">
        <v>80</v>
      </c>
      <c r="AA165" s="31" t="s">
        <v>80</v>
      </c>
      <c r="AB165" s="31" t="s">
        <v>80</v>
      </c>
      <c r="AC165" s="31" t="s">
        <v>80</v>
      </c>
      <c r="AD165" s="31" t="s">
        <v>80</v>
      </c>
      <c r="AE165" s="31" t="s">
        <v>80</v>
      </c>
      <c r="AF165" s="31" t="s">
        <v>80</v>
      </c>
      <c r="AG165" s="31" t="s">
        <v>80</v>
      </c>
      <c r="AH165" s="31" t="s">
        <v>80</v>
      </c>
      <c r="AI165" s="31" t="s">
        <v>80</v>
      </c>
      <c r="AJ165" s="31" t="s">
        <v>80</v>
      </c>
      <c r="AK165">
        <v>81</v>
      </c>
      <c r="AL165" s="29">
        <v>0</v>
      </c>
      <c r="AM165" s="29">
        <v>99.99</v>
      </c>
      <c r="AN165" s="20">
        <v>56</v>
      </c>
    </row>
    <row r="166" spans="1:40" x14ac:dyDescent="0.25">
      <c r="A166" t="s">
        <v>207</v>
      </c>
      <c r="B166" t="s">
        <v>168</v>
      </c>
      <c r="C166" t="s">
        <v>75</v>
      </c>
      <c r="D166" t="s">
        <v>108</v>
      </c>
      <c r="E166" t="s">
        <v>104</v>
      </c>
      <c r="F166" t="s">
        <v>79</v>
      </c>
      <c r="G166" s="31" t="s">
        <v>82</v>
      </c>
      <c r="H166" s="31" t="s">
        <v>82</v>
      </c>
      <c r="I166" s="31" t="s">
        <v>82</v>
      </c>
      <c r="J166" s="31" t="s">
        <v>80</v>
      </c>
      <c r="K166" s="31" t="s">
        <v>80</v>
      </c>
      <c r="L166" s="31" t="s">
        <v>80</v>
      </c>
      <c r="M166" s="31" t="s">
        <v>80</v>
      </c>
      <c r="N166" s="31" t="s">
        <v>80</v>
      </c>
      <c r="O166" s="31" t="s">
        <v>80</v>
      </c>
      <c r="P166" s="31" t="s">
        <v>80</v>
      </c>
      <c r="Q166" s="31" t="s">
        <v>80</v>
      </c>
      <c r="R166" s="31" t="s">
        <v>80</v>
      </c>
      <c r="S166" s="31" t="s">
        <v>80</v>
      </c>
      <c r="T166" s="31" t="s">
        <v>80</v>
      </c>
      <c r="U166" s="31" t="s">
        <v>80</v>
      </c>
      <c r="V166" s="31" t="s">
        <v>80</v>
      </c>
      <c r="W166" s="31" t="s">
        <v>80</v>
      </c>
      <c r="X166" s="31" t="s">
        <v>80</v>
      </c>
      <c r="Y166" s="31" t="s">
        <v>80</v>
      </c>
      <c r="Z166" s="31" t="s">
        <v>80</v>
      </c>
      <c r="AA166" s="31" t="s">
        <v>80</v>
      </c>
      <c r="AB166" s="31" t="s">
        <v>80</v>
      </c>
      <c r="AC166" s="31" t="s">
        <v>80</v>
      </c>
      <c r="AD166" s="31" t="s">
        <v>80</v>
      </c>
      <c r="AE166" s="31" t="s">
        <v>80</v>
      </c>
      <c r="AF166" s="31" t="s">
        <v>80</v>
      </c>
      <c r="AG166" s="31" t="s">
        <v>80</v>
      </c>
      <c r="AH166" s="31" t="s">
        <v>80</v>
      </c>
      <c r="AI166" s="31" t="s">
        <v>80</v>
      </c>
      <c r="AJ166" s="31" t="s">
        <v>80</v>
      </c>
      <c r="AK166">
        <v>81</v>
      </c>
      <c r="AL166" s="29" t="s">
        <v>80</v>
      </c>
      <c r="AM166" s="29" t="s">
        <v>80</v>
      </c>
      <c r="AN166" s="20" t="s">
        <v>80</v>
      </c>
    </row>
    <row r="167" spans="1:40" x14ac:dyDescent="0.25">
      <c r="A167" t="s">
        <v>207</v>
      </c>
      <c r="B167" t="s">
        <v>168</v>
      </c>
      <c r="C167" t="s">
        <v>75</v>
      </c>
      <c r="D167" t="s">
        <v>91</v>
      </c>
      <c r="E167" t="s">
        <v>87</v>
      </c>
      <c r="F167" t="s">
        <v>78</v>
      </c>
      <c r="G167" s="31" t="s">
        <v>80</v>
      </c>
      <c r="H167" s="31" t="s">
        <v>80</v>
      </c>
      <c r="I167" s="31" t="s">
        <v>80</v>
      </c>
      <c r="J167" s="31" t="s">
        <v>80</v>
      </c>
      <c r="K167" s="31" t="s">
        <v>80</v>
      </c>
      <c r="L167" s="31" t="s">
        <v>80</v>
      </c>
      <c r="M167" s="31">
        <v>1</v>
      </c>
      <c r="N167" s="31" t="s">
        <v>80</v>
      </c>
      <c r="O167" s="31" t="s">
        <v>80</v>
      </c>
      <c r="P167" s="31" t="s">
        <v>80</v>
      </c>
      <c r="Q167" s="31">
        <v>7.9000000000000001E-2</v>
      </c>
      <c r="R167" s="31">
        <v>0.189</v>
      </c>
      <c r="S167" s="31">
        <v>6.3E-2</v>
      </c>
      <c r="T167" s="31">
        <v>1.0429999999999999</v>
      </c>
      <c r="U167" s="31">
        <v>0.66600000000000004</v>
      </c>
      <c r="V167" s="31">
        <v>1.0409999999999999</v>
      </c>
      <c r="W167" s="31">
        <v>0.85199999999999998</v>
      </c>
      <c r="X167" s="31">
        <v>4.2770000000000001</v>
      </c>
      <c r="Y167" s="31">
        <v>5.1429999999999998</v>
      </c>
      <c r="Z167" s="31">
        <v>2.1989999999999998</v>
      </c>
      <c r="AA167" s="31">
        <v>4.4390000000000001</v>
      </c>
      <c r="AB167" s="31">
        <v>1.2949999999999999</v>
      </c>
      <c r="AC167" s="31">
        <v>1.133</v>
      </c>
      <c r="AD167" s="31">
        <v>2.6040000000000001</v>
      </c>
      <c r="AE167" s="31">
        <v>4.8369999999999997</v>
      </c>
      <c r="AF167" s="31">
        <v>1.927</v>
      </c>
      <c r="AG167" s="31">
        <v>3.1859999999999999</v>
      </c>
      <c r="AH167" s="31">
        <v>3.0110000000000001</v>
      </c>
      <c r="AI167" s="31">
        <v>3.4129999999999998</v>
      </c>
      <c r="AJ167" s="31">
        <v>10.25</v>
      </c>
      <c r="AK167">
        <v>82</v>
      </c>
      <c r="AL167" s="29">
        <v>0</v>
      </c>
      <c r="AM167" s="29">
        <v>99.99</v>
      </c>
      <c r="AN167" s="20">
        <v>52.646999999999998</v>
      </c>
    </row>
    <row r="168" spans="1:40" x14ac:dyDescent="0.25">
      <c r="A168" t="s">
        <v>207</v>
      </c>
      <c r="B168" t="s">
        <v>168</v>
      </c>
      <c r="C168" t="s">
        <v>75</v>
      </c>
      <c r="D168" t="s">
        <v>91</v>
      </c>
      <c r="E168" t="s">
        <v>87</v>
      </c>
      <c r="F168" t="s">
        <v>79</v>
      </c>
      <c r="G168" s="31" t="s">
        <v>5</v>
      </c>
      <c r="H168" s="31" t="s">
        <v>20</v>
      </c>
      <c r="I168" s="31" t="s">
        <v>5</v>
      </c>
      <c r="J168" s="31" t="s">
        <v>5</v>
      </c>
      <c r="K168" s="31" t="s">
        <v>80</v>
      </c>
      <c r="L168" s="31" t="s">
        <v>5</v>
      </c>
      <c r="M168" s="31" t="s">
        <v>5</v>
      </c>
      <c r="N168" s="31" t="s">
        <v>80</v>
      </c>
      <c r="O168" s="31" t="s">
        <v>80</v>
      </c>
      <c r="P168" s="31" t="s">
        <v>5</v>
      </c>
      <c r="Q168" s="31" t="s">
        <v>5</v>
      </c>
      <c r="R168" s="31" t="s">
        <v>5</v>
      </c>
      <c r="S168" s="31" t="s">
        <v>5</v>
      </c>
      <c r="T168" s="31" t="s">
        <v>20</v>
      </c>
      <c r="U168" s="31" t="s">
        <v>5</v>
      </c>
      <c r="V168" s="31" t="s">
        <v>5</v>
      </c>
      <c r="W168" s="31" t="s">
        <v>20</v>
      </c>
      <c r="X168" s="31" t="s">
        <v>20</v>
      </c>
      <c r="Y168" s="31" t="s">
        <v>20</v>
      </c>
      <c r="Z168" s="31" t="s">
        <v>20</v>
      </c>
      <c r="AA168" s="31" t="s">
        <v>20</v>
      </c>
      <c r="AB168" s="31" t="s">
        <v>20</v>
      </c>
      <c r="AC168" s="31" t="s">
        <v>20</v>
      </c>
      <c r="AD168" s="31" t="s">
        <v>20</v>
      </c>
      <c r="AE168" s="31" t="s">
        <v>20</v>
      </c>
      <c r="AF168" s="31" t="s">
        <v>20</v>
      </c>
      <c r="AG168" s="31" t="s">
        <v>5</v>
      </c>
      <c r="AH168" s="31" t="s">
        <v>20</v>
      </c>
      <c r="AI168" s="31" t="s">
        <v>20</v>
      </c>
      <c r="AJ168" s="31" t="s">
        <v>20</v>
      </c>
      <c r="AK168">
        <v>82</v>
      </c>
      <c r="AL168" s="29" t="s">
        <v>80</v>
      </c>
      <c r="AM168" s="29" t="s">
        <v>80</v>
      </c>
      <c r="AN168" s="20" t="s">
        <v>80</v>
      </c>
    </row>
    <row r="169" spans="1:40" x14ac:dyDescent="0.25">
      <c r="A169" t="s">
        <v>207</v>
      </c>
      <c r="B169" t="s">
        <v>168</v>
      </c>
      <c r="C169" t="s">
        <v>75</v>
      </c>
      <c r="D169" t="s">
        <v>164</v>
      </c>
      <c r="E169" t="s">
        <v>99</v>
      </c>
      <c r="F169" t="s">
        <v>78</v>
      </c>
      <c r="G169" s="31" t="s">
        <v>80</v>
      </c>
      <c r="H169" s="31" t="s">
        <v>80</v>
      </c>
      <c r="I169" s="31" t="s">
        <v>80</v>
      </c>
      <c r="J169" s="31" t="s">
        <v>80</v>
      </c>
      <c r="K169" s="31" t="s">
        <v>80</v>
      </c>
      <c r="L169" s="31" t="s">
        <v>80</v>
      </c>
      <c r="M169" s="31" t="s">
        <v>80</v>
      </c>
      <c r="N169" s="31" t="s">
        <v>80</v>
      </c>
      <c r="O169" s="31" t="s">
        <v>80</v>
      </c>
      <c r="P169" s="31" t="s">
        <v>80</v>
      </c>
      <c r="Q169" s="31" t="s">
        <v>80</v>
      </c>
      <c r="R169" s="31" t="s">
        <v>80</v>
      </c>
      <c r="S169" s="31">
        <v>19.332999999999998</v>
      </c>
      <c r="T169" s="31">
        <v>15</v>
      </c>
      <c r="U169" s="31" t="s">
        <v>80</v>
      </c>
      <c r="V169" s="31" t="s">
        <v>80</v>
      </c>
      <c r="W169" s="31" t="s">
        <v>80</v>
      </c>
      <c r="X169" s="31">
        <v>6.5</v>
      </c>
      <c r="Y169" s="31">
        <v>8</v>
      </c>
      <c r="Z169" s="31" t="s">
        <v>80</v>
      </c>
      <c r="AA169" s="31" t="s">
        <v>80</v>
      </c>
      <c r="AB169" s="31" t="s">
        <v>80</v>
      </c>
      <c r="AC169" s="31" t="s">
        <v>80</v>
      </c>
      <c r="AD169" s="31" t="s">
        <v>80</v>
      </c>
      <c r="AE169" s="31" t="s">
        <v>80</v>
      </c>
      <c r="AF169" s="31" t="s">
        <v>80</v>
      </c>
      <c r="AG169" s="31" t="s">
        <v>80</v>
      </c>
      <c r="AH169" s="31" t="s">
        <v>80</v>
      </c>
      <c r="AI169" s="31" t="s">
        <v>80</v>
      </c>
      <c r="AJ169" s="31" t="s">
        <v>80</v>
      </c>
      <c r="AK169">
        <v>83</v>
      </c>
      <c r="AL169" s="29">
        <v>0</v>
      </c>
      <c r="AM169" s="29">
        <v>99.99</v>
      </c>
      <c r="AN169" s="20">
        <v>48.832999999999998</v>
      </c>
    </row>
    <row r="170" spans="1:40" x14ac:dyDescent="0.25">
      <c r="A170" t="s">
        <v>207</v>
      </c>
      <c r="B170" t="s">
        <v>168</v>
      </c>
      <c r="C170" t="s">
        <v>75</v>
      </c>
      <c r="D170" t="s">
        <v>164</v>
      </c>
      <c r="E170" t="s">
        <v>99</v>
      </c>
      <c r="F170" t="s">
        <v>79</v>
      </c>
      <c r="G170" s="31" t="s">
        <v>80</v>
      </c>
      <c r="H170" s="31" t="s">
        <v>80</v>
      </c>
      <c r="I170" s="31" t="s">
        <v>80</v>
      </c>
      <c r="J170" s="31" t="s">
        <v>80</v>
      </c>
      <c r="K170" s="31" t="s">
        <v>80</v>
      </c>
      <c r="L170" s="31" t="s">
        <v>80</v>
      </c>
      <c r="M170" s="31" t="s">
        <v>80</v>
      </c>
      <c r="N170" s="31" t="s">
        <v>80</v>
      </c>
      <c r="O170" s="31" t="s">
        <v>80</v>
      </c>
      <c r="P170" s="31" t="s">
        <v>80</v>
      </c>
      <c r="Q170" s="31" t="s">
        <v>80</v>
      </c>
      <c r="R170" s="31" t="s">
        <v>80</v>
      </c>
      <c r="S170" s="31" t="s">
        <v>82</v>
      </c>
      <c r="T170" s="31" t="s">
        <v>82</v>
      </c>
      <c r="U170" s="31" t="s">
        <v>80</v>
      </c>
      <c r="V170" s="31" t="s">
        <v>80</v>
      </c>
      <c r="W170" s="31" t="s">
        <v>80</v>
      </c>
      <c r="X170" s="31" t="s">
        <v>82</v>
      </c>
      <c r="Y170" s="31" t="s">
        <v>82</v>
      </c>
      <c r="Z170" s="31" t="s">
        <v>80</v>
      </c>
      <c r="AA170" s="31" t="s">
        <v>80</v>
      </c>
      <c r="AB170" s="31" t="s">
        <v>80</v>
      </c>
      <c r="AC170" s="31" t="s">
        <v>80</v>
      </c>
      <c r="AD170" s="31" t="s">
        <v>80</v>
      </c>
      <c r="AE170" s="31" t="s">
        <v>80</v>
      </c>
      <c r="AF170" s="31" t="s">
        <v>80</v>
      </c>
      <c r="AG170" s="31" t="s">
        <v>80</v>
      </c>
      <c r="AH170" s="31" t="s">
        <v>80</v>
      </c>
      <c r="AI170" s="31" t="s">
        <v>80</v>
      </c>
      <c r="AJ170" s="31" t="s">
        <v>80</v>
      </c>
      <c r="AK170">
        <v>83</v>
      </c>
      <c r="AL170" s="29" t="s">
        <v>80</v>
      </c>
      <c r="AM170" s="29" t="s">
        <v>80</v>
      </c>
      <c r="AN170" s="20" t="s">
        <v>80</v>
      </c>
    </row>
    <row r="171" spans="1:40" x14ac:dyDescent="0.25">
      <c r="A171" t="s">
        <v>207</v>
      </c>
      <c r="B171" t="s">
        <v>168</v>
      </c>
      <c r="C171" t="s">
        <v>75</v>
      </c>
      <c r="D171" t="s">
        <v>156</v>
      </c>
      <c r="E171" t="s">
        <v>196</v>
      </c>
      <c r="F171" t="s">
        <v>78</v>
      </c>
      <c r="G171" s="31" t="s">
        <v>80</v>
      </c>
      <c r="H171" s="31" t="s">
        <v>80</v>
      </c>
      <c r="I171" s="31" t="s">
        <v>80</v>
      </c>
      <c r="J171" s="31" t="s">
        <v>80</v>
      </c>
      <c r="K171" s="31" t="s">
        <v>80</v>
      </c>
      <c r="L171" s="31" t="s">
        <v>80</v>
      </c>
      <c r="M171" s="31" t="s">
        <v>80</v>
      </c>
      <c r="N171" s="31" t="s">
        <v>80</v>
      </c>
      <c r="O171" s="31" t="s">
        <v>80</v>
      </c>
      <c r="P171" s="31" t="s">
        <v>80</v>
      </c>
      <c r="Q171" s="31" t="s">
        <v>80</v>
      </c>
      <c r="R171" s="31" t="s">
        <v>80</v>
      </c>
      <c r="S171" s="31" t="s">
        <v>80</v>
      </c>
      <c r="T171" s="31" t="s">
        <v>80</v>
      </c>
      <c r="U171" s="31" t="s">
        <v>80</v>
      </c>
      <c r="V171" s="31" t="s">
        <v>80</v>
      </c>
      <c r="W171" s="31" t="s">
        <v>80</v>
      </c>
      <c r="X171" s="31" t="s">
        <v>80</v>
      </c>
      <c r="Y171" s="31" t="s">
        <v>80</v>
      </c>
      <c r="Z171" s="31" t="s">
        <v>80</v>
      </c>
      <c r="AA171" s="31" t="s">
        <v>80</v>
      </c>
      <c r="AB171" s="31" t="s">
        <v>80</v>
      </c>
      <c r="AC171" s="31" t="s">
        <v>80</v>
      </c>
      <c r="AD171" s="31" t="s">
        <v>80</v>
      </c>
      <c r="AE171" s="31" t="s">
        <v>80</v>
      </c>
      <c r="AF171" s="31">
        <v>16.305</v>
      </c>
      <c r="AG171" s="31">
        <v>9.4570000000000007</v>
      </c>
      <c r="AH171" s="31" t="s">
        <v>80</v>
      </c>
      <c r="AI171" s="31">
        <v>11.31</v>
      </c>
      <c r="AJ171" s="31">
        <v>6.9219999999999997</v>
      </c>
      <c r="AK171">
        <v>84</v>
      </c>
      <c r="AL171" s="29">
        <v>0</v>
      </c>
      <c r="AM171" s="29">
        <v>99.99</v>
      </c>
      <c r="AN171" s="20">
        <v>43.993000000000002</v>
      </c>
    </row>
    <row r="172" spans="1:40" x14ac:dyDescent="0.25">
      <c r="A172" t="s">
        <v>207</v>
      </c>
      <c r="B172" t="s">
        <v>168</v>
      </c>
      <c r="C172" t="s">
        <v>75</v>
      </c>
      <c r="D172" t="s">
        <v>156</v>
      </c>
      <c r="E172" t="s">
        <v>196</v>
      </c>
      <c r="F172" t="s">
        <v>79</v>
      </c>
      <c r="G172" s="31" t="s">
        <v>80</v>
      </c>
      <c r="H172" s="31" t="s">
        <v>80</v>
      </c>
      <c r="I172" s="31" t="s">
        <v>80</v>
      </c>
      <c r="J172" s="31" t="s">
        <v>80</v>
      </c>
      <c r="K172" s="31" t="s">
        <v>80</v>
      </c>
      <c r="L172" s="31" t="s">
        <v>80</v>
      </c>
      <c r="M172" s="31" t="s">
        <v>80</v>
      </c>
      <c r="N172" s="31" t="s">
        <v>80</v>
      </c>
      <c r="O172" s="31" t="s">
        <v>80</v>
      </c>
      <c r="P172" s="31" t="s">
        <v>80</v>
      </c>
      <c r="Q172" s="31" t="s">
        <v>80</v>
      </c>
      <c r="R172" s="31" t="s">
        <v>80</v>
      </c>
      <c r="S172" s="31" t="s">
        <v>80</v>
      </c>
      <c r="T172" s="31" t="s">
        <v>80</v>
      </c>
      <c r="U172" s="31" t="s">
        <v>80</v>
      </c>
      <c r="V172" s="31" t="s">
        <v>80</v>
      </c>
      <c r="W172" s="31" t="s">
        <v>80</v>
      </c>
      <c r="X172" s="31" t="s">
        <v>80</v>
      </c>
      <c r="Y172" s="31" t="s">
        <v>80</v>
      </c>
      <c r="Z172" s="31" t="s">
        <v>80</v>
      </c>
      <c r="AA172" s="31" t="s">
        <v>80</v>
      </c>
      <c r="AB172" s="31" t="s">
        <v>80</v>
      </c>
      <c r="AC172" s="31" t="s">
        <v>80</v>
      </c>
      <c r="AD172" s="31" t="s">
        <v>80</v>
      </c>
      <c r="AE172" s="31" t="s">
        <v>80</v>
      </c>
      <c r="AF172" s="31" t="s">
        <v>82</v>
      </c>
      <c r="AG172" s="31" t="s">
        <v>82</v>
      </c>
      <c r="AH172" s="31" t="s">
        <v>80</v>
      </c>
      <c r="AI172" s="31" t="s">
        <v>82</v>
      </c>
      <c r="AJ172" s="31" t="s">
        <v>82</v>
      </c>
      <c r="AK172">
        <v>84</v>
      </c>
      <c r="AL172" s="29" t="s">
        <v>80</v>
      </c>
      <c r="AM172" s="29" t="s">
        <v>80</v>
      </c>
      <c r="AN172" s="20" t="s">
        <v>80</v>
      </c>
    </row>
    <row r="173" spans="1:40" x14ac:dyDescent="0.25">
      <c r="A173" t="s">
        <v>207</v>
      </c>
      <c r="B173" t="s">
        <v>168</v>
      </c>
      <c r="C173" t="s">
        <v>75</v>
      </c>
      <c r="D173" t="s">
        <v>156</v>
      </c>
      <c r="E173" t="s">
        <v>90</v>
      </c>
      <c r="F173" t="s">
        <v>78</v>
      </c>
      <c r="G173" s="31" t="s">
        <v>80</v>
      </c>
      <c r="H173" s="31" t="s">
        <v>80</v>
      </c>
      <c r="I173" s="31" t="s">
        <v>80</v>
      </c>
      <c r="J173" s="31" t="s">
        <v>80</v>
      </c>
      <c r="K173" s="31" t="s">
        <v>80</v>
      </c>
      <c r="L173" s="31" t="s">
        <v>80</v>
      </c>
      <c r="M173" s="31" t="s">
        <v>80</v>
      </c>
      <c r="N173" s="31" t="s">
        <v>80</v>
      </c>
      <c r="O173" s="31" t="s">
        <v>80</v>
      </c>
      <c r="P173" s="31" t="s">
        <v>80</v>
      </c>
      <c r="Q173" s="31" t="s">
        <v>80</v>
      </c>
      <c r="R173" s="31" t="s">
        <v>80</v>
      </c>
      <c r="S173" s="31" t="s">
        <v>80</v>
      </c>
      <c r="T173" s="31" t="s">
        <v>80</v>
      </c>
      <c r="U173" s="31" t="s">
        <v>80</v>
      </c>
      <c r="V173" s="31" t="s">
        <v>80</v>
      </c>
      <c r="W173" s="31" t="s">
        <v>80</v>
      </c>
      <c r="X173" s="31" t="s">
        <v>80</v>
      </c>
      <c r="Y173" s="31" t="s">
        <v>80</v>
      </c>
      <c r="Z173" s="31" t="s">
        <v>80</v>
      </c>
      <c r="AA173" s="31" t="s">
        <v>80</v>
      </c>
      <c r="AB173" s="31" t="s">
        <v>80</v>
      </c>
      <c r="AC173" s="31" t="s">
        <v>80</v>
      </c>
      <c r="AD173" s="31" t="s">
        <v>80</v>
      </c>
      <c r="AE173" s="31">
        <v>2.1139999999999999</v>
      </c>
      <c r="AF173" s="31">
        <v>18.677</v>
      </c>
      <c r="AG173" s="31">
        <v>4.9240000000000004</v>
      </c>
      <c r="AH173" s="31" t="s">
        <v>80</v>
      </c>
      <c r="AI173" s="31">
        <v>11.202999999999999</v>
      </c>
      <c r="AJ173" s="31">
        <v>5.3760000000000003</v>
      </c>
      <c r="AK173">
        <v>85</v>
      </c>
      <c r="AL173" s="29">
        <v>0</v>
      </c>
      <c r="AM173" s="29">
        <v>99.99</v>
      </c>
      <c r="AN173" s="20">
        <v>42.295000000000002</v>
      </c>
    </row>
    <row r="174" spans="1:40" x14ac:dyDescent="0.25">
      <c r="A174" t="s">
        <v>207</v>
      </c>
      <c r="B174" t="s">
        <v>168</v>
      </c>
      <c r="C174" t="s">
        <v>75</v>
      </c>
      <c r="D174" t="s">
        <v>156</v>
      </c>
      <c r="E174" t="s">
        <v>90</v>
      </c>
      <c r="F174" t="s">
        <v>79</v>
      </c>
      <c r="G174" s="31" t="s">
        <v>80</v>
      </c>
      <c r="H174" s="31" t="s">
        <v>80</v>
      </c>
      <c r="I174" s="31" t="s">
        <v>80</v>
      </c>
      <c r="J174" s="31" t="s">
        <v>80</v>
      </c>
      <c r="K174" s="31" t="s">
        <v>80</v>
      </c>
      <c r="L174" s="31" t="s">
        <v>80</v>
      </c>
      <c r="M174" s="31" t="s">
        <v>80</v>
      </c>
      <c r="N174" s="31" t="s">
        <v>80</v>
      </c>
      <c r="O174" s="31" t="s">
        <v>80</v>
      </c>
      <c r="P174" s="31" t="s">
        <v>80</v>
      </c>
      <c r="Q174" s="31" t="s">
        <v>80</v>
      </c>
      <c r="R174" s="31" t="s">
        <v>80</v>
      </c>
      <c r="S174" s="31" t="s">
        <v>80</v>
      </c>
      <c r="T174" s="31" t="s">
        <v>80</v>
      </c>
      <c r="U174" s="31" t="s">
        <v>80</v>
      </c>
      <c r="V174" s="31" t="s">
        <v>80</v>
      </c>
      <c r="W174" s="31" t="s">
        <v>80</v>
      </c>
      <c r="X174" s="31" t="s">
        <v>80</v>
      </c>
      <c r="Y174" s="31" t="s">
        <v>80</v>
      </c>
      <c r="Z174" s="31" t="s">
        <v>80</v>
      </c>
      <c r="AA174" s="31" t="s">
        <v>80</v>
      </c>
      <c r="AB174" s="31" t="s">
        <v>80</v>
      </c>
      <c r="AC174" s="31" t="s">
        <v>80</v>
      </c>
      <c r="AD174" s="31" t="s">
        <v>80</v>
      </c>
      <c r="AE174" s="31" t="s">
        <v>82</v>
      </c>
      <c r="AF174" s="31" t="s">
        <v>82</v>
      </c>
      <c r="AG174" s="31" t="s">
        <v>82</v>
      </c>
      <c r="AH174" s="31" t="s">
        <v>80</v>
      </c>
      <c r="AI174" s="31" t="s">
        <v>82</v>
      </c>
      <c r="AJ174" s="31" t="s">
        <v>82</v>
      </c>
      <c r="AK174">
        <v>85</v>
      </c>
      <c r="AL174" s="29" t="s">
        <v>80</v>
      </c>
      <c r="AM174" s="29" t="s">
        <v>80</v>
      </c>
      <c r="AN174" s="20" t="s">
        <v>80</v>
      </c>
    </row>
    <row r="175" spans="1:40" x14ac:dyDescent="0.25">
      <c r="A175" t="s">
        <v>207</v>
      </c>
      <c r="B175" t="s">
        <v>168</v>
      </c>
      <c r="C175" t="s">
        <v>75</v>
      </c>
      <c r="D175" t="s">
        <v>83</v>
      </c>
      <c r="E175" t="s">
        <v>104</v>
      </c>
      <c r="F175" t="s">
        <v>78</v>
      </c>
      <c r="G175" s="31" t="s">
        <v>80</v>
      </c>
      <c r="H175" s="31" t="s">
        <v>80</v>
      </c>
      <c r="I175" s="31" t="s">
        <v>80</v>
      </c>
      <c r="J175" s="31" t="s">
        <v>80</v>
      </c>
      <c r="K175" s="31" t="s">
        <v>80</v>
      </c>
      <c r="L175" s="31" t="s">
        <v>80</v>
      </c>
      <c r="M175" s="31" t="s">
        <v>80</v>
      </c>
      <c r="N175" s="31">
        <v>22</v>
      </c>
      <c r="O175" s="31" t="s">
        <v>80</v>
      </c>
      <c r="P175" s="31" t="s">
        <v>80</v>
      </c>
      <c r="Q175" s="31">
        <v>5.1870000000000003</v>
      </c>
      <c r="R175" s="31" t="s">
        <v>80</v>
      </c>
      <c r="S175" s="31" t="s">
        <v>80</v>
      </c>
      <c r="T175" s="31" t="s">
        <v>80</v>
      </c>
      <c r="U175" s="31" t="s">
        <v>80</v>
      </c>
      <c r="V175" s="31">
        <v>1.002</v>
      </c>
      <c r="W175" s="31">
        <v>0.63</v>
      </c>
      <c r="X175" s="31">
        <v>2.1999999999999999E-2</v>
      </c>
      <c r="Y175" s="31" t="s">
        <v>80</v>
      </c>
      <c r="Z175" s="31">
        <v>9.5630000000000006</v>
      </c>
      <c r="AA175" s="31" t="s">
        <v>80</v>
      </c>
      <c r="AB175" s="31">
        <v>0.28799999999999998</v>
      </c>
      <c r="AC175" s="31">
        <v>0.09</v>
      </c>
      <c r="AD175" s="31">
        <v>0.33700000000000002</v>
      </c>
      <c r="AE175" s="31" t="s">
        <v>80</v>
      </c>
      <c r="AF175" s="31" t="s">
        <v>80</v>
      </c>
      <c r="AG175" s="31">
        <v>2.3E-2</v>
      </c>
      <c r="AH175" s="31" t="s">
        <v>80</v>
      </c>
      <c r="AI175" s="31" t="s">
        <v>80</v>
      </c>
      <c r="AJ175" s="31">
        <v>1.8380000000000001</v>
      </c>
      <c r="AK175">
        <v>86</v>
      </c>
      <c r="AL175" s="29">
        <v>0</v>
      </c>
      <c r="AM175" s="29">
        <v>99.99</v>
      </c>
      <c r="AN175" s="20">
        <v>40.981000000000002</v>
      </c>
    </row>
    <row r="176" spans="1:40" x14ac:dyDescent="0.25">
      <c r="A176" t="s">
        <v>207</v>
      </c>
      <c r="B176" t="s">
        <v>168</v>
      </c>
      <c r="C176" t="s">
        <v>75</v>
      </c>
      <c r="D176" t="s">
        <v>83</v>
      </c>
      <c r="E176" t="s">
        <v>104</v>
      </c>
      <c r="F176" t="s">
        <v>79</v>
      </c>
      <c r="G176" s="31" t="s">
        <v>80</v>
      </c>
      <c r="H176" s="31" t="s">
        <v>80</v>
      </c>
      <c r="I176" s="31" t="s">
        <v>80</v>
      </c>
      <c r="J176" s="31" t="s">
        <v>80</v>
      </c>
      <c r="K176" s="31" t="s">
        <v>80</v>
      </c>
      <c r="L176" s="31" t="s">
        <v>80</v>
      </c>
      <c r="M176" s="31" t="s">
        <v>80</v>
      </c>
      <c r="N176" s="31" t="s">
        <v>82</v>
      </c>
      <c r="O176" s="31" t="s">
        <v>80</v>
      </c>
      <c r="P176" s="31" t="s">
        <v>80</v>
      </c>
      <c r="Q176" s="31" t="s">
        <v>82</v>
      </c>
      <c r="R176" s="31" t="s">
        <v>80</v>
      </c>
      <c r="S176" s="31" t="s">
        <v>80</v>
      </c>
      <c r="T176" s="31" t="s">
        <v>80</v>
      </c>
      <c r="U176" s="31" t="s">
        <v>80</v>
      </c>
      <c r="V176" s="31" t="s">
        <v>82</v>
      </c>
      <c r="W176" s="31" t="s">
        <v>82</v>
      </c>
      <c r="X176" s="31" t="s">
        <v>82</v>
      </c>
      <c r="Y176" s="31" t="s">
        <v>80</v>
      </c>
      <c r="Z176" s="31" t="s">
        <v>5</v>
      </c>
      <c r="AA176" s="31" t="s">
        <v>80</v>
      </c>
      <c r="AB176" s="31" t="s">
        <v>82</v>
      </c>
      <c r="AC176" s="31" t="s">
        <v>5</v>
      </c>
      <c r="AD176" s="31" t="s">
        <v>82</v>
      </c>
      <c r="AE176" s="31" t="s">
        <v>80</v>
      </c>
      <c r="AF176" s="31" t="s">
        <v>80</v>
      </c>
      <c r="AG176" s="31" t="s">
        <v>82</v>
      </c>
      <c r="AH176" s="31" t="s">
        <v>80</v>
      </c>
      <c r="AI176" s="31" t="s">
        <v>80</v>
      </c>
      <c r="AJ176" s="31" t="s">
        <v>5</v>
      </c>
      <c r="AK176">
        <v>86</v>
      </c>
      <c r="AL176" s="29" t="s">
        <v>80</v>
      </c>
      <c r="AM176" s="29" t="s">
        <v>80</v>
      </c>
      <c r="AN176" s="20" t="s">
        <v>80</v>
      </c>
    </row>
    <row r="177" spans="1:40" x14ac:dyDescent="0.25">
      <c r="A177" t="s">
        <v>207</v>
      </c>
      <c r="B177" t="s">
        <v>168</v>
      </c>
      <c r="C177" t="s">
        <v>75</v>
      </c>
      <c r="D177" t="s">
        <v>89</v>
      </c>
      <c r="E177" t="s">
        <v>90</v>
      </c>
      <c r="F177" t="s">
        <v>78</v>
      </c>
      <c r="G177" s="31" t="s">
        <v>80</v>
      </c>
      <c r="H177" s="31" t="s">
        <v>80</v>
      </c>
      <c r="I177" s="31" t="s">
        <v>80</v>
      </c>
      <c r="J177" s="31" t="s">
        <v>80</v>
      </c>
      <c r="K177" s="31" t="s">
        <v>80</v>
      </c>
      <c r="L177" s="31" t="s">
        <v>80</v>
      </c>
      <c r="M177" s="31" t="s">
        <v>80</v>
      </c>
      <c r="N177" s="31" t="s">
        <v>80</v>
      </c>
      <c r="O177" s="31" t="s">
        <v>80</v>
      </c>
      <c r="P177" s="31" t="s">
        <v>80</v>
      </c>
      <c r="Q177" s="31" t="s">
        <v>80</v>
      </c>
      <c r="R177" s="31" t="s">
        <v>80</v>
      </c>
      <c r="S177" s="31" t="s">
        <v>80</v>
      </c>
      <c r="T177" s="31" t="s">
        <v>80</v>
      </c>
      <c r="U177" s="31" t="s">
        <v>80</v>
      </c>
      <c r="V177" s="31" t="s">
        <v>80</v>
      </c>
      <c r="W177" s="31" t="s">
        <v>80</v>
      </c>
      <c r="X177" s="31" t="s">
        <v>80</v>
      </c>
      <c r="Y177" s="31" t="s">
        <v>80</v>
      </c>
      <c r="Z177" s="31" t="s">
        <v>80</v>
      </c>
      <c r="AA177" s="31" t="s">
        <v>80</v>
      </c>
      <c r="AB177" s="31" t="s">
        <v>80</v>
      </c>
      <c r="AC177" s="31" t="s">
        <v>80</v>
      </c>
      <c r="AD177" s="31">
        <v>20.486000000000001</v>
      </c>
      <c r="AE177" s="31">
        <v>11.081</v>
      </c>
      <c r="AF177" s="31">
        <v>0.27</v>
      </c>
      <c r="AG177" s="31">
        <v>0.12</v>
      </c>
      <c r="AH177" s="31">
        <v>8.2000000000000003E-2</v>
      </c>
      <c r="AI177" s="31">
        <v>1.59</v>
      </c>
      <c r="AJ177" s="31">
        <v>6.4279999999999999</v>
      </c>
      <c r="AK177">
        <v>87</v>
      </c>
      <c r="AL177" s="29">
        <v>0</v>
      </c>
      <c r="AM177" s="29">
        <v>99.99</v>
      </c>
      <c r="AN177" s="20">
        <v>40.055999999999997</v>
      </c>
    </row>
    <row r="178" spans="1:40" x14ac:dyDescent="0.25">
      <c r="A178" t="s">
        <v>207</v>
      </c>
      <c r="B178" t="s">
        <v>168</v>
      </c>
      <c r="C178" t="s">
        <v>75</v>
      </c>
      <c r="D178" t="s">
        <v>89</v>
      </c>
      <c r="E178" t="s">
        <v>90</v>
      </c>
      <c r="F178" t="s">
        <v>79</v>
      </c>
      <c r="G178" s="31" t="s">
        <v>80</v>
      </c>
      <c r="H178" s="31" t="s">
        <v>80</v>
      </c>
      <c r="I178" s="31" t="s">
        <v>80</v>
      </c>
      <c r="J178" s="31" t="s">
        <v>80</v>
      </c>
      <c r="K178" s="31" t="s">
        <v>80</v>
      </c>
      <c r="L178" s="31" t="s">
        <v>80</v>
      </c>
      <c r="M178" s="31" t="s">
        <v>80</v>
      </c>
      <c r="N178" s="31" t="s">
        <v>80</v>
      </c>
      <c r="O178" s="31" t="s">
        <v>80</v>
      </c>
      <c r="P178" s="31" t="s">
        <v>80</v>
      </c>
      <c r="Q178" s="31" t="s">
        <v>80</v>
      </c>
      <c r="R178" s="31" t="s">
        <v>80</v>
      </c>
      <c r="S178" s="31" t="s">
        <v>80</v>
      </c>
      <c r="T178" s="31" t="s">
        <v>80</v>
      </c>
      <c r="U178" s="31" t="s">
        <v>80</v>
      </c>
      <c r="V178" s="31" t="s">
        <v>80</v>
      </c>
      <c r="W178" s="31" t="s">
        <v>80</v>
      </c>
      <c r="X178" s="31" t="s">
        <v>80</v>
      </c>
      <c r="Y178" s="31" t="s">
        <v>80</v>
      </c>
      <c r="Z178" s="31" t="s">
        <v>80</v>
      </c>
      <c r="AA178" s="31" t="s">
        <v>80</v>
      </c>
      <c r="AB178" s="31" t="s">
        <v>80</v>
      </c>
      <c r="AC178" s="31" t="s">
        <v>80</v>
      </c>
      <c r="AD178" s="31" t="s">
        <v>5</v>
      </c>
      <c r="AE178" s="31" t="s">
        <v>5</v>
      </c>
      <c r="AF178" s="31" t="s">
        <v>5</v>
      </c>
      <c r="AG178" s="31" t="s">
        <v>5</v>
      </c>
      <c r="AH178" s="31" t="s">
        <v>5</v>
      </c>
      <c r="AI178" s="31" t="s">
        <v>5</v>
      </c>
      <c r="AJ178" s="31" t="s">
        <v>5</v>
      </c>
      <c r="AK178">
        <v>87</v>
      </c>
      <c r="AL178" s="29" t="s">
        <v>80</v>
      </c>
      <c r="AM178" s="29" t="s">
        <v>80</v>
      </c>
      <c r="AN178" s="20" t="s">
        <v>80</v>
      </c>
    </row>
    <row r="179" spans="1:40" x14ac:dyDescent="0.25">
      <c r="A179" t="s">
        <v>207</v>
      </c>
      <c r="B179" t="s">
        <v>168</v>
      </c>
      <c r="C179" t="s">
        <v>75</v>
      </c>
      <c r="D179" t="s">
        <v>156</v>
      </c>
      <c r="E179" t="s">
        <v>104</v>
      </c>
      <c r="F179" t="s">
        <v>78</v>
      </c>
      <c r="G179" s="31" t="s">
        <v>80</v>
      </c>
      <c r="H179" s="31" t="s">
        <v>80</v>
      </c>
      <c r="I179" s="31" t="s">
        <v>80</v>
      </c>
      <c r="J179" s="31" t="s">
        <v>80</v>
      </c>
      <c r="K179" s="31" t="s">
        <v>80</v>
      </c>
      <c r="L179" s="31" t="s">
        <v>80</v>
      </c>
      <c r="M179" s="31" t="s">
        <v>80</v>
      </c>
      <c r="N179" s="31">
        <v>4</v>
      </c>
      <c r="O179" s="31">
        <v>12</v>
      </c>
      <c r="P179" s="31">
        <v>15</v>
      </c>
      <c r="Q179" s="31">
        <v>7</v>
      </c>
      <c r="R179" s="31" t="s">
        <v>80</v>
      </c>
      <c r="S179" s="31" t="s">
        <v>80</v>
      </c>
      <c r="T179" s="31" t="s">
        <v>80</v>
      </c>
      <c r="U179" s="31" t="s">
        <v>80</v>
      </c>
      <c r="V179" s="31" t="s">
        <v>80</v>
      </c>
      <c r="W179" s="31" t="s">
        <v>80</v>
      </c>
      <c r="X179" s="31" t="s">
        <v>80</v>
      </c>
      <c r="Y179" s="31" t="s">
        <v>80</v>
      </c>
      <c r="Z179" s="31" t="s">
        <v>80</v>
      </c>
      <c r="AA179" s="31" t="s">
        <v>80</v>
      </c>
      <c r="AB179" s="31" t="s">
        <v>80</v>
      </c>
      <c r="AC179" s="31" t="s">
        <v>80</v>
      </c>
      <c r="AD179" s="31" t="s">
        <v>80</v>
      </c>
      <c r="AE179" s="31" t="s">
        <v>80</v>
      </c>
      <c r="AF179" s="31" t="s">
        <v>80</v>
      </c>
      <c r="AG179" s="31" t="s">
        <v>80</v>
      </c>
      <c r="AH179" s="31" t="s">
        <v>80</v>
      </c>
      <c r="AI179" s="31" t="s">
        <v>80</v>
      </c>
      <c r="AJ179" s="31" t="s">
        <v>80</v>
      </c>
      <c r="AK179">
        <v>88</v>
      </c>
      <c r="AL179" s="29">
        <v>0</v>
      </c>
      <c r="AM179" s="29">
        <v>99.99</v>
      </c>
      <c r="AN179" s="20">
        <v>38</v>
      </c>
    </row>
    <row r="180" spans="1:40" x14ac:dyDescent="0.25">
      <c r="A180" t="s">
        <v>207</v>
      </c>
      <c r="B180" t="s">
        <v>168</v>
      </c>
      <c r="C180" t="s">
        <v>75</v>
      </c>
      <c r="D180" t="s">
        <v>156</v>
      </c>
      <c r="E180" t="s">
        <v>104</v>
      </c>
      <c r="F180" t="s">
        <v>79</v>
      </c>
      <c r="G180" s="31" t="s">
        <v>80</v>
      </c>
      <c r="H180" s="31" t="s">
        <v>80</v>
      </c>
      <c r="I180" s="31" t="s">
        <v>80</v>
      </c>
      <c r="J180" s="31" t="s">
        <v>80</v>
      </c>
      <c r="K180" s="31" t="s">
        <v>80</v>
      </c>
      <c r="L180" s="31" t="s">
        <v>80</v>
      </c>
      <c r="M180" s="31" t="s">
        <v>80</v>
      </c>
      <c r="N180" s="31" t="s">
        <v>82</v>
      </c>
      <c r="O180" s="31" t="s">
        <v>82</v>
      </c>
      <c r="P180" s="31" t="s">
        <v>82</v>
      </c>
      <c r="Q180" s="31" t="s">
        <v>82</v>
      </c>
      <c r="R180" s="31" t="s">
        <v>80</v>
      </c>
      <c r="S180" s="31" t="s">
        <v>80</v>
      </c>
      <c r="T180" s="31" t="s">
        <v>80</v>
      </c>
      <c r="U180" s="31" t="s">
        <v>80</v>
      </c>
      <c r="V180" s="31" t="s">
        <v>80</v>
      </c>
      <c r="W180" s="31" t="s">
        <v>80</v>
      </c>
      <c r="X180" s="31" t="s">
        <v>80</v>
      </c>
      <c r="Y180" s="31" t="s">
        <v>80</v>
      </c>
      <c r="Z180" s="31" t="s">
        <v>80</v>
      </c>
      <c r="AA180" s="31" t="s">
        <v>80</v>
      </c>
      <c r="AB180" s="31" t="s">
        <v>80</v>
      </c>
      <c r="AC180" s="31" t="s">
        <v>80</v>
      </c>
      <c r="AD180" s="31" t="s">
        <v>80</v>
      </c>
      <c r="AE180" s="31" t="s">
        <v>80</v>
      </c>
      <c r="AF180" s="31" t="s">
        <v>80</v>
      </c>
      <c r="AG180" s="31" t="s">
        <v>80</v>
      </c>
      <c r="AH180" s="31" t="s">
        <v>80</v>
      </c>
      <c r="AI180" s="31" t="s">
        <v>80</v>
      </c>
      <c r="AJ180" s="31" t="s">
        <v>80</v>
      </c>
      <c r="AK180">
        <v>88</v>
      </c>
      <c r="AL180" s="29" t="s">
        <v>80</v>
      </c>
      <c r="AM180" s="29" t="s">
        <v>80</v>
      </c>
      <c r="AN180" s="20" t="s">
        <v>80</v>
      </c>
    </row>
    <row r="181" spans="1:40" x14ac:dyDescent="0.25">
      <c r="A181" t="s">
        <v>207</v>
      </c>
      <c r="B181" t="s">
        <v>168</v>
      </c>
      <c r="C181" t="s">
        <v>75</v>
      </c>
      <c r="D181" t="s">
        <v>191</v>
      </c>
      <c r="E181" t="s">
        <v>105</v>
      </c>
      <c r="F181" t="s">
        <v>78</v>
      </c>
      <c r="G181" s="31" t="s">
        <v>80</v>
      </c>
      <c r="H181" s="31" t="s">
        <v>80</v>
      </c>
      <c r="I181" s="31" t="s">
        <v>80</v>
      </c>
      <c r="J181" s="31" t="s">
        <v>80</v>
      </c>
      <c r="K181" s="31" t="s">
        <v>80</v>
      </c>
      <c r="L181" s="31" t="s">
        <v>80</v>
      </c>
      <c r="M181" s="31" t="s">
        <v>80</v>
      </c>
      <c r="N181" s="31" t="s">
        <v>80</v>
      </c>
      <c r="O181" s="31" t="s">
        <v>80</v>
      </c>
      <c r="P181" s="31" t="s">
        <v>80</v>
      </c>
      <c r="Q181" s="31" t="s">
        <v>80</v>
      </c>
      <c r="R181" s="31" t="s">
        <v>80</v>
      </c>
      <c r="S181" s="31" t="s">
        <v>80</v>
      </c>
      <c r="T181" s="31">
        <v>13.74</v>
      </c>
      <c r="U181" s="31">
        <v>9.4</v>
      </c>
      <c r="V181" s="31">
        <v>14.46</v>
      </c>
      <c r="W181" s="31" t="s">
        <v>80</v>
      </c>
      <c r="X181" s="31" t="s">
        <v>80</v>
      </c>
      <c r="Y181" s="31" t="s">
        <v>80</v>
      </c>
      <c r="Z181" s="31" t="s">
        <v>80</v>
      </c>
      <c r="AA181" s="31" t="s">
        <v>80</v>
      </c>
      <c r="AB181" s="31" t="s">
        <v>80</v>
      </c>
      <c r="AC181" s="31" t="s">
        <v>80</v>
      </c>
      <c r="AD181" s="31" t="s">
        <v>80</v>
      </c>
      <c r="AE181" s="31" t="s">
        <v>80</v>
      </c>
      <c r="AF181" s="31" t="s">
        <v>80</v>
      </c>
      <c r="AG181" s="31" t="s">
        <v>80</v>
      </c>
      <c r="AH181" s="31" t="s">
        <v>80</v>
      </c>
      <c r="AI181" s="31" t="s">
        <v>80</v>
      </c>
      <c r="AJ181" s="31" t="s">
        <v>80</v>
      </c>
      <c r="AK181">
        <v>89</v>
      </c>
      <c r="AL181" s="29">
        <v>0</v>
      </c>
      <c r="AM181" s="29">
        <v>99.99</v>
      </c>
      <c r="AN181" s="20">
        <v>37.6</v>
      </c>
    </row>
    <row r="182" spans="1:40" x14ac:dyDescent="0.25">
      <c r="A182" t="s">
        <v>207</v>
      </c>
      <c r="B182" t="s">
        <v>168</v>
      </c>
      <c r="C182" t="s">
        <v>75</v>
      </c>
      <c r="D182" t="s">
        <v>191</v>
      </c>
      <c r="E182" t="s">
        <v>105</v>
      </c>
      <c r="F182" t="s">
        <v>79</v>
      </c>
      <c r="G182" s="31" t="s">
        <v>80</v>
      </c>
      <c r="H182" s="31" t="s">
        <v>80</v>
      </c>
      <c r="I182" s="31" t="s">
        <v>80</v>
      </c>
      <c r="J182" s="31" t="s">
        <v>80</v>
      </c>
      <c r="K182" s="31" t="s">
        <v>80</v>
      </c>
      <c r="L182" s="31" t="s">
        <v>80</v>
      </c>
      <c r="M182" s="31" t="s">
        <v>80</v>
      </c>
      <c r="N182" s="31" t="s">
        <v>80</v>
      </c>
      <c r="O182" s="31" t="s">
        <v>80</v>
      </c>
      <c r="P182" s="31" t="s">
        <v>80</v>
      </c>
      <c r="Q182" s="31" t="s">
        <v>80</v>
      </c>
      <c r="R182" s="31" t="s">
        <v>80</v>
      </c>
      <c r="S182" s="31" t="s">
        <v>80</v>
      </c>
      <c r="T182" s="31" t="s">
        <v>82</v>
      </c>
      <c r="U182" s="31" t="s">
        <v>82</v>
      </c>
      <c r="V182" s="31" t="s">
        <v>82</v>
      </c>
      <c r="W182" s="31" t="s">
        <v>80</v>
      </c>
      <c r="X182" s="31" t="s">
        <v>80</v>
      </c>
      <c r="Y182" s="31" t="s">
        <v>80</v>
      </c>
      <c r="Z182" s="31" t="s">
        <v>80</v>
      </c>
      <c r="AA182" s="31" t="s">
        <v>80</v>
      </c>
      <c r="AB182" s="31" t="s">
        <v>80</v>
      </c>
      <c r="AC182" s="31" t="s">
        <v>80</v>
      </c>
      <c r="AD182" s="31" t="s">
        <v>80</v>
      </c>
      <c r="AE182" s="31" t="s">
        <v>80</v>
      </c>
      <c r="AF182" s="31" t="s">
        <v>80</v>
      </c>
      <c r="AG182" s="31" t="s">
        <v>80</v>
      </c>
      <c r="AH182" s="31" t="s">
        <v>80</v>
      </c>
      <c r="AI182" s="31" t="s">
        <v>80</v>
      </c>
      <c r="AJ182" s="31" t="s">
        <v>80</v>
      </c>
      <c r="AK182">
        <v>89</v>
      </c>
      <c r="AL182" s="29" t="s">
        <v>80</v>
      </c>
      <c r="AM182" s="29" t="s">
        <v>80</v>
      </c>
      <c r="AN182" s="20" t="s">
        <v>80</v>
      </c>
    </row>
    <row r="183" spans="1:40" x14ac:dyDescent="0.25">
      <c r="A183" t="s">
        <v>207</v>
      </c>
      <c r="B183" t="s">
        <v>168</v>
      </c>
      <c r="C183" t="s">
        <v>75</v>
      </c>
      <c r="D183" t="s">
        <v>83</v>
      </c>
      <c r="E183" t="s">
        <v>84</v>
      </c>
      <c r="F183" t="s">
        <v>78</v>
      </c>
      <c r="G183" s="31" t="s">
        <v>80</v>
      </c>
      <c r="H183" s="31" t="s">
        <v>80</v>
      </c>
      <c r="I183" s="31" t="s">
        <v>80</v>
      </c>
      <c r="J183" s="31" t="s">
        <v>80</v>
      </c>
      <c r="K183" s="31" t="s">
        <v>80</v>
      </c>
      <c r="L183" s="31" t="s">
        <v>80</v>
      </c>
      <c r="M183" s="31" t="s">
        <v>80</v>
      </c>
      <c r="N183" s="31">
        <v>6</v>
      </c>
      <c r="O183" s="31" t="s">
        <v>80</v>
      </c>
      <c r="P183" s="31" t="s">
        <v>80</v>
      </c>
      <c r="Q183" s="31" t="s">
        <v>80</v>
      </c>
      <c r="R183" s="31" t="s">
        <v>80</v>
      </c>
      <c r="S183" s="31" t="s">
        <v>80</v>
      </c>
      <c r="T183" s="31" t="s">
        <v>80</v>
      </c>
      <c r="U183" s="31">
        <v>1.256</v>
      </c>
      <c r="V183" s="31">
        <v>2.6859999999999999</v>
      </c>
      <c r="W183" s="31">
        <v>15.795</v>
      </c>
      <c r="X183" s="31">
        <v>7.6999999999999999E-2</v>
      </c>
      <c r="Y183" s="31">
        <v>0.17599999999999999</v>
      </c>
      <c r="Z183" s="31">
        <v>3.1E-2</v>
      </c>
      <c r="AA183" s="31">
        <v>1.5</v>
      </c>
      <c r="AB183" s="31">
        <v>6.0000000000000001E-3</v>
      </c>
      <c r="AC183" s="31">
        <v>0.02</v>
      </c>
      <c r="AD183" s="31">
        <v>1.105</v>
      </c>
      <c r="AE183" s="31">
        <v>0.121</v>
      </c>
      <c r="AF183" s="31">
        <v>7.0000000000000001E-3</v>
      </c>
      <c r="AG183" s="31">
        <v>0.80500000000000005</v>
      </c>
      <c r="AH183" s="31">
        <v>0.27700000000000002</v>
      </c>
      <c r="AI183" s="31">
        <v>0.315</v>
      </c>
      <c r="AJ183" s="31">
        <v>0.16900000000000001</v>
      </c>
      <c r="AK183">
        <v>90</v>
      </c>
      <c r="AL183" s="29">
        <v>0</v>
      </c>
      <c r="AM183" s="29">
        <v>99.99</v>
      </c>
      <c r="AN183" s="20">
        <v>30.347999999999999</v>
      </c>
    </row>
    <row r="184" spans="1:40" x14ac:dyDescent="0.25">
      <c r="A184" t="s">
        <v>207</v>
      </c>
      <c r="B184" t="s">
        <v>168</v>
      </c>
      <c r="C184" t="s">
        <v>75</v>
      </c>
      <c r="D184" t="s">
        <v>83</v>
      </c>
      <c r="E184" t="s">
        <v>84</v>
      </c>
      <c r="F184" t="s">
        <v>79</v>
      </c>
      <c r="G184" s="31" t="s">
        <v>80</v>
      </c>
      <c r="H184" s="31" t="s">
        <v>80</v>
      </c>
      <c r="I184" s="31" t="s">
        <v>80</v>
      </c>
      <c r="J184" s="31" t="s">
        <v>80</v>
      </c>
      <c r="K184" s="31" t="s">
        <v>80</v>
      </c>
      <c r="L184" s="31" t="s">
        <v>80</v>
      </c>
      <c r="M184" s="31" t="s">
        <v>80</v>
      </c>
      <c r="N184" s="31" t="s">
        <v>82</v>
      </c>
      <c r="O184" s="31" t="s">
        <v>80</v>
      </c>
      <c r="P184" s="31" t="s">
        <v>80</v>
      </c>
      <c r="Q184" s="31" t="s">
        <v>80</v>
      </c>
      <c r="R184" s="31" t="s">
        <v>80</v>
      </c>
      <c r="S184" s="31" t="s">
        <v>80</v>
      </c>
      <c r="T184" s="31" t="s">
        <v>80</v>
      </c>
      <c r="U184" s="31" t="s">
        <v>82</v>
      </c>
      <c r="V184" s="31" t="s">
        <v>82</v>
      </c>
      <c r="W184" s="31" t="s">
        <v>82</v>
      </c>
      <c r="X184" s="31" t="s">
        <v>82</v>
      </c>
      <c r="Y184" s="31" t="s">
        <v>82</v>
      </c>
      <c r="Z184" s="31" t="s">
        <v>82</v>
      </c>
      <c r="AA184" s="31" t="s">
        <v>82</v>
      </c>
      <c r="AB184" s="31" t="s">
        <v>82</v>
      </c>
      <c r="AC184" s="31" t="s">
        <v>82</v>
      </c>
      <c r="AD184" s="31" t="s">
        <v>82</v>
      </c>
      <c r="AE184" s="31" t="s">
        <v>5</v>
      </c>
      <c r="AF184" s="31" t="s">
        <v>82</v>
      </c>
      <c r="AG184" s="31" t="s">
        <v>5</v>
      </c>
      <c r="AH184" s="31" t="s">
        <v>5</v>
      </c>
      <c r="AI184" s="31" t="s">
        <v>20</v>
      </c>
      <c r="AJ184" s="31" t="s">
        <v>24</v>
      </c>
      <c r="AK184">
        <v>90</v>
      </c>
      <c r="AL184" s="29" t="s">
        <v>80</v>
      </c>
      <c r="AM184" s="29" t="s">
        <v>80</v>
      </c>
      <c r="AN184" s="20" t="s">
        <v>80</v>
      </c>
    </row>
    <row r="185" spans="1:40" x14ac:dyDescent="0.25">
      <c r="A185" t="s">
        <v>207</v>
      </c>
      <c r="B185" t="s">
        <v>168</v>
      </c>
      <c r="C185" t="s">
        <v>75</v>
      </c>
      <c r="D185" t="s">
        <v>108</v>
      </c>
      <c r="E185" t="s">
        <v>127</v>
      </c>
      <c r="F185" t="s">
        <v>78</v>
      </c>
      <c r="G185" s="31" t="s">
        <v>80</v>
      </c>
      <c r="H185" s="31" t="s">
        <v>80</v>
      </c>
      <c r="I185" s="31" t="s">
        <v>80</v>
      </c>
      <c r="J185" s="31">
        <v>4</v>
      </c>
      <c r="K185" s="31">
        <v>17</v>
      </c>
      <c r="L185" s="31">
        <v>1</v>
      </c>
      <c r="M185" s="31" t="s">
        <v>80</v>
      </c>
      <c r="N185" s="31">
        <v>1</v>
      </c>
      <c r="O185" s="31">
        <v>1</v>
      </c>
      <c r="P185" s="31">
        <v>2</v>
      </c>
      <c r="Q185" s="31" t="s">
        <v>80</v>
      </c>
      <c r="R185" s="31" t="s">
        <v>80</v>
      </c>
      <c r="S185" s="31">
        <v>4</v>
      </c>
      <c r="T185" s="31" t="s">
        <v>80</v>
      </c>
      <c r="U185" s="31" t="s">
        <v>80</v>
      </c>
      <c r="V185" s="31" t="s">
        <v>80</v>
      </c>
      <c r="W185" s="31" t="s">
        <v>80</v>
      </c>
      <c r="X185" s="31" t="s">
        <v>80</v>
      </c>
      <c r="Y185" s="31" t="s">
        <v>80</v>
      </c>
      <c r="Z185" s="31" t="s">
        <v>80</v>
      </c>
      <c r="AA185" s="31" t="s">
        <v>80</v>
      </c>
      <c r="AB185" s="31" t="s">
        <v>80</v>
      </c>
      <c r="AC185" s="31" t="s">
        <v>80</v>
      </c>
      <c r="AD185" s="31" t="s">
        <v>80</v>
      </c>
      <c r="AE185" s="31" t="s">
        <v>80</v>
      </c>
      <c r="AF185" s="31" t="s">
        <v>80</v>
      </c>
      <c r="AG185" s="31" t="s">
        <v>80</v>
      </c>
      <c r="AH185" s="31" t="s">
        <v>80</v>
      </c>
      <c r="AI185" s="31" t="s">
        <v>80</v>
      </c>
      <c r="AJ185" s="31" t="s">
        <v>80</v>
      </c>
      <c r="AK185">
        <v>91</v>
      </c>
      <c r="AL185" s="29">
        <v>0</v>
      </c>
      <c r="AM185" s="29">
        <v>99.99</v>
      </c>
      <c r="AN185" s="20">
        <v>30</v>
      </c>
    </row>
    <row r="186" spans="1:40" x14ac:dyDescent="0.25">
      <c r="A186" t="s">
        <v>207</v>
      </c>
      <c r="B186" t="s">
        <v>168</v>
      </c>
      <c r="C186" t="s">
        <v>75</v>
      </c>
      <c r="D186" t="s">
        <v>108</v>
      </c>
      <c r="E186" t="s">
        <v>127</v>
      </c>
      <c r="F186" t="s">
        <v>79</v>
      </c>
      <c r="G186" s="31" t="s">
        <v>80</v>
      </c>
      <c r="H186" s="31" t="s">
        <v>80</v>
      </c>
      <c r="I186" s="31" t="s">
        <v>80</v>
      </c>
      <c r="J186" s="31" t="s">
        <v>82</v>
      </c>
      <c r="K186" s="31" t="s">
        <v>82</v>
      </c>
      <c r="L186" s="31" t="s">
        <v>82</v>
      </c>
      <c r="M186" s="31" t="s">
        <v>5</v>
      </c>
      <c r="N186" s="31" t="s">
        <v>82</v>
      </c>
      <c r="O186" s="31" t="s">
        <v>82</v>
      </c>
      <c r="P186" s="31" t="s">
        <v>82</v>
      </c>
      <c r="Q186" s="31" t="s">
        <v>80</v>
      </c>
      <c r="R186" s="31" t="s">
        <v>80</v>
      </c>
      <c r="S186" s="31" t="s">
        <v>82</v>
      </c>
      <c r="T186" s="31" t="s">
        <v>80</v>
      </c>
      <c r="U186" s="31" t="s">
        <v>80</v>
      </c>
      <c r="V186" s="31" t="s">
        <v>80</v>
      </c>
      <c r="W186" s="31" t="s">
        <v>80</v>
      </c>
      <c r="X186" s="31" t="s">
        <v>80</v>
      </c>
      <c r="Y186" s="31" t="s">
        <v>80</v>
      </c>
      <c r="Z186" s="31" t="s">
        <v>80</v>
      </c>
      <c r="AA186" s="31" t="s">
        <v>80</v>
      </c>
      <c r="AB186" s="31" t="s">
        <v>80</v>
      </c>
      <c r="AC186" s="31" t="s">
        <v>80</v>
      </c>
      <c r="AD186" s="31" t="s">
        <v>80</v>
      </c>
      <c r="AE186" s="31" t="s">
        <v>80</v>
      </c>
      <c r="AF186" s="31" t="s">
        <v>80</v>
      </c>
      <c r="AG186" s="31" t="s">
        <v>80</v>
      </c>
      <c r="AH186" s="31" t="s">
        <v>80</v>
      </c>
      <c r="AI186" s="31" t="s">
        <v>80</v>
      </c>
      <c r="AJ186" s="31" t="s">
        <v>80</v>
      </c>
      <c r="AK186">
        <v>91</v>
      </c>
      <c r="AL186" s="29" t="s">
        <v>80</v>
      </c>
      <c r="AM186" s="29" t="s">
        <v>80</v>
      </c>
      <c r="AN186" s="20" t="s">
        <v>80</v>
      </c>
    </row>
    <row r="187" spans="1:40" x14ac:dyDescent="0.25">
      <c r="A187" t="s">
        <v>207</v>
      </c>
      <c r="B187" t="s">
        <v>168</v>
      </c>
      <c r="C187" t="s">
        <v>75</v>
      </c>
      <c r="D187" t="s">
        <v>200</v>
      </c>
      <c r="E187" t="s">
        <v>95</v>
      </c>
      <c r="F187" t="s">
        <v>78</v>
      </c>
      <c r="G187" s="31" t="s">
        <v>80</v>
      </c>
      <c r="H187" s="31" t="s">
        <v>80</v>
      </c>
      <c r="I187" s="31" t="s">
        <v>80</v>
      </c>
      <c r="J187" s="31" t="s">
        <v>80</v>
      </c>
      <c r="K187" s="31" t="s">
        <v>80</v>
      </c>
      <c r="L187" s="31" t="s">
        <v>80</v>
      </c>
      <c r="M187" s="31" t="s">
        <v>80</v>
      </c>
      <c r="N187" s="31" t="s">
        <v>80</v>
      </c>
      <c r="O187" s="31" t="s">
        <v>80</v>
      </c>
      <c r="P187" s="31" t="s">
        <v>80</v>
      </c>
      <c r="Q187" s="31" t="s">
        <v>80</v>
      </c>
      <c r="R187" s="31" t="s">
        <v>80</v>
      </c>
      <c r="S187" s="31" t="s">
        <v>80</v>
      </c>
      <c r="T187" s="31" t="s">
        <v>80</v>
      </c>
      <c r="U187" s="31" t="s">
        <v>80</v>
      </c>
      <c r="V187" s="31" t="s">
        <v>80</v>
      </c>
      <c r="W187" s="31" t="s">
        <v>80</v>
      </c>
      <c r="X187" s="31" t="s">
        <v>80</v>
      </c>
      <c r="Y187" s="31" t="s">
        <v>80</v>
      </c>
      <c r="Z187" s="31" t="s">
        <v>80</v>
      </c>
      <c r="AA187" s="31" t="s">
        <v>80</v>
      </c>
      <c r="AB187" s="31" t="s">
        <v>80</v>
      </c>
      <c r="AC187" s="31" t="s">
        <v>80</v>
      </c>
      <c r="AD187" s="31" t="s">
        <v>80</v>
      </c>
      <c r="AE187" s="31" t="s">
        <v>80</v>
      </c>
      <c r="AF187" s="31">
        <v>29.335000000000001</v>
      </c>
      <c r="AG187" s="31" t="s">
        <v>80</v>
      </c>
      <c r="AH187" s="31" t="s">
        <v>80</v>
      </c>
      <c r="AI187" s="31" t="s">
        <v>80</v>
      </c>
      <c r="AJ187" s="31" t="s">
        <v>80</v>
      </c>
      <c r="AK187">
        <v>92</v>
      </c>
      <c r="AL187" s="29">
        <v>0</v>
      </c>
      <c r="AM187" s="29">
        <v>100</v>
      </c>
      <c r="AN187" s="20">
        <v>29.335000000000001</v>
      </c>
    </row>
    <row r="188" spans="1:40" x14ac:dyDescent="0.25">
      <c r="A188" t="s">
        <v>207</v>
      </c>
      <c r="B188" t="s">
        <v>168</v>
      </c>
      <c r="C188" t="s">
        <v>75</v>
      </c>
      <c r="D188" t="s">
        <v>200</v>
      </c>
      <c r="E188" t="s">
        <v>95</v>
      </c>
      <c r="F188" t="s">
        <v>79</v>
      </c>
      <c r="G188" s="31" t="s">
        <v>80</v>
      </c>
      <c r="H188" s="31" t="s">
        <v>80</v>
      </c>
      <c r="I188" s="31" t="s">
        <v>80</v>
      </c>
      <c r="J188" s="31" t="s">
        <v>80</v>
      </c>
      <c r="K188" s="31" t="s">
        <v>80</v>
      </c>
      <c r="L188" s="31" t="s">
        <v>80</v>
      </c>
      <c r="M188" s="31" t="s">
        <v>80</v>
      </c>
      <c r="N188" s="31" t="s">
        <v>80</v>
      </c>
      <c r="O188" s="31" t="s">
        <v>80</v>
      </c>
      <c r="P188" s="31" t="s">
        <v>80</v>
      </c>
      <c r="Q188" s="31" t="s">
        <v>80</v>
      </c>
      <c r="R188" s="31" t="s">
        <v>80</v>
      </c>
      <c r="S188" s="31" t="s">
        <v>80</v>
      </c>
      <c r="T188" s="31" t="s">
        <v>80</v>
      </c>
      <c r="U188" s="31" t="s">
        <v>80</v>
      </c>
      <c r="V188" s="31" t="s">
        <v>80</v>
      </c>
      <c r="W188" s="31" t="s">
        <v>80</v>
      </c>
      <c r="X188" s="31" t="s">
        <v>80</v>
      </c>
      <c r="Y188" s="31" t="s">
        <v>80</v>
      </c>
      <c r="Z188" s="31" t="s">
        <v>80</v>
      </c>
      <c r="AA188" s="31" t="s">
        <v>80</v>
      </c>
      <c r="AB188" s="31" t="s">
        <v>80</v>
      </c>
      <c r="AC188" s="31" t="s">
        <v>80</v>
      </c>
      <c r="AD188" s="31" t="s">
        <v>80</v>
      </c>
      <c r="AE188" s="31" t="s">
        <v>80</v>
      </c>
      <c r="AF188" s="31" t="s">
        <v>82</v>
      </c>
      <c r="AG188" s="31" t="s">
        <v>80</v>
      </c>
      <c r="AH188" s="31" t="s">
        <v>80</v>
      </c>
      <c r="AI188" s="31" t="s">
        <v>80</v>
      </c>
      <c r="AJ188" s="31" t="s">
        <v>80</v>
      </c>
      <c r="AK188">
        <v>92</v>
      </c>
      <c r="AL188" s="29" t="s">
        <v>80</v>
      </c>
      <c r="AM188" s="29" t="s">
        <v>80</v>
      </c>
      <c r="AN188" s="20" t="s">
        <v>80</v>
      </c>
    </row>
    <row r="189" spans="1:40" x14ac:dyDescent="0.25">
      <c r="A189" t="s">
        <v>207</v>
      </c>
      <c r="B189" t="s">
        <v>168</v>
      </c>
      <c r="C189" t="s">
        <v>75</v>
      </c>
      <c r="D189" t="s">
        <v>162</v>
      </c>
      <c r="E189" t="s">
        <v>87</v>
      </c>
      <c r="F189" t="s">
        <v>78</v>
      </c>
      <c r="G189" s="31" t="s">
        <v>80</v>
      </c>
      <c r="H189" s="31" t="s">
        <v>80</v>
      </c>
      <c r="I189" s="31" t="s">
        <v>80</v>
      </c>
      <c r="J189" s="31" t="s">
        <v>80</v>
      </c>
      <c r="K189" s="31" t="s">
        <v>80</v>
      </c>
      <c r="L189" s="31" t="s">
        <v>80</v>
      </c>
      <c r="M189" s="31" t="s">
        <v>80</v>
      </c>
      <c r="N189" s="31" t="s">
        <v>80</v>
      </c>
      <c r="O189" s="31" t="s">
        <v>80</v>
      </c>
      <c r="P189" s="31" t="s">
        <v>80</v>
      </c>
      <c r="Q189" s="31" t="s">
        <v>80</v>
      </c>
      <c r="R189" s="31" t="s">
        <v>80</v>
      </c>
      <c r="S189" s="31" t="s">
        <v>80</v>
      </c>
      <c r="T189" s="31" t="s">
        <v>80</v>
      </c>
      <c r="U189" s="31" t="s">
        <v>80</v>
      </c>
      <c r="V189" s="31" t="s">
        <v>80</v>
      </c>
      <c r="W189" s="31" t="s">
        <v>80</v>
      </c>
      <c r="X189" s="31" t="s">
        <v>80</v>
      </c>
      <c r="Y189" s="31" t="s">
        <v>80</v>
      </c>
      <c r="Z189" s="31">
        <v>1.2999999999999999E-2</v>
      </c>
      <c r="AA189" s="31" t="s">
        <v>80</v>
      </c>
      <c r="AB189" s="31" t="s">
        <v>80</v>
      </c>
      <c r="AC189" s="31" t="s">
        <v>80</v>
      </c>
      <c r="AD189" s="31">
        <v>4.8330000000000002</v>
      </c>
      <c r="AE189" s="31">
        <v>1.85</v>
      </c>
      <c r="AF189" s="31">
        <v>0.41499999999999998</v>
      </c>
      <c r="AG189" s="31">
        <v>6.1719999999999997</v>
      </c>
      <c r="AH189" s="31">
        <v>4.9509999999999996</v>
      </c>
      <c r="AI189" s="31">
        <v>4.617</v>
      </c>
      <c r="AJ189" s="31">
        <v>4.5030000000000001</v>
      </c>
      <c r="AK189">
        <v>93</v>
      </c>
      <c r="AL189" s="29">
        <v>0</v>
      </c>
      <c r="AM189" s="29">
        <v>100</v>
      </c>
      <c r="AN189" s="20">
        <v>27.355</v>
      </c>
    </row>
    <row r="190" spans="1:40" x14ac:dyDescent="0.25">
      <c r="A190" t="s">
        <v>207</v>
      </c>
      <c r="B190" t="s">
        <v>168</v>
      </c>
      <c r="C190" t="s">
        <v>75</v>
      </c>
      <c r="D190" t="s">
        <v>162</v>
      </c>
      <c r="E190" t="s">
        <v>87</v>
      </c>
      <c r="F190" t="s">
        <v>79</v>
      </c>
      <c r="G190" s="31" t="s">
        <v>80</v>
      </c>
      <c r="H190" s="31" t="s">
        <v>80</v>
      </c>
      <c r="I190" s="31" t="s">
        <v>80</v>
      </c>
      <c r="J190" s="31" t="s">
        <v>80</v>
      </c>
      <c r="K190" s="31" t="s">
        <v>80</v>
      </c>
      <c r="L190" s="31" t="s">
        <v>80</v>
      </c>
      <c r="M190" s="31" t="s">
        <v>80</v>
      </c>
      <c r="N190" s="31" t="s">
        <v>80</v>
      </c>
      <c r="O190" s="31" t="s">
        <v>80</v>
      </c>
      <c r="P190" s="31" t="s">
        <v>80</v>
      </c>
      <c r="Q190" s="31" t="s">
        <v>80</v>
      </c>
      <c r="R190" s="31" t="s">
        <v>80</v>
      </c>
      <c r="S190" s="31" t="s">
        <v>80</v>
      </c>
      <c r="T190" s="31" t="s">
        <v>80</v>
      </c>
      <c r="U190" s="31" t="s">
        <v>80</v>
      </c>
      <c r="V190" s="31" t="s">
        <v>80</v>
      </c>
      <c r="W190" s="31" t="s">
        <v>80</v>
      </c>
      <c r="X190" s="31" t="s">
        <v>80</v>
      </c>
      <c r="Y190" s="31" t="s">
        <v>80</v>
      </c>
      <c r="Z190" s="31" t="s">
        <v>82</v>
      </c>
      <c r="AA190" s="31" t="s">
        <v>80</v>
      </c>
      <c r="AB190" s="31" t="s">
        <v>80</v>
      </c>
      <c r="AC190" s="31" t="s">
        <v>80</v>
      </c>
      <c r="AD190" s="31" t="s">
        <v>82</v>
      </c>
      <c r="AE190" s="31" t="s">
        <v>82</v>
      </c>
      <c r="AF190" s="31" t="s">
        <v>82</v>
      </c>
      <c r="AG190" s="31" t="s">
        <v>82</v>
      </c>
      <c r="AH190" s="31" t="s">
        <v>82</v>
      </c>
      <c r="AI190" s="31" t="s">
        <v>82</v>
      </c>
      <c r="AJ190" s="31" t="s">
        <v>82</v>
      </c>
      <c r="AK190">
        <v>93</v>
      </c>
      <c r="AL190" s="29" t="s">
        <v>80</v>
      </c>
      <c r="AM190" s="29" t="s">
        <v>80</v>
      </c>
      <c r="AN190" s="20" t="s">
        <v>80</v>
      </c>
    </row>
    <row r="191" spans="1:40" x14ac:dyDescent="0.25">
      <c r="A191" t="s">
        <v>207</v>
      </c>
      <c r="B191" t="s">
        <v>168</v>
      </c>
      <c r="C191" t="s">
        <v>75</v>
      </c>
      <c r="D191" t="s">
        <v>193</v>
      </c>
      <c r="E191" t="s">
        <v>105</v>
      </c>
      <c r="F191" t="s">
        <v>78</v>
      </c>
      <c r="G191" s="31" t="s">
        <v>80</v>
      </c>
      <c r="H191" s="31">
        <v>26</v>
      </c>
      <c r="I191" s="31" t="s">
        <v>80</v>
      </c>
      <c r="J191" s="31" t="s">
        <v>80</v>
      </c>
      <c r="K191" s="31" t="s">
        <v>80</v>
      </c>
      <c r="L191" s="31" t="s">
        <v>80</v>
      </c>
      <c r="M191" s="31" t="s">
        <v>80</v>
      </c>
      <c r="N191" s="31" t="s">
        <v>80</v>
      </c>
      <c r="O191" s="31" t="s">
        <v>80</v>
      </c>
      <c r="P191" s="31" t="s">
        <v>80</v>
      </c>
      <c r="Q191" s="31" t="s">
        <v>80</v>
      </c>
      <c r="R191" s="31" t="s">
        <v>80</v>
      </c>
      <c r="S191" s="31" t="s">
        <v>80</v>
      </c>
      <c r="T191" s="31" t="s">
        <v>80</v>
      </c>
      <c r="U191" s="31" t="s">
        <v>80</v>
      </c>
      <c r="V191" s="31" t="s">
        <v>80</v>
      </c>
      <c r="W191" s="31" t="s">
        <v>80</v>
      </c>
      <c r="X191" s="31" t="s">
        <v>80</v>
      </c>
      <c r="Y191" s="31" t="s">
        <v>80</v>
      </c>
      <c r="Z191" s="31" t="s">
        <v>80</v>
      </c>
      <c r="AA191" s="31" t="s">
        <v>80</v>
      </c>
      <c r="AB191" s="31" t="s">
        <v>80</v>
      </c>
      <c r="AC191" s="31" t="s">
        <v>80</v>
      </c>
      <c r="AD191" s="31" t="s">
        <v>80</v>
      </c>
      <c r="AE191" s="31" t="s">
        <v>80</v>
      </c>
      <c r="AF191" s="31" t="s">
        <v>80</v>
      </c>
      <c r="AG191" s="31" t="s">
        <v>80</v>
      </c>
      <c r="AH191" s="31" t="s">
        <v>80</v>
      </c>
      <c r="AI191" s="31" t="s">
        <v>80</v>
      </c>
      <c r="AJ191" s="31" t="s">
        <v>80</v>
      </c>
      <c r="AK191">
        <v>94</v>
      </c>
      <c r="AL191" s="29">
        <v>0</v>
      </c>
      <c r="AM191" s="29">
        <v>100</v>
      </c>
      <c r="AN191" s="20">
        <v>26</v>
      </c>
    </row>
    <row r="192" spans="1:40" x14ac:dyDescent="0.25">
      <c r="A192" t="s">
        <v>207</v>
      </c>
      <c r="B192" t="s">
        <v>168</v>
      </c>
      <c r="C192" t="s">
        <v>75</v>
      </c>
      <c r="D192" t="s">
        <v>193</v>
      </c>
      <c r="E192" t="s">
        <v>105</v>
      </c>
      <c r="F192" t="s">
        <v>79</v>
      </c>
      <c r="G192" s="31" t="s">
        <v>80</v>
      </c>
      <c r="H192" s="31" t="s">
        <v>82</v>
      </c>
      <c r="I192" s="31" t="s">
        <v>80</v>
      </c>
      <c r="J192" s="31" t="s">
        <v>80</v>
      </c>
      <c r="K192" s="31" t="s">
        <v>80</v>
      </c>
      <c r="L192" s="31" t="s">
        <v>80</v>
      </c>
      <c r="M192" s="31" t="s">
        <v>80</v>
      </c>
      <c r="N192" s="31" t="s">
        <v>80</v>
      </c>
      <c r="O192" s="31" t="s">
        <v>80</v>
      </c>
      <c r="P192" s="31" t="s">
        <v>80</v>
      </c>
      <c r="Q192" s="31" t="s">
        <v>80</v>
      </c>
      <c r="R192" s="31" t="s">
        <v>80</v>
      </c>
      <c r="S192" s="31" t="s">
        <v>80</v>
      </c>
      <c r="T192" s="31" t="s">
        <v>80</v>
      </c>
      <c r="U192" s="31" t="s">
        <v>80</v>
      </c>
      <c r="V192" s="31" t="s">
        <v>80</v>
      </c>
      <c r="W192" s="31" t="s">
        <v>80</v>
      </c>
      <c r="X192" s="31" t="s">
        <v>80</v>
      </c>
      <c r="Y192" s="31" t="s">
        <v>80</v>
      </c>
      <c r="Z192" s="31" t="s">
        <v>80</v>
      </c>
      <c r="AA192" s="31" t="s">
        <v>80</v>
      </c>
      <c r="AB192" s="31" t="s">
        <v>80</v>
      </c>
      <c r="AC192" s="31" t="s">
        <v>80</v>
      </c>
      <c r="AD192" s="31" t="s">
        <v>80</v>
      </c>
      <c r="AE192" s="31" t="s">
        <v>80</v>
      </c>
      <c r="AF192" s="31" t="s">
        <v>80</v>
      </c>
      <c r="AG192" s="31" t="s">
        <v>80</v>
      </c>
      <c r="AH192" s="31" t="s">
        <v>80</v>
      </c>
      <c r="AI192" s="31" t="s">
        <v>80</v>
      </c>
      <c r="AJ192" s="31" t="s">
        <v>80</v>
      </c>
      <c r="AK192">
        <v>94</v>
      </c>
      <c r="AL192" s="29" t="s">
        <v>80</v>
      </c>
      <c r="AM192" s="29" t="s">
        <v>80</v>
      </c>
      <c r="AN192" s="20" t="s">
        <v>80</v>
      </c>
    </row>
    <row r="193" spans="1:40" x14ac:dyDescent="0.25">
      <c r="A193" t="s">
        <v>207</v>
      </c>
      <c r="B193" t="s">
        <v>168</v>
      </c>
      <c r="C193" t="s">
        <v>75</v>
      </c>
      <c r="D193" t="s">
        <v>89</v>
      </c>
      <c r="E193" t="s">
        <v>127</v>
      </c>
      <c r="F193" t="s">
        <v>78</v>
      </c>
      <c r="G193" s="31" t="s">
        <v>80</v>
      </c>
      <c r="H193" s="31" t="s">
        <v>80</v>
      </c>
      <c r="I193" s="31">
        <v>1</v>
      </c>
      <c r="J193" s="31">
        <v>3</v>
      </c>
      <c r="K193" s="31" t="s">
        <v>80</v>
      </c>
      <c r="L193" s="31">
        <v>0.5</v>
      </c>
      <c r="M193" s="31">
        <v>0.1</v>
      </c>
      <c r="N193" s="31">
        <v>0.5</v>
      </c>
      <c r="O193" s="31" t="s">
        <v>80</v>
      </c>
      <c r="P193" s="31">
        <v>1.8580000000000001</v>
      </c>
      <c r="Q193" s="31">
        <v>0.65</v>
      </c>
      <c r="R193" s="31">
        <v>0.73599999999999999</v>
      </c>
      <c r="S193" s="31">
        <v>6.5000000000000002E-2</v>
      </c>
      <c r="T193" s="31">
        <v>0.27600000000000002</v>
      </c>
      <c r="U193" s="31" t="s">
        <v>80</v>
      </c>
      <c r="V193" s="31">
        <v>2.73</v>
      </c>
      <c r="W193" s="31" t="s">
        <v>80</v>
      </c>
      <c r="X193" s="31" t="s">
        <v>80</v>
      </c>
      <c r="Y193" s="31" t="s">
        <v>80</v>
      </c>
      <c r="Z193" s="31" t="s">
        <v>80</v>
      </c>
      <c r="AA193" s="31" t="s">
        <v>80</v>
      </c>
      <c r="AB193" s="31" t="s">
        <v>80</v>
      </c>
      <c r="AC193" s="31" t="s">
        <v>80</v>
      </c>
      <c r="AD193" s="31">
        <v>5.4080000000000004</v>
      </c>
      <c r="AE193" s="31">
        <v>2.9000000000000001E-2</v>
      </c>
      <c r="AF193" s="31">
        <v>0.82499999999999996</v>
      </c>
      <c r="AG193" s="31">
        <v>0.11899999999999999</v>
      </c>
      <c r="AH193" s="31">
        <v>1.0999999999999999E-2</v>
      </c>
      <c r="AI193" s="31">
        <v>0.04</v>
      </c>
      <c r="AJ193" s="31">
        <v>3.1440000000000001</v>
      </c>
      <c r="AK193">
        <v>95</v>
      </c>
      <c r="AL193" s="29">
        <v>0</v>
      </c>
      <c r="AM193" s="29">
        <v>100</v>
      </c>
      <c r="AN193" s="20">
        <v>20.991</v>
      </c>
    </row>
    <row r="194" spans="1:40" x14ac:dyDescent="0.25">
      <c r="A194" t="s">
        <v>207</v>
      </c>
      <c r="B194" t="s">
        <v>168</v>
      </c>
      <c r="C194" t="s">
        <v>75</v>
      </c>
      <c r="D194" t="s">
        <v>89</v>
      </c>
      <c r="E194" t="s">
        <v>127</v>
      </c>
      <c r="F194" t="s">
        <v>79</v>
      </c>
      <c r="G194" s="31" t="s">
        <v>80</v>
      </c>
      <c r="H194" s="31" t="s">
        <v>5</v>
      </c>
      <c r="I194" s="31" t="s">
        <v>5</v>
      </c>
      <c r="J194" s="31" t="s">
        <v>5</v>
      </c>
      <c r="K194" s="31" t="s">
        <v>80</v>
      </c>
      <c r="L194" s="31" t="s">
        <v>5</v>
      </c>
      <c r="M194" s="31" t="s">
        <v>5</v>
      </c>
      <c r="N194" s="31" t="s">
        <v>5</v>
      </c>
      <c r="O194" s="31" t="s">
        <v>5</v>
      </c>
      <c r="P194" s="31" t="s">
        <v>5</v>
      </c>
      <c r="Q194" s="31" t="s">
        <v>82</v>
      </c>
      <c r="R194" s="31" t="s">
        <v>7</v>
      </c>
      <c r="S194" s="31" t="s">
        <v>82</v>
      </c>
      <c r="T194" s="31" t="s">
        <v>82</v>
      </c>
      <c r="U194" s="31" t="s">
        <v>80</v>
      </c>
      <c r="V194" s="31" t="s">
        <v>5</v>
      </c>
      <c r="W194" s="31" t="s">
        <v>5</v>
      </c>
      <c r="X194" s="31" t="s">
        <v>80</v>
      </c>
      <c r="Y194" s="31" t="s">
        <v>80</v>
      </c>
      <c r="Z194" s="31" t="s">
        <v>80</v>
      </c>
      <c r="AA194" s="31" t="s">
        <v>80</v>
      </c>
      <c r="AB194" s="31" t="s">
        <v>7</v>
      </c>
      <c r="AC194" s="31" t="s">
        <v>80</v>
      </c>
      <c r="AD194" s="31" t="s">
        <v>20</v>
      </c>
      <c r="AE194" s="31" t="s">
        <v>5</v>
      </c>
      <c r="AF194" s="31" t="s">
        <v>20</v>
      </c>
      <c r="AG194" s="31" t="s">
        <v>5</v>
      </c>
      <c r="AH194" s="31" t="s">
        <v>5</v>
      </c>
      <c r="AI194" s="31" t="s">
        <v>5</v>
      </c>
      <c r="AJ194" s="31" t="s">
        <v>20</v>
      </c>
      <c r="AK194">
        <v>95</v>
      </c>
      <c r="AL194" s="29" t="s">
        <v>80</v>
      </c>
      <c r="AM194" s="29" t="s">
        <v>80</v>
      </c>
      <c r="AN194" s="20" t="s">
        <v>80</v>
      </c>
    </row>
    <row r="195" spans="1:40" x14ac:dyDescent="0.25">
      <c r="A195" t="s">
        <v>207</v>
      </c>
      <c r="B195" t="s">
        <v>168</v>
      </c>
      <c r="C195" t="s">
        <v>100</v>
      </c>
      <c r="D195" t="s">
        <v>195</v>
      </c>
      <c r="E195" t="s">
        <v>196</v>
      </c>
      <c r="F195" t="s">
        <v>78</v>
      </c>
      <c r="G195" s="31">
        <v>2</v>
      </c>
      <c r="H195" s="31">
        <v>2</v>
      </c>
      <c r="I195" s="31">
        <v>6.71</v>
      </c>
      <c r="J195" s="31">
        <v>2.84</v>
      </c>
      <c r="K195" s="31">
        <v>2.38</v>
      </c>
      <c r="L195" s="31">
        <v>2.38</v>
      </c>
      <c r="M195" s="31" t="s">
        <v>80</v>
      </c>
      <c r="N195" s="31" t="s">
        <v>80</v>
      </c>
      <c r="O195" s="31" t="s">
        <v>80</v>
      </c>
      <c r="P195" s="31" t="s">
        <v>80</v>
      </c>
      <c r="Q195" s="31" t="s">
        <v>80</v>
      </c>
      <c r="R195" s="31" t="s">
        <v>80</v>
      </c>
      <c r="S195" s="31" t="s">
        <v>80</v>
      </c>
      <c r="T195" s="31" t="s">
        <v>80</v>
      </c>
      <c r="U195" s="31" t="s">
        <v>80</v>
      </c>
      <c r="V195" s="31" t="s">
        <v>80</v>
      </c>
      <c r="W195" s="31" t="s">
        <v>80</v>
      </c>
      <c r="X195" s="31" t="s">
        <v>80</v>
      </c>
      <c r="Y195" s="31" t="s">
        <v>80</v>
      </c>
      <c r="Z195" s="31" t="s">
        <v>80</v>
      </c>
      <c r="AA195" s="31" t="s">
        <v>80</v>
      </c>
      <c r="AB195" s="31" t="s">
        <v>80</v>
      </c>
      <c r="AC195" s="31" t="s">
        <v>80</v>
      </c>
      <c r="AD195" s="31" t="s">
        <v>80</v>
      </c>
      <c r="AE195" s="31" t="s">
        <v>80</v>
      </c>
      <c r="AF195" s="31" t="s">
        <v>80</v>
      </c>
      <c r="AG195" s="31" t="s">
        <v>80</v>
      </c>
      <c r="AH195" s="31" t="s">
        <v>80</v>
      </c>
      <c r="AI195" s="31" t="s">
        <v>80</v>
      </c>
      <c r="AJ195" s="31" t="s">
        <v>80</v>
      </c>
      <c r="AK195">
        <v>96</v>
      </c>
      <c r="AL195" s="29">
        <v>0</v>
      </c>
      <c r="AM195" s="29">
        <v>100</v>
      </c>
      <c r="AN195" s="20">
        <v>18.309999999999999</v>
      </c>
    </row>
    <row r="196" spans="1:40" x14ac:dyDescent="0.25">
      <c r="A196" t="s">
        <v>207</v>
      </c>
      <c r="B196" t="s">
        <v>168</v>
      </c>
      <c r="C196" t="s">
        <v>100</v>
      </c>
      <c r="D196" t="s">
        <v>195</v>
      </c>
      <c r="E196" t="s">
        <v>196</v>
      </c>
      <c r="F196" t="s">
        <v>79</v>
      </c>
      <c r="G196" s="31" t="s">
        <v>82</v>
      </c>
      <c r="H196" s="31" t="s">
        <v>82</v>
      </c>
      <c r="I196" s="31" t="s">
        <v>82</v>
      </c>
      <c r="J196" s="31" t="s">
        <v>82</v>
      </c>
      <c r="K196" s="31" t="s">
        <v>82</v>
      </c>
      <c r="L196" s="31" t="s">
        <v>82</v>
      </c>
      <c r="M196" s="31" t="s">
        <v>80</v>
      </c>
      <c r="N196" s="31" t="s">
        <v>80</v>
      </c>
      <c r="O196" s="31" t="s">
        <v>80</v>
      </c>
      <c r="P196" s="31" t="s">
        <v>80</v>
      </c>
      <c r="Q196" s="31" t="s">
        <v>80</v>
      </c>
      <c r="R196" s="31" t="s">
        <v>80</v>
      </c>
      <c r="S196" s="31" t="s">
        <v>80</v>
      </c>
      <c r="T196" s="31" t="s">
        <v>80</v>
      </c>
      <c r="U196" s="31" t="s">
        <v>80</v>
      </c>
      <c r="V196" s="31" t="s">
        <v>80</v>
      </c>
      <c r="W196" s="31" t="s">
        <v>80</v>
      </c>
      <c r="X196" s="31" t="s">
        <v>80</v>
      </c>
      <c r="Y196" s="31" t="s">
        <v>80</v>
      </c>
      <c r="Z196" s="31" t="s">
        <v>80</v>
      </c>
      <c r="AA196" s="31" t="s">
        <v>80</v>
      </c>
      <c r="AB196" s="31" t="s">
        <v>80</v>
      </c>
      <c r="AC196" s="31" t="s">
        <v>80</v>
      </c>
      <c r="AD196" s="31" t="s">
        <v>80</v>
      </c>
      <c r="AE196" s="31" t="s">
        <v>80</v>
      </c>
      <c r="AF196" s="31" t="s">
        <v>80</v>
      </c>
      <c r="AG196" s="31" t="s">
        <v>80</v>
      </c>
      <c r="AH196" s="31" t="s">
        <v>80</v>
      </c>
      <c r="AI196" s="31" t="s">
        <v>80</v>
      </c>
      <c r="AJ196" s="31" t="s">
        <v>80</v>
      </c>
      <c r="AK196">
        <v>96</v>
      </c>
      <c r="AL196" s="29" t="s">
        <v>80</v>
      </c>
      <c r="AM196" s="29" t="s">
        <v>80</v>
      </c>
      <c r="AN196" s="20" t="s">
        <v>80</v>
      </c>
    </row>
    <row r="197" spans="1:40" x14ac:dyDescent="0.25">
      <c r="A197" t="s">
        <v>207</v>
      </c>
      <c r="B197" t="s">
        <v>168</v>
      </c>
      <c r="C197" t="s">
        <v>75</v>
      </c>
      <c r="D197" t="s">
        <v>132</v>
      </c>
      <c r="E197" t="s">
        <v>87</v>
      </c>
      <c r="F197" t="s">
        <v>78</v>
      </c>
      <c r="G197" s="31" t="s">
        <v>80</v>
      </c>
      <c r="H197" s="31" t="s">
        <v>80</v>
      </c>
      <c r="I197" s="31" t="s">
        <v>80</v>
      </c>
      <c r="J197" s="31" t="s">
        <v>80</v>
      </c>
      <c r="K197" s="31" t="s">
        <v>80</v>
      </c>
      <c r="L197" s="31" t="s">
        <v>80</v>
      </c>
      <c r="M197" s="31" t="s">
        <v>80</v>
      </c>
      <c r="N197" s="31" t="s">
        <v>80</v>
      </c>
      <c r="O197" s="31" t="s">
        <v>80</v>
      </c>
      <c r="P197" s="31" t="s">
        <v>80</v>
      </c>
      <c r="Q197" s="31" t="s">
        <v>80</v>
      </c>
      <c r="R197" s="31" t="s">
        <v>80</v>
      </c>
      <c r="S197" s="31" t="s">
        <v>80</v>
      </c>
      <c r="T197" s="31" t="s">
        <v>80</v>
      </c>
      <c r="U197" s="31" t="s">
        <v>80</v>
      </c>
      <c r="V197" s="31" t="s">
        <v>80</v>
      </c>
      <c r="W197" s="31" t="s">
        <v>80</v>
      </c>
      <c r="X197" s="31" t="s">
        <v>80</v>
      </c>
      <c r="Y197" s="31" t="s">
        <v>80</v>
      </c>
      <c r="Z197" s="31" t="s">
        <v>80</v>
      </c>
      <c r="AA197" s="31" t="s">
        <v>80</v>
      </c>
      <c r="AB197" s="31" t="s">
        <v>80</v>
      </c>
      <c r="AC197" s="31" t="s">
        <v>80</v>
      </c>
      <c r="AD197" s="31" t="s">
        <v>80</v>
      </c>
      <c r="AE197" s="31" t="s">
        <v>80</v>
      </c>
      <c r="AF197" s="31">
        <v>5.2830000000000004</v>
      </c>
      <c r="AG197" s="31">
        <v>8.2739999999999991</v>
      </c>
      <c r="AH197" s="31" t="s">
        <v>80</v>
      </c>
      <c r="AI197" s="31" t="s">
        <v>80</v>
      </c>
      <c r="AJ197" s="31" t="s">
        <v>80</v>
      </c>
      <c r="AK197">
        <v>97</v>
      </c>
      <c r="AL197" s="29">
        <v>0</v>
      </c>
      <c r="AM197" s="29">
        <v>100</v>
      </c>
      <c r="AN197" s="20">
        <v>13.557</v>
      </c>
    </row>
    <row r="198" spans="1:40" x14ac:dyDescent="0.25">
      <c r="A198" t="s">
        <v>207</v>
      </c>
      <c r="B198" t="s">
        <v>168</v>
      </c>
      <c r="C198" t="s">
        <v>75</v>
      </c>
      <c r="D198" t="s">
        <v>132</v>
      </c>
      <c r="E198" t="s">
        <v>87</v>
      </c>
      <c r="F198" t="s">
        <v>79</v>
      </c>
      <c r="G198" s="31" t="s">
        <v>80</v>
      </c>
      <c r="H198" s="31" t="s">
        <v>80</v>
      </c>
      <c r="I198" s="31" t="s">
        <v>80</v>
      </c>
      <c r="J198" s="31" t="s">
        <v>80</v>
      </c>
      <c r="K198" s="31" t="s">
        <v>80</v>
      </c>
      <c r="L198" s="31" t="s">
        <v>80</v>
      </c>
      <c r="M198" s="31" t="s">
        <v>80</v>
      </c>
      <c r="N198" s="31" t="s">
        <v>80</v>
      </c>
      <c r="O198" s="31" t="s">
        <v>80</v>
      </c>
      <c r="P198" s="31" t="s">
        <v>80</v>
      </c>
      <c r="Q198" s="31" t="s">
        <v>80</v>
      </c>
      <c r="R198" s="31" t="s">
        <v>80</v>
      </c>
      <c r="S198" s="31" t="s">
        <v>80</v>
      </c>
      <c r="T198" s="31" t="s">
        <v>80</v>
      </c>
      <c r="U198" s="31" t="s">
        <v>80</v>
      </c>
      <c r="V198" s="31" t="s">
        <v>80</v>
      </c>
      <c r="W198" s="31" t="s">
        <v>80</v>
      </c>
      <c r="X198" s="31" t="s">
        <v>80</v>
      </c>
      <c r="Y198" s="31" t="s">
        <v>80</v>
      </c>
      <c r="Z198" s="31" t="s">
        <v>80</v>
      </c>
      <c r="AA198" s="31" t="s">
        <v>80</v>
      </c>
      <c r="AB198" s="31" t="s">
        <v>80</v>
      </c>
      <c r="AC198" s="31" t="s">
        <v>80</v>
      </c>
      <c r="AD198" s="31" t="s">
        <v>80</v>
      </c>
      <c r="AE198" s="31" t="s">
        <v>80</v>
      </c>
      <c r="AF198" s="31" t="s">
        <v>82</v>
      </c>
      <c r="AG198" s="31" t="s">
        <v>82</v>
      </c>
      <c r="AH198" s="31" t="s">
        <v>80</v>
      </c>
      <c r="AI198" s="31" t="s">
        <v>80</v>
      </c>
      <c r="AJ198" s="31" t="s">
        <v>80</v>
      </c>
      <c r="AK198">
        <v>97</v>
      </c>
      <c r="AL198" s="29" t="s">
        <v>80</v>
      </c>
      <c r="AM198" s="29" t="s">
        <v>80</v>
      </c>
      <c r="AN198" s="20" t="s">
        <v>80</v>
      </c>
    </row>
    <row r="199" spans="1:40" x14ac:dyDescent="0.25">
      <c r="A199" t="s">
        <v>207</v>
      </c>
      <c r="B199" t="s">
        <v>168</v>
      </c>
      <c r="C199" t="s">
        <v>100</v>
      </c>
      <c r="D199" t="s">
        <v>197</v>
      </c>
      <c r="E199" t="s">
        <v>99</v>
      </c>
      <c r="F199" t="s">
        <v>78</v>
      </c>
      <c r="G199" s="31">
        <v>7</v>
      </c>
      <c r="H199" s="31">
        <v>6</v>
      </c>
      <c r="I199" s="31" t="s">
        <v>80</v>
      </c>
      <c r="J199" s="31" t="s">
        <v>80</v>
      </c>
      <c r="K199" s="31" t="s">
        <v>80</v>
      </c>
      <c r="L199" s="31" t="s">
        <v>80</v>
      </c>
      <c r="M199" s="31" t="s">
        <v>80</v>
      </c>
      <c r="N199" s="31" t="s">
        <v>80</v>
      </c>
      <c r="O199" s="31" t="s">
        <v>80</v>
      </c>
      <c r="P199" s="31" t="s">
        <v>80</v>
      </c>
      <c r="Q199" s="31" t="s">
        <v>80</v>
      </c>
      <c r="R199" s="31" t="s">
        <v>80</v>
      </c>
      <c r="S199" s="31" t="s">
        <v>80</v>
      </c>
      <c r="T199" s="31" t="s">
        <v>80</v>
      </c>
      <c r="U199" s="31" t="s">
        <v>80</v>
      </c>
      <c r="V199" s="31" t="s">
        <v>80</v>
      </c>
      <c r="W199" s="31" t="s">
        <v>80</v>
      </c>
      <c r="X199" s="31" t="s">
        <v>80</v>
      </c>
      <c r="Y199" s="31" t="s">
        <v>80</v>
      </c>
      <c r="Z199" s="31" t="s">
        <v>80</v>
      </c>
      <c r="AA199" s="31" t="s">
        <v>80</v>
      </c>
      <c r="AB199" s="31" t="s">
        <v>80</v>
      </c>
      <c r="AC199" s="31" t="s">
        <v>80</v>
      </c>
      <c r="AD199" s="31" t="s">
        <v>80</v>
      </c>
      <c r="AE199" s="31" t="s">
        <v>80</v>
      </c>
      <c r="AF199" s="31" t="s">
        <v>80</v>
      </c>
      <c r="AG199" s="31" t="s">
        <v>80</v>
      </c>
      <c r="AH199" s="31" t="s">
        <v>80</v>
      </c>
      <c r="AI199" s="31" t="s">
        <v>80</v>
      </c>
      <c r="AJ199" s="31" t="s">
        <v>80</v>
      </c>
      <c r="AK199">
        <v>98</v>
      </c>
      <c r="AL199" s="29">
        <v>0</v>
      </c>
      <c r="AM199" s="29">
        <v>100</v>
      </c>
      <c r="AN199" s="20">
        <v>13</v>
      </c>
    </row>
    <row r="200" spans="1:40" x14ac:dyDescent="0.25">
      <c r="A200" t="s">
        <v>207</v>
      </c>
      <c r="B200" t="s">
        <v>168</v>
      </c>
      <c r="C200" t="s">
        <v>100</v>
      </c>
      <c r="D200" t="s">
        <v>197</v>
      </c>
      <c r="E200" t="s">
        <v>99</v>
      </c>
      <c r="F200" t="s">
        <v>79</v>
      </c>
      <c r="G200" s="31" t="s">
        <v>82</v>
      </c>
      <c r="H200" s="31" t="s">
        <v>82</v>
      </c>
      <c r="I200" s="31" t="s">
        <v>80</v>
      </c>
      <c r="J200" s="31" t="s">
        <v>80</v>
      </c>
      <c r="K200" s="31" t="s">
        <v>80</v>
      </c>
      <c r="L200" s="31" t="s">
        <v>80</v>
      </c>
      <c r="M200" s="31" t="s">
        <v>80</v>
      </c>
      <c r="N200" s="31" t="s">
        <v>80</v>
      </c>
      <c r="O200" s="31" t="s">
        <v>80</v>
      </c>
      <c r="P200" s="31" t="s">
        <v>80</v>
      </c>
      <c r="Q200" s="31" t="s">
        <v>80</v>
      </c>
      <c r="R200" s="31" t="s">
        <v>80</v>
      </c>
      <c r="S200" s="31" t="s">
        <v>80</v>
      </c>
      <c r="T200" s="31" t="s">
        <v>80</v>
      </c>
      <c r="U200" s="31" t="s">
        <v>80</v>
      </c>
      <c r="V200" s="31" t="s">
        <v>80</v>
      </c>
      <c r="W200" s="31" t="s">
        <v>80</v>
      </c>
      <c r="X200" s="31" t="s">
        <v>80</v>
      </c>
      <c r="Y200" s="31" t="s">
        <v>80</v>
      </c>
      <c r="Z200" s="31" t="s">
        <v>80</v>
      </c>
      <c r="AA200" s="31" t="s">
        <v>80</v>
      </c>
      <c r="AB200" s="31" t="s">
        <v>80</v>
      </c>
      <c r="AC200" s="31" t="s">
        <v>80</v>
      </c>
      <c r="AD200" s="31" t="s">
        <v>80</v>
      </c>
      <c r="AE200" s="31" t="s">
        <v>80</v>
      </c>
      <c r="AF200" s="31" t="s">
        <v>80</v>
      </c>
      <c r="AG200" s="31" t="s">
        <v>80</v>
      </c>
      <c r="AH200" s="31" t="s">
        <v>80</v>
      </c>
      <c r="AI200" s="31" t="s">
        <v>80</v>
      </c>
      <c r="AJ200" s="31" t="s">
        <v>80</v>
      </c>
      <c r="AK200">
        <v>98</v>
      </c>
      <c r="AL200" s="29" t="s">
        <v>80</v>
      </c>
      <c r="AM200" s="29" t="s">
        <v>80</v>
      </c>
      <c r="AN200" s="20" t="s">
        <v>80</v>
      </c>
    </row>
    <row r="201" spans="1:40" x14ac:dyDescent="0.25">
      <c r="A201" t="s">
        <v>207</v>
      </c>
      <c r="B201" t="s">
        <v>168</v>
      </c>
      <c r="C201" t="s">
        <v>75</v>
      </c>
      <c r="D201" t="s">
        <v>191</v>
      </c>
      <c r="E201" t="s">
        <v>87</v>
      </c>
      <c r="F201" t="s">
        <v>78</v>
      </c>
      <c r="G201" s="31" t="s">
        <v>80</v>
      </c>
      <c r="H201" s="31" t="s">
        <v>80</v>
      </c>
      <c r="I201" s="31" t="s">
        <v>80</v>
      </c>
      <c r="J201" s="31" t="s">
        <v>80</v>
      </c>
      <c r="K201" s="31" t="s">
        <v>80</v>
      </c>
      <c r="L201" s="31" t="s">
        <v>80</v>
      </c>
      <c r="M201" s="31" t="s">
        <v>80</v>
      </c>
      <c r="N201" s="31" t="s">
        <v>80</v>
      </c>
      <c r="O201" s="31" t="s">
        <v>80</v>
      </c>
      <c r="P201" s="31" t="s">
        <v>80</v>
      </c>
      <c r="Q201" s="31" t="s">
        <v>80</v>
      </c>
      <c r="R201" s="31" t="s">
        <v>80</v>
      </c>
      <c r="S201" s="31" t="s">
        <v>80</v>
      </c>
      <c r="T201" s="31" t="s">
        <v>80</v>
      </c>
      <c r="U201" s="31" t="s">
        <v>80</v>
      </c>
      <c r="V201" s="31" t="s">
        <v>80</v>
      </c>
      <c r="W201" s="31" t="s">
        <v>80</v>
      </c>
      <c r="X201" s="31" t="s">
        <v>80</v>
      </c>
      <c r="Y201" s="31" t="s">
        <v>80</v>
      </c>
      <c r="Z201" s="31" t="s">
        <v>80</v>
      </c>
      <c r="AA201" s="31" t="s">
        <v>80</v>
      </c>
      <c r="AB201" s="31" t="s">
        <v>80</v>
      </c>
      <c r="AC201" s="31" t="s">
        <v>80</v>
      </c>
      <c r="AD201" s="31" t="s">
        <v>80</v>
      </c>
      <c r="AE201" s="31" t="s">
        <v>80</v>
      </c>
      <c r="AF201" s="31" t="s">
        <v>80</v>
      </c>
      <c r="AG201" s="31" t="s">
        <v>80</v>
      </c>
      <c r="AH201" s="31" t="s">
        <v>80</v>
      </c>
      <c r="AI201" s="31">
        <v>12.003</v>
      </c>
      <c r="AJ201" s="31" t="s">
        <v>80</v>
      </c>
      <c r="AK201">
        <v>99</v>
      </c>
      <c r="AL201" s="29">
        <v>0</v>
      </c>
      <c r="AM201" s="29">
        <v>100</v>
      </c>
      <c r="AN201" s="20">
        <v>12.003</v>
      </c>
    </row>
    <row r="202" spans="1:40" x14ac:dyDescent="0.25">
      <c r="A202" t="s">
        <v>207</v>
      </c>
      <c r="B202" t="s">
        <v>168</v>
      </c>
      <c r="C202" t="s">
        <v>75</v>
      </c>
      <c r="D202" t="s">
        <v>191</v>
      </c>
      <c r="E202" t="s">
        <v>87</v>
      </c>
      <c r="F202" t="s">
        <v>79</v>
      </c>
      <c r="G202" s="31" t="s">
        <v>80</v>
      </c>
      <c r="H202" s="31" t="s">
        <v>80</v>
      </c>
      <c r="I202" s="31" t="s">
        <v>80</v>
      </c>
      <c r="J202" s="31" t="s">
        <v>80</v>
      </c>
      <c r="K202" s="31" t="s">
        <v>80</v>
      </c>
      <c r="L202" s="31" t="s">
        <v>80</v>
      </c>
      <c r="M202" s="31" t="s">
        <v>80</v>
      </c>
      <c r="N202" s="31" t="s">
        <v>80</v>
      </c>
      <c r="O202" s="31" t="s">
        <v>80</v>
      </c>
      <c r="P202" s="31" t="s">
        <v>80</v>
      </c>
      <c r="Q202" s="31" t="s">
        <v>80</v>
      </c>
      <c r="R202" s="31" t="s">
        <v>80</v>
      </c>
      <c r="S202" s="31" t="s">
        <v>80</v>
      </c>
      <c r="T202" s="31" t="s">
        <v>80</v>
      </c>
      <c r="U202" s="31" t="s">
        <v>80</v>
      </c>
      <c r="V202" s="31" t="s">
        <v>80</v>
      </c>
      <c r="W202" s="31" t="s">
        <v>80</v>
      </c>
      <c r="X202" s="31" t="s">
        <v>80</v>
      </c>
      <c r="Y202" s="31" t="s">
        <v>80</v>
      </c>
      <c r="Z202" s="31" t="s">
        <v>80</v>
      </c>
      <c r="AA202" s="31" t="s">
        <v>80</v>
      </c>
      <c r="AB202" s="31" t="s">
        <v>80</v>
      </c>
      <c r="AC202" s="31" t="s">
        <v>80</v>
      </c>
      <c r="AD202" s="31" t="s">
        <v>80</v>
      </c>
      <c r="AE202" s="31" t="s">
        <v>80</v>
      </c>
      <c r="AF202" s="31" t="s">
        <v>80</v>
      </c>
      <c r="AG202" s="31" t="s">
        <v>80</v>
      </c>
      <c r="AH202" s="31" t="s">
        <v>80</v>
      </c>
      <c r="AI202" s="31" t="s">
        <v>82</v>
      </c>
      <c r="AJ202" s="31" t="s">
        <v>80</v>
      </c>
      <c r="AK202">
        <v>99</v>
      </c>
      <c r="AL202" s="29" t="s">
        <v>80</v>
      </c>
      <c r="AM202" s="29" t="s">
        <v>80</v>
      </c>
      <c r="AN202" s="20" t="s">
        <v>80</v>
      </c>
    </row>
    <row r="203" spans="1:40" x14ac:dyDescent="0.25">
      <c r="A203" t="s">
        <v>207</v>
      </c>
      <c r="B203" t="s">
        <v>168</v>
      </c>
      <c r="C203" t="s">
        <v>75</v>
      </c>
      <c r="D203" t="s">
        <v>151</v>
      </c>
      <c r="E203" t="s">
        <v>105</v>
      </c>
      <c r="F203" t="s">
        <v>78</v>
      </c>
      <c r="G203" s="31" t="s">
        <v>80</v>
      </c>
      <c r="H203" s="31" t="s">
        <v>80</v>
      </c>
      <c r="I203" s="31" t="s">
        <v>80</v>
      </c>
      <c r="J203" s="31" t="s">
        <v>80</v>
      </c>
      <c r="K203" s="31" t="s">
        <v>80</v>
      </c>
      <c r="L203" s="31" t="s">
        <v>80</v>
      </c>
      <c r="M203" s="31" t="s">
        <v>80</v>
      </c>
      <c r="N203" s="31" t="s">
        <v>80</v>
      </c>
      <c r="O203" s="31" t="s">
        <v>80</v>
      </c>
      <c r="P203" s="31" t="s">
        <v>80</v>
      </c>
      <c r="Q203" s="31" t="s">
        <v>80</v>
      </c>
      <c r="R203" s="31" t="s">
        <v>80</v>
      </c>
      <c r="S203" s="31" t="s">
        <v>80</v>
      </c>
      <c r="T203" s="31" t="s">
        <v>80</v>
      </c>
      <c r="U203" s="31">
        <v>0.106</v>
      </c>
      <c r="V203" s="31" t="s">
        <v>80</v>
      </c>
      <c r="W203" s="31" t="s">
        <v>80</v>
      </c>
      <c r="X203" s="31" t="s">
        <v>80</v>
      </c>
      <c r="Y203" s="31">
        <v>0.64900000000000002</v>
      </c>
      <c r="Z203" s="31">
        <v>0.91900000000000004</v>
      </c>
      <c r="AA203" s="31">
        <v>3.0960000000000001</v>
      </c>
      <c r="AB203" s="31">
        <v>1.2929999999999999</v>
      </c>
      <c r="AC203" s="31" t="s">
        <v>80</v>
      </c>
      <c r="AD203" s="31">
        <v>0.84399999999999997</v>
      </c>
      <c r="AE203" s="31">
        <v>1.3440000000000001</v>
      </c>
      <c r="AF203" s="31">
        <v>0.85</v>
      </c>
      <c r="AG203" s="31">
        <v>1.2130000000000001</v>
      </c>
      <c r="AH203" s="31">
        <v>0.70399999999999996</v>
      </c>
      <c r="AI203" s="31">
        <v>0.59699999999999998</v>
      </c>
      <c r="AJ203" s="31" t="s">
        <v>80</v>
      </c>
      <c r="AK203">
        <v>100</v>
      </c>
      <c r="AL203" s="29">
        <v>0</v>
      </c>
      <c r="AM203" s="29">
        <v>100</v>
      </c>
      <c r="AN203" s="20">
        <v>11.615</v>
      </c>
    </row>
    <row r="204" spans="1:40" x14ac:dyDescent="0.25">
      <c r="A204" t="s">
        <v>207</v>
      </c>
      <c r="B204" t="s">
        <v>168</v>
      </c>
      <c r="C204" t="s">
        <v>75</v>
      </c>
      <c r="D204" t="s">
        <v>151</v>
      </c>
      <c r="E204" t="s">
        <v>105</v>
      </c>
      <c r="F204" t="s">
        <v>79</v>
      </c>
      <c r="G204" s="31" t="s">
        <v>80</v>
      </c>
      <c r="H204" s="31" t="s">
        <v>80</v>
      </c>
      <c r="I204" s="31" t="s">
        <v>80</v>
      </c>
      <c r="J204" s="31" t="s">
        <v>80</v>
      </c>
      <c r="K204" s="31" t="s">
        <v>80</v>
      </c>
      <c r="L204" s="31" t="s">
        <v>80</v>
      </c>
      <c r="M204" s="31" t="s">
        <v>80</v>
      </c>
      <c r="N204" s="31" t="s">
        <v>80</v>
      </c>
      <c r="O204" s="31" t="s">
        <v>80</v>
      </c>
      <c r="P204" s="31" t="s">
        <v>80</v>
      </c>
      <c r="Q204" s="31" t="s">
        <v>80</v>
      </c>
      <c r="R204" s="31" t="s">
        <v>80</v>
      </c>
      <c r="S204" s="31" t="s">
        <v>80</v>
      </c>
      <c r="T204" s="31" t="s">
        <v>80</v>
      </c>
      <c r="U204" s="31" t="s">
        <v>5</v>
      </c>
      <c r="V204" s="31" t="s">
        <v>80</v>
      </c>
      <c r="W204" s="31" t="s">
        <v>80</v>
      </c>
      <c r="X204" s="31" t="s">
        <v>80</v>
      </c>
      <c r="Y204" s="31" t="s">
        <v>82</v>
      </c>
      <c r="Z204" s="31" t="s">
        <v>82</v>
      </c>
      <c r="AA204" s="31" t="s">
        <v>82</v>
      </c>
      <c r="AB204" s="31" t="s">
        <v>82</v>
      </c>
      <c r="AC204" s="31" t="s">
        <v>80</v>
      </c>
      <c r="AD204" s="31" t="s">
        <v>82</v>
      </c>
      <c r="AE204" s="31" t="s">
        <v>82</v>
      </c>
      <c r="AF204" s="31" t="s">
        <v>82</v>
      </c>
      <c r="AG204" s="31" t="s">
        <v>82</v>
      </c>
      <c r="AH204" s="31" t="s">
        <v>82</v>
      </c>
      <c r="AI204" s="31" t="s">
        <v>82</v>
      </c>
      <c r="AJ204" s="31" t="s">
        <v>80</v>
      </c>
      <c r="AK204">
        <v>100</v>
      </c>
      <c r="AL204" s="29" t="s">
        <v>80</v>
      </c>
      <c r="AM204" s="29" t="s">
        <v>80</v>
      </c>
      <c r="AN204" s="20" t="s">
        <v>80</v>
      </c>
    </row>
    <row r="205" spans="1:40" x14ac:dyDescent="0.25">
      <c r="A205" t="s">
        <v>207</v>
      </c>
      <c r="B205" t="s">
        <v>168</v>
      </c>
      <c r="C205" t="s">
        <v>75</v>
      </c>
      <c r="D205" t="s">
        <v>132</v>
      </c>
      <c r="E205" t="s">
        <v>104</v>
      </c>
      <c r="F205" t="s">
        <v>78</v>
      </c>
      <c r="G205" s="31" t="s">
        <v>80</v>
      </c>
      <c r="H205" s="31" t="s">
        <v>80</v>
      </c>
      <c r="I205" s="31" t="s">
        <v>80</v>
      </c>
      <c r="J205" s="31" t="s">
        <v>80</v>
      </c>
      <c r="K205" s="31" t="s">
        <v>80</v>
      </c>
      <c r="L205" s="31" t="s">
        <v>80</v>
      </c>
      <c r="M205" s="31" t="s">
        <v>80</v>
      </c>
      <c r="N205" s="31" t="s">
        <v>80</v>
      </c>
      <c r="O205" s="31" t="s">
        <v>80</v>
      </c>
      <c r="P205" s="31">
        <v>10.4</v>
      </c>
      <c r="Q205" s="31" t="s">
        <v>80</v>
      </c>
      <c r="R205" s="31" t="s">
        <v>80</v>
      </c>
      <c r="S205" s="31" t="s">
        <v>80</v>
      </c>
      <c r="T205" s="31" t="s">
        <v>80</v>
      </c>
      <c r="U205" s="31" t="s">
        <v>80</v>
      </c>
      <c r="V205" s="31" t="s">
        <v>80</v>
      </c>
      <c r="W205" s="31" t="s">
        <v>80</v>
      </c>
      <c r="X205" s="31" t="s">
        <v>80</v>
      </c>
      <c r="Y205" s="31" t="s">
        <v>80</v>
      </c>
      <c r="Z205" s="31">
        <v>0.15</v>
      </c>
      <c r="AA205" s="31" t="s">
        <v>80</v>
      </c>
      <c r="AB205" s="31" t="s">
        <v>80</v>
      </c>
      <c r="AC205" s="31" t="s">
        <v>80</v>
      </c>
      <c r="AD205" s="31" t="s">
        <v>80</v>
      </c>
      <c r="AE205" s="31" t="s">
        <v>80</v>
      </c>
      <c r="AF205" s="31" t="s">
        <v>80</v>
      </c>
      <c r="AG205" s="31" t="s">
        <v>80</v>
      </c>
      <c r="AH205" s="31" t="s">
        <v>80</v>
      </c>
      <c r="AI205" s="31" t="s">
        <v>80</v>
      </c>
      <c r="AJ205" s="31" t="s">
        <v>80</v>
      </c>
      <c r="AK205">
        <v>101</v>
      </c>
      <c r="AL205" s="29">
        <v>0</v>
      </c>
      <c r="AM205" s="29">
        <v>100</v>
      </c>
      <c r="AN205" s="20">
        <v>10.55</v>
      </c>
    </row>
    <row r="206" spans="1:40" x14ac:dyDescent="0.25">
      <c r="A206" t="s">
        <v>207</v>
      </c>
      <c r="B206" t="s">
        <v>168</v>
      </c>
      <c r="C206" t="s">
        <v>75</v>
      </c>
      <c r="D206" t="s">
        <v>132</v>
      </c>
      <c r="E206" t="s">
        <v>104</v>
      </c>
      <c r="F206" t="s">
        <v>79</v>
      </c>
      <c r="G206" s="31" t="s">
        <v>80</v>
      </c>
      <c r="H206" s="31" t="s">
        <v>80</v>
      </c>
      <c r="I206" s="31" t="s">
        <v>80</v>
      </c>
      <c r="J206" s="31" t="s">
        <v>80</v>
      </c>
      <c r="K206" s="31" t="s">
        <v>80</v>
      </c>
      <c r="L206" s="31" t="s">
        <v>80</v>
      </c>
      <c r="M206" s="31" t="s">
        <v>80</v>
      </c>
      <c r="N206" s="31" t="s">
        <v>80</v>
      </c>
      <c r="O206" s="31" t="s">
        <v>80</v>
      </c>
      <c r="P206" s="31" t="s">
        <v>82</v>
      </c>
      <c r="Q206" s="31" t="s">
        <v>80</v>
      </c>
      <c r="R206" s="31" t="s">
        <v>80</v>
      </c>
      <c r="S206" s="31" t="s">
        <v>80</v>
      </c>
      <c r="T206" s="31" t="s">
        <v>80</v>
      </c>
      <c r="U206" s="31" t="s">
        <v>80</v>
      </c>
      <c r="V206" s="31" t="s">
        <v>80</v>
      </c>
      <c r="W206" s="31" t="s">
        <v>80</v>
      </c>
      <c r="X206" s="31" t="s">
        <v>80</v>
      </c>
      <c r="Y206" s="31" t="s">
        <v>80</v>
      </c>
      <c r="Z206" s="31" t="s">
        <v>5</v>
      </c>
      <c r="AA206" s="31" t="s">
        <v>80</v>
      </c>
      <c r="AB206" s="31" t="s">
        <v>80</v>
      </c>
      <c r="AC206" s="31" t="s">
        <v>80</v>
      </c>
      <c r="AD206" s="31" t="s">
        <v>80</v>
      </c>
      <c r="AE206" s="31" t="s">
        <v>80</v>
      </c>
      <c r="AF206" s="31" t="s">
        <v>80</v>
      </c>
      <c r="AG206" s="31" t="s">
        <v>80</v>
      </c>
      <c r="AH206" s="31" t="s">
        <v>80</v>
      </c>
      <c r="AI206" s="31" t="s">
        <v>80</v>
      </c>
      <c r="AJ206" s="31" t="s">
        <v>80</v>
      </c>
      <c r="AK206">
        <v>101</v>
      </c>
      <c r="AL206" s="29" t="s">
        <v>80</v>
      </c>
      <c r="AM206" s="29" t="s">
        <v>80</v>
      </c>
      <c r="AN206" s="20" t="s">
        <v>80</v>
      </c>
    </row>
    <row r="207" spans="1:40" x14ac:dyDescent="0.25">
      <c r="A207" t="s">
        <v>207</v>
      </c>
      <c r="B207" t="s">
        <v>168</v>
      </c>
      <c r="C207" t="s">
        <v>75</v>
      </c>
      <c r="D207" t="s">
        <v>118</v>
      </c>
      <c r="E207" t="s">
        <v>87</v>
      </c>
      <c r="F207" t="s">
        <v>78</v>
      </c>
      <c r="G207" s="31" t="s">
        <v>80</v>
      </c>
      <c r="H207" s="31" t="s">
        <v>80</v>
      </c>
      <c r="I207" s="31" t="s">
        <v>80</v>
      </c>
      <c r="J207" s="31" t="s">
        <v>80</v>
      </c>
      <c r="K207" s="31" t="s">
        <v>80</v>
      </c>
      <c r="L207" s="31" t="s">
        <v>80</v>
      </c>
      <c r="M207" s="31" t="s">
        <v>80</v>
      </c>
      <c r="N207" s="31" t="s">
        <v>80</v>
      </c>
      <c r="O207" s="31" t="s">
        <v>80</v>
      </c>
      <c r="P207" s="31" t="s">
        <v>80</v>
      </c>
      <c r="Q207" s="31" t="s">
        <v>80</v>
      </c>
      <c r="R207" s="31" t="s">
        <v>80</v>
      </c>
      <c r="S207" s="31" t="s">
        <v>80</v>
      </c>
      <c r="T207" s="31" t="s">
        <v>80</v>
      </c>
      <c r="U207" s="31" t="s">
        <v>80</v>
      </c>
      <c r="V207" s="31" t="s">
        <v>80</v>
      </c>
      <c r="W207" s="31" t="s">
        <v>80</v>
      </c>
      <c r="X207" s="31" t="s">
        <v>80</v>
      </c>
      <c r="Y207" s="31" t="s">
        <v>80</v>
      </c>
      <c r="Z207" s="31" t="s">
        <v>80</v>
      </c>
      <c r="AA207" s="31" t="s">
        <v>80</v>
      </c>
      <c r="AB207" s="31" t="s">
        <v>80</v>
      </c>
      <c r="AC207" s="31" t="s">
        <v>80</v>
      </c>
      <c r="AD207" s="31" t="s">
        <v>80</v>
      </c>
      <c r="AE207" s="31" t="s">
        <v>80</v>
      </c>
      <c r="AF207" s="31" t="s">
        <v>80</v>
      </c>
      <c r="AG207" s="31" t="s">
        <v>80</v>
      </c>
      <c r="AH207" s="31">
        <v>0.36899999999999999</v>
      </c>
      <c r="AI207" s="31">
        <v>8.4619999999999997</v>
      </c>
      <c r="AJ207" s="31">
        <v>1.248</v>
      </c>
      <c r="AK207">
        <v>102</v>
      </c>
      <c r="AL207" s="29">
        <v>0</v>
      </c>
      <c r="AM207" s="29">
        <v>100</v>
      </c>
      <c r="AN207" s="20">
        <v>10.079000000000001</v>
      </c>
    </row>
    <row r="208" spans="1:40" x14ac:dyDescent="0.25">
      <c r="A208" t="s">
        <v>207</v>
      </c>
      <c r="B208" t="s">
        <v>168</v>
      </c>
      <c r="C208" t="s">
        <v>75</v>
      </c>
      <c r="D208" t="s">
        <v>118</v>
      </c>
      <c r="E208" t="s">
        <v>87</v>
      </c>
      <c r="F208" t="s">
        <v>79</v>
      </c>
      <c r="G208" s="31" t="s">
        <v>80</v>
      </c>
      <c r="H208" s="31" t="s">
        <v>80</v>
      </c>
      <c r="I208" s="31" t="s">
        <v>80</v>
      </c>
      <c r="J208" s="31" t="s">
        <v>80</v>
      </c>
      <c r="K208" s="31" t="s">
        <v>80</v>
      </c>
      <c r="L208" s="31" t="s">
        <v>80</v>
      </c>
      <c r="M208" s="31" t="s">
        <v>80</v>
      </c>
      <c r="N208" s="31" t="s">
        <v>80</v>
      </c>
      <c r="O208" s="31" t="s">
        <v>80</v>
      </c>
      <c r="P208" s="31" t="s">
        <v>80</v>
      </c>
      <c r="Q208" s="31" t="s">
        <v>80</v>
      </c>
      <c r="R208" s="31" t="s">
        <v>80</v>
      </c>
      <c r="S208" s="31" t="s">
        <v>80</v>
      </c>
      <c r="T208" s="31" t="s">
        <v>80</v>
      </c>
      <c r="U208" s="31" t="s">
        <v>80</v>
      </c>
      <c r="V208" s="31" t="s">
        <v>80</v>
      </c>
      <c r="W208" s="31" t="s">
        <v>80</v>
      </c>
      <c r="X208" s="31" t="s">
        <v>80</v>
      </c>
      <c r="Y208" s="31" t="s">
        <v>80</v>
      </c>
      <c r="Z208" s="31" t="s">
        <v>80</v>
      </c>
      <c r="AA208" s="31" t="s">
        <v>80</v>
      </c>
      <c r="AB208" s="31" t="s">
        <v>80</v>
      </c>
      <c r="AC208" s="31" t="s">
        <v>80</v>
      </c>
      <c r="AD208" s="31" t="s">
        <v>80</v>
      </c>
      <c r="AE208" s="31" t="s">
        <v>80</v>
      </c>
      <c r="AF208" s="31" t="s">
        <v>80</v>
      </c>
      <c r="AG208" s="31" t="s">
        <v>80</v>
      </c>
      <c r="AH208" s="31" t="s">
        <v>7</v>
      </c>
      <c r="AI208" s="31" t="s">
        <v>7</v>
      </c>
      <c r="AJ208" s="31" t="s">
        <v>9</v>
      </c>
      <c r="AK208">
        <v>102</v>
      </c>
      <c r="AL208" s="29" t="s">
        <v>80</v>
      </c>
      <c r="AM208" s="29" t="s">
        <v>80</v>
      </c>
      <c r="AN208" s="20" t="s">
        <v>80</v>
      </c>
    </row>
    <row r="209" spans="1:40" x14ac:dyDescent="0.25">
      <c r="A209" t="s">
        <v>207</v>
      </c>
      <c r="B209" t="s">
        <v>168</v>
      </c>
      <c r="C209" t="s">
        <v>75</v>
      </c>
      <c r="D209" t="s">
        <v>158</v>
      </c>
      <c r="E209" t="s">
        <v>87</v>
      </c>
      <c r="F209" t="s">
        <v>78</v>
      </c>
      <c r="G209" s="31" t="s">
        <v>80</v>
      </c>
      <c r="H209" s="31" t="s">
        <v>80</v>
      </c>
      <c r="I209" s="31" t="s">
        <v>80</v>
      </c>
      <c r="J209" s="31" t="s">
        <v>80</v>
      </c>
      <c r="K209" s="31" t="s">
        <v>80</v>
      </c>
      <c r="L209" s="31" t="s">
        <v>80</v>
      </c>
      <c r="M209" s="31" t="s">
        <v>80</v>
      </c>
      <c r="N209" s="31" t="s">
        <v>80</v>
      </c>
      <c r="O209" s="31" t="s">
        <v>80</v>
      </c>
      <c r="P209" s="31" t="s">
        <v>80</v>
      </c>
      <c r="Q209" s="31" t="s">
        <v>80</v>
      </c>
      <c r="R209" s="31" t="s">
        <v>80</v>
      </c>
      <c r="S209" s="31" t="s">
        <v>80</v>
      </c>
      <c r="T209" s="31" t="s">
        <v>80</v>
      </c>
      <c r="U209" s="31" t="s">
        <v>80</v>
      </c>
      <c r="V209" s="31" t="s">
        <v>80</v>
      </c>
      <c r="W209" s="31" t="s">
        <v>80</v>
      </c>
      <c r="X209" s="31" t="s">
        <v>80</v>
      </c>
      <c r="Y209" s="31" t="s">
        <v>80</v>
      </c>
      <c r="Z209" s="31" t="s">
        <v>80</v>
      </c>
      <c r="AA209" s="31" t="s">
        <v>80</v>
      </c>
      <c r="AB209" s="31" t="s">
        <v>80</v>
      </c>
      <c r="AC209" s="31" t="s">
        <v>80</v>
      </c>
      <c r="AD209" s="31" t="s">
        <v>80</v>
      </c>
      <c r="AE209" s="31" t="s">
        <v>80</v>
      </c>
      <c r="AF209" s="31" t="s">
        <v>80</v>
      </c>
      <c r="AG209" s="31" t="s">
        <v>80</v>
      </c>
      <c r="AH209" s="31">
        <v>3.23</v>
      </c>
      <c r="AI209" s="31">
        <v>3.4929999999999999</v>
      </c>
      <c r="AJ209" s="31">
        <v>3.2389999999999999</v>
      </c>
      <c r="AK209">
        <v>103</v>
      </c>
      <c r="AL209" s="29">
        <v>0</v>
      </c>
      <c r="AM209" s="29">
        <v>100</v>
      </c>
      <c r="AN209" s="20">
        <v>9.9619999999999997</v>
      </c>
    </row>
    <row r="210" spans="1:40" x14ac:dyDescent="0.25">
      <c r="A210" t="s">
        <v>207</v>
      </c>
      <c r="B210" t="s">
        <v>168</v>
      </c>
      <c r="C210" t="s">
        <v>75</v>
      </c>
      <c r="D210" t="s">
        <v>158</v>
      </c>
      <c r="E210" t="s">
        <v>87</v>
      </c>
      <c r="F210" t="s">
        <v>79</v>
      </c>
      <c r="G210" s="31" t="s">
        <v>80</v>
      </c>
      <c r="H210" s="31" t="s">
        <v>80</v>
      </c>
      <c r="I210" s="31" t="s">
        <v>80</v>
      </c>
      <c r="J210" s="31" t="s">
        <v>80</v>
      </c>
      <c r="K210" s="31" t="s">
        <v>80</v>
      </c>
      <c r="L210" s="31" t="s">
        <v>80</v>
      </c>
      <c r="M210" s="31" t="s">
        <v>80</v>
      </c>
      <c r="N210" s="31" t="s">
        <v>80</v>
      </c>
      <c r="O210" s="31" t="s">
        <v>80</v>
      </c>
      <c r="P210" s="31" t="s">
        <v>80</v>
      </c>
      <c r="Q210" s="31" t="s">
        <v>80</v>
      </c>
      <c r="R210" s="31" t="s">
        <v>80</v>
      </c>
      <c r="S210" s="31" t="s">
        <v>80</v>
      </c>
      <c r="T210" s="31" t="s">
        <v>80</v>
      </c>
      <c r="U210" s="31" t="s">
        <v>80</v>
      </c>
      <c r="V210" s="31" t="s">
        <v>80</v>
      </c>
      <c r="W210" s="31" t="s">
        <v>80</v>
      </c>
      <c r="X210" s="31" t="s">
        <v>80</v>
      </c>
      <c r="Y210" s="31" t="s">
        <v>80</v>
      </c>
      <c r="Z210" s="31" t="s">
        <v>80</v>
      </c>
      <c r="AA210" s="31" t="s">
        <v>80</v>
      </c>
      <c r="AB210" s="31" t="s">
        <v>80</v>
      </c>
      <c r="AC210" s="31" t="s">
        <v>80</v>
      </c>
      <c r="AD210" s="31" t="s">
        <v>80</v>
      </c>
      <c r="AE210" s="31" t="s">
        <v>80</v>
      </c>
      <c r="AF210" s="31" t="s">
        <v>80</v>
      </c>
      <c r="AG210" s="31" t="s">
        <v>80</v>
      </c>
      <c r="AH210" s="31" t="s">
        <v>82</v>
      </c>
      <c r="AI210" s="31" t="s">
        <v>82</v>
      </c>
      <c r="AJ210" s="31" t="s">
        <v>82</v>
      </c>
      <c r="AK210">
        <v>103</v>
      </c>
      <c r="AL210" s="29" t="s">
        <v>80</v>
      </c>
      <c r="AM210" s="29" t="s">
        <v>80</v>
      </c>
      <c r="AN210" s="20" t="s">
        <v>80</v>
      </c>
    </row>
    <row r="211" spans="1:40" x14ac:dyDescent="0.25">
      <c r="A211" t="s">
        <v>207</v>
      </c>
      <c r="B211" t="s">
        <v>168</v>
      </c>
      <c r="C211" t="s">
        <v>75</v>
      </c>
      <c r="D211" t="s">
        <v>92</v>
      </c>
      <c r="E211" t="s">
        <v>87</v>
      </c>
      <c r="F211" t="s">
        <v>78</v>
      </c>
      <c r="G211" s="31" t="s">
        <v>80</v>
      </c>
      <c r="H211" s="31" t="s">
        <v>80</v>
      </c>
      <c r="I211" s="31" t="s">
        <v>80</v>
      </c>
      <c r="J211" s="31" t="s">
        <v>80</v>
      </c>
      <c r="K211" s="31" t="s">
        <v>80</v>
      </c>
      <c r="L211" s="31" t="s">
        <v>80</v>
      </c>
      <c r="M211" s="31" t="s">
        <v>80</v>
      </c>
      <c r="N211" s="31">
        <v>1</v>
      </c>
      <c r="O211" s="31" t="s">
        <v>80</v>
      </c>
      <c r="P211" s="31" t="s">
        <v>80</v>
      </c>
      <c r="Q211" s="31" t="s">
        <v>80</v>
      </c>
      <c r="R211" s="31">
        <v>0.94799999999999995</v>
      </c>
      <c r="S211" s="31">
        <v>9.1999999999999998E-2</v>
      </c>
      <c r="T211" s="31" t="s">
        <v>80</v>
      </c>
      <c r="U211" s="31" t="s">
        <v>80</v>
      </c>
      <c r="V211" s="31" t="s">
        <v>80</v>
      </c>
      <c r="W211" s="31" t="s">
        <v>80</v>
      </c>
      <c r="X211" s="31" t="s">
        <v>80</v>
      </c>
      <c r="Y211" s="31" t="s">
        <v>80</v>
      </c>
      <c r="Z211" s="31" t="s">
        <v>80</v>
      </c>
      <c r="AA211" s="31" t="s">
        <v>80</v>
      </c>
      <c r="AB211" s="31" t="s">
        <v>80</v>
      </c>
      <c r="AC211" s="31">
        <v>7.6289999999999996</v>
      </c>
      <c r="AD211" s="31" t="s">
        <v>80</v>
      </c>
      <c r="AE211" s="31" t="s">
        <v>80</v>
      </c>
      <c r="AF211" s="31" t="s">
        <v>80</v>
      </c>
      <c r="AG211" s="31" t="s">
        <v>80</v>
      </c>
      <c r="AH211" s="31" t="s">
        <v>80</v>
      </c>
      <c r="AI211" s="31" t="s">
        <v>80</v>
      </c>
      <c r="AJ211" s="31" t="s">
        <v>80</v>
      </c>
      <c r="AK211">
        <v>104</v>
      </c>
      <c r="AL211" s="29">
        <v>0</v>
      </c>
      <c r="AM211" s="29">
        <v>100</v>
      </c>
      <c r="AN211" s="20">
        <v>9.6690000000000005</v>
      </c>
    </row>
    <row r="212" spans="1:40" x14ac:dyDescent="0.25">
      <c r="A212" t="s">
        <v>207</v>
      </c>
      <c r="B212" t="s">
        <v>168</v>
      </c>
      <c r="C212" t="s">
        <v>75</v>
      </c>
      <c r="D212" t="s">
        <v>92</v>
      </c>
      <c r="E212" t="s">
        <v>87</v>
      </c>
      <c r="F212" t="s">
        <v>79</v>
      </c>
      <c r="G212" s="31" t="s">
        <v>80</v>
      </c>
      <c r="H212" s="31" t="s">
        <v>80</v>
      </c>
      <c r="I212" s="31" t="s">
        <v>80</v>
      </c>
      <c r="J212" s="31" t="s">
        <v>80</v>
      </c>
      <c r="K212" s="31" t="s">
        <v>80</v>
      </c>
      <c r="L212" s="31" t="s">
        <v>80</v>
      </c>
      <c r="M212" s="31" t="s">
        <v>80</v>
      </c>
      <c r="N212" s="31" t="s">
        <v>5</v>
      </c>
      <c r="O212" s="31" t="s">
        <v>80</v>
      </c>
      <c r="P212" s="31" t="s">
        <v>5</v>
      </c>
      <c r="Q212" s="31" t="s">
        <v>80</v>
      </c>
      <c r="R212" s="31" t="s">
        <v>5</v>
      </c>
      <c r="S212" s="31" t="s">
        <v>5</v>
      </c>
      <c r="T212" s="31" t="s">
        <v>80</v>
      </c>
      <c r="U212" s="31" t="s">
        <v>5</v>
      </c>
      <c r="V212" s="31" t="s">
        <v>5</v>
      </c>
      <c r="W212" s="31" t="s">
        <v>80</v>
      </c>
      <c r="X212" s="31" t="s">
        <v>80</v>
      </c>
      <c r="Y212" s="31" t="s">
        <v>80</v>
      </c>
      <c r="Z212" s="31" t="s">
        <v>80</v>
      </c>
      <c r="AA212" s="31" t="s">
        <v>80</v>
      </c>
      <c r="AB212" s="31" t="s">
        <v>80</v>
      </c>
      <c r="AC212" s="31" t="s">
        <v>5</v>
      </c>
      <c r="AD212" s="31" t="s">
        <v>5</v>
      </c>
      <c r="AE212" s="31" t="s">
        <v>5</v>
      </c>
      <c r="AF212" s="31" t="s">
        <v>80</v>
      </c>
      <c r="AG212" s="31" t="s">
        <v>80</v>
      </c>
      <c r="AH212" s="31" t="s">
        <v>80</v>
      </c>
      <c r="AI212" s="31" t="s">
        <v>80</v>
      </c>
      <c r="AJ212" s="31" t="s">
        <v>80</v>
      </c>
      <c r="AK212">
        <v>104</v>
      </c>
      <c r="AL212" s="29" t="s">
        <v>80</v>
      </c>
      <c r="AM212" s="29" t="s">
        <v>80</v>
      </c>
      <c r="AN212" s="20" t="s">
        <v>80</v>
      </c>
    </row>
    <row r="213" spans="1:40" x14ac:dyDescent="0.25">
      <c r="A213" t="s">
        <v>207</v>
      </c>
      <c r="B213" t="s">
        <v>168</v>
      </c>
      <c r="C213" t="s">
        <v>75</v>
      </c>
      <c r="D213" t="s">
        <v>83</v>
      </c>
      <c r="E213" t="s">
        <v>105</v>
      </c>
      <c r="F213" t="s">
        <v>78</v>
      </c>
      <c r="G213" s="31" t="s">
        <v>80</v>
      </c>
      <c r="H213" s="31" t="s">
        <v>80</v>
      </c>
      <c r="I213" s="31" t="s">
        <v>80</v>
      </c>
      <c r="J213" s="31" t="s">
        <v>80</v>
      </c>
      <c r="K213" s="31" t="s">
        <v>80</v>
      </c>
      <c r="L213" s="31" t="s">
        <v>80</v>
      </c>
      <c r="M213" s="31" t="s">
        <v>80</v>
      </c>
      <c r="N213" s="31" t="s">
        <v>80</v>
      </c>
      <c r="O213" s="31" t="s">
        <v>80</v>
      </c>
      <c r="P213" s="31" t="s">
        <v>80</v>
      </c>
      <c r="Q213" s="31" t="s">
        <v>80</v>
      </c>
      <c r="R213" s="31" t="s">
        <v>80</v>
      </c>
      <c r="S213" s="31" t="s">
        <v>80</v>
      </c>
      <c r="T213" s="31" t="s">
        <v>80</v>
      </c>
      <c r="U213" s="31" t="s">
        <v>80</v>
      </c>
      <c r="V213" s="31" t="s">
        <v>80</v>
      </c>
      <c r="W213" s="31" t="s">
        <v>80</v>
      </c>
      <c r="X213" s="31" t="s">
        <v>80</v>
      </c>
      <c r="Y213" s="31" t="s">
        <v>80</v>
      </c>
      <c r="Z213" s="31" t="s">
        <v>80</v>
      </c>
      <c r="AA213" s="31" t="s">
        <v>80</v>
      </c>
      <c r="AB213" s="31" t="s">
        <v>80</v>
      </c>
      <c r="AC213" s="31" t="s">
        <v>80</v>
      </c>
      <c r="AD213" s="31" t="s">
        <v>80</v>
      </c>
      <c r="AE213" s="31">
        <v>0.04</v>
      </c>
      <c r="AF213" s="31">
        <v>0.53</v>
      </c>
      <c r="AG213" s="31">
        <v>0.437</v>
      </c>
      <c r="AH213" s="31">
        <v>8.1000000000000003E-2</v>
      </c>
      <c r="AI213" s="31">
        <v>5.7210000000000001</v>
      </c>
      <c r="AJ213" s="31">
        <v>1.9490000000000001</v>
      </c>
      <c r="AK213">
        <v>105</v>
      </c>
      <c r="AL213" s="29">
        <v>0</v>
      </c>
      <c r="AM213" s="29">
        <v>100</v>
      </c>
      <c r="AN213" s="20">
        <v>8.7569999999999997</v>
      </c>
    </row>
    <row r="214" spans="1:40" x14ac:dyDescent="0.25">
      <c r="A214" t="s">
        <v>207</v>
      </c>
      <c r="B214" t="s">
        <v>168</v>
      </c>
      <c r="C214" t="s">
        <v>75</v>
      </c>
      <c r="D214" t="s">
        <v>83</v>
      </c>
      <c r="E214" t="s">
        <v>105</v>
      </c>
      <c r="F214" t="s">
        <v>79</v>
      </c>
      <c r="G214" s="31" t="s">
        <v>80</v>
      </c>
      <c r="H214" s="31" t="s">
        <v>80</v>
      </c>
      <c r="I214" s="31" t="s">
        <v>80</v>
      </c>
      <c r="J214" s="31" t="s">
        <v>80</v>
      </c>
      <c r="K214" s="31" t="s">
        <v>80</v>
      </c>
      <c r="L214" s="31" t="s">
        <v>80</v>
      </c>
      <c r="M214" s="31" t="s">
        <v>80</v>
      </c>
      <c r="N214" s="31" t="s">
        <v>80</v>
      </c>
      <c r="O214" s="31" t="s">
        <v>80</v>
      </c>
      <c r="P214" s="31" t="s">
        <v>80</v>
      </c>
      <c r="Q214" s="31" t="s">
        <v>80</v>
      </c>
      <c r="R214" s="31" t="s">
        <v>80</v>
      </c>
      <c r="S214" s="31" t="s">
        <v>80</v>
      </c>
      <c r="T214" s="31" t="s">
        <v>80</v>
      </c>
      <c r="U214" s="31" t="s">
        <v>80</v>
      </c>
      <c r="V214" s="31" t="s">
        <v>80</v>
      </c>
      <c r="W214" s="31" t="s">
        <v>80</v>
      </c>
      <c r="X214" s="31" t="s">
        <v>80</v>
      </c>
      <c r="Y214" s="31" t="s">
        <v>80</v>
      </c>
      <c r="Z214" s="31" t="s">
        <v>80</v>
      </c>
      <c r="AA214" s="31" t="s">
        <v>80</v>
      </c>
      <c r="AB214" s="31" t="s">
        <v>80</v>
      </c>
      <c r="AC214" s="31" t="s">
        <v>80</v>
      </c>
      <c r="AD214" s="31" t="s">
        <v>80</v>
      </c>
      <c r="AE214" s="31" t="s">
        <v>5</v>
      </c>
      <c r="AF214" s="31" t="s">
        <v>82</v>
      </c>
      <c r="AG214" s="31" t="s">
        <v>20</v>
      </c>
      <c r="AH214" s="31" t="s">
        <v>5</v>
      </c>
      <c r="AI214" s="31" t="s">
        <v>5</v>
      </c>
      <c r="AJ214" s="31" t="s">
        <v>5</v>
      </c>
      <c r="AK214">
        <v>105</v>
      </c>
      <c r="AL214" s="29" t="s">
        <v>80</v>
      </c>
      <c r="AM214" s="29" t="s">
        <v>80</v>
      </c>
      <c r="AN214" s="20" t="s">
        <v>80</v>
      </c>
    </row>
    <row r="215" spans="1:40" x14ac:dyDescent="0.25">
      <c r="A215" t="s">
        <v>207</v>
      </c>
      <c r="B215" t="s">
        <v>168</v>
      </c>
      <c r="C215" t="s">
        <v>75</v>
      </c>
      <c r="D215" t="s">
        <v>198</v>
      </c>
      <c r="E215" t="s">
        <v>84</v>
      </c>
      <c r="F215" t="s">
        <v>78</v>
      </c>
      <c r="G215" s="31" t="s">
        <v>80</v>
      </c>
      <c r="H215" s="31" t="s">
        <v>80</v>
      </c>
      <c r="I215" s="31" t="s">
        <v>80</v>
      </c>
      <c r="J215" s="31" t="s">
        <v>80</v>
      </c>
      <c r="K215" s="31" t="s">
        <v>80</v>
      </c>
      <c r="L215" s="31" t="s">
        <v>80</v>
      </c>
      <c r="M215" s="31" t="s">
        <v>80</v>
      </c>
      <c r="N215" s="31" t="s">
        <v>80</v>
      </c>
      <c r="O215" s="31" t="s">
        <v>80</v>
      </c>
      <c r="P215" s="31" t="s">
        <v>80</v>
      </c>
      <c r="Q215" s="31" t="s">
        <v>80</v>
      </c>
      <c r="R215" s="31" t="s">
        <v>80</v>
      </c>
      <c r="S215" s="31" t="s">
        <v>80</v>
      </c>
      <c r="T215" s="31" t="s">
        <v>80</v>
      </c>
      <c r="U215" s="31" t="s">
        <v>80</v>
      </c>
      <c r="V215" s="31" t="s">
        <v>80</v>
      </c>
      <c r="W215" s="31" t="s">
        <v>80</v>
      </c>
      <c r="X215" s="31" t="s">
        <v>80</v>
      </c>
      <c r="Y215" s="31" t="s">
        <v>80</v>
      </c>
      <c r="Z215" s="31" t="s">
        <v>80</v>
      </c>
      <c r="AA215" s="31" t="s">
        <v>80</v>
      </c>
      <c r="AB215" s="31">
        <v>6.21</v>
      </c>
      <c r="AC215" s="31">
        <v>2.0529999999999999</v>
      </c>
      <c r="AD215" s="31" t="s">
        <v>80</v>
      </c>
      <c r="AE215" s="31" t="s">
        <v>80</v>
      </c>
      <c r="AF215" s="31" t="s">
        <v>80</v>
      </c>
      <c r="AG215" s="31" t="s">
        <v>80</v>
      </c>
      <c r="AH215" s="31" t="s">
        <v>80</v>
      </c>
      <c r="AI215" s="31" t="s">
        <v>80</v>
      </c>
      <c r="AJ215" s="31" t="s">
        <v>80</v>
      </c>
      <c r="AK215">
        <v>106</v>
      </c>
      <c r="AL215" s="29">
        <v>0</v>
      </c>
      <c r="AM215" s="29">
        <v>100</v>
      </c>
      <c r="AN215" s="20">
        <v>8.2629999999999999</v>
      </c>
    </row>
    <row r="216" spans="1:40" x14ac:dyDescent="0.25">
      <c r="A216" t="s">
        <v>207</v>
      </c>
      <c r="B216" t="s">
        <v>168</v>
      </c>
      <c r="C216" t="s">
        <v>75</v>
      </c>
      <c r="D216" t="s">
        <v>198</v>
      </c>
      <c r="E216" t="s">
        <v>84</v>
      </c>
      <c r="F216" t="s">
        <v>79</v>
      </c>
      <c r="G216" s="31" t="s">
        <v>80</v>
      </c>
      <c r="H216" s="31" t="s">
        <v>80</v>
      </c>
      <c r="I216" s="31" t="s">
        <v>80</v>
      </c>
      <c r="J216" s="31" t="s">
        <v>80</v>
      </c>
      <c r="K216" s="31" t="s">
        <v>80</v>
      </c>
      <c r="L216" s="31" t="s">
        <v>80</v>
      </c>
      <c r="M216" s="31" t="s">
        <v>80</v>
      </c>
      <c r="N216" s="31" t="s">
        <v>80</v>
      </c>
      <c r="O216" s="31" t="s">
        <v>80</v>
      </c>
      <c r="P216" s="31" t="s">
        <v>80</v>
      </c>
      <c r="Q216" s="31" t="s">
        <v>80</v>
      </c>
      <c r="R216" s="31" t="s">
        <v>80</v>
      </c>
      <c r="S216" s="31" t="s">
        <v>80</v>
      </c>
      <c r="T216" s="31" t="s">
        <v>80</v>
      </c>
      <c r="U216" s="31" t="s">
        <v>80</v>
      </c>
      <c r="V216" s="31" t="s">
        <v>80</v>
      </c>
      <c r="W216" s="31" t="s">
        <v>80</v>
      </c>
      <c r="X216" s="31" t="s">
        <v>80</v>
      </c>
      <c r="Y216" s="31" t="s">
        <v>80</v>
      </c>
      <c r="Z216" s="31" t="s">
        <v>80</v>
      </c>
      <c r="AA216" s="31" t="s">
        <v>80</v>
      </c>
      <c r="AB216" s="31" t="s">
        <v>82</v>
      </c>
      <c r="AC216" s="31" t="s">
        <v>82</v>
      </c>
      <c r="AD216" s="31" t="s">
        <v>80</v>
      </c>
      <c r="AE216" s="31" t="s">
        <v>80</v>
      </c>
      <c r="AF216" s="31" t="s">
        <v>80</v>
      </c>
      <c r="AG216" s="31" t="s">
        <v>80</v>
      </c>
      <c r="AH216" s="31" t="s">
        <v>80</v>
      </c>
      <c r="AI216" s="31" t="s">
        <v>80</v>
      </c>
      <c r="AJ216" s="31" t="s">
        <v>80</v>
      </c>
      <c r="AK216">
        <v>106</v>
      </c>
      <c r="AL216" s="29" t="s">
        <v>80</v>
      </c>
      <c r="AM216" s="29" t="s">
        <v>80</v>
      </c>
      <c r="AN216" s="20" t="s">
        <v>80</v>
      </c>
    </row>
    <row r="217" spans="1:40" x14ac:dyDescent="0.25">
      <c r="A217" t="s">
        <v>207</v>
      </c>
      <c r="B217" t="s">
        <v>168</v>
      </c>
      <c r="C217" t="s">
        <v>75</v>
      </c>
      <c r="D217" t="s">
        <v>97</v>
      </c>
      <c r="E217" t="s">
        <v>87</v>
      </c>
      <c r="F217" t="s">
        <v>78</v>
      </c>
      <c r="G217" s="31" t="s">
        <v>80</v>
      </c>
      <c r="H217" s="31" t="s">
        <v>80</v>
      </c>
      <c r="I217" s="31" t="s">
        <v>80</v>
      </c>
      <c r="J217" s="31">
        <v>4</v>
      </c>
      <c r="K217" s="31" t="s">
        <v>80</v>
      </c>
      <c r="L217" s="31" t="s">
        <v>80</v>
      </c>
      <c r="M217" s="31" t="s">
        <v>80</v>
      </c>
      <c r="N217" s="31" t="s">
        <v>80</v>
      </c>
      <c r="O217" s="31" t="s">
        <v>80</v>
      </c>
      <c r="P217" s="31" t="s">
        <v>80</v>
      </c>
      <c r="Q217" s="31" t="s">
        <v>80</v>
      </c>
      <c r="R217" s="31" t="s">
        <v>80</v>
      </c>
      <c r="S217" s="31" t="s">
        <v>80</v>
      </c>
      <c r="T217" s="31" t="s">
        <v>80</v>
      </c>
      <c r="U217" s="31" t="s">
        <v>80</v>
      </c>
      <c r="V217" s="31" t="s">
        <v>80</v>
      </c>
      <c r="W217" s="31" t="s">
        <v>80</v>
      </c>
      <c r="X217" s="31" t="s">
        <v>80</v>
      </c>
      <c r="Y217" s="31" t="s">
        <v>80</v>
      </c>
      <c r="Z217" s="31" t="s">
        <v>80</v>
      </c>
      <c r="AA217" s="31" t="s">
        <v>80</v>
      </c>
      <c r="AB217" s="31" t="s">
        <v>80</v>
      </c>
      <c r="AC217" s="31" t="s">
        <v>80</v>
      </c>
      <c r="AD217" s="31" t="s">
        <v>80</v>
      </c>
      <c r="AE217" s="31" t="s">
        <v>80</v>
      </c>
      <c r="AF217" s="31" t="s">
        <v>80</v>
      </c>
      <c r="AG217" s="31" t="s">
        <v>80</v>
      </c>
      <c r="AH217" s="31">
        <v>1.331</v>
      </c>
      <c r="AI217" s="31" t="s">
        <v>80</v>
      </c>
      <c r="AJ217" s="31">
        <v>2.8540000000000001</v>
      </c>
      <c r="AK217">
        <v>107</v>
      </c>
      <c r="AL217" s="29">
        <v>0</v>
      </c>
      <c r="AM217" s="29">
        <v>100</v>
      </c>
      <c r="AN217" s="20">
        <v>8.1850000000000005</v>
      </c>
    </row>
    <row r="218" spans="1:40" x14ac:dyDescent="0.25">
      <c r="A218" t="s">
        <v>207</v>
      </c>
      <c r="B218" t="s">
        <v>168</v>
      </c>
      <c r="C218" t="s">
        <v>75</v>
      </c>
      <c r="D218" t="s">
        <v>97</v>
      </c>
      <c r="E218" t="s">
        <v>87</v>
      </c>
      <c r="F218" t="s">
        <v>79</v>
      </c>
      <c r="G218" s="31" t="s">
        <v>80</v>
      </c>
      <c r="H218" s="31" t="s">
        <v>80</v>
      </c>
      <c r="I218" s="31" t="s">
        <v>80</v>
      </c>
      <c r="J218" s="31" t="s">
        <v>82</v>
      </c>
      <c r="K218" s="31" t="s">
        <v>80</v>
      </c>
      <c r="L218" s="31" t="s">
        <v>80</v>
      </c>
      <c r="M218" s="31" t="s">
        <v>80</v>
      </c>
      <c r="N218" s="31" t="s">
        <v>80</v>
      </c>
      <c r="O218" s="31" t="s">
        <v>80</v>
      </c>
      <c r="P218" s="31" t="s">
        <v>80</v>
      </c>
      <c r="Q218" s="31" t="s">
        <v>80</v>
      </c>
      <c r="R218" s="31" t="s">
        <v>80</v>
      </c>
      <c r="S218" s="31" t="s">
        <v>80</v>
      </c>
      <c r="T218" s="31" t="s">
        <v>80</v>
      </c>
      <c r="U218" s="31" t="s">
        <v>80</v>
      </c>
      <c r="V218" s="31" t="s">
        <v>80</v>
      </c>
      <c r="W218" s="31" t="s">
        <v>80</v>
      </c>
      <c r="X218" s="31" t="s">
        <v>80</v>
      </c>
      <c r="Y218" s="31" t="s">
        <v>80</v>
      </c>
      <c r="Z218" s="31" t="s">
        <v>80</v>
      </c>
      <c r="AA218" s="31" t="s">
        <v>80</v>
      </c>
      <c r="AB218" s="31" t="s">
        <v>80</v>
      </c>
      <c r="AC218" s="31" t="s">
        <v>80</v>
      </c>
      <c r="AD218" s="31" t="s">
        <v>80</v>
      </c>
      <c r="AE218" s="31" t="s">
        <v>80</v>
      </c>
      <c r="AF218" s="31" t="s">
        <v>80</v>
      </c>
      <c r="AG218" s="31" t="s">
        <v>80</v>
      </c>
      <c r="AH218" s="31" t="s">
        <v>5</v>
      </c>
      <c r="AI218" s="31" t="s">
        <v>80</v>
      </c>
      <c r="AJ218" s="31" t="s">
        <v>5</v>
      </c>
      <c r="AK218">
        <v>107</v>
      </c>
      <c r="AL218" s="29" t="s">
        <v>80</v>
      </c>
      <c r="AM218" s="29" t="s">
        <v>80</v>
      </c>
      <c r="AN218" s="20" t="s">
        <v>80</v>
      </c>
    </row>
    <row r="219" spans="1:40" x14ac:dyDescent="0.25">
      <c r="A219" t="s">
        <v>207</v>
      </c>
      <c r="B219" t="s">
        <v>168</v>
      </c>
      <c r="C219" t="s">
        <v>75</v>
      </c>
      <c r="D219" t="s">
        <v>89</v>
      </c>
      <c r="E219" t="s">
        <v>123</v>
      </c>
      <c r="F219" t="s">
        <v>78</v>
      </c>
      <c r="G219" s="31" t="s">
        <v>80</v>
      </c>
      <c r="H219" s="31" t="s">
        <v>80</v>
      </c>
      <c r="I219" s="31" t="s">
        <v>80</v>
      </c>
      <c r="J219" s="31" t="s">
        <v>80</v>
      </c>
      <c r="K219" s="31" t="s">
        <v>80</v>
      </c>
      <c r="L219" s="31" t="s">
        <v>80</v>
      </c>
      <c r="M219" s="31" t="s">
        <v>80</v>
      </c>
      <c r="N219" s="31" t="s">
        <v>80</v>
      </c>
      <c r="O219" s="31" t="s">
        <v>80</v>
      </c>
      <c r="P219" s="31" t="s">
        <v>80</v>
      </c>
      <c r="Q219" s="31" t="s">
        <v>80</v>
      </c>
      <c r="R219" s="31" t="s">
        <v>80</v>
      </c>
      <c r="S219" s="31" t="s">
        <v>80</v>
      </c>
      <c r="T219" s="31" t="s">
        <v>80</v>
      </c>
      <c r="U219" s="31" t="s">
        <v>80</v>
      </c>
      <c r="V219" s="31" t="s">
        <v>80</v>
      </c>
      <c r="W219" s="31" t="s">
        <v>80</v>
      </c>
      <c r="X219" s="31" t="s">
        <v>80</v>
      </c>
      <c r="Y219" s="31" t="s">
        <v>80</v>
      </c>
      <c r="Z219" s="31" t="s">
        <v>80</v>
      </c>
      <c r="AA219" s="31" t="s">
        <v>80</v>
      </c>
      <c r="AB219" s="31" t="s">
        <v>80</v>
      </c>
      <c r="AC219" s="31" t="s">
        <v>80</v>
      </c>
      <c r="AD219" s="31" t="s">
        <v>80</v>
      </c>
      <c r="AE219" s="31" t="s">
        <v>80</v>
      </c>
      <c r="AF219" s="31">
        <v>0.99</v>
      </c>
      <c r="AG219" s="31">
        <v>1.1519999999999999</v>
      </c>
      <c r="AH219" s="31">
        <v>0.24299999999999999</v>
      </c>
      <c r="AI219" s="31">
        <v>2.931</v>
      </c>
      <c r="AJ219" s="31">
        <v>2.629</v>
      </c>
      <c r="AK219">
        <v>108</v>
      </c>
      <c r="AL219" s="29">
        <v>0</v>
      </c>
      <c r="AM219" s="29">
        <v>100</v>
      </c>
      <c r="AN219" s="20">
        <v>7.9450000000000003</v>
      </c>
    </row>
    <row r="220" spans="1:40" x14ac:dyDescent="0.25">
      <c r="A220" t="s">
        <v>207</v>
      </c>
      <c r="B220" t="s">
        <v>168</v>
      </c>
      <c r="C220" t="s">
        <v>75</v>
      </c>
      <c r="D220" t="s">
        <v>89</v>
      </c>
      <c r="E220" t="s">
        <v>123</v>
      </c>
      <c r="F220" t="s">
        <v>79</v>
      </c>
      <c r="G220" s="31" t="s">
        <v>80</v>
      </c>
      <c r="H220" s="31" t="s">
        <v>80</v>
      </c>
      <c r="I220" s="31" t="s">
        <v>80</v>
      </c>
      <c r="J220" s="31" t="s">
        <v>80</v>
      </c>
      <c r="K220" s="31" t="s">
        <v>80</v>
      </c>
      <c r="L220" s="31" t="s">
        <v>80</v>
      </c>
      <c r="M220" s="31" t="s">
        <v>80</v>
      </c>
      <c r="N220" s="31" t="s">
        <v>80</v>
      </c>
      <c r="O220" s="31" t="s">
        <v>80</v>
      </c>
      <c r="P220" s="31" t="s">
        <v>80</v>
      </c>
      <c r="Q220" s="31" t="s">
        <v>80</v>
      </c>
      <c r="R220" s="31" t="s">
        <v>80</v>
      </c>
      <c r="S220" s="31" t="s">
        <v>80</v>
      </c>
      <c r="T220" s="31" t="s">
        <v>80</v>
      </c>
      <c r="U220" s="31" t="s">
        <v>80</v>
      </c>
      <c r="V220" s="31" t="s">
        <v>80</v>
      </c>
      <c r="W220" s="31" t="s">
        <v>80</v>
      </c>
      <c r="X220" s="31" t="s">
        <v>80</v>
      </c>
      <c r="Y220" s="31" t="s">
        <v>80</v>
      </c>
      <c r="Z220" s="31" t="s">
        <v>80</v>
      </c>
      <c r="AA220" s="31" t="s">
        <v>80</v>
      </c>
      <c r="AB220" s="31" t="s">
        <v>80</v>
      </c>
      <c r="AC220" s="31" t="s">
        <v>80</v>
      </c>
      <c r="AD220" s="31" t="s">
        <v>80</v>
      </c>
      <c r="AE220" s="31" t="s">
        <v>80</v>
      </c>
      <c r="AF220" s="31" t="s">
        <v>5</v>
      </c>
      <c r="AG220" s="31" t="s">
        <v>5</v>
      </c>
      <c r="AH220" s="31" t="s">
        <v>5</v>
      </c>
      <c r="AI220" s="31" t="s">
        <v>5</v>
      </c>
      <c r="AJ220" s="31" t="s">
        <v>5</v>
      </c>
      <c r="AK220">
        <v>108</v>
      </c>
      <c r="AL220" s="29" t="s">
        <v>80</v>
      </c>
      <c r="AM220" s="29" t="s">
        <v>80</v>
      </c>
      <c r="AN220" s="20" t="s">
        <v>80</v>
      </c>
    </row>
    <row r="221" spans="1:40" x14ac:dyDescent="0.25">
      <c r="A221" t="s">
        <v>207</v>
      </c>
      <c r="B221" t="s">
        <v>168</v>
      </c>
      <c r="C221" t="s">
        <v>75</v>
      </c>
      <c r="D221" t="s">
        <v>83</v>
      </c>
      <c r="E221" t="s">
        <v>123</v>
      </c>
      <c r="F221" t="s">
        <v>78</v>
      </c>
      <c r="G221" s="31" t="s">
        <v>80</v>
      </c>
      <c r="H221" s="31" t="s">
        <v>80</v>
      </c>
      <c r="I221" s="31" t="s">
        <v>80</v>
      </c>
      <c r="J221" s="31" t="s">
        <v>80</v>
      </c>
      <c r="K221" s="31" t="s">
        <v>80</v>
      </c>
      <c r="L221" s="31" t="s">
        <v>80</v>
      </c>
      <c r="M221" s="31" t="s">
        <v>80</v>
      </c>
      <c r="N221" s="31" t="s">
        <v>80</v>
      </c>
      <c r="O221" s="31" t="s">
        <v>80</v>
      </c>
      <c r="P221" s="31" t="s">
        <v>80</v>
      </c>
      <c r="Q221" s="31" t="s">
        <v>80</v>
      </c>
      <c r="R221" s="31" t="s">
        <v>80</v>
      </c>
      <c r="S221" s="31" t="s">
        <v>80</v>
      </c>
      <c r="T221" s="31" t="s">
        <v>80</v>
      </c>
      <c r="U221" s="31">
        <v>0.105</v>
      </c>
      <c r="V221" s="31">
        <v>0.56299999999999994</v>
      </c>
      <c r="W221" s="31">
        <v>2.4460000000000002</v>
      </c>
      <c r="X221" s="31">
        <v>0.47699999999999998</v>
      </c>
      <c r="Y221" s="31">
        <v>3.0000000000000001E-3</v>
      </c>
      <c r="Z221" s="31">
        <v>0.91200000000000003</v>
      </c>
      <c r="AA221" s="31" t="s">
        <v>80</v>
      </c>
      <c r="AB221" s="31">
        <v>0.75900000000000001</v>
      </c>
      <c r="AC221" s="31">
        <v>0.222</v>
      </c>
      <c r="AD221" s="31">
        <v>6.6000000000000003E-2</v>
      </c>
      <c r="AE221" s="31">
        <v>7.8E-2</v>
      </c>
      <c r="AF221" s="31">
        <v>1.0189999999999999</v>
      </c>
      <c r="AG221" s="31" t="s">
        <v>80</v>
      </c>
      <c r="AH221" s="31" t="s">
        <v>80</v>
      </c>
      <c r="AI221" s="31" t="s">
        <v>80</v>
      </c>
      <c r="AJ221" s="31" t="s">
        <v>80</v>
      </c>
      <c r="AK221">
        <v>109</v>
      </c>
      <c r="AL221" s="29">
        <v>0</v>
      </c>
      <c r="AM221" s="29">
        <v>100</v>
      </c>
      <c r="AN221" s="20">
        <v>6.6509999999999998</v>
      </c>
    </row>
    <row r="222" spans="1:40" x14ac:dyDescent="0.25">
      <c r="A222" t="s">
        <v>207</v>
      </c>
      <c r="B222" t="s">
        <v>168</v>
      </c>
      <c r="C222" t="s">
        <v>75</v>
      </c>
      <c r="D222" t="s">
        <v>83</v>
      </c>
      <c r="E222" t="s">
        <v>123</v>
      </c>
      <c r="F222" t="s">
        <v>79</v>
      </c>
      <c r="G222" s="31" t="s">
        <v>80</v>
      </c>
      <c r="H222" s="31" t="s">
        <v>80</v>
      </c>
      <c r="I222" s="31" t="s">
        <v>80</v>
      </c>
      <c r="J222" s="31" t="s">
        <v>80</v>
      </c>
      <c r="K222" s="31" t="s">
        <v>80</v>
      </c>
      <c r="L222" s="31" t="s">
        <v>80</v>
      </c>
      <c r="M222" s="31" t="s">
        <v>80</v>
      </c>
      <c r="N222" s="31" t="s">
        <v>80</v>
      </c>
      <c r="O222" s="31" t="s">
        <v>80</v>
      </c>
      <c r="P222" s="31" t="s">
        <v>80</v>
      </c>
      <c r="Q222" s="31" t="s">
        <v>80</v>
      </c>
      <c r="R222" s="31" t="s">
        <v>80</v>
      </c>
      <c r="S222" s="31" t="s">
        <v>80</v>
      </c>
      <c r="T222" s="31" t="s">
        <v>80</v>
      </c>
      <c r="U222" s="31" t="s">
        <v>82</v>
      </c>
      <c r="V222" s="31" t="s">
        <v>82</v>
      </c>
      <c r="W222" s="31" t="s">
        <v>82</v>
      </c>
      <c r="X222" s="31" t="s">
        <v>82</v>
      </c>
      <c r="Y222" s="31" t="s">
        <v>82</v>
      </c>
      <c r="Z222" s="31" t="s">
        <v>5</v>
      </c>
      <c r="AA222" s="31" t="s">
        <v>80</v>
      </c>
      <c r="AB222" s="31" t="s">
        <v>82</v>
      </c>
      <c r="AC222" s="31" t="s">
        <v>5</v>
      </c>
      <c r="AD222" s="31" t="s">
        <v>82</v>
      </c>
      <c r="AE222" s="31" t="s">
        <v>5</v>
      </c>
      <c r="AF222" s="31" t="s">
        <v>82</v>
      </c>
      <c r="AG222" s="31" t="s">
        <v>80</v>
      </c>
      <c r="AH222" s="31" t="s">
        <v>80</v>
      </c>
      <c r="AI222" s="31" t="s">
        <v>80</v>
      </c>
      <c r="AJ222" s="31" t="s">
        <v>80</v>
      </c>
      <c r="AK222">
        <v>109</v>
      </c>
      <c r="AL222" s="29" t="s">
        <v>80</v>
      </c>
      <c r="AM222" s="29" t="s">
        <v>80</v>
      </c>
      <c r="AN222" s="20" t="s">
        <v>80</v>
      </c>
    </row>
    <row r="223" spans="1:40" x14ac:dyDescent="0.25">
      <c r="A223" t="s">
        <v>207</v>
      </c>
      <c r="B223" t="s">
        <v>168</v>
      </c>
      <c r="C223" t="s">
        <v>75</v>
      </c>
      <c r="D223" t="s">
        <v>103</v>
      </c>
      <c r="E223" t="s">
        <v>87</v>
      </c>
      <c r="F223" t="s">
        <v>78</v>
      </c>
      <c r="G223" s="31" t="s">
        <v>80</v>
      </c>
      <c r="H223" s="31" t="s">
        <v>80</v>
      </c>
      <c r="I223" s="31" t="s">
        <v>80</v>
      </c>
      <c r="J223" s="31" t="s">
        <v>80</v>
      </c>
      <c r="K223" s="31" t="s">
        <v>80</v>
      </c>
      <c r="L223" s="31" t="s">
        <v>80</v>
      </c>
      <c r="M223" s="31" t="s">
        <v>80</v>
      </c>
      <c r="N223" s="31" t="s">
        <v>80</v>
      </c>
      <c r="O223" s="31" t="s">
        <v>80</v>
      </c>
      <c r="P223" s="31" t="s">
        <v>80</v>
      </c>
      <c r="Q223" s="31" t="s">
        <v>80</v>
      </c>
      <c r="R223" s="31" t="s">
        <v>80</v>
      </c>
      <c r="S223" s="31" t="s">
        <v>80</v>
      </c>
      <c r="T223" s="31" t="s">
        <v>80</v>
      </c>
      <c r="U223" s="31" t="s">
        <v>80</v>
      </c>
      <c r="V223" s="31" t="s">
        <v>80</v>
      </c>
      <c r="W223" s="31" t="s">
        <v>80</v>
      </c>
      <c r="X223" s="31" t="s">
        <v>80</v>
      </c>
      <c r="Y223" s="31" t="s">
        <v>80</v>
      </c>
      <c r="Z223" s="31" t="s">
        <v>80</v>
      </c>
      <c r="AA223" s="31">
        <v>5.8000000000000003E-2</v>
      </c>
      <c r="AB223" s="31">
        <v>1.232</v>
      </c>
      <c r="AC223" s="31">
        <v>0.35</v>
      </c>
      <c r="AD223" s="31">
        <v>0.106</v>
      </c>
      <c r="AE223" s="31">
        <v>0.80700000000000005</v>
      </c>
      <c r="AF223" s="31">
        <v>1.1659999999999999</v>
      </c>
      <c r="AG223" s="31">
        <v>0.85799999999999998</v>
      </c>
      <c r="AH223" s="31">
        <v>0.85899999999999999</v>
      </c>
      <c r="AI223" s="31">
        <v>0.14899999999999999</v>
      </c>
      <c r="AJ223" s="31">
        <v>1.032</v>
      </c>
      <c r="AK223">
        <v>110</v>
      </c>
      <c r="AL223" s="29">
        <v>0</v>
      </c>
      <c r="AM223" s="29">
        <v>100</v>
      </c>
      <c r="AN223" s="20">
        <v>6.617</v>
      </c>
    </row>
    <row r="224" spans="1:40" x14ac:dyDescent="0.25">
      <c r="A224" t="s">
        <v>207</v>
      </c>
      <c r="B224" t="s">
        <v>168</v>
      </c>
      <c r="C224" t="s">
        <v>75</v>
      </c>
      <c r="D224" t="s">
        <v>103</v>
      </c>
      <c r="E224" t="s">
        <v>87</v>
      </c>
      <c r="F224" t="s">
        <v>79</v>
      </c>
      <c r="G224" s="31" t="s">
        <v>80</v>
      </c>
      <c r="H224" s="31" t="s">
        <v>80</v>
      </c>
      <c r="I224" s="31" t="s">
        <v>80</v>
      </c>
      <c r="J224" s="31" t="s">
        <v>80</v>
      </c>
      <c r="K224" s="31" t="s">
        <v>80</v>
      </c>
      <c r="L224" s="31" t="s">
        <v>80</v>
      </c>
      <c r="M224" s="31" t="s">
        <v>80</v>
      </c>
      <c r="N224" s="31" t="s">
        <v>80</v>
      </c>
      <c r="O224" s="31" t="s">
        <v>80</v>
      </c>
      <c r="P224" s="31" t="s">
        <v>5</v>
      </c>
      <c r="Q224" s="31" t="s">
        <v>80</v>
      </c>
      <c r="R224" s="31" t="s">
        <v>80</v>
      </c>
      <c r="S224" s="31" t="s">
        <v>80</v>
      </c>
      <c r="T224" s="31" t="s">
        <v>80</v>
      </c>
      <c r="U224" s="31" t="s">
        <v>80</v>
      </c>
      <c r="V224" s="31" t="s">
        <v>80</v>
      </c>
      <c r="W224" s="31" t="s">
        <v>80</v>
      </c>
      <c r="X224" s="31" t="s">
        <v>80</v>
      </c>
      <c r="Y224" s="31" t="s">
        <v>80</v>
      </c>
      <c r="Z224" s="31" t="s">
        <v>7</v>
      </c>
      <c r="AA224" s="31" t="s">
        <v>20</v>
      </c>
      <c r="AB224" s="31" t="s">
        <v>5</v>
      </c>
      <c r="AC224" s="31" t="s">
        <v>24</v>
      </c>
      <c r="AD224" s="31" t="s">
        <v>5</v>
      </c>
      <c r="AE224" s="31" t="s">
        <v>5</v>
      </c>
      <c r="AF224" s="31" t="s">
        <v>5</v>
      </c>
      <c r="AG224" s="31" t="s">
        <v>5</v>
      </c>
      <c r="AH224" s="31" t="s">
        <v>20</v>
      </c>
      <c r="AI224" s="31" t="s">
        <v>24</v>
      </c>
      <c r="AJ224" s="31" t="s">
        <v>20</v>
      </c>
      <c r="AK224">
        <v>110</v>
      </c>
      <c r="AL224" s="29" t="s">
        <v>80</v>
      </c>
      <c r="AM224" s="29" t="s">
        <v>80</v>
      </c>
      <c r="AN224" s="20" t="s">
        <v>80</v>
      </c>
    </row>
    <row r="225" spans="1:40" x14ac:dyDescent="0.25">
      <c r="A225" t="s">
        <v>207</v>
      </c>
      <c r="B225" t="s">
        <v>168</v>
      </c>
      <c r="C225" t="s">
        <v>75</v>
      </c>
      <c r="D225" t="s">
        <v>83</v>
      </c>
      <c r="E225" t="s">
        <v>87</v>
      </c>
      <c r="F225" t="s">
        <v>78</v>
      </c>
      <c r="G225" s="31" t="s">
        <v>80</v>
      </c>
      <c r="H225" s="31" t="s">
        <v>80</v>
      </c>
      <c r="I225" s="31" t="s">
        <v>80</v>
      </c>
      <c r="J225" s="31" t="s">
        <v>80</v>
      </c>
      <c r="K225" s="31" t="s">
        <v>80</v>
      </c>
      <c r="L225" s="31" t="s">
        <v>80</v>
      </c>
      <c r="M225" s="31" t="s">
        <v>80</v>
      </c>
      <c r="N225" s="31" t="s">
        <v>80</v>
      </c>
      <c r="O225" s="31" t="s">
        <v>80</v>
      </c>
      <c r="P225" s="31" t="s">
        <v>80</v>
      </c>
      <c r="Q225" s="31" t="s">
        <v>80</v>
      </c>
      <c r="R225" s="31" t="s">
        <v>80</v>
      </c>
      <c r="S225" s="31" t="s">
        <v>80</v>
      </c>
      <c r="T225" s="31" t="s">
        <v>80</v>
      </c>
      <c r="U225" s="31" t="s">
        <v>80</v>
      </c>
      <c r="V225" s="31">
        <v>0.20599999999999999</v>
      </c>
      <c r="W225" s="31">
        <v>0.43</v>
      </c>
      <c r="X225" s="31">
        <v>0.24099999999999999</v>
      </c>
      <c r="Y225" s="31" t="s">
        <v>80</v>
      </c>
      <c r="Z225" s="31">
        <v>3.1E-2</v>
      </c>
      <c r="AA225" s="31">
        <v>1.9E-2</v>
      </c>
      <c r="AB225" s="31">
        <v>6.7000000000000004E-2</v>
      </c>
      <c r="AC225" s="31">
        <v>2.9000000000000001E-2</v>
      </c>
      <c r="AD225" s="31">
        <v>5.0000000000000001E-3</v>
      </c>
      <c r="AE225" s="31">
        <v>5.0000000000000001E-3</v>
      </c>
      <c r="AF225" s="31">
        <v>0.89900000000000002</v>
      </c>
      <c r="AG225" s="31">
        <v>8.5000000000000006E-2</v>
      </c>
      <c r="AH225" s="31">
        <v>0.53300000000000003</v>
      </c>
      <c r="AI225" s="31">
        <v>3.7349999999999999</v>
      </c>
      <c r="AJ225" s="31">
        <v>0.13</v>
      </c>
      <c r="AK225">
        <v>111</v>
      </c>
      <c r="AL225" s="29">
        <v>0</v>
      </c>
      <c r="AM225" s="29">
        <v>100</v>
      </c>
      <c r="AN225" s="20">
        <v>6.4160000000000004</v>
      </c>
    </row>
    <row r="226" spans="1:40" x14ac:dyDescent="0.25">
      <c r="A226" t="s">
        <v>207</v>
      </c>
      <c r="B226" t="s">
        <v>168</v>
      </c>
      <c r="C226" t="s">
        <v>75</v>
      </c>
      <c r="D226" t="s">
        <v>83</v>
      </c>
      <c r="E226" t="s">
        <v>87</v>
      </c>
      <c r="F226" t="s">
        <v>79</v>
      </c>
      <c r="G226" s="31" t="s">
        <v>80</v>
      </c>
      <c r="H226" s="31" t="s">
        <v>80</v>
      </c>
      <c r="I226" s="31" t="s">
        <v>80</v>
      </c>
      <c r="J226" s="31" t="s">
        <v>80</v>
      </c>
      <c r="K226" s="31" t="s">
        <v>80</v>
      </c>
      <c r="L226" s="31" t="s">
        <v>80</v>
      </c>
      <c r="M226" s="31" t="s">
        <v>80</v>
      </c>
      <c r="N226" s="31" t="s">
        <v>80</v>
      </c>
      <c r="O226" s="31" t="s">
        <v>80</v>
      </c>
      <c r="P226" s="31" t="s">
        <v>80</v>
      </c>
      <c r="Q226" s="31" t="s">
        <v>80</v>
      </c>
      <c r="R226" s="31" t="s">
        <v>80</v>
      </c>
      <c r="S226" s="31" t="s">
        <v>80</v>
      </c>
      <c r="T226" s="31" t="s">
        <v>80</v>
      </c>
      <c r="U226" s="31" t="s">
        <v>80</v>
      </c>
      <c r="V226" s="31" t="s">
        <v>82</v>
      </c>
      <c r="W226" s="31" t="s">
        <v>82</v>
      </c>
      <c r="X226" s="31" t="s">
        <v>82</v>
      </c>
      <c r="Y226" s="31" t="s">
        <v>80</v>
      </c>
      <c r="Z226" s="31" t="s">
        <v>82</v>
      </c>
      <c r="AA226" s="31" t="s">
        <v>82</v>
      </c>
      <c r="AB226" s="31" t="s">
        <v>82</v>
      </c>
      <c r="AC226" s="31" t="s">
        <v>5</v>
      </c>
      <c r="AD226" s="31" t="s">
        <v>82</v>
      </c>
      <c r="AE226" s="31" t="s">
        <v>82</v>
      </c>
      <c r="AF226" s="31" t="s">
        <v>82</v>
      </c>
      <c r="AG226" s="31" t="s">
        <v>5</v>
      </c>
      <c r="AH226" s="31" t="s">
        <v>82</v>
      </c>
      <c r="AI226" s="31" t="s">
        <v>5</v>
      </c>
      <c r="AJ226" s="31" t="s">
        <v>5</v>
      </c>
      <c r="AK226">
        <v>111</v>
      </c>
      <c r="AL226" s="29" t="s">
        <v>80</v>
      </c>
      <c r="AM226" s="29" t="s">
        <v>80</v>
      </c>
      <c r="AN226" s="20" t="s">
        <v>80</v>
      </c>
    </row>
    <row r="227" spans="1:40" x14ac:dyDescent="0.25">
      <c r="A227" t="s">
        <v>207</v>
      </c>
      <c r="B227" t="s">
        <v>168</v>
      </c>
      <c r="C227" t="s">
        <v>75</v>
      </c>
      <c r="D227" t="s">
        <v>89</v>
      </c>
      <c r="E227" t="s">
        <v>84</v>
      </c>
      <c r="F227" t="s">
        <v>78</v>
      </c>
      <c r="G227" s="31" t="s">
        <v>80</v>
      </c>
      <c r="H227" s="31" t="s">
        <v>80</v>
      </c>
      <c r="I227" s="31" t="s">
        <v>80</v>
      </c>
      <c r="J227" s="31" t="s">
        <v>80</v>
      </c>
      <c r="K227" s="31" t="s">
        <v>80</v>
      </c>
      <c r="L227" s="31" t="s">
        <v>80</v>
      </c>
      <c r="M227" s="31" t="s">
        <v>80</v>
      </c>
      <c r="N227" s="31" t="s">
        <v>80</v>
      </c>
      <c r="O227" s="31" t="s">
        <v>80</v>
      </c>
      <c r="P227" s="31" t="s">
        <v>80</v>
      </c>
      <c r="Q227" s="31" t="s">
        <v>80</v>
      </c>
      <c r="R227" s="31" t="s">
        <v>80</v>
      </c>
      <c r="S227" s="31" t="s">
        <v>80</v>
      </c>
      <c r="T227" s="31" t="s">
        <v>80</v>
      </c>
      <c r="U227" s="31" t="s">
        <v>80</v>
      </c>
      <c r="V227" s="31" t="s">
        <v>80</v>
      </c>
      <c r="W227" s="31" t="s">
        <v>80</v>
      </c>
      <c r="X227" s="31" t="s">
        <v>80</v>
      </c>
      <c r="Y227" s="31" t="s">
        <v>80</v>
      </c>
      <c r="Z227" s="31" t="s">
        <v>80</v>
      </c>
      <c r="AA227" s="31" t="s">
        <v>80</v>
      </c>
      <c r="AB227" s="31" t="s">
        <v>80</v>
      </c>
      <c r="AC227" s="31" t="s">
        <v>80</v>
      </c>
      <c r="AD227" s="31">
        <v>2.6080000000000001</v>
      </c>
      <c r="AE227" s="31">
        <v>1.351</v>
      </c>
      <c r="AF227" s="31">
        <v>0.192</v>
      </c>
      <c r="AG227" s="31">
        <v>0.10100000000000001</v>
      </c>
      <c r="AH227" s="31">
        <v>6.4000000000000001E-2</v>
      </c>
      <c r="AI227" s="31">
        <v>0.79</v>
      </c>
      <c r="AJ227" s="31">
        <v>0.71799999999999997</v>
      </c>
      <c r="AK227">
        <v>112</v>
      </c>
      <c r="AL227" s="29">
        <v>0</v>
      </c>
      <c r="AM227" s="29">
        <v>100</v>
      </c>
      <c r="AN227" s="20">
        <v>5.8230000000000004</v>
      </c>
    </row>
    <row r="228" spans="1:40" x14ac:dyDescent="0.25">
      <c r="A228" t="s">
        <v>207</v>
      </c>
      <c r="B228" t="s">
        <v>168</v>
      </c>
      <c r="C228" t="s">
        <v>75</v>
      </c>
      <c r="D228" t="s">
        <v>89</v>
      </c>
      <c r="E228" t="s">
        <v>84</v>
      </c>
      <c r="F228" t="s">
        <v>79</v>
      </c>
      <c r="G228" s="31" t="s">
        <v>80</v>
      </c>
      <c r="H228" s="31" t="s">
        <v>80</v>
      </c>
      <c r="I228" s="31" t="s">
        <v>80</v>
      </c>
      <c r="J228" s="31" t="s">
        <v>80</v>
      </c>
      <c r="K228" s="31" t="s">
        <v>80</v>
      </c>
      <c r="L228" s="31" t="s">
        <v>80</v>
      </c>
      <c r="M228" s="31" t="s">
        <v>80</v>
      </c>
      <c r="N228" s="31" t="s">
        <v>80</v>
      </c>
      <c r="O228" s="31" t="s">
        <v>80</v>
      </c>
      <c r="P228" s="31" t="s">
        <v>80</v>
      </c>
      <c r="Q228" s="31" t="s">
        <v>80</v>
      </c>
      <c r="R228" s="31" t="s">
        <v>80</v>
      </c>
      <c r="S228" s="31" t="s">
        <v>80</v>
      </c>
      <c r="T228" s="31" t="s">
        <v>80</v>
      </c>
      <c r="U228" s="31" t="s">
        <v>80</v>
      </c>
      <c r="V228" s="31" t="s">
        <v>80</v>
      </c>
      <c r="W228" s="31" t="s">
        <v>80</v>
      </c>
      <c r="X228" s="31" t="s">
        <v>80</v>
      </c>
      <c r="Y228" s="31" t="s">
        <v>80</v>
      </c>
      <c r="Z228" s="31" t="s">
        <v>80</v>
      </c>
      <c r="AA228" s="31" t="s">
        <v>80</v>
      </c>
      <c r="AB228" s="31" t="s">
        <v>80</v>
      </c>
      <c r="AC228" s="31" t="s">
        <v>80</v>
      </c>
      <c r="AD228" s="31" t="s">
        <v>5</v>
      </c>
      <c r="AE228" s="31" t="s">
        <v>5</v>
      </c>
      <c r="AF228" s="31" t="s">
        <v>5</v>
      </c>
      <c r="AG228" s="31" t="s">
        <v>5</v>
      </c>
      <c r="AH228" s="31" t="s">
        <v>5</v>
      </c>
      <c r="AI228" s="31" t="s">
        <v>5</v>
      </c>
      <c r="AJ228" s="31" t="s">
        <v>5</v>
      </c>
      <c r="AK228">
        <v>112</v>
      </c>
      <c r="AL228" s="29" t="s">
        <v>80</v>
      </c>
      <c r="AM228" s="29" t="s">
        <v>80</v>
      </c>
      <c r="AN228" s="20" t="s">
        <v>80</v>
      </c>
    </row>
    <row r="229" spans="1:40" x14ac:dyDescent="0.25">
      <c r="A229" t="s">
        <v>207</v>
      </c>
      <c r="B229" t="s">
        <v>168</v>
      </c>
      <c r="C229" t="s">
        <v>75</v>
      </c>
      <c r="D229" t="s">
        <v>141</v>
      </c>
      <c r="E229" t="s">
        <v>95</v>
      </c>
      <c r="F229" t="s">
        <v>78</v>
      </c>
      <c r="G229" s="31" t="s">
        <v>80</v>
      </c>
      <c r="H229" s="31" t="s">
        <v>80</v>
      </c>
      <c r="I229" s="31" t="s">
        <v>80</v>
      </c>
      <c r="J229" s="31" t="s">
        <v>80</v>
      </c>
      <c r="K229" s="31" t="s">
        <v>80</v>
      </c>
      <c r="L229" s="31" t="s">
        <v>80</v>
      </c>
      <c r="M229" s="31" t="s">
        <v>80</v>
      </c>
      <c r="N229" s="31" t="s">
        <v>80</v>
      </c>
      <c r="O229" s="31" t="s">
        <v>80</v>
      </c>
      <c r="P229" s="31">
        <v>2.5000000000000001E-2</v>
      </c>
      <c r="Q229" s="31">
        <v>0.313</v>
      </c>
      <c r="R229" s="31" t="s">
        <v>80</v>
      </c>
      <c r="S229" s="31">
        <v>0.11600000000000001</v>
      </c>
      <c r="T229" s="31">
        <v>3.1850000000000001</v>
      </c>
      <c r="U229" s="31" t="s">
        <v>80</v>
      </c>
      <c r="V229" s="31" t="s">
        <v>80</v>
      </c>
      <c r="W229" s="31" t="s">
        <v>80</v>
      </c>
      <c r="X229" s="31" t="s">
        <v>80</v>
      </c>
      <c r="Y229" s="31" t="s">
        <v>80</v>
      </c>
      <c r="Z229" s="31" t="s">
        <v>80</v>
      </c>
      <c r="AA229" s="31" t="s">
        <v>80</v>
      </c>
      <c r="AB229" s="31" t="s">
        <v>80</v>
      </c>
      <c r="AC229" s="31" t="s">
        <v>80</v>
      </c>
      <c r="AD229" s="31" t="s">
        <v>80</v>
      </c>
      <c r="AE229" s="31" t="s">
        <v>80</v>
      </c>
      <c r="AF229" s="31" t="s">
        <v>80</v>
      </c>
      <c r="AG229" s="31" t="s">
        <v>80</v>
      </c>
      <c r="AH229" s="31" t="s">
        <v>80</v>
      </c>
      <c r="AI229" s="31" t="s">
        <v>80</v>
      </c>
      <c r="AJ229" s="31" t="s">
        <v>80</v>
      </c>
      <c r="AK229">
        <v>113</v>
      </c>
      <c r="AL229" s="29">
        <v>0</v>
      </c>
      <c r="AM229" s="29">
        <v>100</v>
      </c>
      <c r="AN229" s="20">
        <v>3.6389999999999998</v>
      </c>
    </row>
    <row r="230" spans="1:40" x14ac:dyDescent="0.25">
      <c r="A230" t="s">
        <v>207</v>
      </c>
      <c r="B230" t="s">
        <v>168</v>
      </c>
      <c r="C230" t="s">
        <v>75</v>
      </c>
      <c r="D230" t="s">
        <v>141</v>
      </c>
      <c r="E230" t="s">
        <v>95</v>
      </c>
      <c r="F230" t="s">
        <v>79</v>
      </c>
      <c r="G230" s="31" t="s">
        <v>80</v>
      </c>
      <c r="H230" s="31" t="s">
        <v>80</v>
      </c>
      <c r="I230" s="31" t="s">
        <v>80</v>
      </c>
      <c r="J230" s="31" t="s">
        <v>80</v>
      </c>
      <c r="K230" s="31" t="s">
        <v>80</v>
      </c>
      <c r="L230" s="31" t="s">
        <v>80</v>
      </c>
      <c r="M230" s="31" t="s">
        <v>80</v>
      </c>
      <c r="N230" s="31" t="s">
        <v>80</v>
      </c>
      <c r="O230" s="31" t="s">
        <v>80</v>
      </c>
      <c r="P230" s="31" t="s">
        <v>5</v>
      </c>
      <c r="Q230" s="31" t="s">
        <v>5</v>
      </c>
      <c r="R230" s="31" t="s">
        <v>80</v>
      </c>
      <c r="S230" s="31" t="s">
        <v>5</v>
      </c>
      <c r="T230" s="31" t="s">
        <v>5</v>
      </c>
      <c r="U230" s="31" t="s">
        <v>5</v>
      </c>
      <c r="V230" s="31" t="s">
        <v>5</v>
      </c>
      <c r="W230" s="31" t="s">
        <v>80</v>
      </c>
      <c r="X230" s="31" t="s">
        <v>80</v>
      </c>
      <c r="Y230" s="31" t="s">
        <v>80</v>
      </c>
      <c r="Z230" s="31" t="s">
        <v>80</v>
      </c>
      <c r="AA230" s="31" t="s">
        <v>80</v>
      </c>
      <c r="AB230" s="31" t="s">
        <v>80</v>
      </c>
      <c r="AC230" s="31" t="s">
        <v>80</v>
      </c>
      <c r="AD230" s="31" t="s">
        <v>80</v>
      </c>
      <c r="AE230" s="31" t="s">
        <v>80</v>
      </c>
      <c r="AF230" s="31" t="s">
        <v>80</v>
      </c>
      <c r="AG230" s="31" t="s">
        <v>80</v>
      </c>
      <c r="AH230" s="31" t="s">
        <v>80</v>
      </c>
      <c r="AI230" s="31" t="s">
        <v>80</v>
      </c>
      <c r="AJ230" s="31" t="s">
        <v>80</v>
      </c>
      <c r="AK230">
        <v>113</v>
      </c>
      <c r="AL230" s="29" t="s">
        <v>80</v>
      </c>
      <c r="AM230" s="29" t="s">
        <v>80</v>
      </c>
      <c r="AN230" s="20" t="s">
        <v>80</v>
      </c>
    </row>
    <row r="231" spans="1:40" x14ac:dyDescent="0.25">
      <c r="A231" t="s">
        <v>207</v>
      </c>
      <c r="B231" t="s">
        <v>168</v>
      </c>
      <c r="C231" t="s">
        <v>75</v>
      </c>
      <c r="D231" t="s">
        <v>209</v>
      </c>
      <c r="E231" t="s">
        <v>104</v>
      </c>
      <c r="F231" t="s">
        <v>78</v>
      </c>
      <c r="G231" s="31" t="s">
        <v>80</v>
      </c>
      <c r="H231" s="31">
        <v>3</v>
      </c>
      <c r="I231" s="31" t="s">
        <v>80</v>
      </c>
      <c r="J231" s="31" t="s">
        <v>80</v>
      </c>
      <c r="K231" s="31" t="s">
        <v>80</v>
      </c>
      <c r="L231" s="31" t="s">
        <v>80</v>
      </c>
      <c r="M231" s="31" t="s">
        <v>80</v>
      </c>
      <c r="N231" s="31" t="s">
        <v>80</v>
      </c>
      <c r="O231" s="31" t="s">
        <v>80</v>
      </c>
      <c r="P231" s="31" t="s">
        <v>80</v>
      </c>
      <c r="Q231" s="31" t="s">
        <v>80</v>
      </c>
      <c r="R231" s="31" t="s">
        <v>80</v>
      </c>
      <c r="S231" s="31" t="s">
        <v>80</v>
      </c>
      <c r="T231" s="31" t="s">
        <v>80</v>
      </c>
      <c r="U231" s="31" t="s">
        <v>80</v>
      </c>
      <c r="V231" s="31" t="s">
        <v>80</v>
      </c>
      <c r="W231" s="31" t="s">
        <v>80</v>
      </c>
      <c r="X231" s="31" t="s">
        <v>80</v>
      </c>
      <c r="Y231" s="31" t="s">
        <v>80</v>
      </c>
      <c r="Z231" s="31" t="s">
        <v>80</v>
      </c>
      <c r="AA231" s="31" t="s">
        <v>80</v>
      </c>
      <c r="AB231" s="31" t="s">
        <v>80</v>
      </c>
      <c r="AC231" s="31" t="s">
        <v>80</v>
      </c>
      <c r="AD231" s="31" t="s">
        <v>80</v>
      </c>
      <c r="AE231" s="31" t="s">
        <v>80</v>
      </c>
      <c r="AF231" s="31" t="s">
        <v>80</v>
      </c>
      <c r="AG231" s="31" t="s">
        <v>80</v>
      </c>
      <c r="AH231" s="31" t="s">
        <v>80</v>
      </c>
      <c r="AI231" s="31" t="s">
        <v>80</v>
      </c>
      <c r="AJ231" s="31" t="s">
        <v>80</v>
      </c>
      <c r="AK231">
        <v>114</v>
      </c>
      <c r="AL231" s="29">
        <v>0</v>
      </c>
      <c r="AM231" s="29">
        <v>100</v>
      </c>
      <c r="AN231" s="20">
        <v>3</v>
      </c>
    </row>
    <row r="232" spans="1:40" x14ac:dyDescent="0.25">
      <c r="A232" t="s">
        <v>207</v>
      </c>
      <c r="B232" t="s">
        <v>168</v>
      </c>
      <c r="C232" t="s">
        <v>75</v>
      </c>
      <c r="D232" t="s">
        <v>209</v>
      </c>
      <c r="E232" t="s">
        <v>104</v>
      </c>
      <c r="F232" t="s">
        <v>79</v>
      </c>
      <c r="G232" s="31" t="s">
        <v>80</v>
      </c>
      <c r="H232" s="31" t="s">
        <v>82</v>
      </c>
      <c r="I232" s="31" t="s">
        <v>80</v>
      </c>
      <c r="J232" s="31" t="s">
        <v>80</v>
      </c>
      <c r="K232" s="31" t="s">
        <v>80</v>
      </c>
      <c r="L232" s="31" t="s">
        <v>80</v>
      </c>
      <c r="M232" s="31" t="s">
        <v>80</v>
      </c>
      <c r="N232" s="31" t="s">
        <v>80</v>
      </c>
      <c r="O232" s="31" t="s">
        <v>80</v>
      </c>
      <c r="P232" s="31" t="s">
        <v>80</v>
      </c>
      <c r="Q232" s="31" t="s">
        <v>80</v>
      </c>
      <c r="R232" s="31" t="s">
        <v>80</v>
      </c>
      <c r="S232" s="31" t="s">
        <v>80</v>
      </c>
      <c r="T232" s="31" t="s">
        <v>80</v>
      </c>
      <c r="U232" s="31" t="s">
        <v>80</v>
      </c>
      <c r="V232" s="31" t="s">
        <v>80</v>
      </c>
      <c r="W232" s="31" t="s">
        <v>80</v>
      </c>
      <c r="X232" s="31" t="s">
        <v>80</v>
      </c>
      <c r="Y232" s="31" t="s">
        <v>80</v>
      </c>
      <c r="Z232" s="31" t="s">
        <v>80</v>
      </c>
      <c r="AA232" s="31" t="s">
        <v>80</v>
      </c>
      <c r="AB232" s="31" t="s">
        <v>80</v>
      </c>
      <c r="AC232" s="31" t="s">
        <v>80</v>
      </c>
      <c r="AD232" s="31" t="s">
        <v>80</v>
      </c>
      <c r="AE232" s="31" t="s">
        <v>80</v>
      </c>
      <c r="AF232" s="31" t="s">
        <v>80</v>
      </c>
      <c r="AG232" s="31" t="s">
        <v>80</v>
      </c>
      <c r="AH232" s="31" t="s">
        <v>80</v>
      </c>
      <c r="AI232" s="31" t="s">
        <v>80</v>
      </c>
      <c r="AJ232" s="31" t="s">
        <v>80</v>
      </c>
      <c r="AK232">
        <v>114</v>
      </c>
      <c r="AL232" s="29" t="s">
        <v>80</v>
      </c>
      <c r="AM232" s="29" t="s">
        <v>80</v>
      </c>
      <c r="AN232" s="20" t="s">
        <v>80</v>
      </c>
    </row>
    <row r="233" spans="1:40" x14ac:dyDescent="0.25">
      <c r="A233" t="s">
        <v>207</v>
      </c>
      <c r="B233" t="s">
        <v>168</v>
      </c>
      <c r="C233" t="s">
        <v>75</v>
      </c>
      <c r="D233" t="s">
        <v>193</v>
      </c>
      <c r="E233" t="s">
        <v>84</v>
      </c>
      <c r="F233" t="s">
        <v>78</v>
      </c>
      <c r="G233" s="31" t="s">
        <v>80</v>
      </c>
      <c r="H233" s="31" t="s">
        <v>80</v>
      </c>
      <c r="I233" s="31" t="s">
        <v>80</v>
      </c>
      <c r="J233" s="31" t="s">
        <v>80</v>
      </c>
      <c r="K233" s="31" t="s">
        <v>80</v>
      </c>
      <c r="L233" s="31" t="s">
        <v>80</v>
      </c>
      <c r="M233" s="31" t="s">
        <v>80</v>
      </c>
      <c r="N233" s="31" t="s">
        <v>80</v>
      </c>
      <c r="O233" s="31" t="s">
        <v>80</v>
      </c>
      <c r="P233" s="31" t="s">
        <v>80</v>
      </c>
      <c r="Q233" s="31" t="s">
        <v>80</v>
      </c>
      <c r="R233" s="31" t="s">
        <v>80</v>
      </c>
      <c r="S233" s="31" t="s">
        <v>80</v>
      </c>
      <c r="T233" s="31" t="s">
        <v>80</v>
      </c>
      <c r="U233" s="31" t="s">
        <v>80</v>
      </c>
      <c r="V233" s="31" t="s">
        <v>80</v>
      </c>
      <c r="W233" s="31" t="s">
        <v>80</v>
      </c>
      <c r="X233" s="31" t="s">
        <v>80</v>
      </c>
      <c r="Y233" s="31" t="s">
        <v>80</v>
      </c>
      <c r="Z233" s="31" t="s">
        <v>80</v>
      </c>
      <c r="AA233" s="31" t="s">
        <v>80</v>
      </c>
      <c r="AB233" s="31" t="s">
        <v>80</v>
      </c>
      <c r="AC233" s="31" t="s">
        <v>80</v>
      </c>
      <c r="AD233" s="31" t="s">
        <v>80</v>
      </c>
      <c r="AE233" s="31" t="s">
        <v>80</v>
      </c>
      <c r="AF233" s="31" t="s">
        <v>80</v>
      </c>
      <c r="AG233" s="31" t="s">
        <v>80</v>
      </c>
      <c r="AH233" s="31">
        <v>2.3109999999999999</v>
      </c>
      <c r="AI233" s="31" t="s">
        <v>80</v>
      </c>
      <c r="AJ233" s="31" t="s">
        <v>80</v>
      </c>
      <c r="AK233">
        <v>115</v>
      </c>
      <c r="AL233" s="29">
        <v>0</v>
      </c>
      <c r="AM233" s="29">
        <v>100</v>
      </c>
      <c r="AN233" s="20">
        <v>2.3109999999999999</v>
      </c>
    </row>
    <row r="234" spans="1:40" x14ac:dyDescent="0.25">
      <c r="A234" t="s">
        <v>207</v>
      </c>
      <c r="B234" t="s">
        <v>168</v>
      </c>
      <c r="C234" t="s">
        <v>75</v>
      </c>
      <c r="D234" t="s">
        <v>193</v>
      </c>
      <c r="E234" t="s">
        <v>84</v>
      </c>
      <c r="F234" t="s">
        <v>79</v>
      </c>
      <c r="G234" s="31" t="s">
        <v>80</v>
      </c>
      <c r="H234" s="31" t="s">
        <v>80</v>
      </c>
      <c r="I234" s="31" t="s">
        <v>80</v>
      </c>
      <c r="J234" s="31" t="s">
        <v>80</v>
      </c>
      <c r="K234" s="31" t="s">
        <v>80</v>
      </c>
      <c r="L234" s="31" t="s">
        <v>80</v>
      </c>
      <c r="M234" s="31" t="s">
        <v>80</v>
      </c>
      <c r="N234" s="31" t="s">
        <v>80</v>
      </c>
      <c r="O234" s="31" t="s">
        <v>80</v>
      </c>
      <c r="P234" s="31" t="s">
        <v>80</v>
      </c>
      <c r="Q234" s="31" t="s">
        <v>80</v>
      </c>
      <c r="R234" s="31" t="s">
        <v>80</v>
      </c>
      <c r="S234" s="31" t="s">
        <v>80</v>
      </c>
      <c r="T234" s="31" t="s">
        <v>80</v>
      </c>
      <c r="U234" s="31" t="s">
        <v>80</v>
      </c>
      <c r="V234" s="31" t="s">
        <v>80</v>
      </c>
      <c r="W234" s="31" t="s">
        <v>80</v>
      </c>
      <c r="X234" s="31" t="s">
        <v>80</v>
      </c>
      <c r="Y234" s="31" t="s">
        <v>80</v>
      </c>
      <c r="Z234" s="31" t="s">
        <v>80</v>
      </c>
      <c r="AA234" s="31" t="s">
        <v>80</v>
      </c>
      <c r="AB234" s="31" t="s">
        <v>80</v>
      </c>
      <c r="AC234" s="31" t="s">
        <v>80</v>
      </c>
      <c r="AD234" s="31" t="s">
        <v>80</v>
      </c>
      <c r="AE234" s="31" t="s">
        <v>80</v>
      </c>
      <c r="AF234" s="31" t="s">
        <v>80</v>
      </c>
      <c r="AG234" s="31" t="s">
        <v>80</v>
      </c>
      <c r="AH234" s="31" t="s">
        <v>82</v>
      </c>
      <c r="AI234" s="31" t="s">
        <v>80</v>
      </c>
      <c r="AJ234" s="31" t="s">
        <v>80</v>
      </c>
      <c r="AK234">
        <v>115</v>
      </c>
      <c r="AL234" s="29" t="s">
        <v>80</v>
      </c>
      <c r="AM234" s="29" t="s">
        <v>80</v>
      </c>
      <c r="AN234" s="20" t="s">
        <v>80</v>
      </c>
    </row>
    <row r="235" spans="1:40" x14ac:dyDescent="0.25">
      <c r="A235" t="s">
        <v>207</v>
      </c>
      <c r="B235" t="s">
        <v>168</v>
      </c>
      <c r="C235" t="s">
        <v>75</v>
      </c>
      <c r="D235" t="s">
        <v>83</v>
      </c>
      <c r="E235" t="s">
        <v>81</v>
      </c>
      <c r="F235" t="s">
        <v>78</v>
      </c>
      <c r="G235" s="31" t="s">
        <v>80</v>
      </c>
      <c r="H235" s="31" t="s">
        <v>80</v>
      </c>
      <c r="I235" s="31" t="s">
        <v>80</v>
      </c>
      <c r="J235" s="31" t="s">
        <v>80</v>
      </c>
      <c r="K235" s="31" t="s">
        <v>80</v>
      </c>
      <c r="L235" s="31" t="s">
        <v>80</v>
      </c>
      <c r="M235" s="31" t="s">
        <v>80</v>
      </c>
      <c r="N235" s="31" t="s">
        <v>80</v>
      </c>
      <c r="O235" s="31" t="s">
        <v>80</v>
      </c>
      <c r="P235" s="31" t="s">
        <v>80</v>
      </c>
      <c r="Q235" s="31" t="s">
        <v>80</v>
      </c>
      <c r="R235" s="31" t="s">
        <v>80</v>
      </c>
      <c r="S235" s="31" t="s">
        <v>80</v>
      </c>
      <c r="T235" s="31" t="s">
        <v>80</v>
      </c>
      <c r="U235" s="31" t="s">
        <v>80</v>
      </c>
      <c r="V235" s="31" t="s">
        <v>80</v>
      </c>
      <c r="W235" s="31" t="s">
        <v>80</v>
      </c>
      <c r="X235" s="31">
        <v>1E-3</v>
      </c>
      <c r="Y235" s="31" t="s">
        <v>80</v>
      </c>
      <c r="Z235" s="31">
        <v>2.5000000000000001E-2</v>
      </c>
      <c r="AA235" s="31" t="s">
        <v>80</v>
      </c>
      <c r="AB235" s="31" t="s">
        <v>80</v>
      </c>
      <c r="AC235" s="31" t="s">
        <v>80</v>
      </c>
      <c r="AD235" s="31" t="s">
        <v>80</v>
      </c>
      <c r="AE235" s="31" t="s">
        <v>80</v>
      </c>
      <c r="AF235" s="31" t="s">
        <v>80</v>
      </c>
      <c r="AG235" s="31">
        <v>5.1999999999999998E-2</v>
      </c>
      <c r="AH235" s="31">
        <v>4.2999999999999997E-2</v>
      </c>
      <c r="AI235" s="31">
        <v>0.80300000000000005</v>
      </c>
      <c r="AJ235" s="31">
        <v>1.3</v>
      </c>
      <c r="AK235">
        <v>116</v>
      </c>
      <c r="AL235" s="29">
        <v>0</v>
      </c>
      <c r="AM235" s="29">
        <v>100</v>
      </c>
      <c r="AN235" s="20">
        <v>2.2240000000000002</v>
      </c>
    </row>
    <row r="236" spans="1:40" x14ac:dyDescent="0.25">
      <c r="A236" t="s">
        <v>207</v>
      </c>
      <c r="B236" t="s">
        <v>168</v>
      </c>
      <c r="C236" t="s">
        <v>75</v>
      </c>
      <c r="D236" t="s">
        <v>83</v>
      </c>
      <c r="E236" t="s">
        <v>81</v>
      </c>
      <c r="F236" t="s">
        <v>79</v>
      </c>
      <c r="G236" s="31" t="s">
        <v>80</v>
      </c>
      <c r="H236" s="31" t="s">
        <v>80</v>
      </c>
      <c r="I236" s="31" t="s">
        <v>80</v>
      </c>
      <c r="J236" s="31" t="s">
        <v>80</v>
      </c>
      <c r="K236" s="31" t="s">
        <v>80</v>
      </c>
      <c r="L236" s="31" t="s">
        <v>80</v>
      </c>
      <c r="M236" s="31" t="s">
        <v>80</v>
      </c>
      <c r="N236" s="31" t="s">
        <v>80</v>
      </c>
      <c r="O236" s="31" t="s">
        <v>80</v>
      </c>
      <c r="P236" s="31" t="s">
        <v>80</v>
      </c>
      <c r="Q236" s="31" t="s">
        <v>80</v>
      </c>
      <c r="R236" s="31" t="s">
        <v>80</v>
      </c>
      <c r="S236" s="31" t="s">
        <v>80</v>
      </c>
      <c r="T236" s="31" t="s">
        <v>80</v>
      </c>
      <c r="U236" s="31" t="s">
        <v>80</v>
      </c>
      <c r="V236" s="31" t="s">
        <v>80</v>
      </c>
      <c r="W236" s="31" t="s">
        <v>80</v>
      </c>
      <c r="X236" s="31" t="s">
        <v>82</v>
      </c>
      <c r="Y236" s="31" t="s">
        <v>80</v>
      </c>
      <c r="Z236" s="31" t="s">
        <v>82</v>
      </c>
      <c r="AA236" s="31" t="s">
        <v>80</v>
      </c>
      <c r="AB236" s="31" t="s">
        <v>80</v>
      </c>
      <c r="AC236" s="31" t="s">
        <v>80</v>
      </c>
      <c r="AD236" s="31" t="s">
        <v>80</v>
      </c>
      <c r="AE236" s="31" t="s">
        <v>80</v>
      </c>
      <c r="AF236" s="31" t="s">
        <v>80</v>
      </c>
      <c r="AG236" s="31" t="s">
        <v>5</v>
      </c>
      <c r="AH236" s="31" t="s">
        <v>5</v>
      </c>
      <c r="AI236" s="31" t="s">
        <v>5</v>
      </c>
      <c r="AJ236" s="31" t="s">
        <v>5</v>
      </c>
      <c r="AK236">
        <v>116</v>
      </c>
      <c r="AL236" s="29" t="s">
        <v>80</v>
      </c>
      <c r="AM236" s="29" t="s">
        <v>80</v>
      </c>
      <c r="AN236" s="20" t="s">
        <v>80</v>
      </c>
    </row>
    <row r="237" spans="1:40" x14ac:dyDescent="0.25">
      <c r="A237" t="s">
        <v>207</v>
      </c>
      <c r="B237" t="s">
        <v>168</v>
      </c>
      <c r="C237" t="s">
        <v>75</v>
      </c>
      <c r="D237" t="s">
        <v>209</v>
      </c>
      <c r="E237" t="s">
        <v>84</v>
      </c>
      <c r="F237" t="s">
        <v>78</v>
      </c>
      <c r="G237" s="31" t="s">
        <v>80</v>
      </c>
      <c r="H237" s="31" t="s">
        <v>80</v>
      </c>
      <c r="I237" s="31" t="s">
        <v>80</v>
      </c>
      <c r="J237" s="31" t="s">
        <v>80</v>
      </c>
      <c r="K237" s="31" t="s">
        <v>80</v>
      </c>
      <c r="L237" s="31" t="s">
        <v>80</v>
      </c>
      <c r="M237" s="31" t="s">
        <v>80</v>
      </c>
      <c r="N237" s="31" t="s">
        <v>80</v>
      </c>
      <c r="O237" s="31" t="s">
        <v>80</v>
      </c>
      <c r="P237" s="31" t="s">
        <v>80</v>
      </c>
      <c r="Q237" s="31" t="s">
        <v>80</v>
      </c>
      <c r="R237" s="31" t="s">
        <v>80</v>
      </c>
      <c r="S237" s="31" t="s">
        <v>80</v>
      </c>
      <c r="T237" s="31" t="s">
        <v>80</v>
      </c>
      <c r="U237" s="31" t="s">
        <v>80</v>
      </c>
      <c r="V237" s="31" t="s">
        <v>80</v>
      </c>
      <c r="W237" s="31" t="s">
        <v>80</v>
      </c>
      <c r="X237" s="31" t="s">
        <v>80</v>
      </c>
      <c r="Y237" s="31" t="s">
        <v>80</v>
      </c>
      <c r="Z237" s="31" t="s">
        <v>80</v>
      </c>
      <c r="AA237" s="31" t="s">
        <v>80</v>
      </c>
      <c r="AB237" s="31" t="s">
        <v>80</v>
      </c>
      <c r="AC237" s="31">
        <v>1.518</v>
      </c>
      <c r="AD237" s="31" t="s">
        <v>80</v>
      </c>
      <c r="AE237" s="31" t="s">
        <v>80</v>
      </c>
      <c r="AF237" s="31" t="s">
        <v>80</v>
      </c>
      <c r="AG237" s="31" t="s">
        <v>80</v>
      </c>
      <c r="AH237" s="31" t="s">
        <v>80</v>
      </c>
      <c r="AI237" s="31" t="s">
        <v>80</v>
      </c>
      <c r="AJ237" s="31" t="s">
        <v>80</v>
      </c>
      <c r="AK237">
        <v>117</v>
      </c>
      <c r="AL237" s="29">
        <v>0</v>
      </c>
      <c r="AM237" s="29">
        <v>100</v>
      </c>
      <c r="AN237" s="20">
        <v>1.518</v>
      </c>
    </row>
    <row r="238" spans="1:40" x14ac:dyDescent="0.25">
      <c r="A238" t="s">
        <v>207</v>
      </c>
      <c r="B238" t="s">
        <v>168</v>
      </c>
      <c r="C238" t="s">
        <v>75</v>
      </c>
      <c r="D238" t="s">
        <v>209</v>
      </c>
      <c r="E238" t="s">
        <v>84</v>
      </c>
      <c r="F238" t="s">
        <v>79</v>
      </c>
      <c r="G238" s="31" t="s">
        <v>80</v>
      </c>
      <c r="H238" s="31" t="s">
        <v>80</v>
      </c>
      <c r="I238" s="31" t="s">
        <v>80</v>
      </c>
      <c r="J238" s="31" t="s">
        <v>80</v>
      </c>
      <c r="K238" s="31" t="s">
        <v>80</v>
      </c>
      <c r="L238" s="31" t="s">
        <v>80</v>
      </c>
      <c r="M238" s="31" t="s">
        <v>80</v>
      </c>
      <c r="N238" s="31" t="s">
        <v>80</v>
      </c>
      <c r="O238" s="31" t="s">
        <v>80</v>
      </c>
      <c r="P238" s="31" t="s">
        <v>80</v>
      </c>
      <c r="Q238" s="31" t="s">
        <v>80</v>
      </c>
      <c r="R238" s="31" t="s">
        <v>80</v>
      </c>
      <c r="S238" s="31" t="s">
        <v>80</v>
      </c>
      <c r="T238" s="31" t="s">
        <v>80</v>
      </c>
      <c r="U238" s="31" t="s">
        <v>80</v>
      </c>
      <c r="V238" s="31" t="s">
        <v>80</v>
      </c>
      <c r="W238" s="31" t="s">
        <v>80</v>
      </c>
      <c r="X238" s="31" t="s">
        <v>80</v>
      </c>
      <c r="Y238" s="31" t="s">
        <v>80</v>
      </c>
      <c r="Z238" s="31" t="s">
        <v>80</v>
      </c>
      <c r="AA238" s="31" t="s">
        <v>80</v>
      </c>
      <c r="AB238" s="31" t="s">
        <v>80</v>
      </c>
      <c r="AC238" s="31" t="s">
        <v>82</v>
      </c>
      <c r="AD238" s="31" t="s">
        <v>80</v>
      </c>
      <c r="AE238" s="31" t="s">
        <v>80</v>
      </c>
      <c r="AF238" s="31" t="s">
        <v>80</v>
      </c>
      <c r="AG238" s="31" t="s">
        <v>80</v>
      </c>
      <c r="AH238" s="31" t="s">
        <v>80</v>
      </c>
      <c r="AI238" s="31" t="s">
        <v>80</v>
      </c>
      <c r="AJ238" s="31" t="s">
        <v>80</v>
      </c>
      <c r="AK238">
        <v>117</v>
      </c>
      <c r="AL238" s="29" t="s">
        <v>80</v>
      </c>
      <c r="AM238" s="29" t="s">
        <v>80</v>
      </c>
      <c r="AN238" s="20" t="s">
        <v>80</v>
      </c>
    </row>
    <row r="239" spans="1:40" x14ac:dyDescent="0.25">
      <c r="A239" t="s">
        <v>207</v>
      </c>
      <c r="B239" t="s">
        <v>168</v>
      </c>
      <c r="C239" t="s">
        <v>75</v>
      </c>
      <c r="D239" t="s">
        <v>159</v>
      </c>
      <c r="E239" t="s">
        <v>90</v>
      </c>
      <c r="F239" t="s">
        <v>78</v>
      </c>
      <c r="G239" s="31" t="s">
        <v>80</v>
      </c>
      <c r="H239" s="31" t="s">
        <v>80</v>
      </c>
      <c r="I239" s="31" t="s">
        <v>80</v>
      </c>
      <c r="J239" s="31" t="s">
        <v>80</v>
      </c>
      <c r="K239" s="31" t="s">
        <v>80</v>
      </c>
      <c r="L239" s="31" t="s">
        <v>80</v>
      </c>
      <c r="M239" s="31" t="s">
        <v>80</v>
      </c>
      <c r="N239" s="31" t="s">
        <v>80</v>
      </c>
      <c r="O239" s="31" t="s">
        <v>80</v>
      </c>
      <c r="P239" s="31" t="s">
        <v>80</v>
      </c>
      <c r="Q239" s="31" t="s">
        <v>80</v>
      </c>
      <c r="R239" s="31" t="s">
        <v>80</v>
      </c>
      <c r="S239" s="31" t="s">
        <v>80</v>
      </c>
      <c r="T239" s="31" t="s">
        <v>80</v>
      </c>
      <c r="U239" s="31" t="s">
        <v>80</v>
      </c>
      <c r="V239" s="31" t="s">
        <v>80</v>
      </c>
      <c r="W239" s="31" t="s">
        <v>80</v>
      </c>
      <c r="X239" s="31" t="s">
        <v>80</v>
      </c>
      <c r="Y239" s="31" t="s">
        <v>80</v>
      </c>
      <c r="Z239" s="31" t="s">
        <v>80</v>
      </c>
      <c r="AA239" s="31" t="s">
        <v>80</v>
      </c>
      <c r="AB239" s="31" t="s">
        <v>80</v>
      </c>
      <c r="AC239" s="31" t="s">
        <v>80</v>
      </c>
      <c r="AD239" s="31" t="s">
        <v>80</v>
      </c>
      <c r="AE239" s="31" t="s">
        <v>80</v>
      </c>
      <c r="AF239" s="31" t="s">
        <v>80</v>
      </c>
      <c r="AG239" s="31" t="s">
        <v>80</v>
      </c>
      <c r="AH239" s="31" t="s">
        <v>80</v>
      </c>
      <c r="AI239" s="31" t="s">
        <v>80</v>
      </c>
      <c r="AJ239" s="31">
        <v>1.3</v>
      </c>
      <c r="AK239">
        <v>118</v>
      </c>
      <c r="AL239" s="29">
        <v>0</v>
      </c>
      <c r="AM239" s="29">
        <v>100</v>
      </c>
      <c r="AN239" s="20">
        <v>1.3</v>
      </c>
    </row>
    <row r="240" spans="1:40" x14ac:dyDescent="0.25">
      <c r="A240" t="s">
        <v>207</v>
      </c>
      <c r="B240" t="s">
        <v>168</v>
      </c>
      <c r="C240" t="s">
        <v>75</v>
      </c>
      <c r="D240" t="s">
        <v>159</v>
      </c>
      <c r="E240" t="s">
        <v>90</v>
      </c>
      <c r="F240" t="s">
        <v>79</v>
      </c>
      <c r="G240" s="31" t="s">
        <v>80</v>
      </c>
      <c r="H240" s="31" t="s">
        <v>80</v>
      </c>
      <c r="I240" s="31" t="s">
        <v>80</v>
      </c>
      <c r="J240" s="31" t="s">
        <v>80</v>
      </c>
      <c r="K240" s="31" t="s">
        <v>80</v>
      </c>
      <c r="L240" s="31" t="s">
        <v>80</v>
      </c>
      <c r="M240" s="31" t="s">
        <v>80</v>
      </c>
      <c r="N240" s="31" t="s">
        <v>80</v>
      </c>
      <c r="O240" s="31" t="s">
        <v>80</v>
      </c>
      <c r="P240" s="31" t="s">
        <v>80</v>
      </c>
      <c r="Q240" s="31" t="s">
        <v>80</v>
      </c>
      <c r="R240" s="31" t="s">
        <v>80</v>
      </c>
      <c r="S240" s="31" t="s">
        <v>80</v>
      </c>
      <c r="T240" s="31" t="s">
        <v>80</v>
      </c>
      <c r="U240" s="31" t="s">
        <v>80</v>
      </c>
      <c r="V240" s="31" t="s">
        <v>80</v>
      </c>
      <c r="W240" s="31" t="s">
        <v>80</v>
      </c>
      <c r="X240" s="31" t="s">
        <v>80</v>
      </c>
      <c r="Y240" s="31" t="s">
        <v>80</v>
      </c>
      <c r="Z240" s="31" t="s">
        <v>80</v>
      </c>
      <c r="AA240" s="31" t="s">
        <v>80</v>
      </c>
      <c r="AB240" s="31" t="s">
        <v>80</v>
      </c>
      <c r="AC240" s="31" t="s">
        <v>80</v>
      </c>
      <c r="AD240" s="31" t="s">
        <v>80</v>
      </c>
      <c r="AE240" s="31" t="s">
        <v>80</v>
      </c>
      <c r="AF240" s="31" t="s">
        <v>80</v>
      </c>
      <c r="AG240" s="31" t="s">
        <v>80</v>
      </c>
      <c r="AH240" s="31" t="s">
        <v>80</v>
      </c>
      <c r="AI240" s="31" t="s">
        <v>80</v>
      </c>
      <c r="AJ240" s="31" t="s">
        <v>82</v>
      </c>
      <c r="AK240">
        <v>118</v>
      </c>
      <c r="AL240" s="29" t="s">
        <v>80</v>
      </c>
      <c r="AM240" s="29" t="s">
        <v>80</v>
      </c>
      <c r="AN240" s="20" t="s">
        <v>80</v>
      </c>
    </row>
    <row r="241" spans="1:40" x14ac:dyDescent="0.25">
      <c r="A241" t="s">
        <v>207</v>
      </c>
      <c r="B241" t="s">
        <v>168</v>
      </c>
      <c r="C241" t="s">
        <v>75</v>
      </c>
      <c r="D241" t="s">
        <v>141</v>
      </c>
      <c r="E241" t="s">
        <v>87</v>
      </c>
      <c r="F241" t="s">
        <v>78</v>
      </c>
      <c r="G241" s="31" t="s">
        <v>80</v>
      </c>
      <c r="H241" s="31" t="s">
        <v>80</v>
      </c>
      <c r="I241" s="31" t="s">
        <v>80</v>
      </c>
      <c r="J241" s="31" t="s">
        <v>80</v>
      </c>
      <c r="K241" s="31" t="s">
        <v>80</v>
      </c>
      <c r="L241" s="31" t="s">
        <v>80</v>
      </c>
      <c r="M241" s="31" t="s">
        <v>80</v>
      </c>
      <c r="N241" s="31" t="s">
        <v>80</v>
      </c>
      <c r="O241" s="31">
        <v>0.10299999999999999</v>
      </c>
      <c r="P241" s="31" t="s">
        <v>80</v>
      </c>
      <c r="Q241" s="31" t="s">
        <v>80</v>
      </c>
      <c r="R241" s="31" t="s">
        <v>80</v>
      </c>
      <c r="S241" s="31" t="s">
        <v>80</v>
      </c>
      <c r="T241" s="31" t="s">
        <v>80</v>
      </c>
      <c r="U241" s="31" t="s">
        <v>80</v>
      </c>
      <c r="V241" s="31" t="s">
        <v>80</v>
      </c>
      <c r="W241" s="31" t="s">
        <v>80</v>
      </c>
      <c r="X241" s="31" t="s">
        <v>80</v>
      </c>
      <c r="Y241" s="31">
        <v>1.2999999999999999E-2</v>
      </c>
      <c r="Z241" s="31">
        <v>8.0000000000000002E-3</v>
      </c>
      <c r="AA241" s="31">
        <v>0.17399999999999999</v>
      </c>
      <c r="AB241" s="31">
        <v>0.2</v>
      </c>
      <c r="AC241" s="31">
        <v>0.55700000000000005</v>
      </c>
      <c r="AD241" s="31">
        <v>8.9999999999999993E-3</v>
      </c>
      <c r="AE241" s="31">
        <v>7.0000000000000001E-3</v>
      </c>
      <c r="AF241" s="31" t="s">
        <v>80</v>
      </c>
      <c r="AG241" s="31" t="s">
        <v>80</v>
      </c>
      <c r="AH241" s="31">
        <v>0.113</v>
      </c>
      <c r="AI241" s="31" t="s">
        <v>80</v>
      </c>
      <c r="AJ241" s="31" t="s">
        <v>80</v>
      </c>
      <c r="AK241">
        <v>119</v>
      </c>
      <c r="AL241" s="29">
        <v>0</v>
      </c>
      <c r="AM241" s="29">
        <v>100</v>
      </c>
      <c r="AN241" s="20">
        <v>1.1839999999999999</v>
      </c>
    </row>
    <row r="242" spans="1:40" x14ac:dyDescent="0.25">
      <c r="A242" t="s">
        <v>207</v>
      </c>
      <c r="B242" t="s">
        <v>168</v>
      </c>
      <c r="C242" t="s">
        <v>75</v>
      </c>
      <c r="D242" t="s">
        <v>141</v>
      </c>
      <c r="E242" t="s">
        <v>87</v>
      </c>
      <c r="F242" t="s">
        <v>79</v>
      </c>
      <c r="G242" s="31" t="s">
        <v>80</v>
      </c>
      <c r="H242" s="31" t="s">
        <v>80</v>
      </c>
      <c r="I242" s="31" t="s">
        <v>80</v>
      </c>
      <c r="J242" s="31" t="s">
        <v>80</v>
      </c>
      <c r="K242" s="31" t="s">
        <v>7</v>
      </c>
      <c r="L242" s="31" t="s">
        <v>80</v>
      </c>
      <c r="M242" s="31" t="s">
        <v>80</v>
      </c>
      <c r="N242" s="31" t="s">
        <v>80</v>
      </c>
      <c r="O242" s="31" t="s">
        <v>5</v>
      </c>
      <c r="P242" s="31" t="s">
        <v>80</v>
      </c>
      <c r="Q242" s="31" t="s">
        <v>80</v>
      </c>
      <c r="R242" s="31" t="s">
        <v>80</v>
      </c>
      <c r="S242" s="31" t="s">
        <v>80</v>
      </c>
      <c r="T242" s="31" t="s">
        <v>80</v>
      </c>
      <c r="U242" s="31" t="s">
        <v>80</v>
      </c>
      <c r="V242" s="31" t="s">
        <v>80</v>
      </c>
      <c r="W242" s="31" t="s">
        <v>80</v>
      </c>
      <c r="X242" s="31" t="s">
        <v>80</v>
      </c>
      <c r="Y242" s="31" t="s">
        <v>5</v>
      </c>
      <c r="Z242" s="31" t="s">
        <v>5</v>
      </c>
      <c r="AA242" s="31" t="s">
        <v>5</v>
      </c>
      <c r="AB242" s="31" t="s">
        <v>5</v>
      </c>
      <c r="AC242" s="31" t="s">
        <v>5</v>
      </c>
      <c r="AD242" s="31" t="s">
        <v>5</v>
      </c>
      <c r="AE242" s="31" t="s">
        <v>5</v>
      </c>
      <c r="AF242" s="31" t="s">
        <v>80</v>
      </c>
      <c r="AG242" s="31" t="s">
        <v>80</v>
      </c>
      <c r="AH242" s="31" t="s">
        <v>5</v>
      </c>
      <c r="AI242" s="31" t="s">
        <v>80</v>
      </c>
      <c r="AJ242" s="31" t="s">
        <v>80</v>
      </c>
      <c r="AK242">
        <v>119</v>
      </c>
      <c r="AL242" s="29" t="s">
        <v>80</v>
      </c>
      <c r="AM242" s="29" t="s">
        <v>80</v>
      </c>
      <c r="AN242" s="20" t="s">
        <v>80</v>
      </c>
    </row>
    <row r="243" spans="1:40" x14ac:dyDescent="0.25">
      <c r="A243" t="s">
        <v>207</v>
      </c>
      <c r="B243" t="s">
        <v>168</v>
      </c>
      <c r="C243" t="s">
        <v>75</v>
      </c>
      <c r="D243" t="s">
        <v>146</v>
      </c>
      <c r="E243" t="s">
        <v>87</v>
      </c>
      <c r="F243" t="s">
        <v>78</v>
      </c>
      <c r="G243" s="31" t="s">
        <v>80</v>
      </c>
      <c r="H243" s="31" t="s">
        <v>80</v>
      </c>
      <c r="I243" s="31" t="s">
        <v>80</v>
      </c>
      <c r="J243" s="31" t="s">
        <v>80</v>
      </c>
      <c r="K243" s="31" t="s">
        <v>80</v>
      </c>
      <c r="L243" s="31" t="s">
        <v>80</v>
      </c>
      <c r="M243" s="31" t="s">
        <v>80</v>
      </c>
      <c r="N243" s="31" t="s">
        <v>80</v>
      </c>
      <c r="O243" s="31" t="s">
        <v>80</v>
      </c>
      <c r="P243" s="31" t="s">
        <v>80</v>
      </c>
      <c r="Q243" s="31" t="s">
        <v>80</v>
      </c>
      <c r="R243" s="31" t="s">
        <v>80</v>
      </c>
      <c r="S243" s="31" t="s">
        <v>80</v>
      </c>
      <c r="T243" s="31" t="s">
        <v>80</v>
      </c>
      <c r="U243" s="31" t="s">
        <v>80</v>
      </c>
      <c r="V243" s="31" t="s">
        <v>80</v>
      </c>
      <c r="W243" s="31" t="s">
        <v>80</v>
      </c>
      <c r="X243" s="31" t="s">
        <v>80</v>
      </c>
      <c r="Y243" s="31" t="s">
        <v>80</v>
      </c>
      <c r="Z243" s="31" t="s">
        <v>80</v>
      </c>
      <c r="AA243" s="31">
        <v>1.1599999999999999</v>
      </c>
      <c r="AB243" s="31" t="s">
        <v>80</v>
      </c>
      <c r="AC243" s="31" t="s">
        <v>80</v>
      </c>
      <c r="AD243" s="31" t="s">
        <v>80</v>
      </c>
      <c r="AE243" s="31" t="s">
        <v>80</v>
      </c>
      <c r="AF243" s="31" t="s">
        <v>80</v>
      </c>
      <c r="AG243" s="31" t="s">
        <v>80</v>
      </c>
      <c r="AH243" s="31" t="s">
        <v>80</v>
      </c>
      <c r="AI243" s="31" t="s">
        <v>80</v>
      </c>
      <c r="AJ243" s="31" t="s">
        <v>80</v>
      </c>
      <c r="AK243">
        <v>120</v>
      </c>
      <c r="AL243" s="29">
        <v>0</v>
      </c>
      <c r="AM243" s="29">
        <v>100</v>
      </c>
      <c r="AN243" s="20">
        <v>1.1599999999999999</v>
      </c>
    </row>
    <row r="244" spans="1:40" x14ac:dyDescent="0.25">
      <c r="A244" t="s">
        <v>207</v>
      </c>
      <c r="B244" t="s">
        <v>168</v>
      </c>
      <c r="C244" t="s">
        <v>75</v>
      </c>
      <c r="D244" t="s">
        <v>146</v>
      </c>
      <c r="E244" t="s">
        <v>87</v>
      </c>
      <c r="F244" t="s">
        <v>79</v>
      </c>
      <c r="G244" s="31" t="s">
        <v>80</v>
      </c>
      <c r="H244" s="31" t="s">
        <v>80</v>
      </c>
      <c r="I244" s="31" t="s">
        <v>80</v>
      </c>
      <c r="J244" s="31" t="s">
        <v>80</v>
      </c>
      <c r="K244" s="31" t="s">
        <v>80</v>
      </c>
      <c r="L244" s="31" t="s">
        <v>80</v>
      </c>
      <c r="M244" s="31" t="s">
        <v>80</v>
      </c>
      <c r="N244" s="31" t="s">
        <v>80</v>
      </c>
      <c r="O244" s="31" t="s">
        <v>80</v>
      </c>
      <c r="P244" s="31" t="s">
        <v>80</v>
      </c>
      <c r="Q244" s="31" t="s">
        <v>80</v>
      </c>
      <c r="R244" s="31" t="s">
        <v>80</v>
      </c>
      <c r="S244" s="31" t="s">
        <v>80</v>
      </c>
      <c r="T244" s="31" t="s">
        <v>80</v>
      </c>
      <c r="U244" s="31" t="s">
        <v>80</v>
      </c>
      <c r="V244" s="31" t="s">
        <v>80</v>
      </c>
      <c r="W244" s="31" t="s">
        <v>80</v>
      </c>
      <c r="X244" s="31" t="s">
        <v>80</v>
      </c>
      <c r="Y244" s="31" t="s">
        <v>80</v>
      </c>
      <c r="Z244" s="31" t="s">
        <v>5</v>
      </c>
      <c r="AA244" s="31" t="s">
        <v>82</v>
      </c>
      <c r="AB244" s="31" t="s">
        <v>80</v>
      </c>
      <c r="AC244" s="31" t="s">
        <v>80</v>
      </c>
      <c r="AD244" s="31" t="s">
        <v>80</v>
      </c>
      <c r="AE244" s="31" t="s">
        <v>80</v>
      </c>
      <c r="AF244" s="31" t="s">
        <v>80</v>
      </c>
      <c r="AG244" s="31" t="s">
        <v>80</v>
      </c>
      <c r="AH244" s="31" t="s">
        <v>80</v>
      </c>
      <c r="AI244" s="31" t="s">
        <v>80</v>
      </c>
      <c r="AJ244" s="31" t="s">
        <v>80</v>
      </c>
      <c r="AK244">
        <v>120</v>
      </c>
      <c r="AL244" s="29" t="s">
        <v>80</v>
      </c>
      <c r="AM244" s="29" t="s">
        <v>80</v>
      </c>
      <c r="AN244" s="20" t="s">
        <v>80</v>
      </c>
    </row>
    <row r="245" spans="1:40" x14ac:dyDescent="0.25">
      <c r="A245" t="s">
        <v>207</v>
      </c>
      <c r="B245" t="s">
        <v>168</v>
      </c>
      <c r="C245" t="s">
        <v>75</v>
      </c>
      <c r="D245" t="s">
        <v>141</v>
      </c>
      <c r="E245" t="s">
        <v>105</v>
      </c>
      <c r="F245" t="s">
        <v>78</v>
      </c>
      <c r="G245" s="31" t="s">
        <v>80</v>
      </c>
      <c r="H245" s="31" t="s">
        <v>80</v>
      </c>
      <c r="I245" s="31" t="s">
        <v>80</v>
      </c>
      <c r="J245" s="31" t="s">
        <v>80</v>
      </c>
      <c r="K245" s="31" t="s">
        <v>80</v>
      </c>
      <c r="L245" s="31" t="s">
        <v>80</v>
      </c>
      <c r="M245" s="31" t="s">
        <v>80</v>
      </c>
      <c r="N245" s="31" t="s">
        <v>80</v>
      </c>
      <c r="O245" s="31" t="s">
        <v>80</v>
      </c>
      <c r="P245" s="31" t="s">
        <v>80</v>
      </c>
      <c r="Q245" s="31" t="s">
        <v>80</v>
      </c>
      <c r="R245" s="31" t="s">
        <v>80</v>
      </c>
      <c r="S245" s="31" t="s">
        <v>80</v>
      </c>
      <c r="T245" s="31" t="s">
        <v>80</v>
      </c>
      <c r="U245" s="31">
        <v>4.8000000000000001E-2</v>
      </c>
      <c r="V245" s="31">
        <v>0.93799999999999994</v>
      </c>
      <c r="W245" s="31" t="s">
        <v>80</v>
      </c>
      <c r="X245" s="31" t="s">
        <v>80</v>
      </c>
      <c r="Y245" s="31" t="s">
        <v>80</v>
      </c>
      <c r="Z245" s="31" t="s">
        <v>80</v>
      </c>
      <c r="AA245" s="31" t="s">
        <v>80</v>
      </c>
      <c r="AB245" s="31" t="s">
        <v>80</v>
      </c>
      <c r="AC245" s="31" t="s">
        <v>80</v>
      </c>
      <c r="AD245" s="31" t="s">
        <v>80</v>
      </c>
      <c r="AE245" s="31" t="s">
        <v>80</v>
      </c>
      <c r="AF245" s="31" t="s">
        <v>80</v>
      </c>
      <c r="AG245" s="31" t="s">
        <v>80</v>
      </c>
      <c r="AH245" s="31" t="s">
        <v>80</v>
      </c>
      <c r="AI245" s="31" t="s">
        <v>80</v>
      </c>
      <c r="AJ245" s="31" t="s">
        <v>80</v>
      </c>
      <c r="AK245">
        <v>121</v>
      </c>
      <c r="AL245" s="29">
        <v>0</v>
      </c>
      <c r="AM245" s="29">
        <v>100</v>
      </c>
      <c r="AN245" s="20">
        <v>0.98599999999999999</v>
      </c>
    </row>
    <row r="246" spans="1:40" x14ac:dyDescent="0.25">
      <c r="A246" t="s">
        <v>207</v>
      </c>
      <c r="B246" t="s">
        <v>168</v>
      </c>
      <c r="C246" t="s">
        <v>75</v>
      </c>
      <c r="D246" t="s">
        <v>141</v>
      </c>
      <c r="E246" t="s">
        <v>105</v>
      </c>
      <c r="F246" t="s">
        <v>79</v>
      </c>
      <c r="G246" s="31" t="s">
        <v>80</v>
      </c>
      <c r="H246" s="31" t="s">
        <v>80</v>
      </c>
      <c r="I246" s="31" t="s">
        <v>80</v>
      </c>
      <c r="J246" s="31" t="s">
        <v>80</v>
      </c>
      <c r="K246" s="31" t="s">
        <v>80</v>
      </c>
      <c r="L246" s="31" t="s">
        <v>80</v>
      </c>
      <c r="M246" s="31" t="s">
        <v>80</v>
      </c>
      <c r="N246" s="31" t="s">
        <v>80</v>
      </c>
      <c r="O246" s="31" t="s">
        <v>80</v>
      </c>
      <c r="P246" s="31" t="s">
        <v>80</v>
      </c>
      <c r="Q246" s="31" t="s">
        <v>80</v>
      </c>
      <c r="R246" s="31" t="s">
        <v>80</v>
      </c>
      <c r="S246" s="31" t="s">
        <v>80</v>
      </c>
      <c r="T246" s="31" t="s">
        <v>80</v>
      </c>
      <c r="U246" s="31" t="s">
        <v>82</v>
      </c>
      <c r="V246" s="31" t="s">
        <v>82</v>
      </c>
      <c r="W246" s="31" t="s">
        <v>80</v>
      </c>
      <c r="X246" s="31" t="s">
        <v>80</v>
      </c>
      <c r="Y246" s="31" t="s">
        <v>80</v>
      </c>
      <c r="Z246" s="31" t="s">
        <v>80</v>
      </c>
      <c r="AA246" s="31" t="s">
        <v>80</v>
      </c>
      <c r="AB246" s="31" t="s">
        <v>80</v>
      </c>
      <c r="AC246" s="31" t="s">
        <v>80</v>
      </c>
      <c r="AD246" s="31" t="s">
        <v>80</v>
      </c>
      <c r="AE246" s="31" t="s">
        <v>80</v>
      </c>
      <c r="AF246" s="31" t="s">
        <v>80</v>
      </c>
      <c r="AG246" s="31" t="s">
        <v>80</v>
      </c>
      <c r="AH246" s="31" t="s">
        <v>80</v>
      </c>
      <c r="AI246" s="31" t="s">
        <v>80</v>
      </c>
      <c r="AJ246" s="31" t="s">
        <v>80</v>
      </c>
      <c r="AK246">
        <v>121</v>
      </c>
      <c r="AL246" s="29" t="s">
        <v>80</v>
      </c>
      <c r="AM246" s="29" t="s">
        <v>80</v>
      </c>
      <c r="AN246" s="20" t="s">
        <v>80</v>
      </c>
    </row>
    <row r="247" spans="1:40" x14ac:dyDescent="0.25">
      <c r="A247" t="s">
        <v>207</v>
      </c>
      <c r="B247" t="s">
        <v>168</v>
      </c>
      <c r="C247" t="s">
        <v>75</v>
      </c>
      <c r="D247" t="s">
        <v>83</v>
      </c>
      <c r="E247" t="s">
        <v>127</v>
      </c>
      <c r="F247" t="s">
        <v>78</v>
      </c>
      <c r="G247" s="31" t="s">
        <v>80</v>
      </c>
      <c r="H247" s="31" t="s">
        <v>80</v>
      </c>
      <c r="I247" s="31" t="s">
        <v>80</v>
      </c>
      <c r="J247" s="31" t="s">
        <v>80</v>
      </c>
      <c r="K247" s="31" t="s">
        <v>80</v>
      </c>
      <c r="L247" s="31" t="s">
        <v>80</v>
      </c>
      <c r="M247" s="31" t="s">
        <v>80</v>
      </c>
      <c r="N247" s="31" t="s">
        <v>80</v>
      </c>
      <c r="O247" s="31" t="s">
        <v>80</v>
      </c>
      <c r="P247" s="31" t="s">
        <v>80</v>
      </c>
      <c r="Q247" s="31" t="s">
        <v>80</v>
      </c>
      <c r="R247" s="31" t="s">
        <v>80</v>
      </c>
      <c r="S247" s="31" t="s">
        <v>80</v>
      </c>
      <c r="T247" s="31" t="s">
        <v>80</v>
      </c>
      <c r="U247" s="31" t="s">
        <v>80</v>
      </c>
      <c r="V247" s="31">
        <v>0.63700000000000001</v>
      </c>
      <c r="W247" s="31">
        <v>7.5999999999999998E-2</v>
      </c>
      <c r="X247" s="31" t="s">
        <v>80</v>
      </c>
      <c r="Y247" s="31" t="s">
        <v>80</v>
      </c>
      <c r="Z247" s="31" t="s">
        <v>80</v>
      </c>
      <c r="AA247" s="31" t="s">
        <v>80</v>
      </c>
      <c r="AB247" s="31" t="s">
        <v>80</v>
      </c>
      <c r="AC247" s="31" t="s">
        <v>80</v>
      </c>
      <c r="AD247" s="31" t="s">
        <v>80</v>
      </c>
      <c r="AE247" s="31" t="s">
        <v>80</v>
      </c>
      <c r="AF247" s="31" t="s">
        <v>80</v>
      </c>
      <c r="AG247" s="31" t="s">
        <v>80</v>
      </c>
      <c r="AH247" s="31" t="s">
        <v>80</v>
      </c>
      <c r="AI247" s="31">
        <v>3.0000000000000001E-3</v>
      </c>
      <c r="AJ247" s="31">
        <v>0.17399999999999999</v>
      </c>
      <c r="AK247">
        <v>122</v>
      </c>
      <c r="AL247" s="29">
        <v>0</v>
      </c>
      <c r="AM247" s="29">
        <v>100</v>
      </c>
      <c r="AN247" s="20">
        <v>0.89</v>
      </c>
    </row>
    <row r="248" spans="1:40" x14ac:dyDescent="0.25">
      <c r="A248" t="s">
        <v>207</v>
      </c>
      <c r="B248" t="s">
        <v>168</v>
      </c>
      <c r="C248" t="s">
        <v>75</v>
      </c>
      <c r="D248" t="s">
        <v>83</v>
      </c>
      <c r="E248" t="s">
        <v>127</v>
      </c>
      <c r="F248" t="s">
        <v>79</v>
      </c>
      <c r="G248" s="31" t="s">
        <v>80</v>
      </c>
      <c r="H248" s="31" t="s">
        <v>80</v>
      </c>
      <c r="I248" s="31" t="s">
        <v>80</v>
      </c>
      <c r="J248" s="31" t="s">
        <v>80</v>
      </c>
      <c r="K248" s="31" t="s">
        <v>80</v>
      </c>
      <c r="L248" s="31" t="s">
        <v>80</v>
      </c>
      <c r="M248" s="31" t="s">
        <v>80</v>
      </c>
      <c r="N248" s="31" t="s">
        <v>80</v>
      </c>
      <c r="O248" s="31" t="s">
        <v>80</v>
      </c>
      <c r="P248" s="31" t="s">
        <v>80</v>
      </c>
      <c r="Q248" s="31" t="s">
        <v>80</v>
      </c>
      <c r="R248" s="31" t="s">
        <v>80</v>
      </c>
      <c r="S248" s="31" t="s">
        <v>80</v>
      </c>
      <c r="T248" s="31" t="s">
        <v>80</v>
      </c>
      <c r="U248" s="31" t="s">
        <v>80</v>
      </c>
      <c r="V248" s="31" t="s">
        <v>82</v>
      </c>
      <c r="W248" s="31" t="s">
        <v>82</v>
      </c>
      <c r="X248" s="31" t="s">
        <v>80</v>
      </c>
      <c r="Y248" s="31" t="s">
        <v>80</v>
      </c>
      <c r="Z248" s="31" t="s">
        <v>80</v>
      </c>
      <c r="AA248" s="31" t="s">
        <v>80</v>
      </c>
      <c r="AB248" s="31" t="s">
        <v>80</v>
      </c>
      <c r="AC248" s="31" t="s">
        <v>80</v>
      </c>
      <c r="AD248" s="31" t="s">
        <v>80</v>
      </c>
      <c r="AE248" s="31" t="s">
        <v>80</v>
      </c>
      <c r="AF248" s="31" t="s">
        <v>80</v>
      </c>
      <c r="AG248" s="31" t="s">
        <v>80</v>
      </c>
      <c r="AH248" s="31" t="s">
        <v>80</v>
      </c>
      <c r="AI248" s="31" t="s">
        <v>5</v>
      </c>
      <c r="AJ248" s="31" t="s">
        <v>5</v>
      </c>
      <c r="AK248">
        <v>122</v>
      </c>
      <c r="AL248" s="29" t="s">
        <v>80</v>
      </c>
      <c r="AM248" s="29" t="s">
        <v>80</v>
      </c>
      <c r="AN248" s="20" t="s">
        <v>80</v>
      </c>
    </row>
    <row r="249" spans="1:40" x14ac:dyDescent="0.25">
      <c r="A249" t="s">
        <v>207</v>
      </c>
      <c r="B249" t="s">
        <v>168</v>
      </c>
      <c r="C249" t="s">
        <v>75</v>
      </c>
      <c r="D249" t="s">
        <v>76</v>
      </c>
      <c r="E249" t="s">
        <v>105</v>
      </c>
      <c r="F249" t="s">
        <v>78</v>
      </c>
      <c r="G249" s="31" t="s">
        <v>80</v>
      </c>
      <c r="H249" s="31" t="s">
        <v>80</v>
      </c>
      <c r="I249" s="31" t="s">
        <v>80</v>
      </c>
      <c r="J249" s="31" t="s">
        <v>80</v>
      </c>
      <c r="K249" s="31" t="s">
        <v>80</v>
      </c>
      <c r="L249" s="31" t="s">
        <v>80</v>
      </c>
      <c r="M249" s="31" t="s">
        <v>80</v>
      </c>
      <c r="N249" s="31" t="s">
        <v>80</v>
      </c>
      <c r="O249" s="31" t="s">
        <v>80</v>
      </c>
      <c r="P249" s="31" t="s">
        <v>80</v>
      </c>
      <c r="Q249" s="31" t="s">
        <v>80</v>
      </c>
      <c r="R249" s="31" t="s">
        <v>80</v>
      </c>
      <c r="S249" s="31" t="s">
        <v>80</v>
      </c>
      <c r="T249" s="31" t="s">
        <v>80</v>
      </c>
      <c r="U249" s="31" t="s">
        <v>80</v>
      </c>
      <c r="V249" s="31" t="s">
        <v>80</v>
      </c>
      <c r="W249" s="31" t="s">
        <v>80</v>
      </c>
      <c r="X249" s="31" t="s">
        <v>80</v>
      </c>
      <c r="Y249" s="31" t="s">
        <v>80</v>
      </c>
      <c r="Z249" s="31" t="s">
        <v>80</v>
      </c>
      <c r="AA249" s="31" t="s">
        <v>80</v>
      </c>
      <c r="AB249" s="31" t="s">
        <v>80</v>
      </c>
      <c r="AC249" s="31" t="s">
        <v>80</v>
      </c>
      <c r="AD249" s="31">
        <v>7.0000000000000001E-3</v>
      </c>
      <c r="AE249" s="31">
        <v>6.0999999999999999E-2</v>
      </c>
      <c r="AF249" s="31" t="s">
        <v>80</v>
      </c>
      <c r="AG249" s="31" t="s">
        <v>80</v>
      </c>
      <c r="AH249" s="31">
        <v>0.502</v>
      </c>
      <c r="AI249" s="31">
        <v>0.251</v>
      </c>
      <c r="AJ249" s="31">
        <v>1.4E-2</v>
      </c>
      <c r="AK249">
        <v>123</v>
      </c>
      <c r="AL249" s="29">
        <v>0</v>
      </c>
      <c r="AM249" s="29">
        <v>100</v>
      </c>
      <c r="AN249" s="20">
        <v>0.83499999999999996</v>
      </c>
    </row>
    <row r="250" spans="1:40" x14ac:dyDescent="0.25">
      <c r="A250" t="s">
        <v>207</v>
      </c>
      <c r="B250" t="s">
        <v>168</v>
      </c>
      <c r="C250" t="s">
        <v>75</v>
      </c>
      <c r="D250" t="s">
        <v>76</v>
      </c>
      <c r="E250" t="s">
        <v>105</v>
      </c>
      <c r="F250" t="s">
        <v>79</v>
      </c>
      <c r="G250" s="31" t="s">
        <v>80</v>
      </c>
      <c r="H250" s="31" t="s">
        <v>80</v>
      </c>
      <c r="I250" s="31" t="s">
        <v>80</v>
      </c>
      <c r="J250" s="31" t="s">
        <v>80</v>
      </c>
      <c r="K250" s="31" t="s">
        <v>80</v>
      </c>
      <c r="L250" s="31" t="s">
        <v>80</v>
      </c>
      <c r="M250" s="31" t="s">
        <v>80</v>
      </c>
      <c r="N250" s="31" t="s">
        <v>80</v>
      </c>
      <c r="O250" s="31" t="s">
        <v>80</v>
      </c>
      <c r="P250" s="31" t="s">
        <v>80</v>
      </c>
      <c r="Q250" s="31" t="s">
        <v>80</v>
      </c>
      <c r="R250" s="31" t="s">
        <v>80</v>
      </c>
      <c r="S250" s="31" t="s">
        <v>80</v>
      </c>
      <c r="T250" s="31" t="s">
        <v>80</v>
      </c>
      <c r="U250" s="31" t="s">
        <v>80</v>
      </c>
      <c r="V250" s="31" t="s">
        <v>80</v>
      </c>
      <c r="W250" s="31" t="s">
        <v>80</v>
      </c>
      <c r="X250" s="31" t="s">
        <v>80</v>
      </c>
      <c r="Y250" s="31" t="s">
        <v>80</v>
      </c>
      <c r="Z250" s="31" t="s">
        <v>80</v>
      </c>
      <c r="AA250" s="31" t="s">
        <v>80</v>
      </c>
      <c r="AB250" s="31" t="s">
        <v>80</v>
      </c>
      <c r="AC250" s="31" t="s">
        <v>80</v>
      </c>
      <c r="AD250" s="31" t="s">
        <v>82</v>
      </c>
      <c r="AE250" s="31" t="s">
        <v>82</v>
      </c>
      <c r="AF250" s="31" t="s">
        <v>80</v>
      </c>
      <c r="AG250" s="31" t="s">
        <v>80</v>
      </c>
      <c r="AH250" s="31" t="s">
        <v>5</v>
      </c>
      <c r="AI250" s="31" t="s">
        <v>82</v>
      </c>
      <c r="AJ250" s="31" t="s">
        <v>82</v>
      </c>
      <c r="AK250">
        <v>123</v>
      </c>
      <c r="AL250" s="29" t="s">
        <v>80</v>
      </c>
      <c r="AM250" s="29" t="s">
        <v>80</v>
      </c>
      <c r="AN250" s="20" t="s">
        <v>80</v>
      </c>
    </row>
    <row r="251" spans="1:40" x14ac:dyDescent="0.25">
      <c r="A251" t="s">
        <v>207</v>
      </c>
      <c r="B251" t="s">
        <v>168</v>
      </c>
      <c r="C251" t="s">
        <v>75</v>
      </c>
      <c r="D251" t="s">
        <v>76</v>
      </c>
      <c r="E251" t="s">
        <v>90</v>
      </c>
      <c r="F251" t="s">
        <v>78</v>
      </c>
      <c r="G251" s="31" t="s">
        <v>80</v>
      </c>
      <c r="H251" s="31" t="s">
        <v>80</v>
      </c>
      <c r="I251" s="31" t="s">
        <v>80</v>
      </c>
      <c r="J251" s="31" t="s">
        <v>80</v>
      </c>
      <c r="K251" s="31" t="s">
        <v>80</v>
      </c>
      <c r="L251" s="31" t="s">
        <v>80</v>
      </c>
      <c r="M251" s="31" t="s">
        <v>80</v>
      </c>
      <c r="N251" s="31" t="s">
        <v>80</v>
      </c>
      <c r="O251" s="31" t="s">
        <v>80</v>
      </c>
      <c r="P251" s="31" t="s">
        <v>80</v>
      </c>
      <c r="Q251" s="31" t="s">
        <v>80</v>
      </c>
      <c r="R251" s="31" t="s">
        <v>80</v>
      </c>
      <c r="S251" s="31" t="s">
        <v>80</v>
      </c>
      <c r="T251" s="31" t="s">
        <v>80</v>
      </c>
      <c r="U251" s="31" t="s">
        <v>80</v>
      </c>
      <c r="V251" s="31" t="s">
        <v>80</v>
      </c>
      <c r="W251" s="31" t="s">
        <v>80</v>
      </c>
      <c r="X251" s="31" t="s">
        <v>80</v>
      </c>
      <c r="Y251" s="31" t="s">
        <v>80</v>
      </c>
      <c r="Z251" s="31" t="s">
        <v>80</v>
      </c>
      <c r="AA251" s="31" t="s">
        <v>80</v>
      </c>
      <c r="AB251" s="31" t="s">
        <v>80</v>
      </c>
      <c r="AC251" s="31" t="s">
        <v>80</v>
      </c>
      <c r="AD251" s="31" t="s">
        <v>80</v>
      </c>
      <c r="AE251" s="31" t="s">
        <v>80</v>
      </c>
      <c r="AF251" s="31" t="s">
        <v>80</v>
      </c>
      <c r="AG251" s="31" t="s">
        <v>80</v>
      </c>
      <c r="AH251" s="31">
        <v>0.28000000000000003</v>
      </c>
      <c r="AI251" s="31">
        <v>0.29499999999999998</v>
      </c>
      <c r="AJ251" s="31">
        <v>0.14799999999999999</v>
      </c>
      <c r="AK251">
        <v>124</v>
      </c>
      <c r="AL251" s="29">
        <v>0</v>
      </c>
      <c r="AM251" s="29">
        <v>100</v>
      </c>
      <c r="AN251" s="20">
        <v>0.72299999999999998</v>
      </c>
    </row>
    <row r="252" spans="1:40" x14ac:dyDescent="0.25">
      <c r="A252" t="s">
        <v>207</v>
      </c>
      <c r="B252" t="s">
        <v>168</v>
      </c>
      <c r="C252" t="s">
        <v>75</v>
      </c>
      <c r="D252" t="s">
        <v>76</v>
      </c>
      <c r="E252" t="s">
        <v>90</v>
      </c>
      <c r="F252" t="s">
        <v>79</v>
      </c>
      <c r="G252" s="31" t="s">
        <v>80</v>
      </c>
      <c r="H252" s="31" t="s">
        <v>80</v>
      </c>
      <c r="I252" s="31" t="s">
        <v>80</v>
      </c>
      <c r="J252" s="31" t="s">
        <v>80</v>
      </c>
      <c r="K252" s="31" t="s">
        <v>80</v>
      </c>
      <c r="L252" s="31" t="s">
        <v>80</v>
      </c>
      <c r="M252" s="31" t="s">
        <v>80</v>
      </c>
      <c r="N252" s="31" t="s">
        <v>80</v>
      </c>
      <c r="O252" s="31" t="s">
        <v>80</v>
      </c>
      <c r="P252" s="31" t="s">
        <v>80</v>
      </c>
      <c r="Q252" s="31" t="s">
        <v>80</v>
      </c>
      <c r="R252" s="31" t="s">
        <v>80</v>
      </c>
      <c r="S252" s="31" t="s">
        <v>80</v>
      </c>
      <c r="T252" s="31" t="s">
        <v>80</v>
      </c>
      <c r="U252" s="31" t="s">
        <v>80</v>
      </c>
      <c r="V252" s="31" t="s">
        <v>80</v>
      </c>
      <c r="W252" s="31" t="s">
        <v>80</v>
      </c>
      <c r="X252" s="31" t="s">
        <v>80</v>
      </c>
      <c r="Y252" s="31" t="s">
        <v>80</v>
      </c>
      <c r="Z252" s="31" t="s">
        <v>80</v>
      </c>
      <c r="AA252" s="31" t="s">
        <v>80</v>
      </c>
      <c r="AB252" s="31" t="s">
        <v>80</v>
      </c>
      <c r="AC252" s="31" t="s">
        <v>80</v>
      </c>
      <c r="AD252" s="31" t="s">
        <v>80</v>
      </c>
      <c r="AE252" s="31" t="s">
        <v>80</v>
      </c>
      <c r="AF252" s="31" t="s">
        <v>80</v>
      </c>
      <c r="AG252" s="31" t="s">
        <v>80</v>
      </c>
      <c r="AH252" s="31" t="s">
        <v>5</v>
      </c>
      <c r="AI252" s="31" t="s">
        <v>5</v>
      </c>
      <c r="AJ252" s="31" t="s">
        <v>5</v>
      </c>
      <c r="AK252">
        <v>124</v>
      </c>
      <c r="AL252" s="29" t="s">
        <v>80</v>
      </c>
      <c r="AM252" s="29" t="s">
        <v>80</v>
      </c>
      <c r="AN252" s="20" t="s">
        <v>80</v>
      </c>
    </row>
    <row r="253" spans="1:40" x14ac:dyDescent="0.25">
      <c r="A253" t="s">
        <v>207</v>
      </c>
      <c r="B253" t="s">
        <v>168</v>
      </c>
      <c r="C253" t="s">
        <v>75</v>
      </c>
      <c r="D253" t="s">
        <v>156</v>
      </c>
      <c r="E253" t="s">
        <v>84</v>
      </c>
      <c r="F253" t="s">
        <v>78</v>
      </c>
      <c r="G253" s="31" t="s">
        <v>80</v>
      </c>
      <c r="H253" s="31" t="s">
        <v>80</v>
      </c>
      <c r="I253" s="31" t="s">
        <v>80</v>
      </c>
      <c r="J253" s="31" t="s">
        <v>80</v>
      </c>
      <c r="K253" s="31" t="s">
        <v>80</v>
      </c>
      <c r="L253" s="31" t="s">
        <v>80</v>
      </c>
      <c r="M253" s="31" t="s">
        <v>80</v>
      </c>
      <c r="N253" s="31" t="s">
        <v>80</v>
      </c>
      <c r="O253" s="31" t="s">
        <v>80</v>
      </c>
      <c r="P253" s="31" t="s">
        <v>80</v>
      </c>
      <c r="Q253" s="31" t="s">
        <v>80</v>
      </c>
      <c r="R253" s="31" t="s">
        <v>80</v>
      </c>
      <c r="S253" s="31" t="s">
        <v>80</v>
      </c>
      <c r="T253" s="31" t="s">
        <v>80</v>
      </c>
      <c r="U253" s="31" t="s">
        <v>80</v>
      </c>
      <c r="V253" s="31" t="s">
        <v>80</v>
      </c>
      <c r="W253" s="31" t="s">
        <v>80</v>
      </c>
      <c r="X253" s="31" t="s">
        <v>80</v>
      </c>
      <c r="Y253" s="31" t="s">
        <v>80</v>
      </c>
      <c r="Z253" s="31" t="s">
        <v>80</v>
      </c>
      <c r="AA253" s="31" t="s">
        <v>80</v>
      </c>
      <c r="AB253" s="31" t="s">
        <v>80</v>
      </c>
      <c r="AC253" s="31">
        <v>8.0000000000000002E-3</v>
      </c>
      <c r="AD253" s="31" t="s">
        <v>80</v>
      </c>
      <c r="AE253" s="31" t="s">
        <v>80</v>
      </c>
      <c r="AF253" s="31">
        <v>0.313</v>
      </c>
      <c r="AG253" s="31">
        <v>0.39100000000000001</v>
      </c>
      <c r="AH253" s="31" t="s">
        <v>80</v>
      </c>
      <c r="AI253" s="31" t="s">
        <v>80</v>
      </c>
      <c r="AJ253" s="31" t="s">
        <v>80</v>
      </c>
      <c r="AK253">
        <v>125</v>
      </c>
      <c r="AL253" s="29">
        <v>0</v>
      </c>
      <c r="AM253" s="29">
        <v>100</v>
      </c>
      <c r="AN253" s="20">
        <v>0.71199999999999997</v>
      </c>
    </row>
    <row r="254" spans="1:40" x14ac:dyDescent="0.25">
      <c r="A254" t="s">
        <v>207</v>
      </c>
      <c r="B254" t="s">
        <v>168</v>
      </c>
      <c r="C254" t="s">
        <v>75</v>
      </c>
      <c r="D254" t="s">
        <v>156</v>
      </c>
      <c r="E254" t="s">
        <v>84</v>
      </c>
      <c r="F254" t="s">
        <v>79</v>
      </c>
      <c r="G254" s="31" t="s">
        <v>80</v>
      </c>
      <c r="H254" s="31" t="s">
        <v>80</v>
      </c>
      <c r="I254" s="31" t="s">
        <v>80</v>
      </c>
      <c r="J254" s="31" t="s">
        <v>80</v>
      </c>
      <c r="K254" s="31" t="s">
        <v>80</v>
      </c>
      <c r="L254" s="31" t="s">
        <v>80</v>
      </c>
      <c r="M254" s="31" t="s">
        <v>80</v>
      </c>
      <c r="N254" s="31" t="s">
        <v>80</v>
      </c>
      <c r="O254" s="31" t="s">
        <v>80</v>
      </c>
      <c r="P254" s="31" t="s">
        <v>80</v>
      </c>
      <c r="Q254" s="31" t="s">
        <v>80</v>
      </c>
      <c r="R254" s="31" t="s">
        <v>80</v>
      </c>
      <c r="S254" s="31" t="s">
        <v>80</v>
      </c>
      <c r="T254" s="31" t="s">
        <v>80</v>
      </c>
      <c r="U254" s="31" t="s">
        <v>80</v>
      </c>
      <c r="V254" s="31" t="s">
        <v>80</v>
      </c>
      <c r="W254" s="31" t="s">
        <v>80</v>
      </c>
      <c r="X254" s="31" t="s">
        <v>80</v>
      </c>
      <c r="Y254" s="31" t="s">
        <v>80</v>
      </c>
      <c r="Z254" s="31" t="s">
        <v>80</v>
      </c>
      <c r="AA254" s="31" t="s">
        <v>80</v>
      </c>
      <c r="AB254" s="31" t="s">
        <v>80</v>
      </c>
      <c r="AC254" s="31" t="s">
        <v>82</v>
      </c>
      <c r="AD254" s="31" t="s">
        <v>80</v>
      </c>
      <c r="AE254" s="31" t="s">
        <v>80</v>
      </c>
      <c r="AF254" s="31" t="s">
        <v>82</v>
      </c>
      <c r="AG254" s="31" t="s">
        <v>82</v>
      </c>
      <c r="AH254" s="31" t="s">
        <v>80</v>
      </c>
      <c r="AI254" s="31" t="s">
        <v>80</v>
      </c>
      <c r="AJ254" s="31" t="s">
        <v>80</v>
      </c>
      <c r="AK254">
        <v>125</v>
      </c>
      <c r="AL254" s="29" t="s">
        <v>80</v>
      </c>
      <c r="AM254" s="29" t="s">
        <v>80</v>
      </c>
      <c r="AN254" s="20" t="s">
        <v>80</v>
      </c>
    </row>
    <row r="255" spans="1:40" x14ac:dyDescent="0.25">
      <c r="A255" t="s">
        <v>207</v>
      </c>
      <c r="B255" t="s">
        <v>168</v>
      </c>
      <c r="C255" t="s">
        <v>75</v>
      </c>
      <c r="D255" t="s">
        <v>103</v>
      </c>
      <c r="E255" t="s">
        <v>99</v>
      </c>
      <c r="F255" t="s">
        <v>78</v>
      </c>
      <c r="G255" s="31" t="s">
        <v>80</v>
      </c>
      <c r="H255" s="31" t="s">
        <v>80</v>
      </c>
      <c r="I255" s="31" t="s">
        <v>80</v>
      </c>
      <c r="J255" s="31" t="s">
        <v>80</v>
      </c>
      <c r="K255" s="31" t="s">
        <v>80</v>
      </c>
      <c r="L255" s="31" t="s">
        <v>80</v>
      </c>
      <c r="M255" s="31" t="s">
        <v>80</v>
      </c>
      <c r="N255" s="31" t="s">
        <v>80</v>
      </c>
      <c r="O255" s="31" t="s">
        <v>80</v>
      </c>
      <c r="P255" s="31" t="s">
        <v>80</v>
      </c>
      <c r="Q255" s="31" t="s">
        <v>80</v>
      </c>
      <c r="R255" s="31" t="s">
        <v>80</v>
      </c>
      <c r="S255" s="31" t="s">
        <v>80</v>
      </c>
      <c r="T255" s="31" t="s">
        <v>80</v>
      </c>
      <c r="U255" s="31" t="s">
        <v>80</v>
      </c>
      <c r="V255" s="31">
        <v>0.69399999999999995</v>
      </c>
      <c r="W255" s="31" t="s">
        <v>80</v>
      </c>
      <c r="X255" s="31" t="s">
        <v>80</v>
      </c>
      <c r="Y255" s="31" t="s">
        <v>80</v>
      </c>
      <c r="Z255" s="31" t="s">
        <v>80</v>
      </c>
      <c r="AA255" s="31" t="s">
        <v>80</v>
      </c>
      <c r="AB255" s="31" t="s">
        <v>80</v>
      </c>
      <c r="AC255" s="31" t="s">
        <v>80</v>
      </c>
      <c r="AD255" s="31" t="s">
        <v>80</v>
      </c>
      <c r="AE255" s="31" t="s">
        <v>80</v>
      </c>
      <c r="AF255" s="31" t="s">
        <v>80</v>
      </c>
      <c r="AG255" s="31" t="s">
        <v>80</v>
      </c>
      <c r="AH255" s="31" t="s">
        <v>80</v>
      </c>
      <c r="AI255" s="31" t="s">
        <v>80</v>
      </c>
      <c r="AJ255" s="31" t="s">
        <v>80</v>
      </c>
      <c r="AK255">
        <v>126</v>
      </c>
      <c r="AL255" s="29">
        <v>0</v>
      </c>
      <c r="AM255" s="29">
        <v>100</v>
      </c>
      <c r="AN255" s="20">
        <v>0.69399999999999995</v>
      </c>
    </row>
    <row r="256" spans="1:40" x14ac:dyDescent="0.25">
      <c r="A256" t="s">
        <v>207</v>
      </c>
      <c r="B256" t="s">
        <v>168</v>
      </c>
      <c r="C256" t="s">
        <v>75</v>
      </c>
      <c r="D256" t="s">
        <v>103</v>
      </c>
      <c r="E256" t="s">
        <v>99</v>
      </c>
      <c r="F256" t="s">
        <v>79</v>
      </c>
      <c r="G256" s="31" t="s">
        <v>80</v>
      </c>
      <c r="H256" s="31" t="s">
        <v>80</v>
      </c>
      <c r="I256" s="31" t="s">
        <v>80</v>
      </c>
      <c r="J256" s="31" t="s">
        <v>80</v>
      </c>
      <c r="K256" s="31" t="s">
        <v>80</v>
      </c>
      <c r="L256" s="31" t="s">
        <v>80</v>
      </c>
      <c r="M256" s="31" t="s">
        <v>80</v>
      </c>
      <c r="N256" s="31" t="s">
        <v>80</v>
      </c>
      <c r="O256" s="31" t="s">
        <v>80</v>
      </c>
      <c r="P256" s="31" t="s">
        <v>80</v>
      </c>
      <c r="Q256" s="31" t="s">
        <v>80</v>
      </c>
      <c r="R256" s="31" t="s">
        <v>80</v>
      </c>
      <c r="S256" s="31" t="s">
        <v>80</v>
      </c>
      <c r="T256" s="31" t="s">
        <v>80</v>
      </c>
      <c r="U256" s="31" t="s">
        <v>80</v>
      </c>
      <c r="V256" s="31" t="s">
        <v>82</v>
      </c>
      <c r="W256" s="31" t="s">
        <v>80</v>
      </c>
      <c r="X256" s="31" t="s">
        <v>80</v>
      </c>
      <c r="Y256" s="31" t="s">
        <v>80</v>
      </c>
      <c r="Z256" s="31" t="s">
        <v>80</v>
      </c>
      <c r="AA256" s="31" t="s">
        <v>80</v>
      </c>
      <c r="AB256" s="31" t="s">
        <v>80</v>
      </c>
      <c r="AC256" s="31" t="s">
        <v>80</v>
      </c>
      <c r="AD256" s="31" t="s">
        <v>80</v>
      </c>
      <c r="AE256" s="31" t="s">
        <v>80</v>
      </c>
      <c r="AF256" s="31" t="s">
        <v>80</v>
      </c>
      <c r="AG256" s="31" t="s">
        <v>80</v>
      </c>
      <c r="AH256" s="31" t="s">
        <v>80</v>
      </c>
      <c r="AI256" s="31" t="s">
        <v>80</v>
      </c>
      <c r="AJ256" s="31" t="s">
        <v>80</v>
      </c>
      <c r="AK256">
        <v>126</v>
      </c>
      <c r="AL256" s="29" t="s">
        <v>80</v>
      </c>
      <c r="AM256" s="29" t="s">
        <v>80</v>
      </c>
      <c r="AN256" s="20" t="s">
        <v>80</v>
      </c>
    </row>
    <row r="257" spans="1:40" x14ac:dyDescent="0.25">
      <c r="A257" t="s">
        <v>207</v>
      </c>
      <c r="B257" t="s">
        <v>168</v>
      </c>
      <c r="C257" t="s">
        <v>75</v>
      </c>
      <c r="D257" t="s">
        <v>162</v>
      </c>
      <c r="E257" t="s">
        <v>99</v>
      </c>
      <c r="F257" t="s">
        <v>78</v>
      </c>
      <c r="G257" s="31" t="s">
        <v>80</v>
      </c>
      <c r="H257" s="31" t="s">
        <v>80</v>
      </c>
      <c r="I257" s="31" t="s">
        <v>80</v>
      </c>
      <c r="J257" s="31" t="s">
        <v>80</v>
      </c>
      <c r="K257" s="31" t="s">
        <v>80</v>
      </c>
      <c r="L257" s="31" t="s">
        <v>80</v>
      </c>
      <c r="M257" s="31" t="s">
        <v>80</v>
      </c>
      <c r="N257" s="31" t="s">
        <v>80</v>
      </c>
      <c r="O257" s="31" t="s">
        <v>80</v>
      </c>
      <c r="P257" s="31" t="s">
        <v>80</v>
      </c>
      <c r="Q257" s="31" t="s">
        <v>80</v>
      </c>
      <c r="R257" s="31" t="s">
        <v>80</v>
      </c>
      <c r="S257" s="31" t="s">
        <v>80</v>
      </c>
      <c r="T257" s="31" t="s">
        <v>80</v>
      </c>
      <c r="U257" s="31" t="s">
        <v>80</v>
      </c>
      <c r="V257" s="31" t="s">
        <v>80</v>
      </c>
      <c r="W257" s="31" t="s">
        <v>80</v>
      </c>
      <c r="X257" s="31" t="s">
        <v>80</v>
      </c>
      <c r="Y257" s="31" t="s">
        <v>80</v>
      </c>
      <c r="Z257" s="31" t="s">
        <v>80</v>
      </c>
      <c r="AA257" s="31" t="s">
        <v>80</v>
      </c>
      <c r="AB257" s="31" t="s">
        <v>80</v>
      </c>
      <c r="AC257" s="31" t="s">
        <v>80</v>
      </c>
      <c r="AD257" s="31" t="s">
        <v>80</v>
      </c>
      <c r="AE257" s="31" t="s">
        <v>80</v>
      </c>
      <c r="AF257" s="31" t="s">
        <v>80</v>
      </c>
      <c r="AG257" s="31" t="s">
        <v>80</v>
      </c>
      <c r="AH257" s="31">
        <v>0.13300000000000001</v>
      </c>
      <c r="AI257" s="31">
        <v>0.01</v>
      </c>
      <c r="AJ257" s="31" t="s">
        <v>80</v>
      </c>
      <c r="AK257">
        <v>127</v>
      </c>
      <c r="AL257" s="29">
        <v>0</v>
      </c>
      <c r="AM257" s="29">
        <v>100</v>
      </c>
      <c r="AN257" s="20">
        <v>0.14299999999999999</v>
      </c>
    </row>
    <row r="258" spans="1:40" x14ac:dyDescent="0.25">
      <c r="A258" t="s">
        <v>207</v>
      </c>
      <c r="B258" t="s">
        <v>168</v>
      </c>
      <c r="C258" t="s">
        <v>75</v>
      </c>
      <c r="D258" t="s">
        <v>162</v>
      </c>
      <c r="E258" t="s">
        <v>99</v>
      </c>
      <c r="F258" t="s">
        <v>79</v>
      </c>
      <c r="G258" s="31" t="s">
        <v>80</v>
      </c>
      <c r="H258" s="31" t="s">
        <v>80</v>
      </c>
      <c r="I258" s="31" t="s">
        <v>80</v>
      </c>
      <c r="J258" s="31" t="s">
        <v>80</v>
      </c>
      <c r="K258" s="31" t="s">
        <v>80</v>
      </c>
      <c r="L258" s="31" t="s">
        <v>80</v>
      </c>
      <c r="M258" s="31" t="s">
        <v>80</v>
      </c>
      <c r="N258" s="31" t="s">
        <v>80</v>
      </c>
      <c r="O258" s="31" t="s">
        <v>80</v>
      </c>
      <c r="P258" s="31" t="s">
        <v>80</v>
      </c>
      <c r="Q258" s="31" t="s">
        <v>80</v>
      </c>
      <c r="R258" s="31" t="s">
        <v>80</v>
      </c>
      <c r="S258" s="31" t="s">
        <v>80</v>
      </c>
      <c r="T258" s="31" t="s">
        <v>80</v>
      </c>
      <c r="U258" s="31" t="s">
        <v>80</v>
      </c>
      <c r="V258" s="31" t="s">
        <v>80</v>
      </c>
      <c r="W258" s="31" t="s">
        <v>80</v>
      </c>
      <c r="X258" s="31" t="s">
        <v>80</v>
      </c>
      <c r="Y258" s="31" t="s">
        <v>80</v>
      </c>
      <c r="Z258" s="31" t="s">
        <v>80</v>
      </c>
      <c r="AA258" s="31" t="s">
        <v>80</v>
      </c>
      <c r="AB258" s="31" t="s">
        <v>80</v>
      </c>
      <c r="AC258" s="31" t="s">
        <v>80</v>
      </c>
      <c r="AD258" s="31" t="s">
        <v>80</v>
      </c>
      <c r="AE258" s="31" t="s">
        <v>80</v>
      </c>
      <c r="AF258" s="31" t="s">
        <v>80</v>
      </c>
      <c r="AG258" s="31" t="s">
        <v>80</v>
      </c>
      <c r="AH258" s="31" t="s">
        <v>82</v>
      </c>
      <c r="AI258" s="31" t="s">
        <v>82</v>
      </c>
      <c r="AJ258" s="31" t="s">
        <v>80</v>
      </c>
      <c r="AK258">
        <v>127</v>
      </c>
      <c r="AL258" s="29" t="s">
        <v>80</v>
      </c>
      <c r="AM258" s="29" t="s">
        <v>80</v>
      </c>
      <c r="AN258" s="20" t="s">
        <v>80</v>
      </c>
    </row>
    <row r="259" spans="1:40" x14ac:dyDescent="0.25">
      <c r="A259" t="s">
        <v>207</v>
      </c>
      <c r="B259" t="s">
        <v>168</v>
      </c>
      <c r="C259" t="s">
        <v>75</v>
      </c>
      <c r="D259" t="s">
        <v>96</v>
      </c>
      <c r="E259" t="s">
        <v>87</v>
      </c>
      <c r="F259" t="s">
        <v>78</v>
      </c>
      <c r="G259" s="31" t="s">
        <v>80</v>
      </c>
      <c r="H259" s="31" t="s">
        <v>80</v>
      </c>
      <c r="I259" s="31" t="s">
        <v>80</v>
      </c>
      <c r="J259" s="31" t="s">
        <v>80</v>
      </c>
      <c r="K259" s="31" t="s">
        <v>80</v>
      </c>
      <c r="L259" s="31" t="s">
        <v>80</v>
      </c>
      <c r="M259" s="31" t="s">
        <v>80</v>
      </c>
      <c r="N259" s="31" t="s">
        <v>80</v>
      </c>
      <c r="O259" s="31" t="s">
        <v>80</v>
      </c>
      <c r="P259" s="31" t="s">
        <v>80</v>
      </c>
      <c r="Q259" s="31" t="s">
        <v>80</v>
      </c>
      <c r="R259" s="31" t="s">
        <v>80</v>
      </c>
      <c r="S259" s="31" t="s">
        <v>80</v>
      </c>
      <c r="T259" s="31" t="s">
        <v>80</v>
      </c>
      <c r="U259" s="31" t="s">
        <v>80</v>
      </c>
      <c r="V259" s="31" t="s">
        <v>80</v>
      </c>
      <c r="W259" s="31" t="s">
        <v>80</v>
      </c>
      <c r="X259" s="31" t="s">
        <v>80</v>
      </c>
      <c r="Y259" s="31">
        <v>1.9E-2</v>
      </c>
      <c r="Z259" s="31" t="s">
        <v>80</v>
      </c>
      <c r="AA259" s="31" t="s">
        <v>80</v>
      </c>
      <c r="AB259" s="31" t="s">
        <v>80</v>
      </c>
      <c r="AC259" s="31" t="s">
        <v>80</v>
      </c>
      <c r="AD259" s="31" t="s">
        <v>80</v>
      </c>
      <c r="AE259" s="31" t="s">
        <v>80</v>
      </c>
      <c r="AF259" s="31" t="s">
        <v>80</v>
      </c>
      <c r="AG259" s="31" t="s">
        <v>80</v>
      </c>
      <c r="AH259" s="31" t="s">
        <v>80</v>
      </c>
      <c r="AI259" s="31" t="s">
        <v>80</v>
      </c>
      <c r="AJ259" s="31" t="s">
        <v>80</v>
      </c>
      <c r="AK259">
        <v>128</v>
      </c>
      <c r="AL259" s="29">
        <v>0</v>
      </c>
      <c r="AM259" s="29">
        <v>100</v>
      </c>
      <c r="AN259" s="20">
        <v>1.9E-2</v>
      </c>
    </row>
    <row r="260" spans="1:40" x14ac:dyDescent="0.25">
      <c r="A260" t="s">
        <v>207</v>
      </c>
      <c r="B260" t="s">
        <v>168</v>
      </c>
      <c r="C260" t="s">
        <v>75</v>
      </c>
      <c r="D260" t="s">
        <v>96</v>
      </c>
      <c r="E260" t="s">
        <v>87</v>
      </c>
      <c r="F260" t="s">
        <v>79</v>
      </c>
      <c r="G260" s="31" t="s">
        <v>80</v>
      </c>
      <c r="H260" s="31" t="s">
        <v>80</v>
      </c>
      <c r="I260" s="31" t="s">
        <v>80</v>
      </c>
      <c r="J260" s="31" t="s">
        <v>80</v>
      </c>
      <c r="K260" s="31" t="s">
        <v>80</v>
      </c>
      <c r="L260" s="31" t="s">
        <v>80</v>
      </c>
      <c r="M260" s="31" t="s">
        <v>80</v>
      </c>
      <c r="N260" s="31" t="s">
        <v>80</v>
      </c>
      <c r="O260" s="31" t="s">
        <v>80</v>
      </c>
      <c r="P260" s="31" t="s">
        <v>80</v>
      </c>
      <c r="Q260" s="31" t="s">
        <v>80</v>
      </c>
      <c r="R260" s="31" t="s">
        <v>80</v>
      </c>
      <c r="S260" s="31" t="s">
        <v>80</v>
      </c>
      <c r="T260" s="31" t="s">
        <v>80</v>
      </c>
      <c r="U260" s="31" t="s">
        <v>80</v>
      </c>
      <c r="V260" s="31" t="s">
        <v>80</v>
      </c>
      <c r="W260" s="31" t="s">
        <v>80</v>
      </c>
      <c r="X260" s="31" t="s">
        <v>80</v>
      </c>
      <c r="Y260" s="31" t="s">
        <v>82</v>
      </c>
      <c r="Z260" s="31" t="s">
        <v>80</v>
      </c>
      <c r="AA260" s="31" t="s">
        <v>80</v>
      </c>
      <c r="AB260" s="31" t="s">
        <v>80</v>
      </c>
      <c r="AC260" s="31" t="s">
        <v>80</v>
      </c>
      <c r="AD260" s="31" t="s">
        <v>80</v>
      </c>
      <c r="AE260" s="31" t="s">
        <v>80</v>
      </c>
      <c r="AF260" s="31" t="s">
        <v>80</v>
      </c>
      <c r="AG260" s="31" t="s">
        <v>80</v>
      </c>
      <c r="AH260" s="31" t="s">
        <v>80</v>
      </c>
      <c r="AI260" s="31" t="s">
        <v>80</v>
      </c>
      <c r="AJ260" s="31" t="s">
        <v>80</v>
      </c>
      <c r="AK260">
        <v>128</v>
      </c>
      <c r="AL260" s="29" t="s">
        <v>80</v>
      </c>
      <c r="AM260" s="29" t="s">
        <v>80</v>
      </c>
      <c r="AN260" s="20" t="s">
        <v>80</v>
      </c>
    </row>
    <row r="261" spans="1:40" x14ac:dyDescent="0.25">
      <c r="A261" t="s">
        <v>207</v>
      </c>
      <c r="B261" t="s">
        <v>168</v>
      </c>
      <c r="C261" t="s">
        <v>75</v>
      </c>
      <c r="D261" t="s">
        <v>162</v>
      </c>
      <c r="E261" t="s">
        <v>90</v>
      </c>
      <c r="F261" t="s">
        <v>78</v>
      </c>
      <c r="G261" s="31" t="s">
        <v>80</v>
      </c>
      <c r="H261" s="31" t="s">
        <v>80</v>
      </c>
      <c r="I261" s="31" t="s">
        <v>80</v>
      </c>
      <c r="J261" s="31" t="s">
        <v>80</v>
      </c>
      <c r="K261" s="31" t="s">
        <v>80</v>
      </c>
      <c r="L261" s="31" t="s">
        <v>80</v>
      </c>
      <c r="M261" s="31" t="s">
        <v>80</v>
      </c>
      <c r="N261" s="31" t="s">
        <v>80</v>
      </c>
      <c r="O261" s="31" t="s">
        <v>80</v>
      </c>
      <c r="P261" s="31" t="s">
        <v>80</v>
      </c>
      <c r="Q261" s="31" t="s">
        <v>80</v>
      </c>
      <c r="R261" s="31" t="s">
        <v>80</v>
      </c>
      <c r="S261" s="31" t="s">
        <v>80</v>
      </c>
      <c r="T261" s="31" t="s">
        <v>80</v>
      </c>
      <c r="U261" s="31" t="s">
        <v>80</v>
      </c>
      <c r="V261" s="31" t="s">
        <v>80</v>
      </c>
      <c r="W261" s="31" t="s">
        <v>80</v>
      </c>
      <c r="X261" s="31" t="s">
        <v>80</v>
      </c>
      <c r="Y261" s="31" t="s">
        <v>80</v>
      </c>
      <c r="Z261" s="31" t="s">
        <v>80</v>
      </c>
      <c r="AA261" s="31" t="s">
        <v>80</v>
      </c>
      <c r="AB261" s="31" t="s">
        <v>80</v>
      </c>
      <c r="AC261" s="31" t="s">
        <v>80</v>
      </c>
      <c r="AD261" s="31" t="s">
        <v>80</v>
      </c>
      <c r="AE261" s="31" t="s">
        <v>80</v>
      </c>
      <c r="AF261" s="31" t="s">
        <v>80</v>
      </c>
      <c r="AG261" s="31" t="s">
        <v>80</v>
      </c>
      <c r="AH261" s="31" t="s">
        <v>80</v>
      </c>
      <c r="AI261" s="31">
        <v>0.01</v>
      </c>
      <c r="AJ261" s="31" t="s">
        <v>80</v>
      </c>
      <c r="AK261">
        <v>129</v>
      </c>
      <c r="AL261" s="29">
        <v>0</v>
      </c>
      <c r="AM261" s="29">
        <v>100</v>
      </c>
      <c r="AN261" s="20">
        <v>0.01</v>
      </c>
    </row>
    <row r="262" spans="1:40" x14ac:dyDescent="0.25">
      <c r="A262" t="s">
        <v>207</v>
      </c>
      <c r="B262" t="s">
        <v>168</v>
      </c>
      <c r="C262" t="s">
        <v>75</v>
      </c>
      <c r="D262" t="s">
        <v>162</v>
      </c>
      <c r="E262" t="s">
        <v>90</v>
      </c>
      <c r="F262" t="s">
        <v>79</v>
      </c>
      <c r="G262" s="31" t="s">
        <v>80</v>
      </c>
      <c r="H262" s="31" t="s">
        <v>80</v>
      </c>
      <c r="I262" s="31" t="s">
        <v>80</v>
      </c>
      <c r="J262" s="31" t="s">
        <v>80</v>
      </c>
      <c r="K262" s="31" t="s">
        <v>80</v>
      </c>
      <c r="L262" s="31" t="s">
        <v>80</v>
      </c>
      <c r="M262" s="31" t="s">
        <v>80</v>
      </c>
      <c r="N262" s="31" t="s">
        <v>80</v>
      </c>
      <c r="O262" s="31" t="s">
        <v>80</v>
      </c>
      <c r="P262" s="31" t="s">
        <v>80</v>
      </c>
      <c r="Q262" s="31" t="s">
        <v>80</v>
      </c>
      <c r="R262" s="31" t="s">
        <v>80</v>
      </c>
      <c r="S262" s="31" t="s">
        <v>80</v>
      </c>
      <c r="T262" s="31" t="s">
        <v>80</v>
      </c>
      <c r="U262" s="31" t="s">
        <v>80</v>
      </c>
      <c r="V262" s="31" t="s">
        <v>80</v>
      </c>
      <c r="W262" s="31" t="s">
        <v>80</v>
      </c>
      <c r="X262" s="31" t="s">
        <v>80</v>
      </c>
      <c r="Y262" s="31" t="s">
        <v>80</v>
      </c>
      <c r="Z262" s="31" t="s">
        <v>80</v>
      </c>
      <c r="AA262" s="31" t="s">
        <v>80</v>
      </c>
      <c r="AB262" s="31" t="s">
        <v>80</v>
      </c>
      <c r="AC262" s="31" t="s">
        <v>80</v>
      </c>
      <c r="AD262" s="31" t="s">
        <v>80</v>
      </c>
      <c r="AE262" s="31" t="s">
        <v>80</v>
      </c>
      <c r="AF262" s="31" t="s">
        <v>80</v>
      </c>
      <c r="AG262" s="31" t="s">
        <v>80</v>
      </c>
      <c r="AH262" s="31" t="s">
        <v>80</v>
      </c>
      <c r="AI262" s="31" t="s">
        <v>82</v>
      </c>
      <c r="AJ262" s="31" t="s">
        <v>80</v>
      </c>
      <c r="AK262">
        <v>129</v>
      </c>
      <c r="AL262" s="29" t="s">
        <v>80</v>
      </c>
      <c r="AM262" s="29" t="s">
        <v>80</v>
      </c>
      <c r="AN262" s="20" t="s">
        <v>80</v>
      </c>
    </row>
    <row r="263" spans="1:40" x14ac:dyDescent="0.25"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</row>
  </sheetData>
  <mergeCells count="2">
    <mergeCell ref="A1:G1"/>
    <mergeCell ref="E2:F2"/>
  </mergeCells>
  <conditionalFormatting sqref="E5:E263">
    <cfRule type="expression" dxfId="1389" priority="1">
      <formula>E5="UN"</formula>
    </cfRule>
  </conditionalFormatting>
  <conditionalFormatting sqref="G5:AJ5">
    <cfRule type="expression" dxfId="1388" priority="10">
      <formula>AND($E5&lt;&gt;"UN", G5="", G6&lt;&gt;"", G6&lt;&gt;"-1")</formula>
    </cfRule>
  </conditionalFormatting>
  <conditionalFormatting sqref="G5:AJ263">
    <cfRule type="expression" dxfId="1387" priority="2">
      <formula>G5="-1"</formula>
    </cfRule>
    <cfRule type="expression" dxfId="1386" priority="3">
      <formula>G5="a"</formula>
    </cfRule>
    <cfRule type="expression" dxfId="1385" priority="4">
      <formula>G5="b"</formula>
    </cfRule>
    <cfRule type="expression" dxfId="1384" priority="5">
      <formula>G5="c"</formula>
    </cfRule>
    <cfRule type="expression" dxfId="1383" priority="6">
      <formula>G5="bc"</formula>
    </cfRule>
    <cfRule type="expression" dxfId="1382" priority="7">
      <formula>G5="ab"</formula>
    </cfRule>
    <cfRule type="expression" dxfId="1381" priority="8">
      <formula>G5="ac"</formula>
    </cfRule>
    <cfRule type="expression" dxfId="1380" priority="9">
      <formula>G5="abc"</formula>
    </cfRule>
  </conditionalFormatting>
  <conditionalFormatting sqref="G7:AJ7">
    <cfRule type="expression" dxfId="1379" priority="11">
      <formula>AND($E7&lt;&gt;"UN", G7="", G8&lt;&gt;"", G8&lt;&gt;"-1")</formula>
    </cfRule>
  </conditionalFormatting>
  <conditionalFormatting sqref="G9:AJ9">
    <cfRule type="expression" dxfId="1378" priority="12">
      <formula>AND($E9&lt;&gt;"UN", G9="", G10&lt;&gt;"", G10&lt;&gt;"-1")</formula>
    </cfRule>
  </conditionalFormatting>
  <conditionalFormatting sqref="G11:AJ11">
    <cfRule type="expression" dxfId="1377" priority="13">
      <formula>AND($E11&lt;&gt;"UN", G11="", G12&lt;&gt;"", G12&lt;&gt;"-1")</formula>
    </cfRule>
  </conditionalFormatting>
  <conditionalFormatting sqref="G13:AJ13">
    <cfRule type="expression" dxfId="1376" priority="14">
      <formula>AND($E13&lt;&gt;"UN", G13="", G14&lt;&gt;"", G14&lt;&gt;"-1")</formula>
    </cfRule>
  </conditionalFormatting>
  <conditionalFormatting sqref="G15:AJ15">
    <cfRule type="expression" dxfId="1375" priority="15">
      <formula>AND($E15&lt;&gt;"UN", G15="", G16&lt;&gt;"", G16&lt;&gt;"-1")</formula>
    </cfRule>
  </conditionalFormatting>
  <conditionalFormatting sqref="G17:AJ17">
    <cfRule type="expression" dxfId="1374" priority="16">
      <formula>AND($E17&lt;&gt;"UN", G17="", G18&lt;&gt;"", G18&lt;&gt;"-1")</formula>
    </cfRule>
  </conditionalFormatting>
  <conditionalFormatting sqref="G19:AJ19">
    <cfRule type="expression" dxfId="1373" priority="17">
      <formula>AND($E19&lt;&gt;"UN", G19="", G20&lt;&gt;"", G20&lt;&gt;"-1")</formula>
    </cfRule>
  </conditionalFormatting>
  <conditionalFormatting sqref="G21:AJ21">
    <cfRule type="expression" dxfId="1372" priority="18">
      <formula>AND($E21&lt;&gt;"UN", G21="", G22&lt;&gt;"", G22&lt;&gt;"-1")</formula>
    </cfRule>
  </conditionalFormatting>
  <conditionalFormatting sqref="G23:AJ23">
    <cfRule type="expression" dxfId="1371" priority="19">
      <formula>AND($E23&lt;&gt;"UN", G23="", G24&lt;&gt;"", G24&lt;&gt;"-1")</formula>
    </cfRule>
  </conditionalFormatting>
  <conditionalFormatting sqref="G25:AJ25">
    <cfRule type="expression" dxfId="1370" priority="20">
      <formula>AND($E25&lt;&gt;"UN", G25="", G26&lt;&gt;"", G26&lt;&gt;"-1")</formula>
    </cfRule>
  </conditionalFormatting>
  <conditionalFormatting sqref="G27:AJ27">
    <cfRule type="expression" dxfId="1369" priority="21">
      <formula>AND($E27&lt;&gt;"UN", G27="", G28&lt;&gt;"", G28&lt;&gt;"-1")</formula>
    </cfRule>
  </conditionalFormatting>
  <conditionalFormatting sqref="G29:AJ29">
    <cfRule type="expression" dxfId="1368" priority="22">
      <formula>AND($E29&lt;&gt;"UN", G29="", G30&lt;&gt;"", G30&lt;&gt;"-1")</formula>
    </cfRule>
  </conditionalFormatting>
  <conditionalFormatting sqref="G31:AJ31">
    <cfRule type="expression" dxfId="1367" priority="23">
      <formula>AND($E31&lt;&gt;"UN", G31="", G32&lt;&gt;"", G32&lt;&gt;"-1")</formula>
    </cfRule>
  </conditionalFormatting>
  <conditionalFormatting sqref="G33:AJ33">
    <cfRule type="expression" dxfId="1366" priority="24">
      <formula>AND($E33&lt;&gt;"UN", G33="", G34&lt;&gt;"", G34&lt;&gt;"-1")</formula>
    </cfRule>
  </conditionalFormatting>
  <conditionalFormatting sqref="G35:AJ35">
    <cfRule type="expression" dxfId="1365" priority="25">
      <formula>AND($E35&lt;&gt;"UN", G35="", G36&lt;&gt;"", G36&lt;&gt;"-1")</formula>
    </cfRule>
  </conditionalFormatting>
  <conditionalFormatting sqref="G37:AJ37">
    <cfRule type="expression" dxfId="1364" priority="26">
      <formula>AND($E37&lt;&gt;"UN", G37="", G38&lt;&gt;"", G38&lt;&gt;"-1")</formula>
    </cfRule>
  </conditionalFormatting>
  <conditionalFormatting sqref="G39:AJ39">
    <cfRule type="expression" dxfId="1363" priority="27">
      <formula>AND($E39&lt;&gt;"UN", G39="", G40&lt;&gt;"", G40&lt;&gt;"-1")</formula>
    </cfRule>
  </conditionalFormatting>
  <conditionalFormatting sqref="G41:AJ41">
    <cfRule type="expression" dxfId="1362" priority="28">
      <formula>AND($E41&lt;&gt;"UN", G41="", G42&lt;&gt;"", G42&lt;&gt;"-1")</formula>
    </cfRule>
  </conditionalFormatting>
  <conditionalFormatting sqref="G43:AJ43">
    <cfRule type="expression" dxfId="1361" priority="29">
      <formula>AND($E43&lt;&gt;"UN", G43="", G44&lt;&gt;"", G44&lt;&gt;"-1")</formula>
    </cfRule>
  </conditionalFormatting>
  <conditionalFormatting sqref="G45:AJ45">
    <cfRule type="expression" dxfId="1360" priority="30">
      <formula>AND($E45&lt;&gt;"UN", G45="", G46&lt;&gt;"", G46&lt;&gt;"-1")</formula>
    </cfRule>
  </conditionalFormatting>
  <conditionalFormatting sqref="G47:AJ47">
    <cfRule type="expression" dxfId="1359" priority="31">
      <formula>AND($E47&lt;&gt;"UN", G47="", G48&lt;&gt;"", G48&lt;&gt;"-1")</formula>
    </cfRule>
  </conditionalFormatting>
  <conditionalFormatting sqref="G49:AJ49">
    <cfRule type="expression" dxfId="1358" priority="32">
      <formula>AND($E49&lt;&gt;"UN", G49="", G50&lt;&gt;"", G50&lt;&gt;"-1")</formula>
    </cfRule>
  </conditionalFormatting>
  <conditionalFormatting sqref="G51:AJ51">
    <cfRule type="expression" dxfId="1357" priority="33">
      <formula>AND($E51&lt;&gt;"UN", G51="", G52&lt;&gt;"", G52&lt;&gt;"-1")</formula>
    </cfRule>
  </conditionalFormatting>
  <conditionalFormatting sqref="G53:AJ53">
    <cfRule type="expression" dxfId="1356" priority="34">
      <formula>AND($E53&lt;&gt;"UN", G53="", G54&lt;&gt;"", G54&lt;&gt;"-1")</formula>
    </cfRule>
  </conditionalFormatting>
  <conditionalFormatting sqref="G55:AJ55">
    <cfRule type="expression" dxfId="1355" priority="35">
      <formula>AND($E55&lt;&gt;"UN", G55="", G56&lt;&gt;"", G56&lt;&gt;"-1")</formula>
    </cfRule>
  </conditionalFormatting>
  <conditionalFormatting sqref="G57:AJ57">
    <cfRule type="expression" dxfId="1354" priority="36">
      <formula>AND($E57&lt;&gt;"UN", G57="", G58&lt;&gt;"", G58&lt;&gt;"-1")</formula>
    </cfRule>
  </conditionalFormatting>
  <conditionalFormatting sqref="G59:AJ59">
    <cfRule type="expression" dxfId="1353" priority="37">
      <formula>AND($E59&lt;&gt;"UN", G59="", G60&lt;&gt;"", G60&lt;&gt;"-1")</formula>
    </cfRule>
  </conditionalFormatting>
  <conditionalFormatting sqref="G61:AJ61">
    <cfRule type="expression" dxfId="1352" priority="38">
      <formula>AND($E61&lt;&gt;"UN", G61="", G62&lt;&gt;"", G62&lt;&gt;"-1")</formula>
    </cfRule>
  </conditionalFormatting>
  <conditionalFormatting sqref="G63:AJ63">
    <cfRule type="expression" dxfId="1351" priority="39">
      <formula>AND($E63&lt;&gt;"UN", G63="", G64&lt;&gt;"", G64&lt;&gt;"-1")</formula>
    </cfRule>
  </conditionalFormatting>
  <conditionalFormatting sqref="G65:AJ65">
    <cfRule type="expression" dxfId="1350" priority="40">
      <formula>AND($E65&lt;&gt;"UN", G65="", G66&lt;&gt;"", G66&lt;&gt;"-1")</formula>
    </cfRule>
  </conditionalFormatting>
  <conditionalFormatting sqref="G67:AJ67">
    <cfRule type="expression" dxfId="1349" priority="41">
      <formula>AND($E67&lt;&gt;"UN", G67="", G68&lt;&gt;"", G68&lt;&gt;"-1")</formula>
    </cfRule>
  </conditionalFormatting>
  <conditionalFormatting sqref="G69:AJ69">
    <cfRule type="expression" dxfId="1348" priority="42">
      <formula>AND($E69&lt;&gt;"UN", G69="", G70&lt;&gt;"", G70&lt;&gt;"-1")</formula>
    </cfRule>
  </conditionalFormatting>
  <conditionalFormatting sqref="G71:AJ71">
    <cfRule type="expression" dxfId="1347" priority="43">
      <formula>AND($E71&lt;&gt;"UN", G71="", G72&lt;&gt;"", G72&lt;&gt;"-1")</formula>
    </cfRule>
  </conditionalFormatting>
  <conditionalFormatting sqref="G73:AJ73">
    <cfRule type="expression" dxfId="1346" priority="44">
      <formula>AND($E73&lt;&gt;"UN", G73="", G74&lt;&gt;"", G74&lt;&gt;"-1")</formula>
    </cfRule>
  </conditionalFormatting>
  <conditionalFormatting sqref="G75:AJ75">
    <cfRule type="expression" dxfId="1345" priority="45">
      <formula>AND($E75&lt;&gt;"UN", G75="", G76&lt;&gt;"", G76&lt;&gt;"-1")</formula>
    </cfRule>
  </conditionalFormatting>
  <conditionalFormatting sqref="G77:AJ77">
    <cfRule type="expression" dxfId="1344" priority="46">
      <formula>AND($E77&lt;&gt;"UN", G77="", G78&lt;&gt;"", G78&lt;&gt;"-1")</formula>
    </cfRule>
  </conditionalFormatting>
  <conditionalFormatting sqref="G79:AJ79">
    <cfRule type="expression" dxfId="1343" priority="47">
      <formula>AND($E79&lt;&gt;"UN", G79="", G80&lt;&gt;"", G80&lt;&gt;"-1")</formula>
    </cfRule>
  </conditionalFormatting>
  <conditionalFormatting sqref="G81:AJ81">
    <cfRule type="expression" dxfId="1342" priority="48">
      <formula>AND($E81&lt;&gt;"UN", G81="", G82&lt;&gt;"", G82&lt;&gt;"-1")</formula>
    </cfRule>
  </conditionalFormatting>
  <conditionalFormatting sqref="G83:AJ83">
    <cfRule type="expression" dxfId="1341" priority="49">
      <formula>AND($E83&lt;&gt;"UN", G83="", G84&lt;&gt;"", G84&lt;&gt;"-1")</formula>
    </cfRule>
  </conditionalFormatting>
  <conditionalFormatting sqref="G85:AJ85">
    <cfRule type="expression" dxfId="1340" priority="50">
      <formula>AND($E85&lt;&gt;"UN", G85="", G86&lt;&gt;"", G86&lt;&gt;"-1")</formula>
    </cfRule>
  </conditionalFormatting>
  <conditionalFormatting sqref="G87:AJ87">
    <cfRule type="expression" dxfId="1339" priority="51">
      <formula>AND($E87&lt;&gt;"UN", G87="", G88&lt;&gt;"", G88&lt;&gt;"-1")</formula>
    </cfRule>
  </conditionalFormatting>
  <conditionalFormatting sqref="G89:AJ89">
    <cfRule type="expression" dxfId="1338" priority="52">
      <formula>AND($E89&lt;&gt;"UN", G89="", G90&lt;&gt;"", G90&lt;&gt;"-1")</formula>
    </cfRule>
  </conditionalFormatting>
  <conditionalFormatting sqref="G91:AJ91">
    <cfRule type="expression" dxfId="1337" priority="53">
      <formula>AND($E91&lt;&gt;"UN", G91="", G92&lt;&gt;"", G92&lt;&gt;"-1")</formula>
    </cfRule>
  </conditionalFormatting>
  <conditionalFormatting sqref="G93:AJ93">
    <cfRule type="expression" dxfId="1336" priority="54">
      <formula>AND($E93&lt;&gt;"UN", G93="", G94&lt;&gt;"", G94&lt;&gt;"-1")</formula>
    </cfRule>
  </conditionalFormatting>
  <conditionalFormatting sqref="G95:AJ95">
    <cfRule type="expression" dxfId="1335" priority="55">
      <formula>AND($E95&lt;&gt;"UN", G95="", G96&lt;&gt;"", G96&lt;&gt;"-1")</formula>
    </cfRule>
  </conditionalFormatting>
  <conditionalFormatting sqref="G97:AJ97">
    <cfRule type="expression" dxfId="1334" priority="56">
      <formula>AND($E97&lt;&gt;"UN", G97="", G98&lt;&gt;"", G98&lt;&gt;"-1")</formula>
    </cfRule>
  </conditionalFormatting>
  <conditionalFormatting sqref="G99:AJ99">
    <cfRule type="expression" dxfId="1333" priority="57">
      <formula>AND($E99&lt;&gt;"UN", G99="", G100&lt;&gt;"", G100&lt;&gt;"-1")</formula>
    </cfRule>
  </conditionalFormatting>
  <conditionalFormatting sqref="G101:AJ101">
    <cfRule type="expression" dxfId="1332" priority="58">
      <formula>AND($E101&lt;&gt;"UN", G101="", G102&lt;&gt;"", G102&lt;&gt;"-1")</formula>
    </cfRule>
  </conditionalFormatting>
  <conditionalFormatting sqref="G103:AJ103">
    <cfRule type="expression" dxfId="1331" priority="59">
      <formula>AND($E103&lt;&gt;"UN", G103="", G104&lt;&gt;"", G104&lt;&gt;"-1")</formula>
    </cfRule>
  </conditionalFormatting>
  <conditionalFormatting sqref="G105:AJ105">
    <cfRule type="expression" dxfId="1330" priority="60">
      <formula>AND($E105&lt;&gt;"UN", G105="", G106&lt;&gt;"", G106&lt;&gt;"-1")</formula>
    </cfRule>
  </conditionalFormatting>
  <conditionalFormatting sqref="G107:AJ107">
    <cfRule type="expression" dxfId="1329" priority="61">
      <formula>AND($E107&lt;&gt;"UN", G107="", G108&lt;&gt;"", G108&lt;&gt;"-1")</formula>
    </cfRule>
  </conditionalFormatting>
  <conditionalFormatting sqref="G109:AJ109">
    <cfRule type="expression" dxfId="1328" priority="62">
      <formula>AND($E109&lt;&gt;"UN", G109="", G110&lt;&gt;"", G110&lt;&gt;"-1")</formula>
    </cfRule>
  </conditionalFormatting>
  <conditionalFormatting sqref="G111:AJ111">
    <cfRule type="expression" dxfId="1327" priority="63">
      <formula>AND($E111&lt;&gt;"UN", G111="", G112&lt;&gt;"", G112&lt;&gt;"-1")</formula>
    </cfRule>
  </conditionalFormatting>
  <conditionalFormatting sqref="G113:AJ113">
    <cfRule type="expression" dxfId="1326" priority="64">
      <formula>AND($E113&lt;&gt;"UN", G113="", G114&lt;&gt;"", G114&lt;&gt;"-1")</formula>
    </cfRule>
  </conditionalFormatting>
  <conditionalFormatting sqref="G115:AJ115">
    <cfRule type="expression" dxfId="1325" priority="65">
      <formula>AND($E115&lt;&gt;"UN", G115="", G116&lt;&gt;"", G116&lt;&gt;"-1")</formula>
    </cfRule>
  </conditionalFormatting>
  <conditionalFormatting sqref="G117:AJ117">
    <cfRule type="expression" dxfId="1324" priority="66">
      <formula>AND($E117&lt;&gt;"UN", G117="", G118&lt;&gt;"", G118&lt;&gt;"-1")</formula>
    </cfRule>
  </conditionalFormatting>
  <conditionalFormatting sqref="G119:AJ119">
    <cfRule type="expression" dxfId="1323" priority="67">
      <formula>AND($E119&lt;&gt;"UN", G119="", G120&lt;&gt;"", G120&lt;&gt;"-1")</formula>
    </cfRule>
  </conditionalFormatting>
  <conditionalFormatting sqref="G121:AJ121">
    <cfRule type="expression" dxfId="1322" priority="68">
      <formula>AND($E121&lt;&gt;"UN", G121="", G122&lt;&gt;"", G122&lt;&gt;"-1")</formula>
    </cfRule>
  </conditionalFormatting>
  <conditionalFormatting sqref="G123:AJ123">
    <cfRule type="expression" dxfId="1321" priority="69">
      <formula>AND($E123&lt;&gt;"UN", G123="", G124&lt;&gt;"", G124&lt;&gt;"-1")</formula>
    </cfRule>
  </conditionalFormatting>
  <conditionalFormatting sqref="G125:AJ125">
    <cfRule type="expression" dxfId="1320" priority="70">
      <formula>AND($E125&lt;&gt;"UN", G125="", G126&lt;&gt;"", G126&lt;&gt;"-1")</formula>
    </cfRule>
  </conditionalFormatting>
  <conditionalFormatting sqref="G127:AJ127">
    <cfRule type="expression" dxfId="1319" priority="71">
      <formula>AND($E127&lt;&gt;"UN", G127="", G128&lt;&gt;"", G128&lt;&gt;"-1")</formula>
    </cfRule>
  </conditionalFormatting>
  <conditionalFormatting sqref="G129:AJ129">
    <cfRule type="expression" dxfId="1318" priority="72">
      <formula>AND($E129&lt;&gt;"UN", G129="", G130&lt;&gt;"", G130&lt;&gt;"-1")</formula>
    </cfRule>
  </conditionalFormatting>
  <conditionalFormatting sqref="G131:AJ131">
    <cfRule type="expression" dxfId="1317" priority="73">
      <formula>AND($E131&lt;&gt;"UN", G131="", G132&lt;&gt;"", G132&lt;&gt;"-1")</formula>
    </cfRule>
  </conditionalFormatting>
  <conditionalFormatting sqref="G133:AJ133">
    <cfRule type="expression" dxfId="1316" priority="74">
      <formula>AND($E133&lt;&gt;"UN", G133="", G134&lt;&gt;"", G134&lt;&gt;"-1")</formula>
    </cfRule>
  </conditionalFormatting>
  <conditionalFormatting sqref="G135:AJ135">
    <cfRule type="expression" dxfId="1315" priority="75">
      <formula>AND($E135&lt;&gt;"UN", G135="", G136&lt;&gt;"", G136&lt;&gt;"-1")</formula>
    </cfRule>
  </conditionalFormatting>
  <conditionalFormatting sqref="G137:AJ137">
    <cfRule type="expression" dxfId="1314" priority="76">
      <formula>AND($E137&lt;&gt;"UN", G137="", G138&lt;&gt;"", G138&lt;&gt;"-1")</formula>
    </cfRule>
  </conditionalFormatting>
  <conditionalFormatting sqref="G139:AJ139">
    <cfRule type="expression" dxfId="1313" priority="77">
      <formula>AND($E139&lt;&gt;"UN", G139="", G140&lt;&gt;"", G140&lt;&gt;"-1")</formula>
    </cfRule>
  </conditionalFormatting>
  <conditionalFormatting sqref="G141:AJ141">
    <cfRule type="expression" dxfId="1312" priority="78">
      <formula>AND($E141&lt;&gt;"UN", G141="", G142&lt;&gt;"", G142&lt;&gt;"-1")</formula>
    </cfRule>
  </conditionalFormatting>
  <conditionalFormatting sqref="G143:AJ143">
    <cfRule type="expression" dxfId="1311" priority="79">
      <formula>AND($E143&lt;&gt;"UN", G143="", G144&lt;&gt;"", G144&lt;&gt;"-1")</formula>
    </cfRule>
  </conditionalFormatting>
  <conditionalFormatting sqref="G145:AJ145">
    <cfRule type="expression" dxfId="1310" priority="80">
      <formula>AND($E145&lt;&gt;"UN", G145="", G146&lt;&gt;"", G146&lt;&gt;"-1")</formula>
    </cfRule>
  </conditionalFormatting>
  <conditionalFormatting sqref="G147:AJ147">
    <cfRule type="expression" dxfId="1309" priority="81">
      <formula>AND($E147&lt;&gt;"UN", G147="", G148&lt;&gt;"", G148&lt;&gt;"-1")</formula>
    </cfRule>
  </conditionalFormatting>
  <conditionalFormatting sqref="G149:AJ149">
    <cfRule type="expression" dxfId="1308" priority="82">
      <formula>AND($E149&lt;&gt;"UN", G149="", G150&lt;&gt;"", G150&lt;&gt;"-1")</formula>
    </cfRule>
  </conditionalFormatting>
  <conditionalFormatting sqref="G151:AJ151">
    <cfRule type="expression" dxfId="1307" priority="83">
      <formula>AND($E151&lt;&gt;"UN", G151="", G152&lt;&gt;"", G152&lt;&gt;"-1")</formula>
    </cfRule>
  </conditionalFormatting>
  <conditionalFormatting sqref="G153:AJ153">
    <cfRule type="expression" dxfId="1306" priority="84">
      <formula>AND($E153&lt;&gt;"UN", G153="", G154&lt;&gt;"", G154&lt;&gt;"-1")</formula>
    </cfRule>
  </conditionalFormatting>
  <conditionalFormatting sqref="G155:AJ155">
    <cfRule type="expression" dxfId="1305" priority="85">
      <formula>AND($E155&lt;&gt;"UN", G155="", G156&lt;&gt;"", G156&lt;&gt;"-1")</formula>
    </cfRule>
  </conditionalFormatting>
  <conditionalFormatting sqref="G157:AJ157">
    <cfRule type="expression" dxfId="1304" priority="86">
      <formula>AND($E157&lt;&gt;"UN", G157="", G158&lt;&gt;"", G158&lt;&gt;"-1")</formula>
    </cfRule>
  </conditionalFormatting>
  <conditionalFormatting sqref="G159:AJ159">
    <cfRule type="expression" dxfId="1303" priority="87">
      <formula>AND($E159&lt;&gt;"UN", G159="", G160&lt;&gt;"", G160&lt;&gt;"-1")</formula>
    </cfRule>
  </conditionalFormatting>
  <conditionalFormatting sqref="G161:AJ161">
    <cfRule type="expression" dxfId="1302" priority="88">
      <formula>AND($E161&lt;&gt;"UN", G161="", G162&lt;&gt;"", G162&lt;&gt;"-1")</formula>
    </cfRule>
  </conditionalFormatting>
  <conditionalFormatting sqref="G163:AJ163">
    <cfRule type="expression" dxfId="1301" priority="89">
      <formula>AND($E163&lt;&gt;"UN", G163="", G164&lt;&gt;"", G164&lt;&gt;"-1")</formula>
    </cfRule>
  </conditionalFormatting>
  <conditionalFormatting sqref="G165:AJ165">
    <cfRule type="expression" dxfId="1300" priority="90">
      <formula>AND($E165&lt;&gt;"UN", G165="", G166&lt;&gt;"", G166&lt;&gt;"-1")</formula>
    </cfRule>
  </conditionalFormatting>
  <conditionalFormatting sqref="G167:AJ167">
    <cfRule type="expression" dxfId="1299" priority="91">
      <formula>AND($E167&lt;&gt;"UN", G167="", G168&lt;&gt;"", G168&lt;&gt;"-1")</formula>
    </cfRule>
  </conditionalFormatting>
  <conditionalFormatting sqref="G169:AJ169">
    <cfRule type="expression" dxfId="1298" priority="92">
      <formula>AND($E169&lt;&gt;"UN", G169="", G170&lt;&gt;"", G170&lt;&gt;"-1")</formula>
    </cfRule>
  </conditionalFormatting>
  <conditionalFormatting sqref="G171:AJ171">
    <cfRule type="expression" dxfId="1297" priority="93">
      <formula>AND($E171&lt;&gt;"UN", G171="", G172&lt;&gt;"", G172&lt;&gt;"-1")</formula>
    </cfRule>
  </conditionalFormatting>
  <conditionalFormatting sqref="G173:AJ173">
    <cfRule type="expression" dxfId="1296" priority="94">
      <formula>AND($E173&lt;&gt;"UN", G173="", G174&lt;&gt;"", G174&lt;&gt;"-1")</formula>
    </cfRule>
  </conditionalFormatting>
  <conditionalFormatting sqref="G175:AJ175">
    <cfRule type="expression" dxfId="1295" priority="95">
      <formula>AND($E175&lt;&gt;"UN", G175="", G176&lt;&gt;"", G176&lt;&gt;"-1")</formula>
    </cfRule>
  </conditionalFormatting>
  <conditionalFormatting sqref="G177:AJ177">
    <cfRule type="expression" dxfId="1294" priority="96">
      <formula>AND($E177&lt;&gt;"UN", G177="", G178&lt;&gt;"", G178&lt;&gt;"-1")</formula>
    </cfRule>
  </conditionalFormatting>
  <conditionalFormatting sqref="G179:AJ179">
    <cfRule type="expression" dxfId="1293" priority="97">
      <formula>AND($E179&lt;&gt;"UN", G179="", G180&lt;&gt;"", G180&lt;&gt;"-1")</formula>
    </cfRule>
  </conditionalFormatting>
  <conditionalFormatting sqref="G181:AJ181">
    <cfRule type="expression" dxfId="1292" priority="98">
      <formula>AND($E181&lt;&gt;"UN", G181="", G182&lt;&gt;"", G182&lt;&gt;"-1")</formula>
    </cfRule>
  </conditionalFormatting>
  <conditionalFormatting sqref="G183:AJ183">
    <cfRule type="expression" dxfId="1291" priority="99">
      <formula>AND($E183&lt;&gt;"UN", G183="", G184&lt;&gt;"", G184&lt;&gt;"-1")</formula>
    </cfRule>
  </conditionalFormatting>
  <conditionalFormatting sqref="G185:AJ185">
    <cfRule type="expression" dxfId="1290" priority="100">
      <formula>AND($E185&lt;&gt;"UN", G185="", G186&lt;&gt;"", G186&lt;&gt;"-1")</formula>
    </cfRule>
  </conditionalFormatting>
  <conditionalFormatting sqref="G187:AJ187">
    <cfRule type="expression" dxfId="1289" priority="101">
      <formula>AND($E187&lt;&gt;"UN", G187="", G188&lt;&gt;"", G188&lt;&gt;"-1")</formula>
    </cfRule>
  </conditionalFormatting>
  <conditionalFormatting sqref="G189:AJ189">
    <cfRule type="expression" dxfId="1288" priority="102">
      <formula>AND($E189&lt;&gt;"UN", G189="", G190&lt;&gt;"", G190&lt;&gt;"-1")</formula>
    </cfRule>
  </conditionalFormatting>
  <conditionalFormatting sqref="G191:AJ191">
    <cfRule type="expression" dxfId="1287" priority="103">
      <formula>AND($E191&lt;&gt;"UN", G191="", G192&lt;&gt;"", G192&lt;&gt;"-1")</formula>
    </cfRule>
  </conditionalFormatting>
  <conditionalFormatting sqref="G193:AJ193">
    <cfRule type="expression" dxfId="1286" priority="104">
      <formula>AND($E193&lt;&gt;"UN", G193="", G194&lt;&gt;"", G194&lt;&gt;"-1")</formula>
    </cfRule>
  </conditionalFormatting>
  <conditionalFormatting sqref="G195:AJ195">
    <cfRule type="expression" dxfId="1285" priority="105">
      <formula>AND($E195&lt;&gt;"UN", G195="", G196&lt;&gt;"", G196&lt;&gt;"-1")</formula>
    </cfRule>
  </conditionalFormatting>
  <conditionalFormatting sqref="G197:AJ197">
    <cfRule type="expression" dxfId="1284" priority="106">
      <formula>AND($E197&lt;&gt;"UN", G197="", G198&lt;&gt;"", G198&lt;&gt;"-1")</formula>
    </cfRule>
  </conditionalFormatting>
  <conditionalFormatting sqref="G199:AJ199">
    <cfRule type="expression" dxfId="1283" priority="107">
      <formula>AND($E199&lt;&gt;"UN", G199="", G200&lt;&gt;"", G200&lt;&gt;"-1")</formula>
    </cfRule>
  </conditionalFormatting>
  <conditionalFormatting sqref="G201:AJ201">
    <cfRule type="expression" dxfId="1282" priority="108">
      <formula>AND($E201&lt;&gt;"UN", G201="", G202&lt;&gt;"", G202&lt;&gt;"-1")</formula>
    </cfRule>
  </conditionalFormatting>
  <conditionalFormatting sqref="G203:AJ203">
    <cfRule type="expression" dxfId="1281" priority="109">
      <formula>AND($E203&lt;&gt;"UN", G203="", G204&lt;&gt;"", G204&lt;&gt;"-1")</formula>
    </cfRule>
  </conditionalFormatting>
  <conditionalFormatting sqref="G205:AJ205">
    <cfRule type="expression" dxfId="1280" priority="110">
      <formula>AND($E205&lt;&gt;"UN", G205="", G206&lt;&gt;"", G206&lt;&gt;"-1")</formula>
    </cfRule>
  </conditionalFormatting>
  <conditionalFormatting sqref="G207:AJ207">
    <cfRule type="expression" dxfId="1279" priority="111">
      <formula>AND($E207&lt;&gt;"UN", G207="", G208&lt;&gt;"", G208&lt;&gt;"-1")</formula>
    </cfRule>
  </conditionalFormatting>
  <conditionalFormatting sqref="G209:AJ209">
    <cfRule type="expression" dxfId="1278" priority="112">
      <formula>AND($E209&lt;&gt;"UN", G209="", G210&lt;&gt;"", G210&lt;&gt;"-1")</formula>
    </cfRule>
  </conditionalFormatting>
  <conditionalFormatting sqref="G211:AJ211">
    <cfRule type="expression" dxfId="1277" priority="113">
      <formula>AND($E211&lt;&gt;"UN", G211="", G212&lt;&gt;"", G212&lt;&gt;"-1")</formula>
    </cfRule>
  </conditionalFormatting>
  <conditionalFormatting sqref="G213:AJ213">
    <cfRule type="expression" dxfId="1276" priority="114">
      <formula>AND($E213&lt;&gt;"UN", G213="", G214&lt;&gt;"", G214&lt;&gt;"-1")</formula>
    </cfRule>
  </conditionalFormatting>
  <conditionalFormatting sqref="G215:AJ215">
    <cfRule type="expression" dxfId="1275" priority="115">
      <formula>AND($E215&lt;&gt;"UN", G215="", G216&lt;&gt;"", G216&lt;&gt;"-1")</formula>
    </cfRule>
  </conditionalFormatting>
  <conditionalFormatting sqref="G217:AJ217">
    <cfRule type="expression" dxfId="1274" priority="116">
      <formula>AND($E217&lt;&gt;"UN", G217="", G218&lt;&gt;"", G218&lt;&gt;"-1")</formula>
    </cfRule>
  </conditionalFormatting>
  <conditionalFormatting sqref="G219:AJ219">
    <cfRule type="expression" dxfId="1273" priority="117">
      <formula>AND($E219&lt;&gt;"UN", G219="", G220&lt;&gt;"", G220&lt;&gt;"-1")</formula>
    </cfRule>
  </conditionalFormatting>
  <conditionalFormatting sqref="G221:AJ221">
    <cfRule type="expression" dxfId="1272" priority="118">
      <formula>AND($E221&lt;&gt;"UN", G221="", G222&lt;&gt;"", G222&lt;&gt;"-1")</formula>
    </cfRule>
  </conditionalFormatting>
  <conditionalFormatting sqref="G223:AJ223">
    <cfRule type="expression" dxfId="1271" priority="119">
      <formula>AND($E223&lt;&gt;"UN", G223="", G224&lt;&gt;"", G224&lt;&gt;"-1")</formula>
    </cfRule>
  </conditionalFormatting>
  <conditionalFormatting sqref="G225:AJ225">
    <cfRule type="expression" dxfId="1270" priority="120">
      <formula>AND($E225&lt;&gt;"UN", G225="", G226&lt;&gt;"", G226&lt;&gt;"-1")</formula>
    </cfRule>
  </conditionalFormatting>
  <conditionalFormatting sqref="G227:AJ227">
    <cfRule type="expression" dxfId="1269" priority="121">
      <formula>AND($E227&lt;&gt;"UN", G227="", G228&lt;&gt;"", G228&lt;&gt;"-1")</formula>
    </cfRule>
  </conditionalFormatting>
  <conditionalFormatting sqref="G229:AJ229">
    <cfRule type="expression" dxfId="1268" priority="122">
      <formula>AND($E229&lt;&gt;"UN", G229="", G230&lt;&gt;"", G230&lt;&gt;"-1")</formula>
    </cfRule>
  </conditionalFormatting>
  <conditionalFormatting sqref="G231:AJ231">
    <cfRule type="expression" dxfId="1267" priority="123">
      <formula>AND($E231&lt;&gt;"UN", G231="", G232&lt;&gt;"", G232&lt;&gt;"-1")</formula>
    </cfRule>
  </conditionalFormatting>
  <conditionalFormatting sqref="G233:AJ233">
    <cfRule type="expression" dxfId="1266" priority="124">
      <formula>AND($E233&lt;&gt;"UN", G233="", G234&lt;&gt;"", G234&lt;&gt;"-1")</formula>
    </cfRule>
  </conditionalFormatting>
  <conditionalFormatting sqref="G235:AJ235">
    <cfRule type="expression" dxfId="1265" priority="125">
      <formula>AND($E235&lt;&gt;"UN", G235="", G236&lt;&gt;"", G236&lt;&gt;"-1")</formula>
    </cfRule>
  </conditionalFormatting>
  <conditionalFormatting sqref="G237:AJ237">
    <cfRule type="expression" dxfId="1264" priority="126">
      <formula>AND($E237&lt;&gt;"UN", G237="", G238&lt;&gt;"", G238&lt;&gt;"-1")</formula>
    </cfRule>
  </conditionalFormatting>
  <conditionalFormatting sqref="G239:AJ239">
    <cfRule type="expression" dxfId="1263" priority="127">
      <formula>AND($E239&lt;&gt;"UN", G239="", G240&lt;&gt;"", G240&lt;&gt;"-1")</formula>
    </cfRule>
  </conditionalFormatting>
  <conditionalFormatting sqref="G241:AJ241">
    <cfRule type="expression" dxfId="1262" priority="128">
      <formula>AND($E241&lt;&gt;"UN", G241="", G242&lt;&gt;"", G242&lt;&gt;"-1")</formula>
    </cfRule>
  </conditionalFormatting>
  <conditionalFormatting sqref="G243:AJ243">
    <cfRule type="expression" dxfId="1261" priority="129">
      <formula>AND($E243&lt;&gt;"UN", G243="", G244&lt;&gt;"", G244&lt;&gt;"-1")</formula>
    </cfRule>
  </conditionalFormatting>
  <conditionalFormatting sqref="G245:AJ245">
    <cfRule type="expression" dxfId="1260" priority="130">
      <formula>AND($E245&lt;&gt;"UN", G245="", G246&lt;&gt;"", G246&lt;&gt;"-1")</formula>
    </cfRule>
  </conditionalFormatting>
  <conditionalFormatting sqref="G247:AJ247">
    <cfRule type="expression" dxfId="1259" priority="131">
      <formula>AND($E247&lt;&gt;"UN", G247="", G248&lt;&gt;"", G248&lt;&gt;"-1")</formula>
    </cfRule>
  </conditionalFormatting>
  <conditionalFormatting sqref="G249:AJ249">
    <cfRule type="expression" dxfId="1258" priority="132">
      <formula>AND($E249&lt;&gt;"UN", G249="", G250&lt;&gt;"", G250&lt;&gt;"-1")</formula>
    </cfRule>
  </conditionalFormatting>
  <conditionalFormatting sqref="G251:AJ251">
    <cfRule type="expression" dxfId="1257" priority="133">
      <formula>AND($E251&lt;&gt;"UN", G251="", G252&lt;&gt;"", G252&lt;&gt;"-1")</formula>
    </cfRule>
  </conditionalFormatting>
  <conditionalFormatting sqref="G253:AJ253">
    <cfRule type="expression" dxfId="1256" priority="134">
      <formula>AND($E253&lt;&gt;"UN", G253="", G254&lt;&gt;"", G254&lt;&gt;"-1")</formula>
    </cfRule>
  </conditionalFormatting>
  <conditionalFormatting sqref="G255:AJ255">
    <cfRule type="expression" dxfId="1255" priority="135">
      <formula>AND($E255&lt;&gt;"UN", G255="", G256&lt;&gt;"", G256&lt;&gt;"-1")</formula>
    </cfRule>
  </conditionalFormatting>
  <conditionalFormatting sqref="G257:AJ257">
    <cfRule type="expression" dxfId="1254" priority="136">
      <formula>AND($E257&lt;&gt;"UN", G257="", G258&lt;&gt;"", G258&lt;&gt;"-1")</formula>
    </cfRule>
  </conditionalFormatting>
  <conditionalFormatting sqref="G259:AJ259">
    <cfRule type="expression" dxfId="1253" priority="137">
      <formula>AND($E259&lt;&gt;"UN", G259="", G260&lt;&gt;"", G260&lt;&gt;"-1")</formula>
    </cfRule>
  </conditionalFormatting>
  <conditionalFormatting sqref="G261:AJ261">
    <cfRule type="expression" dxfId="1252" priority="138">
      <formula>AND($E261&lt;&gt;"UN", G261="", G262&lt;&gt;"", G262&lt;&gt;"-1")</formula>
    </cfRule>
  </conditionalFormatting>
  <conditionalFormatting sqref="G263:AJ263">
    <cfRule type="expression" dxfId="1251" priority="139">
      <formula>AND($E263&lt;&gt;"UN", G263="", G264&lt;&gt;"", G264&lt;&gt;"-1")</formula>
    </cfRule>
  </conditionalFormatting>
  <conditionalFormatting sqref="AL4:AL262">
    <cfRule type="colorScale" priority="140">
      <colorScale>
        <cfvo type="num" val="0"/>
        <cfvo type="num" val="0.08"/>
        <cfvo type="num" val="19.86"/>
        <color rgb="FFF8696B"/>
        <color rgb="FFFFEB84"/>
        <color rgb="FF63BE7B"/>
      </colorScale>
    </cfRule>
  </conditionalFormatting>
  <conditionalFormatting sqref="AM4:AM262">
    <cfRule type="colorScale" priority="141">
      <colorScale>
        <cfvo type="num" val="19.86"/>
        <cfvo type="num" val="99.96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263 H4:H263 I4:I263 J4:J263 K4:K263 L4:L263 M4:M263 N4:N263 O4:O263 P4:P263 Q4:Q263 R4:R263 S4:S263 T4:T263 U4:U263 V4:V263 W4:W263 X4:X263 Y4:Y263 Z4:Z263 AA4:AA263 AB4:AB263 AC4:AC263 AD4:AD263 AE4:AE263 AF4:AF263 AG4:AG263 AH4:AH263 AI4:AI263 AJ4:AJ26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79646"/>
  </sheetPr>
  <dimension ref="A1:AN175"/>
  <sheetViews>
    <sheetView showGridLines="0" zoomScale="90" workbookViewId="0"/>
  </sheetViews>
  <sheetFormatPr defaultRowHeight="12" x14ac:dyDescent="0.25"/>
  <cols>
    <col min="1" max="3" width="8.42578125"/>
    <col min="4" max="4" width="27.42578125" bestFit="1" customWidth="1"/>
  </cols>
  <sheetData>
    <row r="1" spans="1:40" ht="14.4" x14ac:dyDescent="0.3">
      <c r="A1" s="229" t="s">
        <v>210</v>
      </c>
      <c r="B1" s="230"/>
      <c r="C1" s="230"/>
      <c r="D1" s="230"/>
      <c r="E1" s="230"/>
      <c r="F1" s="230"/>
      <c r="G1" s="230"/>
    </row>
    <row r="2" spans="1:40" x14ac:dyDescent="0.25">
      <c r="E2" s="249" t="s">
        <v>31</v>
      </c>
      <c r="F2" s="250"/>
      <c r="G2" s="89">
        <v>21861.213</v>
      </c>
      <c r="H2" s="89">
        <v>27560.478999999999</v>
      </c>
      <c r="I2" s="89">
        <v>31709.755000000001</v>
      </c>
      <c r="J2" s="89">
        <v>29081.377</v>
      </c>
      <c r="K2" s="89">
        <v>27305.808000000001</v>
      </c>
      <c r="L2" s="89">
        <v>29181.809000000001</v>
      </c>
      <c r="M2" s="89">
        <v>31406.02</v>
      </c>
      <c r="N2" s="89">
        <v>21534.971000000001</v>
      </c>
      <c r="O2" s="89">
        <v>24679.287</v>
      </c>
      <c r="P2" s="89">
        <v>27461.451000000001</v>
      </c>
      <c r="Q2" s="89">
        <v>28516.861000000001</v>
      </c>
      <c r="R2" s="89">
        <v>26452.708999999999</v>
      </c>
      <c r="S2" s="89">
        <v>25439.704000000002</v>
      </c>
      <c r="T2" s="89">
        <v>22013.210999999999</v>
      </c>
      <c r="U2" s="89">
        <v>25774.256000000001</v>
      </c>
      <c r="V2" s="89">
        <v>25906.868999999999</v>
      </c>
      <c r="W2" s="89">
        <v>32388.174999999999</v>
      </c>
      <c r="X2" s="89">
        <v>33066.962</v>
      </c>
      <c r="Y2" s="89">
        <v>34595.673999999999</v>
      </c>
      <c r="Z2" s="89">
        <v>27362.565999999999</v>
      </c>
      <c r="AA2" s="89">
        <v>21069.13</v>
      </c>
      <c r="AB2" s="89">
        <v>22355.167000000001</v>
      </c>
      <c r="AC2" s="89">
        <v>24013.421999999999</v>
      </c>
      <c r="AD2" s="89">
        <v>23276.960999999999</v>
      </c>
      <c r="AE2" s="89">
        <v>20131.197</v>
      </c>
      <c r="AF2" s="89">
        <v>18953.277999999998</v>
      </c>
      <c r="AG2" s="89">
        <v>20259.834999999999</v>
      </c>
      <c r="AH2" s="89">
        <v>21631.149000000001</v>
      </c>
      <c r="AI2" s="89">
        <v>29727.032999999999</v>
      </c>
      <c r="AJ2" s="88">
        <v>23206.696</v>
      </c>
    </row>
    <row r="3" spans="1:40" ht="14.4" x14ac:dyDescent="0.3">
      <c r="A3" s="17" t="s">
        <v>32</v>
      </c>
      <c r="B3" s="18">
        <v>4.1555555555555603</v>
      </c>
    </row>
    <row r="4" spans="1:40" ht="14.4" x14ac:dyDescent="0.3">
      <c r="A4" s="90" t="s">
        <v>33</v>
      </c>
      <c r="B4" s="91" t="s">
        <v>34</v>
      </c>
      <c r="C4" s="91" t="s">
        <v>35</v>
      </c>
      <c r="D4" s="91" t="s">
        <v>36</v>
      </c>
      <c r="E4" s="91" t="s">
        <v>37</v>
      </c>
      <c r="F4" s="91" t="s">
        <v>38</v>
      </c>
      <c r="G4" s="93" t="s">
        <v>39</v>
      </c>
      <c r="H4" s="93" t="s">
        <v>40</v>
      </c>
      <c r="I4" s="93" t="s">
        <v>41</v>
      </c>
      <c r="J4" s="93" t="s">
        <v>42</v>
      </c>
      <c r="K4" s="93" t="s">
        <v>43</v>
      </c>
      <c r="L4" s="93" t="s">
        <v>44</v>
      </c>
      <c r="M4" s="93" t="s">
        <v>45</v>
      </c>
      <c r="N4" s="93" t="s">
        <v>46</v>
      </c>
      <c r="O4" s="93" t="s">
        <v>47</v>
      </c>
      <c r="P4" s="93" t="s">
        <v>48</v>
      </c>
      <c r="Q4" s="93" t="s">
        <v>49</v>
      </c>
      <c r="R4" s="93" t="s">
        <v>50</v>
      </c>
      <c r="S4" s="93" t="s">
        <v>51</v>
      </c>
      <c r="T4" s="93" t="s">
        <v>52</v>
      </c>
      <c r="U4" s="93" t="s">
        <v>53</v>
      </c>
      <c r="V4" s="93" t="s">
        <v>54</v>
      </c>
      <c r="W4" s="93" t="s">
        <v>55</v>
      </c>
      <c r="X4" s="93" t="s">
        <v>56</v>
      </c>
      <c r="Y4" s="93" t="s">
        <v>57</v>
      </c>
      <c r="Z4" s="93" t="s">
        <v>58</v>
      </c>
      <c r="AA4" s="93" t="s">
        <v>59</v>
      </c>
      <c r="AB4" s="93" t="s">
        <v>60</v>
      </c>
      <c r="AC4" s="93" t="s">
        <v>61</v>
      </c>
      <c r="AD4" s="93" t="s">
        <v>62</v>
      </c>
      <c r="AE4" s="93" t="s">
        <v>63</v>
      </c>
      <c r="AF4" s="93" t="s">
        <v>64</v>
      </c>
      <c r="AG4" s="93" t="s">
        <v>65</v>
      </c>
      <c r="AH4" s="93" t="s">
        <v>66</v>
      </c>
      <c r="AI4" s="93" t="s">
        <v>67</v>
      </c>
      <c r="AJ4" s="94" t="s">
        <v>68</v>
      </c>
      <c r="AK4" s="19" t="s">
        <v>69</v>
      </c>
      <c r="AL4" s="28" t="s">
        <v>70</v>
      </c>
      <c r="AM4" s="28" t="s">
        <v>71</v>
      </c>
      <c r="AN4" s="30" t="s">
        <v>72</v>
      </c>
    </row>
    <row r="5" spans="1:40" x14ac:dyDescent="0.25">
      <c r="A5" t="s">
        <v>207</v>
      </c>
      <c r="B5" t="s">
        <v>184</v>
      </c>
      <c r="C5" t="s">
        <v>75</v>
      </c>
      <c r="D5" t="s">
        <v>113</v>
      </c>
      <c r="E5" t="s">
        <v>77</v>
      </c>
      <c r="F5" t="s">
        <v>78</v>
      </c>
      <c r="G5" s="31">
        <v>16530</v>
      </c>
      <c r="H5" s="31">
        <v>22517</v>
      </c>
      <c r="I5" s="31">
        <v>25821</v>
      </c>
      <c r="J5" s="31">
        <v>23570</v>
      </c>
      <c r="K5" s="31">
        <v>22948</v>
      </c>
      <c r="L5" s="31">
        <v>24690.6</v>
      </c>
      <c r="M5" s="31">
        <v>24038</v>
      </c>
      <c r="N5" s="31">
        <v>18184.88</v>
      </c>
      <c r="O5" s="31">
        <v>20416.099999999999</v>
      </c>
      <c r="P5" s="31">
        <v>23035.98</v>
      </c>
      <c r="Q5" s="31">
        <v>25268.661</v>
      </c>
      <c r="R5" s="31">
        <v>23029.003000000001</v>
      </c>
      <c r="S5" s="31">
        <v>23783.421999999999</v>
      </c>
      <c r="T5" s="31">
        <v>20632.458999999999</v>
      </c>
      <c r="U5" s="31">
        <v>23077.046999999999</v>
      </c>
      <c r="V5" s="31">
        <v>22626.894</v>
      </c>
      <c r="W5" s="31">
        <v>29322.073</v>
      </c>
      <c r="X5" s="31">
        <v>30568.852999999999</v>
      </c>
      <c r="Y5" s="31">
        <v>32127.17</v>
      </c>
      <c r="Z5" s="31">
        <v>24787.146000000001</v>
      </c>
      <c r="AA5" s="31">
        <v>17499.005000000001</v>
      </c>
      <c r="AB5" s="31">
        <v>16417.633999999998</v>
      </c>
      <c r="AC5" s="31">
        <v>14576.603999999999</v>
      </c>
      <c r="AD5" s="31">
        <v>14885.914000000001</v>
      </c>
      <c r="AE5" s="31">
        <v>15354.86</v>
      </c>
      <c r="AF5" s="31">
        <v>14589.81</v>
      </c>
      <c r="AG5" s="31">
        <v>15568.407999999999</v>
      </c>
      <c r="AH5" s="31">
        <v>11664</v>
      </c>
      <c r="AI5" s="31">
        <v>18686</v>
      </c>
      <c r="AJ5" s="31">
        <v>15423.432000000001</v>
      </c>
      <c r="AK5">
        <v>1</v>
      </c>
      <c r="AL5" s="29">
        <v>81.2</v>
      </c>
      <c r="AM5" s="29">
        <v>81.2</v>
      </c>
      <c r="AN5" s="20">
        <v>631639.95400000003</v>
      </c>
    </row>
    <row r="6" spans="1:40" x14ac:dyDescent="0.25">
      <c r="A6" t="s">
        <v>207</v>
      </c>
      <c r="B6" t="s">
        <v>184</v>
      </c>
      <c r="C6" t="s">
        <v>75</v>
      </c>
      <c r="D6" t="s">
        <v>113</v>
      </c>
      <c r="E6" t="s">
        <v>77</v>
      </c>
      <c r="F6" t="s">
        <v>79</v>
      </c>
      <c r="G6" s="31" t="s">
        <v>20</v>
      </c>
      <c r="H6" s="31" t="s">
        <v>5</v>
      </c>
      <c r="I6" s="31" t="s">
        <v>20</v>
      </c>
      <c r="J6" s="31" t="s">
        <v>5</v>
      </c>
      <c r="K6" s="31" t="s">
        <v>5</v>
      </c>
      <c r="L6" s="31" t="s">
        <v>82</v>
      </c>
      <c r="M6" s="31" t="s">
        <v>5</v>
      </c>
      <c r="N6" s="31" t="s">
        <v>5</v>
      </c>
      <c r="O6" s="31" t="s">
        <v>20</v>
      </c>
      <c r="P6" s="31" t="s">
        <v>20</v>
      </c>
      <c r="Q6" s="31" t="s">
        <v>20</v>
      </c>
      <c r="R6" s="31" t="s">
        <v>20</v>
      </c>
      <c r="S6" s="31" t="s">
        <v>20</v>
      </c>
      <c r="T6" s="31" t="s">
        <v>20</v>
      </c>
      <c r="U6" s="31" t="s">
        <v>20</v>
      </c>
      <c r="V6" s="31" t="s">
        <v>5</v>
      </c>
      <c r="W6" s="31" t="s">
        <v>5</v>
      </c>
      <c r="X6" s="31" t="s">
        <v>5</v>
      </c>
      <c r="Y6" s="31" t="s">
        <v>5</v>
      </c>
      <c r="Z6" s="31" t="s">
        <v>5</v>
      </c>
      <c r="AA6" s="31" t="s">
        <v>5</v>
      </c>
      <c r="AB6" s="31" t="s">
        <v>5</v>
      </c>
      <c r="AC6" s="31" t="s">
        <v>20</v>
      </c>
      <c r="AD6" s="31" t="s">
        <v>5</v>
      </c>
      <c r="AE6" s="31" t="s">
        <v>5</v>
      </c>
      <c r="AF6" s="31" t="s">
        <v>5</v>
      </c>
      <c r="AG6" s="31" t="s">
        <v>5</v>
      </c>
      <c r="AH6" s="31" t="s">
        <v>5</v>
      </c>
      <c r="AI6" s="31" t="s">
        <v>5</v>
      </c>
      <c r="AJ6" s="31" t="s">
        <v>20</v>
      </c>
      <c r="AK6">
        <v>1</v>
      </c>
      <c r="AL6" s="29" t="s">
        <v>80</v>
      </c>
      <c r="AM6" s="29" t="s">
        <v>80</v>
      </c>
      <c r="AN6" s="20" t="s">
        <v>80</v>
      </c>
    </row>
    <row r="7" spans="1:40" x14ac:dyDescent="0.25">
      <c r="A7" t="s">
        <v>207</v>
      </c>
      <c r="B7" t="s">
        <v>184</v>
      </c>
      <c r="C7" t="s">
        <v>75</v>
      </c>
      <c r="D7" t="s">
        <v>93</v>
      </c>
      <c r="E7" t="s">
        <v>99</v>
      </c>
      <c r="F7" t="s">
        <v>78</v>
      </c>
      <c r="G7" s="31">
        <v>2059</v>
      </c>
      <c r="H7" s="31">
        <v>3348</v>
      </c>
      <c r="I7" s="31">
        <v>3604</v>
      </c>
      <c r="J7" s="31">
        <v>3607</v>
      </c>
      <c r="K7" s="31">
        <v>2696</v>
      </c>
      <c r="L7" s="31">
        <v>2590.3449999999998</v>
      </c>
      <c r="M7" s="31">
        <v>5188.8999999999996</v>
      </c>
      <c r="N7" s="31">
        <v>2000.4</v>
      </c>
      <c r="O7" s="31">
        <v>2296.3000000000002</v>
      </c>
      <c r="P7" s="31">
        <v>2769.12</v>
      </c>
      <c r="Q7" s="31">
        <v>847.60199999999998</v>
      </c>
      <c r="R7" s="31">
        <v>1806.1089999999999</v>
      </c>
      <c r="S7" s="31">
        <v>806.31600000000003</v>
      </c>
      <c r="T7" s="31">
        <v>687.86400000000003</v>
      </c>
      <c r="U7" s="31">
        <v>1808.239</v>
      </c>
      <c r="V7" s="31">
        <v>1931.22</v>
      </c>
      <c r="W7" s="31">
        <v>1307.9369999999999</v>
      </c>
      <c r="X7" s="31">
        <v>1572.8820000000001</v>
      </c>
      <c r="Y7" s="31">
        <v>907.74300000000005</v>
      </c>
      <c r="Z7" s="31">
        <v>1081.2529999999999</v>
      </c>
      <c r="AA7" s="31">
        <v>1974.009</v>
      </c>
      <c r="AB7" s="31">
        <v>1912.289</v>
      </c>
      <c r="AC7" s="31">
        <v>2150.2660000000001</v>
      </c>
      <c r="AD7" s="31">
        <v>1226.296</v>
      </c>
      <c r="AE7" s="31">
        <v>868.45899999999995</v>
      </c>
      <c r="AF7" s="31">
        <v>602.94399999999996</v>
      </c>
      <c r="AG7" s="31">
        <v>687.34199999999998</v>
      </c>
      <c r="AH7" s="31">
        <v>187.048</v>
      </c>
      <c r="AI7" s="31">
        <v>387.49900000000002</v>
      </c>
      <c r="AJ7" s="31">
        <v>96.875</v>
      </c>
      <c r="AK7">
        <v>2</v>
      </c>
      <c r="AL7" s="29">
        <v>6.81</v>
      </c>
      <c r="AM7" s="29">
        <v>88.01</v>
      </c>
      <c r="AN7" s="20">
        <v>53009.256999999998</v>
      </c>
    </row>
    <row r="8" spans="1:40" x14ac:dyDescent="0.25">
      <c r="A8" t="s">
        <v>207</v>
      </c>
      <c r="B8" t="s">
        <v>184</v>
      </c>
      <c r="C8" t="s">
        <v>75</v>
      </c>
      <c r="D8" t="s">
        <v>93</v>
      </c>
      <c r="E8" t="s">
        <v>99</v>
      </c>
      <c r="F8" t="s">
        <v>79</v>
      </c>
      <c r="G8" s="31" t="s">
        <v>20</v>
      </c>
      <c r="H8" s="31" t="s">
        <v>20</v>
      </c>
      <c r="I8" s="31" t="s">
        <v>20</v>
      </c>
      <c r="J8" s="31" t="s">
        <v>20</v>
      </c>
      <c r="K8" s="31" t="s">
        <v>20</v>
      </c>
      <c r="L8" s="31" t="s">
        <v>20</v>
      </c>
      <c r="M8" s="31" t="s">
        <v>20</v>
      </c>
      <c r="N8" s="31" t="s">
        <v>20</v>
      </c>
      <c r="O8" s="31" t="s">
        <v>20</v>
      </c>
      <c r="P8" s="31" t="s">
        <v>20</v>
      </c>
      <c r="Q8" s="31" t="s">
        <v>20</v>
      </c>
      <c r="R8" s="31" t="s">
        <v>20</v>
      </c>
      <c r="S8" s="31" t="s">
        <v>20</v>
      </c>
      <c r="T8" s="31" t="s">
        <v>20</v>
      </c>
      <c r="U8" s="31" t="s">
        <v>20</v>
      </c>
      <c r="V8" s="31" t="s">
        <v>20</v>
      </c>
      <c r="W8" s="31" t="s">
        <v>20</v>
      </c>
      <c r="X8" s="31" t="s">
        <v>20</v>
      </c>
      <c r="Y8" s="31" t="s">
        <v>20</v>
      </c>
      <c r="Z8" s="31" t="s">
        <v>20</v>
      </c>
      <c r="AA8" s="31" t="s">
        <v>20</v>
      </c>
      <c r="AB8" s="31" t="s">
        <v>20</v>
      </c>
      <c r="AC8" s="31" t="s">
        <v>20</v>
      </c>
      <c r="AD8" s="31" t="s">
        <v>20</v>
      </c>
      <c r="AE8" s="31" t="s">
        <v>20</v>
      </c>
      <c r="AF8" s="31" t="s">
        <v>20</v>
      </c>
      <c r="AG8" s="31" t="s">
        <v>20</v>
      </c>
      <c r="AH8" s="31" t="s">
        <v>20</v>
      </c>
      <c r="AI8" s="31" t="s">
        <v>20</v>
      </c>
      <c r="AJ8" s="31" t="s">
        <v>7</v>
      </c>
      <c r="AK8">
        <v>2</v>
      </c>
      <c r="AL8" s="29" t="s">
        <v>80</v>
      </c>
      <c r="AM8" s="29" t="s">
        <v>80</v>
      </c>
      <c r="AN8" s="20" t="s">
        <v>80</v>
      </c>
    </row>
    <row r="9" spans="1:40" x14ac:dyDescent="0.25">
      <c r="A9" t="s">
        <v>207</v>
      </c>
      <c r="B9" t="s">
        <v>184</v>
      </c>
      <c r="C9" t="s">
        <v>75</v>
      </c>
      <c r="D9" t="s">
        <v>113</v>
      </c>
      <c r="E9" t="s">
        <v>105</v>
      </c>
      <c r="F9" t="s">
        <v>78</v>
      </c>
      <c r="G9" s="31" t="s">
        <v>80</v>
      </c>
      <c r="H9" s="31">
        <v>0.2</v>
      </c>
      <c r="I9" s="31" t="s">
        <v>80</v>
      </c>
      <c r="J9" s="31" t="s">
        <v>80</v>
      </c>
      <c r="K9" s="31" t="s">
        <v>80</v>
      </c>
      <c r="L9" s="31" t="s">
        <v>80</v>
      </c>
      <c r="M9" s="31" t="s">
        <v>80</v>
      </c>
      <c r="N9" s="31" t="s">
        <v>80</v>
      </c>
      <c r="O9" s="31" t="s">
        <v>80</v>
      </c>
      <c r="P9" s="31" t="s">
        <v>80</v>
      </c>
      <c r="Q9" s="31" t="s">
        <v>80</v>
      </c>
      <c r="R9" s="31" t="s">
        <v>80</v>
      </c>
      <c r="S9" s="31">
        <v>4.8780000000000001</v>
      </c>
      <c r="T9" s="31" t="s">
        <v>80</v>
      </c>
      <c r="U9" s="31">
        <v>4.2530000000000001</v>
      </c>
      <c r="V9" s="31">
        <v>3.85</v>
      </c>
      <c r="W9" s="31">
        <v>159.31299999999999</v>
      </c>
      <c r="X9" s="31">
        <v>243.613</v>
      </c>
      <c r="Y9" s="31">
        <v>222.32900000000001</v>
      </c>
      <c r="Z9" s="31">
        <v>368.51799999999997</v>
      </c>
      <c r="AA9" s="31">
        <v>464.76</v>
      </c>
      <c r="AB9" s="31">
        <v>1169.095</v>
      </c>
      <c r="AC9" s="31">
        <v>5292.7939999999999</v>
      </c>
      <c r="AD9" s="31">
        <v>4461.17</v>
      </c>
      <c r="AE9" s="31">
        <v>2195.4899999999998</v>
      </c>
      <c r="AF9" s="31">
        <v>2276.8870000000002</v>
      </c>
      <c r="AG9" s="31">
        <v>2351.127</v>
      </c>
      <c r="AH9" s="31">
        <v>7041</v>
      </c>
      <c r="AI9" s="31">
        <v>5457</v>
      </c>
      <c r="AJ9" s="31">
        <v>4317.8040000000001</v>
      </c>
      <c r="AK9">
        <v>3</v>
      </c>
      <c r="AL9" s="29">
        <v>4.63</v>
      </c>
      <c r="AM9" s="29">
        <v>92.64</v>
      </c>
      <c r="AN9" s="20">
        <v>36034.082000000002</v>
      </c>
    </row>
    <row r="10" spans="1:40" x14ac:dyDescent="0.25">
      <c r="A10" t="s">
        <v>207</v>
      </c>
      <c r="B10" t="s">
        <v>184</v>
      </c>
      <c r="C10" t="s">
        <v>75</v>
      </c>
      <c r="D10" t="s">
        <v>113</v>
      </c>
      <c r="E10" t="s">
        <v>105</v>
      </c>
      <c r="F10" t="s">
        <v>79</v>
      </c>
      <c r="G10" s="31" t="s">
        <v>80</v>
      </c>
      <c r="H10" s="31" t="s">
        <v>82</v>
      </c>
      <c r="I10" s="31" t="s">
        <v>80</v>
      </c>
      <c r="J10" s="31" t="s">
        <v>80</v>
      </c>
      <c r="K10" s="31" t="s">
        <v>80</v>
      </c>
      <c r="L10" s="31" t="s">
        <v>80</v>
      </c>
      <c r="M10" s="31" t="s">
        <v>80</v>
      </c>
      <c r="N10" s="31" t="s">
        <v>80</v>
      </c>
      <c r="O10" s="31" t="s">
        <v>80</v>
      </c>
      <c r="P10" s="31" t="s">
        <v>80</v>
      </c>
      <c r="Q10" s="31" t="s">
        <v>80</v>
      </c>
      <c r="R10" s="31" t="s">
        <v>80</v>
      </c>
      <c r="S10" s="31" t="s">
        <v>82</v>
      </c>
      <c r="T10" s="31" t="s">
        <v>80</v>
      </c>
      <c r="U10" s="31" t="s">
        <v>82</v>
      </c>
      <c r="V10" s="31" t="s">
        <v>5</v>
      </c>
      <c r="W10" s="31" t="s">
        <v>82</v>
      </c>
      <c r="X10" s="31" t="s">
        <v>82</v>
      </c>
      <c r="Y10" s="31" t="s">
        <v>82</v>
      </c>
      <c r="Z10" s="31" t="s">
        <v>5</v>
      </c>
      <c r="AA10" s="31" t="s">
        <v>82</v>
      </c>
      <c r="AB10" s="31" t="s">
        <v>82</v>
      </c>
      <c r="AC10" s="31" t="s">
        <v>20</v>
      </c>
      <c r="AD10" s="31" t="s">
        <v>20</v>
      </c>
      <c r="AE10" s="31" t="s">
        <v>5</v>
      </c>
      <c r="AF10" s="31" t="s">
        <v>20</v>
      </c>
      <c r="AG10" s="31" t="s">
        <v>5</v>
      </c>
      <c r="AH10" s="31" t="s">
        <v>5</v>
      </c>
      <c r="AI10" s="31" t="s">
        <v>5</v>
      </c>
      <c r="AJ10" s="31" t="s">
        <v>20</v>
      </c>
      <c r="AK10">
        <v>3</v>
      </c>
      <c r="AL10" s="29" t="s">
        <v>80</v>
      </c>
      <c r="AM10" s="29" t="s">
        <v>80</v>
      </c>
      <c r="AN10" s="20" t="s">
        <v>80</v>
      </c>
    </row>
    <row r="11" spans="1:40" x14ac:dyDescent="0.25">
      <c r="A11" t="s">
        <v>207</v>
      </c>
      <c r="B11" t="s">
        <v>184</v>
      </c>
      <c r="C11" t="s">
        <v>75</v>
      </c>
      <c r="D11" t="s">
        <v>113</v>
      </c>
      <c r="E11" t="s">
        <v>87</v>
      </c>
      <c r="F11" t="s">
        <v>78</v>
      </c>
      <c r="G11" s="31">
        <v>30</v>
      </c>
      <c r="H11" s="31">
        <v>9</v>
      </c>
      <c r="I11" s="31" t="s">
        <v>80</v>
      </c>
      <c r="J11" s="31" t="s">
        <v>80</v>
      </c>
      <c r="K11" s="31" t="s">
        <v>80</v>
      </c>
      <c r="L11" s="31" t="s">
        <v>80</v>
      </c>
      <c r="M11" s="31" t="s">
        <v>80</v>
      </c>
      <c r="N11" s="31">
        <v>37.799999999999997</v>
      </c>
      <c r="O11" s="31" t="s">
        <v>80</v>
      </c>
      <c r="P11" s="31">
        <v>0.86699999999999999</v>
      </c>
      <c r="Q11" s="31" t="s">
        <v>80</v>
      </c>
      <c r="R11" s="31">
        <v>2.391</v>
      </c>
      <c r="S11" s="31" t="s">
        <v>80</v>
      </c>
      <c r="T11" s="31" t="s">
        <v>80</v>
      </c>
      <c r="U11" s="31">
        <v>2.5870000000000002</v>
      </c>
      <c r="V11" s="31">
        <v>824.85500000000002</v>
      </c>
      <c r="W11" s="31">
        <v>322.56900000000002</v>
      </c>
      <c r="X11" s="31">
        <v>41.405999999999999</v>
      </c>
      <c r="Y11" s="31">
        <v>88.34</v>
      </c>
      <c r="Z11" s="31">
        <v>39.017000000000003</v>
      </c>
      <c r="AA11" s="31">
        <v>169.52600000000001</v>
      </c>
      <c r="AB11" s="31">
        <v>644.63</v>
      </c>
      <c r="AC11" s="31">
        <v>198.56800000000001</v>
      </c>
      <c r="AD11" s="31">
        <v>260.06400000000002</v>
      </c>
      <c r="AE11" s="31">
        <v>374.31</v>
      </c>
      <c r="AF11" s="31">
        <v>159.596</v>
      </c>
      <c r="AG11" s="31">
        <v>394.404</v>
      </c>
      <c r="AH11" s="31">
        <v>1157</v>
      </c>
      <c r="AI11" s="31">
        <v>3578</v>
      </c>
      <c r="AJ11" s="31">
        <v>2626.0709999999999</v>
      </c>
      <c r="AK11">
        <v>4</v>
      </c>
      <c r="AL11" s="29">
        <v>1.41</v>
      </c>
      <c r="AM11" s="29">
        <v>94.05</v>
      </c>
      <c r="AN11" s="20">
        <v>10961.001</v>
      </c>
    </row>
    <row r="12" spans="1:40" x14ac:dyDescent="0.25">
      <c r="A12" t="s">
        <v>207</v>
      </c>
      <c r="B12" t="s">
        <v>184</v>
      </c>
      <c r="C12" t="s">
        <v>75</v>
      </c>
      <c r="D12" t="s">
        <v>113</v>
      </c>
      <c r="E12" t="s">
        <v>87</v>
      </c>
      <c r="F12" t="s">
        <v>79</v>
      </c>
      <c r="G12" s="31" t="s">
        <v>82</v>
      </c>
      <c r="H12" s="31" t="s">
        <v>82</v>
      </c>
      <c r="I12" s="31" t="s">
        <v>80</v>
      </c>
      <c r="J12" s="31" t="s">
        <v>80</v>
      </c>
      <c r="K12" s="31" t="s">
        <v>80</v>
      </c>
      <c r="L12" s="31" t="s">
        <v>80</v>
      </c>
      <c r="M12" s="31" t="s">
        <v>80</v>
      </c>
      <c r="N12" s="31" t="s">
        <v>82</v>
      </c>
      <c r="O12" s="31" t="s">
        <v>5</v>
      </c>
      <c r="P12" s="31" t="s">
        <v>5</v>
      </c>
      <c r="Q12" s="31" t="s">
        <v>80</v>
      </c>
      <c r="R12" s="31" t="s">
        <v>5</v>
      </c>
      <c r="S12" s="31" t="s">
        <v>80</v>
      </c>
      <c r="T12" s="31" t="s">
        <v>80</v>
      </c>
      <c r="U12" s="31" t="s">
        <v>82</v>
      </c>
      <c r="V12" s="31" t="s">
        <v>5</v>
      </c>
      <c r="W12" s="31" t="s">
        <v>7</v>
      </c>
      <c r="X12" s="31" t="s">
        <v>5</v>
      </c>
      <c r="Y12" s="31" t="s">
        <v>82</v>
      </c>
      <c r="Z12" s="31" t="s">
        <v>82</v>
      </c>
      <c r="AA12" s="31" t="s">
        <v>82</v>
      </c>
      <c r="AB12" s="31" t="s">
        <v>82</v>
      </c>
      <c r="AC12" s="31" t="s">
        <v>5</v>
      </c>
      <c r="AD12" s="31" t="s">
        <v>82</v>
      </c>
      <c r="AE12" s="31" t="s">
        <v>82</v>
      </c>
      <c r="AF12" s="31" t="s">
        <v>82</v>
      </c>
      <c r="AG12" s="31" t="s">
        <v>5</v>
      </c>
      <c r="AH12" s="31" t="s">
        <v>5</v>
      </c>
      <c r="AI12" s="31" t="s">
        <v>5</v>
      </c>
      <c r="AJ12" s="31" t="s">
        <v>20</v>
      </c>
      <c r="AK12">
        <v>4</v>
      </c>
      <c r="AL12" s="29" t="s">
        <v>80</v>
      </c>
      <c r="AM12" s="29" t="s">
        <v>80</v>
      </c>
      <c r="AN12" s="20" t="s">
        <v>80</v>
      </c>
    </row>
    <row r="13" spans="1:40" x14ac:dyDescent="0.25">
      <c r="A13" t="s">
        <v>207</v>
      </c>
      <c r="B13" t="s">
        <v>184</v>
      </c>
      <c r="C13" t="s">
        <v>75</v>
      </c>
      <c r="D13" t="s">
        <v>93</v>
      </c>
      <c r="E13" t="s">
        <v>77</v>
      </c>
      <c r="F13" t="s">
        <v>78</v>
      </c>
      <c r="G13" s="31">
        <v>328</v>
      </c>
      <c r="H13" s="31">
        <v>224</v>
      </c>
      <c r="I13" s="31">
        <v>224</v>
      </c>
      <c r="J13" s="31">
        <v>506</v>
      </c>
      <c r="K13" s="31">
        <v>282</v>
      </c>
      <c r="L13" s="31">
        <v>299.39999999999998</v>
      </c>
      <c r="M13" s="31">
        <v>1681.3</v>
      </c>
      <c r="N13" s="31">
        <v>552</v>
      </c>
      <c r="O13" s="31">
        <v>950.3</v>
      </c>
      <c r="P13" s="31">
        <v>501.11500000000001</v>
      </c>
      <c r="Q13" s="31">
        <v>245.23599999999999</v>
      </c>
      <c r="R13" s="31">
        <v>201.41399999999999</v>
      </c>
      <c r="S13" s="31">
        <v>114.517</v>
      </c>
      <c r="T13" s="31">
        <v>69.484999999999999</v>
      </c>
      <c r="U13" s="31">
        <v>441.05700000000002</v>
      </c>
      <c r="V13" s="31">
        <v>176.57499999999999</v>
      </c>
      <c r="W13" s="31">
        <v>146.042</v>
      </c>
      <c r="X13" s="31">
        <v>123.943</v>
      </c>
      <c r="Y13" s="31">
        <v>59.945999999999998</v>
      </c>
      <c r="Z13" s="31">
        <v>26.803999999999998</v>
      </c>
      <c r="AA13" s="31">
        <v>38.756999999999998</v>
      </c>
      <c r="AB13" s="31">
        <v>392.78199999999998</v>
      </c>
      <c r="AC13" s="31">
        <v>69.921000000000006</v>
      </c>
      <c r="AD13" s="31">
        <v>40.548999999999999</v>
      </c>
      <c r="AE13" s="31">
        <v>54.685000000000002</v>
      </c>
      <c r="AF13" s="31">
        <v>3.6629999999999998</v>
      </c>
      <c r="AG13" s="31">
        <v>4.4580000000000002</v>
      </c>
      <c r="AH13" s="31">
        <v>23.187000000000001</v>
      </c>
      <c r="AI13" s="31">
        <v>65.58</v>
      </c>
      <c r="AJ13" s="31">
        <v>7.9939999999999998</v>
      </c>
      <c r="AK13">
        <v>5</v>
      </c>
      <c r="AL13" s="29">
        <v>1.01</v>
      </c>
      <c r="AM13" s="29">
        <v>95.06</v>
      </c>
      <c r="AN13" s="20">
        <v>7854.71</v>
      </c>
    </row>
    <row r="14" spans="1:40" x14ac:dyDescent="0.25">
      <c r="A14" t="s">
        <v>207</v>
      </c>
      <c r="B14" t="s">
        <v>184</v>
      </c>
      <c r="C14" t="s">
        <v>75</v>
      </c>
      <c r="D14" t="s">
        <v>93</v>
      </c>
      <c r="E14" t="s">
        <v>77</v>
      </c>
      <c r="F14" t="s">
        <v>79</v>
      </c>
      <c r="G14" s="31" t="s">
        <v>20</v>
      </c>
      <c r="H14" s="31" t="s">
        <v>20</v>
      </c>
      <c r="I14" s="31" t="s">
        <v>20</v>
      </c>
      <c r="J14" s="31" t="s">
        <v>20</v>
      </c>
      <c r="K14" s="31" t="s">
        <v>20</v>
      </c>
      <c r="L14" s="31" t="s">
        <v>20</v>
      </c>
      <c r="M14" s="31" t="s">
        <v>20</v>
      </c>
      <c r="N14" s="31" t="s">
        <v>20</v>
      </c>
      <c r="O14" s="31" t="s">
        <v>20</v>
      </c>
      <c r="P14" s="31" t="s">
        <v>20</v>
      </c>
      <c r="Q14" s="31" t="s">
        <v>20</v>
      </c>
      <c r="R14" s="31" t="s">
        <v>20</v>
      </c>
      <c r="S14" s="31" t="s">
        <v>20</v>
      </c>
      <c r="T14" s="31" t="s">
        <v>20</v>
      </c>
      <c r="U14" s="31" t="s">
        <v>20</v>
      </c>
      <c r="V14" s="31" t="s">
        <v>20</v>
      </c>
      <c r="W14" s="31" t="s">
        <v>20</v>
      </c>
      <c r="X14" s="31" t="s">
        <v>20</v>
      </c>
      <c r="Y14" s="31" t="s">
        <v>20</v>
      </c>
      <c r="Z14" s="31" t="s">
        <v>20</v>
      </c>
      <c r="AA14" s="31" t="s">
        <v>20</v>
      </c>
      <c r="AB14" s="31" t="s">
        <v>20</v>
      </c>
      <c r="AC14" s="31" t="s">
        <v>20</v>
      </c>
      <c r="AD14" s="31" t="s">
        <v>20</v>
      </c>
      <c r="AE14" s="31" t="s">
        <v>20</v>
      </c>
      <c r="AF14" s="31" t="s">
        <v>20</v>
      </c>
      <c r="AG14" s="31" t="s">
        <v>20</v>
      </c>
      <c r="AH14" s="31" t="s">
        <v>20</v>
      </c>
      <c r="AI14" s="31" t="s">
        <v>20</v>
      </c>
      <c r="AJ14" s="31" t="s">
        <v>7</v>
      </c>
      <c r="AK14">
        <v>5</v>
      </c>
      <c r="AL14" s="29" t="s">
        <v>80</v>
      </c>
      <c r="AM14" s="29" t="s">
        <v>80</v>
      </c>
      <c r="AN14" s="20" t="s">
        <v>80</v>
      </c>
    </row>
    <row r="15" spans="1:40" x14ac:dyDescent="0.25">
      <c r="A15" t="s">
        <v>207</v>
      </c>
      <c r="B15" t="s">
        <v>184</v>
      </c>
      <c r="C15" t="s">
        <v>75</v>
      </c>
      <c r="D15" t="s">
        <v>113</v>
      </c>
      <c r="E15" t="s">
        <v>99</v>
      </c>
      <c r="F15" t="s">
        <v>78</v>
      </c>
      <c r="G15" s="31" t="s">
        <v>80</v>
      </c>
      <c r="H15" s="31" t="s">
        <v>80</v>
      </c>
      <c r="I15" s="31">
        <v>743</v>
      </c>
      <c r="J15" s="31">
        <v>219</v>
      </c>
      <c r="K15" s="31">
        <v>240</v>
      </c>
      <c r="L15" s="31">
        <v>473</v>
      </c>
      <c r="M15" s="31">
        <v>108.2</v>
      </c>
      <c r="N15" s="31">
        <v>115.65</v>
      </c>
      <c r="O15" s="31" t="s">
        <v>80</v>
      </c>
      <c r="P15" s="31" t="s">
        <v>80</v>
      </c>
      <c r="Q15" s="31">
        <v>1118.9649999999999</v>
      </c>
      <c r="R15" s="31">
        <v>238.9</v>
      </c>
      <c r="S15" s="31">
        <v>402.93400000000003</v>
      </c>
      <c r="T15" s="31">
        <v>213.41300000000001</v>
      </c>
      <c r="U15" s="31">
        <v>223.33500000000001</v>
      </c>
      <c r="V15" s="31" t="s">
        <v>80</v>
      </c>
      <c r="W15" s="31">
        <v>551.55499999999995</v>
      </c>
      <c r="X15" s="31">
        <v>9.1489999999999991</v>
      </c>
      <c r="Y15" s="31" t="s">
        <v>80</v>
      </c>
      <c r="Z15" s="31" t="s">
        <v>80</v>
      </c>
      <c r="AA15" s="31" t="s">
        <v>80</v>
      </c>
      <c r="AB15" s="31" t="s">
        <v>80</v>
      </c>
      <c r="AC15" s="31" t="s">
        <v>80</v>
      </c>
      <c r="AD15" s="31" t="s">
        <v>80</v>
      </c>
      <c r="AE15" s="31" t="s">
        <v>80</v>
      </c>
      <c r="AF15" s="31">
        <v>406</v>
      </c>
      <c r="AG15" s="31">
        <v>473.67</v>
      </c>
      <c r="AH15" s="31">
        <v>682</v>
      </c>
      <c r="AI15" s="31">
        <v>1164</v>
      </c>
      <c r="AJ15" s="31">
        <v>69.66</v>
      </c>
      <c r="AK15" s="92">
        <v>6</v>
      </c>
      <c r="AL15" s="29">
        <v>0.96</v>
      </c>
      <c r="AM15" s="29">
        <v>96.02</v>
      </c>
      <c r="AN15" s="20">
        <v>7452.4309999999996</v>
      </c>
    </row>
    <row r="16" spans="1:40" x14ac:dyDescent="0.25">
      <c r="A16" t="s">
        <v>207</v>
      </c>
      <c r="B16" t="s">
        <v>184</v>
      </c>
      <c r="C16" t="s">
        <v>75</v>
      </c>
      <c r="D16" t="s">
        <v>113</v>
      </c>
      <c r="E16" t="s">
        <v>99</v>
      </c>
      <c r="F16" t="s">
        <v>79</v>
      </c>
      <c r="G16" s="31" t="s">
        <v>80</v>
      </c>
      <c r="H16" s="31" t="s">
        <v>80</v>
      </c>
      <c r="I16" s="31" t="s">
        <v>82</v>
      </c>
      <c r="J16" s="31" t="s">
        <v>82</v>
      </c>
      <c r="K16" s="31" t="s">
        <v>5</v>
      </c>
      <c r="L16" s="31" t="s">
        <v>82</v>
      </c>
      <c r="M16" s="31" t="s">
        <v>82</v>
      </c>
      <c r="N16" s="31" t="s">
        <v>82</v>
      </c>
      <c r="O16" s="31" t="s">
        <v>80</v>
      </c>
      <c r="P16" s="31" t="s">
        <v>80</v>
      </c>
      <c r="Q16" s="31" t="s">
        <v>5</v>
      </c>
      <c r="R16" s="31" t="s">
        <v>5</v>
      </c>
      <c r="S16" s="31" t="s">
        <v>5</v>
      </c>
      <c r="T16" s="31" t="s">
        <v>5</v>
      </c>
      <c r="U16" s="31" t="s">
        <v>5</v>
      </c>
      <c r="V16" s="31" t="s">
        <v>5</v>
      </c>
      <c r="W16" s="31" t="s">
        <v>82</v>
      </c>
      <c r="X16" s="31" t="s">
        <v>82</v>
      </c>
      <c r="Y16" s="31" t="s">
        <v>80</v>
      </c>
      <c r="Z16" s="31" t="s">
        <v>80</v>
      </c>
      <c r="AA16" s="31" t="s">
        <v>80</v>
      </c>
      <c r="AB16" s="31" t="s">
        <v>80</v>
      </c>
      <c r="AC16" s="31" t="s">
        <v>80</v>
      </c>
      <c r="AD16" s="31" t="s">
        <v>80</v>
      </c>
      <c r="AE16" s="31" t="s">
        <v>80</v>
      </c>
      <c r="AF16" s="31" t="s">
        <v>5</v>
      </c>
      <c r="AG16" s="31" t="s">
        <v>5</v>
      </c>
      <c r="AH16" s="31" t="s">
        <v>5</v>
      </c>
      <c r="AI16" s="31" t="s">
        <v>5</v>
      </c>
      <c r="AJ16" s="31" t="s">
        <v>5</v>
      </c>
      <c r="AK16">
        <v>6</v>
      </c>
      <c r="AL16" s="29" t="s">
        <v>80</v>
      </c>
      <c r="AM16" s="29" t="s">
        <v>80</v>
      </c>
      <c r="AN16" s="20" t="s">
        <v>80</v>
      </c>
    </row>
    <row r="17" spans="1:40" x14ac:dyDescent="0.25">
      <c r="A17" t="s">
        <v>207</v>
      </c>
      <c r="B17" t="s">
        <v>184</v>
      </c>
      <c r="C17" t="s">
        <v>75</v>
      </c>
      <c r="D17" t="s">
        <v>102</v>
      </c>
      <c r="E17" t="s">
        <v>77</v>
      </c>
      <c r="F17" t="s">
        <v>78</v>
      </c>
      <c r="G17" s="31">
        <v>886</v>
      </c>
      <c r="H17" s="31">
        <v>1000</v>
      </c>
      <c r="I17" s="31">
        <v>1000</v>
      </c>
      <c r="J17" s="31">
        <v>651</v>
      </c>
      <c r="K17" s="31">
        <v>651</v>
      </c>
      <c r="L17" s="31">
        <v>651</v>
      </c>
      <c r="M17" s="31" t="s">
        <v>80</v>
      </c>
      <c r="N17" s="31" t="s">
        <v>80</v>
      </c>
      <c r="O17" s="31">
        <v>623.9</v>
      </c>
      <c r="P17" s="31">
        <v>544.5</v>
      </c>
      <c r="Q17" s="31">
        <v>513.70000000000005</v>
      </c>
      <c r="R17" s="31">
        <v>535.70000000000005</v>
      </c>
      <c r="S17" s="31" t="s">
        <v>80</v>
      </c>
      <c r="T17" s="31" t="s">
        <v>80</v>
      </c>
      <c r="U17" s="31" t="s">
        <v>80</v>
      </c>
      <c r="V17" s="31" t="s">
        <v>80</v>
      </c>
      <c r="W17" s="31" t="s">
        <v>80</v>
      </c>
      <c r="X17" s="31" t="s">
        <v>80</v>
      </c>
      <c r="Y17" s="31" t="s">
        <v>80</v>
      </c>
      <c r="Z17" s="31" t="s">
        <v>80</v>
      </c>
      <c r="AA17" s="31" t="s">
        <v>80</v>
      </c>
      <c r="AB17" s="31" t="s">
        <v>80</v>
      </c>
      <c r="AC17" s="31" t="s">
        <v>80</v>
      </c>
      <c r="AD17" s="31" t="s">
        <v>80</v>
      </c>
      <c r="AE17" s="31" t="s">
        <v>80</v>
      </c>
      <c r="AF17" s="31" t="s">
        <v>80</v>
      </c>
      <c r="AG17" s="31" t="s">
        <v>80</v>
      </c>
      <c r="AH17" s="31" t="s">
        <v>80</v>
      </c>
      <c r="AI17" s="31" t="s">
        <v>80</v>
      </c>
      <c r="AJ17" s="31" t="s">
        <v>80</v>
      </c>
      <c r="AK17">
        <v>7</v>
      </c>
      <c r="AL17" s="29">
        <v>0.91</v>
      </c>
      <c r="AM17" s="29">
        <v>96.93</v>
      </c>
      <c r="AN17" s="20">
        <v>7056.8</v>
      </c>
    </row>
    <row r="18" spans="1:40" x14ac:dyDescent="0.25">
      <c r="A18" t="s">
        <v>207</v>
      </c>
      <c r="B18" t="s">
        <v>184</v>
      </c>
      <c r="C18" t="s">
        <v>75</v>
      </c>
      <c r="D18" t="s">
        <v>102</v>
      </c>
      <c r="E18" t="s">
        <v>77</v>
      </c>
      <c r="F18" t="s">
        <v>79</v>
      </c>
      <c r="G18" s="31" t="s">
        <v>82</v>
      </c>
      <c r="H18" s="31" t="s">
        <v>82</v>
      </c>
      <c r="I18" s="31" t="s">
        <v>82</v>
      </c>
      <c r="J18" s="31" t="s">
        <v>82</v>
      </c>
      <c r="K18" s="31" t="s">
        <v>82</v>
      </c>
      <c r="L18" s="31" t="s">
        <v>82</v>
      </c>
      <c r="M18" s="31" t="s">
        <v>80</v>
      </c>
      <c r="N18" s="31" t="s">
        <v>7</v>
      </c>
      <c r="O18" s="31" t="s">
        <v>82</v>
      </c>
      <c r="P18" s="31" t="s">
        <v>82</v>
      </c>
      <c r="Q18" s="31" t="s">
        <v>82</v>
      </c>
      <c r="R18" s="31" t="s">
        <v>82</v>
      </c>
      <c r="S18" s="31" t="s">
        <v>80</v>
      </c>
      <c r="T18" s="31" t="s">
        <v>80</v>
      </c>
      <c r="U18" s="31" t="s">
        <v>80</v>
      </c>
      <c r="V18" s="31" t="s">
        <v>80</v>
      </c>
      <c r="W18" s="31" t="s">
        <v>80</v>
      </c>
      <c r="X18" s="31" t="s">
        <v>80</v>
      </c>
      <c r="Y18" s="31" t="s">
        <v>80</v>
      </c>
      <c r="Z18" s="31" t="s">
        <v>80</v>
      </c>
      <c r="AA18" s="31" t="s">
        <v>80</v>
      </c>
      <c r="AB18" s="31" t="s">
        <v>80</v>
      </c>
      <c r="AC18" s="31" t="s">
        <v>80</v>
      </c>
      <c r="AD18" s="31" t="s">
        <v>80</v>
      </c>
      <c r="AE18" s="31" t="s">
        <v>80</v>
      </c>
      <c r="AF18" s="31" t="s">
        <v>80</v>
      </c>
      <c r="AG18" s="31" t="s">
        <v>80</v>
      </c>
      <c r="AH18" s="31" t="s">
        <v>80</v>
      </c>
      <c r="AI18" s="31" t="s">
        <v>80</v>
      </c>
      <c r="AJ18" s="31" t="s">
        <v>80</v>
      </c>
      <c r="AK18">
        <v>7</v>
      </c>
      <c r="AL18" s="29" t="s">
        <v>80</v>
      </c>
      <c r="AM18" s="29" t="s">
        <v>80</v>
      </c>
      <c r="AN18" s="20" t="s">
        <v>80</v>
      </c>
    </row>
    <row r="19" spans="1:40" x14ac:dyDescent="0.25">
      <c r="A19" t="s">
        <v>207</v>
      </c>
      <c r="B19" t="s">
        <v>184</v>
      </c>
      <c r="C19" t="s">
        <v>75</v>
      </c>
      <c r="D19" t="s">
        <v>147</v>
      </c>
      <c r="E19" t="s">
        <v>99</v>
      </c>
      <c r="F19" t="s">
        <v>78</v>
      </c>
      <c r="G19" s="31" t="s">
        <v>80</v>
      </c>
      <c r="H19" s="31" t="s">
        <v>80</v>
      </c>
      <c r="I19" s="31" t="s">
        <v>80</v>
      </c>
      <c r="J19" s="31" t="s">
        <v>80</v>
      </c>
      <c r="K19" s="31" t="s">
        <v>80</v>
      </c>
      <c r="L19" s="31" t="s">
        <v>80</v>
      </c>
      <c r="M19" s="31" t="s">
        <v>80</v>
      </c>
      <c r="N19" s="31" t="s">
        <v>80</v>
      </c>
      <c r="O19" s="31" t="s">
        <v>80</v>
      </c>
      <c r="P19" s="31" t="s">
        <v>80</v>
      </c>
      <c r="Q19" s="31" t="s">
        <v>80</v>
      </c>
      <c r="R19" s="31" t="s">
        <v>80</v>
      </c>
      <c r="S19" s="31" t="s">
        <v>80</v>
      </c>
      <c r="T19" s="31" t="s">
        <v>80</v>
      </c>
      <c r="U19" s="31" t="s">
        <v>80</v>
      </c>
      <c r="V19" s="31" t="s">
        <v>80</v>
      </c>
      <c r="W19" s="31" t="s">
        <v>80</v>
      </c>
      <c r="X19" s="31">
        <v>232</v>
      </c>
      <c r="Y19" s="31">
        <v>67</v>
      </c>
      <c r="Z19" s="31">
        <v>157</v>
      </c>
      <c r="AA19" s="31">
        <v>265</v>
      </c>
      <c r="AB19" s="31">
        <v>160</v>
      </c>
      <c r="AC19" s="31">
        <v>410</v>
      </c>
      <c r="AD19" s="31">
        <v>1234</v>
      </c>
      <c r="AE19" s="31">
        <v>700</v>
      </c>
      <c r="AF19" s="31">
        <v>318</v>
      </c>
      <c r="AG19" s="31">
        <v>209</v>
      </c>
      <c r="AH19" s="31">
        <v>252</v>
      </c>
      <c r="AI19" s="31">
        <v>139</v>
      </c>
      <c r="AJ19" s="31">
        <v>326</v>
      </c>
      <c r="AK19">
        <v>8</v>
      </c>
      <c r="AL19" s="29">
        <v>0.56999999999999995</v>
      </c>
      <c r="AM19" s="29">
        <v>97.5</v>
      </c>
      <c r="AN19" s="20">
        <v>4469</v>
      </c>
    </row>
    <row r="20" spans="1:40" x14ac:dyDescent="0.25">
      <c r="A20" t="s">
        <v>207</v>
      </c>
      <c r="B20" t="s">
        <v>184</v>
      </c>
      <c r="C20" t="s">
        <v>75</v>
      </c>
      <c r="D20" t="s">
        <v>147</v>
      </c>
      <c r="E20" t="s">
        <v>99</v>
      </c>
      <c r="F20" t="s">
        <v>79</v>
      </c>
      <c r="G20" s="31" t="s">
        <v>80</v>
      </c>
      <c r="H20" s="31" t="s">
        <v>22</v>
      </c>
      <c r="I20" s="31" t="s">
        <v>22</v>
      </c>
      <c r="J20" s="31" t="s">
        <v>22</v>
      </c>
      <c r="K20" s="31" t="s">
        <v>22</v>
      </c>
      <c r="L20" s="31" t="s">
        <v>22</v>
      </c>
      <c r="M20" s="31" t="s">
        <v>22</v>
      </c>
      <c r="N20" s="31" t="s">
        <v>22</v>
      </c>
      <c r="O20" s="31" t="s">
        <v>22</v>
      </c>
      <c r="P20" s="31" t="s">
        <v>22</v>
      </c>
      <c r="Q20" s="31" t="s">
        <v>22</v>
      </c>
      <c r="R20" s="31" t="s">
        <v>9</v>
      </c>
      <c r="S20" s="31" t="s">
        <v>9</v>
      </c>
      <c r="T20" s="31" t="s">
        <v>9</v>
      </c>
      <c r="U20" s="31" t="s">
        <v>22</v>
      </c>
      <c r="V20" s="31" t="s">
        <v>9</v>
      </c>
      <c r="W20" s="31" t="s">
        <v>18</v>
      </c>
      <c r="X20" s="31" t="s">
        <v>18</v>
      </c>
      <c r="Y20" s="31" t="s">
        <v>20</v>
      </c>
      <c r="Z20" s="31" t="s">
        <v>5</v>
      </c>
      <c r="AA20" s="31" t="s">
        <v>20</v>
      </c>
      <c r="AB20" s="31" t="s">
        <v>20</v>
      </c>
      <c r="AC20" s="31" t="s">
        <v>5</v>
      </c>
      <c r="AD20" s="31" t="s">
        <v>20</v>
      </c>
      <c r="AE20" s="31" t="s">
        <v>20</v>
      </c>
      <c r="AF20" s="31" t="s">
        <v>7</v>
      </c>
      <c r="AG20" s="31" t="s">
        <v>5</v>
      </c>
      <c r="AH20" s="31" t="s">
        <v>20</v>
      </c>
      <c r="AI20" s="31" t="s">
        <v>20</v>
      </c>
      <c r="AJ20" s="31" t="s">
        <v>82</v>
      </c>
      <c r="AK20">
        <v>8</v>
      </c>
      <c r="AL20" s="29" t="s">
        <v>80</v>
      </c>
      <c r="AM20" s="29" t="s">
        <v>80</v>
      </c>
      <c r="AN20" s="20" t="s">
        <v>80</v>
      </c>
    </row>
    <row r="21" spans="1:40" x14ac:dyDescent="0.25">
      <c r="A21" t="s">
        <v>207</v>
      </c>
      <c r="B21" t="s">
        <v>184</v>
      </c>
      <c r="C21" t="s">
        <v>75</v>
      </c>
      <c r="D21" t="s">
        <v>94</v>
      </c>
      <c r="E21" t="s">
        <v>95</v>
      </c>
      <c r="F21" t="s">
        <v>78</v>
      </c>
      <c r="G21" s="31">
        <v>21</v>
      </c>
      <c r="H21" s="31">
        <v>82</v>
      </c>
      <c r="I21" s="31">
        <v>64</v>
      </c>
      <c r="J21" s="31">
        <v>86</v>
      </c>
      <c r="K21" s="31">
        <v>99</v>
      </c>
      <c r="L21" s="31">
        <v>29.79</v>
      </c>
      <c r="M21" s="31">
        <v>49</v>
      </c>
      <c r="N21" s="31">
        <v>69.78</v>
      </c>
      <c r="O21" s="31">
        <v>60.78</v>
      </c>
      <c r="P21" s="31">
        <v>74.031000000000006</v>
      </c>
      <c r="Q21" s="31">
        <v>15.109</v>
      </c>
      <c r="R21" s="31">
        <v>48.728000000000002</v>
      </c>
      <c r="S21" s="31">
        <v>51.527000000000001</v>
      </c>
      <c r="T21" s="31">
        <v>48.651000000000003</v>
      </c>
      <c r="U21" s="31">
        <v>102.005</v>
      </c>
      <c r="V21" s="31">
        <v>86.125</v>
      </c>
      <c r="W21" s="31">
        <v>97.662000000000006</v>
      </c>
      <c r="X21" s="31">
        <v>90.659000000000006</v>
      </c>
      <c r="Y21" s="31">
        <v>323.05599999999998</v>
      </c>
      <c r="Z21" s="31">
        <v>172.11600000000001</v>
      </c>
      <c r="AA21" s="31">
        <v>91.805000000000007</v>
      </c>
      <c r="AB21" s="31">
        <v>175.53100000000001</v>
      </c>
      <c r="AC21" s="31">
        <v>195.10599999999999</v>
      </c>
      <c r="AD21" s="31">
        <v>75.697999999999993</v>
      </c>
      <c r="AE21" s="31">
        <v>43.631</v>
      </c>
      <c r="AF21" s="31">
        <v>66.997</v>
      </c>
      <c r="AG21" s="31">
        <v>63.942</v>
      </c>
      <c r="AH21" s="31">
        <v>101.051</v>
      </c>
      <c r="AI21" s="31">
        <v>74.11</v>
      </c>
      <c r="AJ21" s="31">
        <v>36.223999999999997</v>
      </c>
      <c r="AK21">
        <v>9</v>
      </c>
      <c r="AL21" s="29">
        <v>0.33</v>
      </c>
      <c r="AM21" s="29">
        <v>97.83</v>
      </c>
      <c r="AN21" s="20">
        <v>2595.1149999999998</v>
      </c>
    </row>
    <row r="22" spans="1:40" x14ac:dyDescent="0.25">
      <c r="A22" t="s">
        <v>207</v>
      </c>
      <c r="B22" t="s">
        <v>184</v>
      </c>
      <c r="C22" t="s">
        <v>75</v>
      </c>
      <c r="D22" t="s">
        <v>94</v>
      </c>
      <c r="E22" t="s">
        <v>95</v>
      </c>
      <c r="F22" t="s">
        <v>79</v>
      </c>
      <c r="G22" s="31" t="s">
        <v>20</v>
      </c>
      <c r="H22" s="31" t="s">
        <v>7</v>
      </c>
      <c r="I22" s="31" t="s">
        <v>20</v>
      </c>
      <c r="J22" s="31" t="s">
        <v>20</v>
      </c>
      <c r="K22" s="31" t="s">
        <v>20</v>
      </c>
      <c r="L22" s="31" t="s">
        <v>20</v>
      </c>
      <c r="M22" s="31" t="s">
        <v>20</v>
      </c>
      <c r="N22" s="31" t="s">
        <v>24</v>
      </c>
      <c r="O22" s="31" t="s">
        <v>24</v>
      </c>
      <c r="P22" s="31" t="s">
        <v>24</v>
      </c>
      <c r="Q22" s="31" t="s">
        <v>24</v>
      </c>
      <c r="R22" s="31" t="s">
        <v>24</v>
      </c>
      <c r="S22" s="31" t="s">
        <v>24</v>
      </c>
      <c r="T22" s="31" t="s">
        <v>20</v>
      </c>
      <c r="U22" s="31" t="s">
        <v>24</v>
      </c>
      <c r="V22" s="31" t="s">
        <v>20</v>
      </c>
      <c r="W22" s="31" t="s">
        <v>20</v>
      </c>
      <c r="X22" s="31" t="s">
        <v>20</v>
      </c>
      <c r="Y22" s="31" t="s">
        <v>20</v>
      </c>
      <c r="Z22" s="31" t="s">
        <v>20</v>
      </c>
      <c r="AA22" s="31" t="s">
        <v>20</v>
      </c>
      <c r="AB22" s="31" t="s">
        <v>20</v>
      </c>
      <c r="AC22" s="31" t="s">
        <v>20</v>
      </c>
      <c r="AD22" s="31" t="s">
        <v>20</v>
      </c>
      <c r="AE22" s="31" t="s">
        <v>20</v>
      </c>
      <c r="AF22" s="31" t="s">
        <v>20</v>
      </c>
      <c r="AG22" s="31" t="s">
        <v>20</v>
      </c>
      <c r="AH22" s="31" t="s">
        <v>20</v>
      </c>
      <c r="AI22" s="31" t="s">
        <v>20</v>
      </c>
      <c r="AJ22" s="31" t="s">
        <v>20</v>
      </c>
      <c r="AK22">
        <v>9</v>
      </c>
      <c r="AL22" s="29" t="s">
        <v>80</v>
      </c>
      <c r="AM22" s="29" t="s">
        <v>80</v>
      </c>
      <c r="AN22" s="20" t="s">
        <v>80</v>
      </c>
    </row>
    <row r="23" spans="1:40" x14ac:dyDescent="0.25">
      <c r="A23" t="s">
        <v>207</v>
      </c>
      <c r="B23" t="s">
        <v>184</v>
      </c>
      <c r="C23" t="s">
        <v>100</v>
      </c>
      <c r="D23" t="s">
        <v>117</v>
      </c>
      <c r="E23" t="s">
        <v>81</v>
      </c>
      <c r="F23" t="s">
        <v>78</v>
      </c>
      <c r="G23" s="31" t="s">
        <v>80</v>
      </c>
      <c r="H23" s="31" t="s">
        <v>80</v>
      </c>
      <c r="I23" s="31" t="s">
        <v>80</v>
      </c>
      <c r="J23" s="31" t="s">
        <v>80</v>
      </c>
      <c r="K23" s="31" t="s">
        <v>80</v>
      </c>
      <c r="L23" s="31" t="s">
        <v>80</v>
      </c>
      <c r="M23" s="31" t="s">
        <v>80</v>
      </c>
      <c r="N23" s="31">
        <v>106.2</v>
      </c>
      <c r="O23" s="31">
        <v>132.4</v>
      </c>
      <c r="P23" s="31">
        <v>136.71799999999999</v>
      </c>
      <c r="Q23" s="31">
        <v>159.10400000000001</v>
      </c>
      <c r="R23" s="31">
        <v>119.53100000000001</v>
      </c>
      <c r="S23" s="31">
        <v>88.825000000000003</v>
      </c>
      <c r="T23" s="31">
        <v>167.79300000000001</v>
      </c>
      <c r="U23" s="31" t="s">
        <v>80</v>
      </c>
      <c r="V23" s="31">
        <v>153.006</v>
      </c>
      <c r="W23" s="31">
        <v>142.93</v>
      </c>
      <c r="X23" s="31">
        <v>108.64</v>
      </c>
      <c r="Y23" s="31">
        <v>171.387</v>
      </c>
      <c r="Z23" s="31">
        <v>139.298</v>
      </c>
      <c r="AA23" s="31">
        <v>87.174999999999997</v>
      </c>
      <c r="AB23" s="31">
        <v>137.959</v>
      </c>
      <c r="AC23" s="31">
        <v>141.745</v>
      </c>
      <c r="AD23" s="31">
        <v>122.29300000000001</v>
      </c>
      <c r="AE23" s="31">
        <v>77.659000000000006</v>
      </c>
      <c r="AF23" s="31">
        <v>44.466000000000001</v>
      </c>
      <c r="AG23" s="31">
        <v>83.304000000000002</v>
      </c>
      <c r="AH23" s="31">
        <v>73.418000000000006</v>
      </c>
      <c r="AI23" s="31">
        <v>93.831999999999994</v>
      </c>
      <c r="AJ23" s="31">
        <v>83.518000000000001</v>
      </c>
      <c r="AK23">
        <v>10</v>
      </c>
      <c r="AL23" s="29">
        <v>0.33</v>
      </c>
      <c r="AM23" s="29">
        <v>98.16</v>
      </c>
      <c r="AN23" s="20">
        <v>2571.201</v>
      </c>
    </row>
    <row r="24" spans="1:40" x14ac:dyDescent="0.25">
      <c r="A24" t="s">
        <v>207</v>
      </c>
      <c r="B24" t="s">
        <v>184</v>
      </c>
      <c r="C24" t="s">
        <v>100</v>
      </c>
      <c r="D24" t="s">
        <v>117</v>
      </c>
      <c r="E24" t="s">
        <v>81</v>
      </c>
      <c r="F24" t="s">
        <v>79</v>
      </c>
      <c r="G24" s="31" t="s">
        <v>80</v>
      </c>
      <c r="H24" s="31" t="s">
        <v>80</v>
      </c>
      <c r="I24" s="31" t="s">
        <v>80</v>
      </c>
      <c r="J24" s="31" t="s">
        <v>80</v>
      </c>
      <c r="K24" s="31" t="s">
        <v>80</v>
      </c>
      <c r="L24" s="31" t="s">
        <v>80</v>
      </c>
      <c r="M24" s="31" t="s">
        <v>80</v>
      </c>
      <c r="N24" s="31" t="s">
        <v>82</v>
      </c>
      <c r="O24" s="31" t="s">
        <v>82</v>
      </c>
      <c r="P24" s="31" t="s">
        <v>82</v>
      </c>
      <c r="Q24" s="31" t="s">
        <v>82</v>
      </c>
      <c r="R24" s="31" t="s">
        <v>82</v>
      </c>
      <c r="S24" s="31" t="s">
        <v>82</v>
      </c>
      <c r="T24" s="31" t="s">
        <v>82</v>
      </c>
      <c r="U24" s="31" t="s">
        <v>80</v>
      </c>
      <c r="V24" s="31" t="s">
        <v>82</v>
      </c>
      <c r="W24" s="31" t="s">
        <v>82</v>
      </c>
      <c r="X24" s="31" t="s">
        <v>82</v>
      </c>
      <c r="Y24" s="31" t="s">
        <v>82</v>
      </c>
      <c r="Z24" s="31" t="s">
        <v>82</v>
      </c>
      <c r="AA24" s="31" t="s">
        <v>82</v>
      </c>
      <c r="AB24" s="31" t="s">
        <v>82</v>
      </c>
      <c r="AC24" s="31" t="s">
        <v>82</v>
      </c>
      <c r="AD24" s="31" t="s">
        <v>82</v>
      </c>
      <c r="AE24" s="31" t="s">
        <v>82</v>
      </c>
      <c r="AF24" s="31" t="s">
        <v>82</v>
      </c>
      <c r="AG24" s="31" t="s">
        <v>82</v>
      </c>
      <c r="AH24" s="31" t="s">
        <v>82</v>
      </c>
      <c r="AI24" s="31" t="s">
        <v>82</v>
      </c>
      <c r="AJ24" s="31" t="s">
        <v>82</v>
      </c>
      <c r="AK24">
        <v>10</v>
      </c>
      <c r="AL24" s="29" t="s">
        <v>80</v>
      </c>
      <c r="AM24" s="29" t="s">
        <v>80</v>
      </c>
      <c r="AN24" s="20" t="s">
        <v>80</v>
      </c>
    </row>
    <row r="25" spans="1:40" x14ac:dyDescent="0.25">
      <c r="A25" t="s">
        <v>207</v>
      </c>
      <c r="B25" t="s">
        <v>184</v>
      </c>
      <c r="C25" t="s">
        <v>75</v>
      </c>
      <c r="D25" t="s">
        <v>76</v>
      </c>
      <c r="E25" t="s">
        <v>99</v>
      </c>
      <c r="F25" t="s">
        <v>78</v>
      </c>
      <c r="G25" s="31" t="s">
        <v>80</v>
      </c>
      <c r="H25" s="31" t="s">
        <v>80</v>
      </c>
      <c r="I25" s="31" t="s">
        <v>80</v>
      </c>
      <c r="J25" s="31" t="s">
        <v>80</v>
      </c>
      <c r="K25" s="31" t="s">
        <v>80</v>
      </c>
      <c r="L25" s="31" t="s">
        <v>80</v>
      </c>
      <c r="M25" s="31" t="s">
        <v>80</v>
      </c>
      <c r="N25" s="31" t="s">
        <v>80</v>
      </c>
      <c r="O25" s="31" t="s">
        <v>80</v>
      </c>
      <c r="P25" s="31" t="s">
        <v>80</v>
      </c>
      <c r="Q25" s="31" t="s">
        <v>80</v>
      </c>
      <c r="R25" s="31" t="s">
        <v>80</v>
      </c>
      <c r="S25" s="31" t="s">
        <v>80</v>
      </c>
      <c r="T25" s="31" t="s">
        <v>80</v>
      </c>
      <c r="U25" s="31" t="s">
        <v>80</v>
      </c>
      <c r="V25" s="31" t="s">
        <v>80</v>
      </c>
      <c r="W25" s="31" t="s">
        <v>80</v>
      </c>
      <c r="X25" s="31" t="s">
        <v>80</v>
      </c>
      <c r="Y25" s="31" t="s">
        <v>80</v>
      </c>
      <c r="Z25" s="31" t="s">
        <v>80</v>
      </c>
      <c r="AA25" s="31">
        <v>7.7990000000000004</v>
      </c>
      <c r="AB25" s="31">
        <v>708.53</v>
      </c>
      <c r="AC25" s="31">
        <v>257.30599999999998</v>
      </c>
      <c r="AD25" s="31">
        <v>116.11199999999999</v>
      </c>
      <c r="AE25" s="31">
        <v>205.21299999999999</v>
      </c>
      <c r="AF25" s="31">
        <v>133.16800000000001</v>
      </c>
      <c r="AG25" s="31">
        <v>77.793999999999997</v>
      </c>
      <c r="AH25" s="31">
        <v>147.34100000000001</v>
      </c>
      <c r="AI25" s="31" t="s">
        <v>80</v>
      </c>
      <c r="AJ25" s="31" t="s">
        <v>80</v>
      </c>
      <c r="AK25">
        <v>11</v>
      </c>
      <c r="AL25" s="29">
        <v>0.21</v>
      </c>
      <c r="AM25" s="29">
        <v>98.38</v>
      </c>
      <c r="AN25" s="20">
        <v>1653.2629999999999</v>
      </c>
    </row>
    <row r="26" spans="1:40" x14ac:dyDescent="0.25">
      <c r="A26" t="s">
        <v>207</v>
      </c>
      <c r="B26" t="s">
        <v>184</v>
      </c>
      <c r="C26" t="s">
        <v>75</v>
      </c>
      <c r="D26" t="s">
        <v>76</v>
      </c>
      <c r="E26" t="s">
        <v>99</v>
      </c>
      <c r="F26" t="s">
        <v>79</v>
      </c>
      <c r="G26" s="31" t="s">
        <v>80</v>
      </c>
      <c r="H26" s="31" t="s">
        <v>22</v>
      </c>
      <c r="I26" s="31" t="s">
        <v>22</v>
      </c>
      <c r="J26" s="31" t="s">
        <v>5</v>
      </c>
      <c r="K26" s="31" t="s">
        <v>5</v>
      </c>
      <c r="L26" s="31" t="s">
        <v>9</v>
      </c>
      <c r="M26" s="31" t="s">
        <v>24</v>
      </c>
      <c r="N26" s="31" t="s">
        <v>24</v>
      </c>
      <c r="O26" s="31" t="s">
        <v>80</v>
      </c>
      <c r="P26" s="31" t="s">
        <v>18</v>
      </c>
      <c r="Q26" s="31" t="s">
        <v>5</v>
      </c>
      <c r="R26" s="31" t="s">
        <v>80</v>
      </c>
      <c r="S26" s="31" t="s">
        <v>80</v>
      </c>
      <c r="T26" s="31" t="s">
        <v>5</v>
      </c>
      <c r="U26" s="31" t="s">
        <v>24</v>
      </c>
      <c r="V26" s="31" t="s">
        <v>24</v>
      </c>
      <c r="W26" s="31" t="s">
        <v>24</v>
      </c>
      <c r="X26" s="31" t="s">
        <v>24</v>
      </c>
      <c r="Y26" s="31" t="s">
        <v>24</v>
      </c>
      <c r="Z26" s="31" t="s">
        <v>24</v>
      </c>
      <c r="AA26" s="31" t="s">
        <v>22</v>
      </c>
      <c r="AB26" s="31" t="s">
        <v>18</v>
      </c>
      <c r="AC26" s="31" t="s">
        <v>24</v>
      </c>
      <c r="AD26" s="31" t="s">
        <v>24</v>
      </c>
      <c r="AE26" s="31" t="s">
        <v>24</v>
      </c>
      <c r="AF26" s="31" t="s">
        <v>5</v>
      </c>
      <c r="AG26" s="31" t="s">
        <v>22</v>
      </c>
      <c r="AH26" s="31" t="s">
        <v>24</v>
      </c>
      <c r="AI26" s="31" t="s">
        <v>5</v>
      </c>
      <c r="AJ26" s="31" t="s">
        <v>80</v>
      </c>
      <c r="AK26">
        <v>11</v>
      </c>
      <c r="AL26" s="29" t="s">
        <v>80</v>
      </c>
      <c r="AM26" s="29" t="s">
        <v>80</v>
      </c>
      <c r="AN26" s="20" t="s">
        <v>80</v>
      </c>
    </row>
    <row r="27" spans="1:40" x14ac:dyDescent="0.25">
      <c r="A27" t="s">
        <v>207</v>
      </c>
      <c r="B27" t="s">
        <v>184</v>
      </c>
      <c r="C27" t="s">
        <v>100</v>
      </c>
      <c r="D27" t="s">
        <v>203</v>
      </c>
      <c r="E27" t="s">
        <v>104</v>
      </c>
      <c r="F27" t="s">
        <v>78</v>
      </c>
      <c r="G27" s="31">
        <v>1583</v>
      </c>
      <c r="H27" s="31" t="s">
        <v>80</v>
      </c>
      <c r="I27" s="31" t="s">
        <v>80</v>
      </c>
      <c r="J27" s="31" t="s">
        <v>80</v>
      </c>
      <c r="K27" s="31" t="s">
        <v>80</v>
      </c>
      <c r="L27" s="31" t="s">
        <v>80</v>
      </c>
      <c r="M27" s="31" t="s">
        <v>80</v>
      </c>
      <c r="N27" s="31" t="s">
        <v>80</v>
      </c>
      <c r="O27" s="31" t="s">
        <v>80</v>
      </c>
      <c r="P27" s="31" t="s">
        <v>80</v>
      </c>
      <c r="Q27" s="31" t="s">
        <v>80</v>
      </c>
      <c r="R27" s="31" t="s">
        <v>80</v>
      </c>
      <c r="S27" s="31" t="s">
        <v>80</v>
      </c>
      <c r="T27" s="31" t="s">
        <v>80</v>
      </c>
      <c r="U27" s="31" t="s">
        <v>80</v>
      </c>
      <c r="V27" s="31" t="s">
        <v>80</v>
      </c>
      <c r="W27" s="31" t="s">
        <v>80</v>
      </c>
      <c r="X27" s="31" t="s">
        <v>80</v>
      </c>
      <c r="Y27" s="31" t="s">
        <v>80</v>
      </c>
      <c r="Z27" s="31" t="s">
        <v>80</v>
      </c>
      <c r="AA27" s="31" t="s">
        <v>80</v>
      </c>
      <c r="AB27" s="31" t="s">
        <v>80</v>
      </c>
      <c r="AC27" s="31" t="s">
        <v>80</v>
      </c>
      <c r="AD27" s="31" t="s">
        <v>80</v>
      </c>
      <c r="AE27" s="31" t="s">
        <v>80</v>
      </c>
      <c r="AF27" s="31" t="s">
        <v>80</v>
      </c>
      <c r="AG27" s="31" t="s">
        <v>80</v>
      </c>
      <c r="AH27" s="31" t="s">
        <v>80</v>
      </c>
      <c r="AI27" s="31" t="s">
        <v>80</v>
      </c>
      <c r="AJ27" s="31" t="s">
        <v>80</v>
      </c>
      <c r="AK27">
        <v>12</v>
      </c>
      <c r="AL27" s="29">
        <v>0.2</v>
      </c>
      <c r="AM27" s="29">
        <v>98.58</v>
      </c>
      <c r="AN27" s="20">
        <v>1583</v>
      </c>
    </row>
    <row r="28" spans="1:40" x14ac:dyDescent="0.25">
      <c r="A28" t="s">
        <v>207</v>
      </c>
      <c r="B28" t="s">
        <v>184</v>
      </c>
      <c r="C28" t="s">
        <v>100</v>
      </c>
      <c r="D28" t="s">
        <v>203</v>
      </c>
      <c r="E28" t="s">
        <v>104</v>
      </c>
      <c r="F28" t="s">
        <v>79</v>
      </c>
      <c r="G28" s="31" t="s">
        <v>82</v>
      </c>
      <c r="H28" s="31" t="s">
        <v>80</v>
      </c>
      <c r="I28" s="31" t="s">
        <v>80</v>
      </c>
      <c r="J28" s="31" t="s">
        <v>80</v>
      </c>
      <c r="K28" s="31" t="s">
        <v>80</v>
      </c>
      <c r="L28" s="31" t="s">
        <v>80</v>
      </c>
      <c r="M28" s="31" t="s">
        <v>80</v>
      </c>
      <c r="N28" s="31" t="s">
        <v>80</v>
      </c>
      <c r="O28" s="31" t="s">
        <v>80</v>
      </c>
      <c r="P28" s="31" t="s">
        <v>80</v>
      </c>
      <c r="Q28" s="31" t="s">
        <v>80</v>
      </c>
      <c r="R28" s="31" t="s">
        <v>80</v>
      </c>
      <c r="S28" s="31" t="s">
        <v>80</v>
      </c>
      <c r="T28" s="31" t="s">
        <v>80</v>
      </c>
      <c r="U28" s="31" t="s">
        <v>80</v>
      </c>
      <c r="V28" s="31" t="s">
        <v>80</v>
      </c>
      <c r="W28" s="31" t="s">
        <v>80</v>
      </c>
      <c r="X28" s="31" t="s">
        <v>80</v>
      </c>
      <c r="Y28" s="31" t="s">
        <v>80</v>
      </c>
      <c r="Z28" s="31" t="s">
        <v>80</v>
      </c>
      <c r="AA28" s="31" t="s">
        <v>80</v>
      </c>
      <c r="AB28" s="31" t="s">
        <v>80</v>
      </c>
      <c r="AC28" s="31" t="s">
        <v>80</v>
      </c>
      <c r="AD28" s="31" t="s">
        <v>80</v>
      </c>
      <c r="AE28" s="31" t="s">
        <v>80</v>
      </c>
      <c r="AF28" s="31" t="s">
        <v>80</v>
      </c>
      <c r="AG28" s="31" t="s">
        <v>80</v>
      </c>
      <c r="AH28" s="31" t="s">
        <v>80</v>
      </c>
      <c r="AI28" s="31" t="s">
        <v>80</v>
      </c>
      <c r="AJ28" s="31" t="s">
        <v>80</v>
      </c>
      <c r="AK28">
        <v>12</v>
      </c>
      <c r="AL28" s="29" t="s">
        <v>80</v>
      </c>
      <c r="AM28" s="29" t="s">
        <v>80</v>
      </c>
      <c r="AN28" s="20" t="s">
        <v>80</v>
      </c>
    </row>
    <row r="29" spans="1:40" x14ac:dyDescent="0.25">
      <c r="A29" t="s">
        <v>207</v>
      </c>
      <c r="B29" t="s">
        <v>184</v>
      </c>
      <c r="C29" t="s">
        <v>75</v>
      </c>
      <c r="D29" t="s">
        <v>92</v>
      </c>
      <c r="E29" t="s">
        <v>81</v>
      </c>
      <c r="F29" t="s">
        <v>78</v>
      </c>
      <c r="G29" s="31">
        <v>53</v>
      </c>
      <c r="H29" s="31">
        <v>37</v>
      </c>
      <c r="I29" s="31">
        <v>42</v>
      </c>
      <c r="J29" s="31">
        <v>57.4</v>
      </c>
      <c r="K29" s="31">
        <v>37</v>
      </c>
      <c r="L29" s="31">
        <v>68.099999999999994</v>
      </c>
      <c r="M29" s="31">
        <v>96.8</v>
      </c>
      <c r="N29" s="31">
        <v>151</v>
      </c>
      <c r="O29" s="31">
        <v>90</v>
      </c>
      <c r="P29" s="31">
        <v>85</v>
      </c>
      <c r="Q29" s="31">
        <v>85</v>
      </c>
      <c r="R29" s="31">
        <v>147.458</v>
      </c>
      <c r="S29" s="31">
        <v>87.7</v>
      </c>
      <c r="T29" s="31">
        <v>82.683999999999997</v>
      </c>
      <c r="U29" s="31">
        <v>52.03</v>
      </c>
      <c r="V29" s="31">
        <v>44.432000000000002</v>
      </c>
      <c r="W29" s="31">
        <v>50.383000000000003</v>
      </c>
      <c r="X29" s="31" t="s">
        <v>80</v>
      </c>
      <c r="Y29" s="31">
        <v>35.5</v>
      </c>
      <c r="Z29" s="31">
        <v>39.430999999999997</v>
      </c>
      <c r="AA29" s="31">
        <v>46.396999999999998</v>
      </c>
      <c r="AB29" s="31" t="s">
        <v>80</v>
      </c>
      <c r="AC29" s="31">
        <v>32.057000000000002</v>
      </c>
      <c r="AD29" s="31">
        <v>24.363</v>
      </c>
      <c r="AE29" s="31">
        <v>34.017000000000003</v>
      </c>
      <c r="AF29" s="31">
        <v>29.204999999999998</v>
      </c>
      <c r="AG29" s="31" t="s">
        <v>80</v>
      </c>
      <c r="AH29" s="31" t="s">
        <v>80</v>
      </c>
      <c r="AI29" s="31">
        <v>4.0490000000000004</v>
      </c>
      <c r="AJ29" s="31">
        <v>7.7060000000000004</v>
      </c>
      <c r="AK29">
        <v>13</v>
      </c>
      <c r="AL29" s="29">
        <v>0.2</v>
      </c>
      <c r="AM29" s="29">
        <v>98.78</v>
      </c>
      <c r="AN29" s="20">
        <v>1519.712</v>
      </c>
    </row>
    <row r="30" spans="1:40" x14ac:dyDescent="0.25">
      <c r="A30" t="s">
        <v>207</v>
      </c>
      <c r="B30" t="s">
        <v>184</v>
      </c>
      <c r="C30" t="s">
        <v>75</v>
      </c>
      <c r="D30" t="s">
        <v>92</v>
      </c>
      <c r="E30" t="s">
        <v>81</v>
      </c>
      <c r="F30" t="s">
        <v>79</v>
      </c>
      <c r="G30" s="31" t="s">
        <v>82</v>
      </c>
      <c r="H30" s="31" t="s">
        <v>82</v>
      </c>
      <c r="I30" s="31" t="s">
        <v>82</v>
      </c>
      <c r="J30" s="31" t="s">
        <v>82</v>
      </c>
      <c r="K30" s="31" t="s">
        <v>82</v>
      </c>
      <c r="L30" s="31" t="s">
        <v>82</v>
      </c>
      <c r="M30" s="31" t="s">
        <v>82</v>
      </c>
      <c r="N30" s="31" t="s">
        <v>82</v>
      </c>
      <c r="O30" s="31" t="s">
        <v>82</v>
      </c>
      <c r="P30" s="31" t="s">
        <v>82</v>
      </c>
      <c r="Q30" s="31" t="s">
        <v>82</v>
      </c>
      <c r="R30" s="31" t="s">
        <v>82</v>
      </c>
      <c r="S30" s="31" t="s">
        <v>82</v>
      </c>
      <c r="T30" s="31" t="s">
        <v>82</v>
      </c>
      <c r="U30" s="31" t="s">
        <v>82</v>
      </c>
      <c r="V30" s="31" t="s">
        <v>82</v>
      </c>
      <c r="W30" s="31" t="s">
        <v>82</v>
      </c>
      <c r="X30" s="31" t="s">
        <v>80</v>
      </c>
      <c r="Y30" s="31" t="s">
        <v>82</v>
      </c>
      <c r="Z30" s="31" t="s">
        <v>82</v>
      </c>
      <c r="AA30" s="31" t="s">
        <v>82</v>
      </c>
      <c r="AB30" s="31" t="s">
        <v>80</v>
      </c>
      <c r="AC30" s="31" t="s">
        <v>82</v>
      </c>
      <c r="AD30" s="31" t="s">
        <v>82</v>
      </c>
      <c r="AE30" s="31" t="s">
        <v>82</v>
      </c>
      <c r="AF30" s="31" t="s">
        <v>82</v>
      </c>
      <c r="AG30" s="31" t="s">
        <v>80</v>
      </c>
      <c r="AH30" s="31" t="s">
        <v>80</v>
      </c>
      <c r="AI30" s="31" t="s">
        <v>82</v>
      </c>
      <c r="AJ30" s="31" t="s">
        <v>82</v>
      </c>
      <c r="AK30">
        <v>13</v>
      </c>
      <c r="AL30" s="29" t="s">
        <v>80</v>
      </c>
      <c r="AM30" s="29" t="s">
        <v>80</v>
      </c>
      <c r="AN30" s="20" t="s">
        <v>80</v>
      </c>
    </row>
    <row r="31" spans="1:40" x14ac:dyDescent="0.25">
      <c r="A31" t="s">
        <v>207</v>
      </c>
      <c r="B31" t="s">
        <v>184</v>
      </c>
      <c r="C31" t="s">
        <v>75</v>
      </c>
      <c r="D31" t="s">
        <v>98</v>
      </c>
      <c r="E31" t="s">
        <v>87</v>
      </c>
      <c r="F31" t="s">
        <v>78</v>
      </c>
      <c r="G31" s="31" t="s">
        <v>80</v>
      </c>
      <c r="H31" s="31" t="s">
        <v>80</v>
      </c>
      <c r="I31" s="31" t="s">
        <v>80</v>
      </c>
      <c r="J31" s="31" t="s">
        <v>80</v>
      </c>
      <c r="K31" s="31" t="s">
        <v>80</v>
      </c>
      <c r="L31" s="31" t="s">
        <v>80</v>
      </c>
      <c r="M31" s="31" t="s">
        <v>80</v>
      </c>
      <c r="N31" s="31" t="s">
        <v>80</v>
      </c>
      <c r="O31" s="31" t="s">
        <v>80</v>
      </c>
      <c r="P31" s="31" t="s">
        <v>80</v>
      </c>
      <c r="Q31" s="31" t="s">
        <v>80</v>
      </c>
      <c r="R31" s="31" t="s">
        <v>80</v>
      </c>
      <c r="S31" s="31" t="s">
        <v>80</v>
      </c>
      <c r="T31" s="31" t="s">
        <v>80</v>
      </c>
      <c r="U31" s="31" t="s">
        <v>80</v>
      </c>
      <c r="V31" s="31" t="s">
        <v>80</v>
      </c>
      <c r="W31" s="31" t="s">
        <v>80</v>
      </c>
      <c r="X31" s="31" t="s">
        <v>80</v>
      </c>
      <c r="Y31" s="31">
        <v>542.74199999999996</v>
      </c>
      <c r="Z31" s="31">
        <v>410.31900000000002</v>
      </c>
      <c r="AA31" s="31" t="s">
        <v>80</v>
      </c>
      <c r="AB31" s="31">
        <v>118.631</v>
      </c>
      <c r="AC31" s="31" t="s">
        <v>80</v>
      </c>
      <c r="AD31" s="31" t="s">
        <v>80</v>
      </c>
      <c r="AE31" s="31" t="s">
        <v>80</v>
      </c>
      <c r="AF31" s="31" t="s">
        <v>80</v>
      </c>
      <c r="AG31" s="31" t="s">
        <v>80</v>
      </c>
      <c r="AH31" s="31" t="s">
        <v>80</v>
      </c>
      <c r="AI31" s="31" t="s">
        <v>80</v>
      </c>
      <c r="AJ31" s="31" t="s">
        <v>80</v>
      </c>
      <c r="AK31">
        <v>14</v>
      </c>
      <c r="AL31" s="29">
        <v>0.14000000000000001</v>
      </c>
      <c r="AM31" s="29">
        <v>98.91</v>
      </c>
      <c r="AN31" s="20">
        <v>1071.692</v>
      </c>
    </row>
    <row r="32" spans="1:40" x14ac:dyDescent="0.25">
      <c r="A32" t="s">
        <v>207</v>
      </c>
      <c r="B32" t="s">
        <v>184</v>
      </c>
      <c r="C32" t="s">
        <v>75</v>
      </c>
      <c r="D32" t="s">
        <v>98</v>
      </c>
      <c r="E32" t="s">
        <v>87</v>
      </c>
      <c r="F32" t="s">
        <v>79</v>
      </c>
      <c r="G32" s="31" t="s">
        <v>80</v>
      </c>
      <c r="H32" s="31" t="s">
        <v>80</v>
      </c>
      <c r="I32" s="31" t="s">
        <v>80</v>
      </c>
      <c r="J32" s="31" t="s">
        <v>80</v>
      </c>
      <c r="K32" s="31" t="s">
        <v>80</v>
      </c>
      <c r="L32" s="31" t="s">
        <v>80</v>
      </c>
      <c r="M32" s="31" t="s">
        <v>80</v>
      </c>
      <c r="N32" s="31" t="s">
        <v>80</v>
      </c>
      <c r="O32" s="31" t="s">
        <v>80</v>
      </c>
      <c r="P32" s="31" t="s">
        <v>80</v>
      </c>
      <c r="Q32" s="31" t="s">
        <v>80</v>
      </c>
      <c r="R32" s="31" t="s">
        <v>80</v>
      </c>
      <c r="S32" s="31" t="s">
        <v>80</v>
      </c>
      <c r="T32" s="31" t="s">
        <v>80</v>
      </c>
      <c r="U32" s="31" t="s">
        <v>80</v>
      </c>
      <c r="V32" s="31" t="s">
        <v>80</v>
      </c>
      <c r="W32" s="31" t="s">
        <v>80</v>
      </c>
      <c r="X32" s="31" t="s">
        <v>80</v>
      </c>
      <c r="Y32" s="31" t="s">
        <v>5</v>
      </c>
      <c r="Z32" s="31" t="s">
        <v>5</v>
      </c>
      <c r="AA32" s="31" t="s">
        <v>80</v>
      </c>
      <c r="AB32" s="31" t="s">
        <v>82</v>
      </c>
      <c r="AC32" s="31" t="s">
        <v>80</v>
      </c>
      <c r="AD32" s="31" t="s">
        <v>80</v>
      </c>
      <c r="AE32" s="31" t="s">
        <v>80</v>
      </c>
      <c r="AF32" s="31" t="s">
        <v>80</v>
      </c>
      <c r="AG32" s="31" t="s">
        <v>80</v>
      </c>
      <c r="AH32" s="31" t="s">
        <v>80</v>
      </c>
      <c r="AI32" s="31" t="s">
        <v>80</v>
      </c>
      <c r="AJ32" s="31" t="s">
        <v>80</v>
      </c>
      <c r="AK32">
        <v>14</v>
      </c>
      <c r="AL32" s="29" t="s">
        <v>80</v>
      </c>
      <c r="AM32" s="29" t="s">
        <v>80</v>
      </c>
      <c r="AN32" s="20" t="s">
        <v>80</v>
      </c>
    </row>
    <row r="33" spans="1:40" x14ac:dyDescent="0.25">
      <c r="A33" t="s">
        <v>207</v>
      </c>
      <c r="B33" t="s">
        <v>184</v>
      </c>
      <c r="C33" t="s">
        <v>75</v>
      </c>
      <c r="D33" t="s">
        <v>92</v>
      </c>
      <c r="E33" t="s">
        <v>87</v>
      </c>
      <c r="F33" t="s">
        <v>78</v>
      </c>
      <c r="G33" s="31" t="s">
        <v>80</v>
      </c>
      <c r="H33" s="31" t="s">
        <v>80</v>
      </c>
      <c r="I33" s="31" t="s">
        <v>80</v>
      </c>
      <c r="J33" s="31" t="s">
        <v>80</v>
      </c>
      <c r="K33" s="31" t="s">
        <v>80</v>
      </c>
      <c r="L33" s="31" t="s">
        <v>80</v>
      </c>
      <c r="M33" s="31" t="s">
        <v>80</v>
      </c>
      <c r="N33" s="31">
        <v>206</v>
      </c>
      <c r="O33" s="31">
        <v>1.67</v>
      </c>
      <c r="P33" s="31">
        <v>165.8</v>
      </c>
      <c r="Q33" s="31">
        <v>166</v>
      </c>
      <c r="R33" s="31">
        <v>207.58</v>
      </c>
      <c r="S33" s="31">
        <v>2.4750000000000001</v>
      </c>
      <c r="T33" s="31" t="s">
        <v>80</v>
      </c>
      <c r="U33" s="31">
        <v>1.5820000000000001</v>
      </c>
      <c r="V33" s="31">
        <v>1.7629999999999999</v>
      </c>
      <c r="W33" s="31" t="s">
        <v>80</v>
      </c>
      <c r="X33" s="31">
        <v>7.9000000000000001E-2</v>
      </c>
      <c r="Y33" s="31">
        <v>6.9000000000000006E-2</v>
      </c>
      <c r="Z33" s="31">
        <v>6.5000000000000002E-2</v>
      </c>
      <c r="AA33" s="31">
        <v>0.66100000000000003</v>
      </c>
      <c r="AB33" s="31" t="s">
        <v>80</v>
      </c>
      <c r="AC33" s="31">
        <v>45.936</v>
      </c>
      <c r="AD33" s="31">
        <v>11.565</v>
      </c>
      <c r="AE33" s="31">
        <v>1.425</v>
      </c>
      <c r="AF33" s="31">
        <v>5.7000000000000002E-2</v>
      </c>
      <c r="AG33" s="31" t="s">
        <v>80</v>
      </c>
      <c r="AH33" s="31" t="s">
        <v>80</v>
      </c>
      <c r="AI33" s="31" t="s">
        <v>80</v>
      </c>
      <c r="AJ33" s="31" t="s">
        <v>80</v>
      </c>
      <c r="AK33">
        <v>15</v>
      </c>
      <c r="AL33" s="29">
        <v>0.1</v>
      </c>
      <c r="AM33" s="29">
        <v>99.02</v>
      </c>
      <c r="AN33" s="20">
        <v>812.72699999999998</v>
      </c>
    </row>
    <row r="34" spans="1:40" x14ac:dyDescent="0.25">
      <c r="A34" t="s">
        <v>207</v>
      </c>
      <c r="B34" t="s">
        <v>184</v>
      </c>
      <c r="C34" t="s">
        <v>75</v>
      </c>
      <c r="D34" t="s">
        <v>92</v>
      </c>
      <c r="E34" t="s">
        <v>87</v>
      </c>
      <c r="F34" t="s">
        <v>79</v>
      </c>
      <c r="G34" s="31" t="s">
        <v>80</v>
      </c>
      <c r="H34" s="31" t="s">
        <v>80</v>
      </c>
      <c r="I34" s="31" t="s">
        <v>80</v>
      </c>
      <c r="J34" s="31" t="s">
        <v>80</v>
      </c>
      <c r="K34" s="31" t="s">
        <v>80</v>
      </c>
      <c r="L34" s="31" t="s">
        <v>80</v>
      </c>
      <c r="M34" s="31" t="s">
        <v>80</v>
      </c>
      <c r="N34" s="31" t="s">
        <v>5</v>
      </c>
      <c r="O34" s="31" t="s">
        <v>5</v>
      </c>
      <c r="P34" s="31" t="s">
        <v>5</v>
      </c>
      <c r="Q34" s="31" t="s">
        <v>82</v>
      </c>
      <c r="R34" s="31" t="s">
        <v>5</v>
      </c>
      <c r="S34" s="31" t="s">
        <v>5</v>
      </c>
      <c r="T34" s="31" t="s">
        <v>80</v>
      </c>
      <c r="U34" s="31" t="s">
        <v>5</v>
      </c>
      <c r="V34" s="31" t="s">
        <v>5</v>
      </c>
      <c r="W34" s="31" t="s">
        <v>80</v>
      </c>
      <c r="X34" s="31" t="s">
        <v>82</v>
      </c>
      <c r="Y34" s="31" t="s">
        <v>5</v>
      </c>
      <c r="Z34" s="31" t="s">
        <v>5</v>
      </c>
      <c r="AA34" s="31" t="s">
        <v>5</v>
      </c>
      <c r="AB34" s="31" t="s">
        <v>80</v>
      </c>
      <c r="AC34" s="31" t="s">
        <v>5</v>
      </c>
      <c r="AD34" s="31" t="s">
        <v>5</v>
      </c>
      <c r="AE34" s="31" t="s">
        <v>5</v>
      </c>
      <c r="AF34" s="31" t="s">
        <v>5</v>
      </c>
      <c r="AG34" s="31" t="s">
        <v>80</v>
      </c>
      <c r="AH34" s="31" t="s">
        <v>80</v>
      </c>
      <c r="AI34" s="31" t="s">
        <v>80</v>
      </c>
      <c r="AJ34" s="31" t="s">
        <v>80</v>
      </c>
      <c r="AK34">
        <v>15</v>
      </c>
      <c r="AL34" s="29" t="s">
        <v>80</v>
      </c>
      <c r="AM34" s="29" t="s">
        <v>80</v>
      </c>
      <c r="AN34" s="20" t="s">
        <v>80</v>
      </c>
    </row>
    <row r="35" spans="1:40" x14ac:dyDescent="0.25">
      <c r="A35" t="s">
        <v>207</v>
      </c>
      <c r="B35" t="s">
        <v>184</v>
      </c>
      <c r="C35" t="s">
        <v>75</v>
      </c>
      <c r="D35" t="s">
        <v>83</v>
      </c>
      <c r="E35" t="s">
        <v>99</v>
      </c>
      <c r="F35" t="s">
        <v>78</v>
      </c>
      <c r="G35" s="31" t="s">
        <v>80</v>
      </c>
      <c r="H35" s="31" t="s">
        <v>80</v>
      </c>
      <c r="I35" s="31" t="s">
        <v>80</v>
      </c>
      <c r="J35" s="31" t="s">
        <v>80</v>
      </c>
      <c r="K35" s="31" t="s">
        <v>80</v>
      </c>
      <c r="L35" s="31" t="s">
        <v>80</v>
      </c>
      <c r="M35" s="31" t="s">
        <v>80</v>
      </c>
      <c r="N35" s="31" t="s">
        <v>80</v>
      </c>
      <c r="O35" s="31" t="s">
        <v>80</v>
      </c>
      <c r="P35" s="31" t="s">
        <v>80</v>
      </c>
      <c r="Q35" s="31" t="s">
        <v>80</v>
      </c>
      <c r="R35" s="31" t="s">
        <v>80</v>
      </c>
      <c r="S35" s="31" t="s">
        <v>80</v>
      </c>
      <c r="T35" s="31" t="s">
        <v>80</v>
      </c>
      <c r="U35" s="31" t="s">
        <v>80</v>
      </c>
      <c r="V35" s="31" t="s">
        <v>80</v>
      </c>
      <c r="W35" s="31" t="s">
        <v>80</v>
      </c>
      <c r="X35" s="31" t="s">
        <v>80</v>
      </c>
      <c r="Y35" s="31" t="s">
        <v>80</v>
      </c>
      <c r="Z35" s="31" t="s">
        <v>80</v>
      </c>
      <c r="AA35" s="31" t="s">
        <v>80</v>
      </c>
      <c r="AB35" s="31">
        <v>19.5</v>
      </c>
      <c r="AC35" s="31">
        <v>220.15199999999999</v>
      </c>
      <c r="AD35" s="31">
        <v>281</v>
      </c>
      <c r="AE35" s="31">
        <v>19</v>
      </c>
      <c r="AF35" s="31" t="s">
        <v>80</v>
      </c>
      <c r="AG35" s="31">
        <v>210.94300000000001</v>
      </c>
      <c r="AH35" s="31">
        <v>1.3759999999999999</v>
      </c>
      <c r="AI35" s="31">
        <v>11.379</v>
      </c>
      <c r="AJ35" s="31">
        <v>18.683</v>
      </c>
      <c r="AK35">
        <v>16</v>
      </c>
      <c r="AL35" s="29">
        <v>0.1</v>
      </c>
      <c r="AM35" s="29">
        <v>99.12</v>
      </c>
      <c r="AN35" s="20">
        <v>782.03300000000002</v>
      </c>
    </row>
    <row r="36" spans="1:40" x14ac:dyDescent="0.25">
      <c r="A36" t="s">
        <v>207</v>
      </c>
      <c r="B36" t="s">
        <v>184</v>
      </c>
      <c r="C36" t="s">
        <v>75</v>
      </c>
      <c r="D36" t="s">
        <v>83</v>
      </c>
      <c r="E36" t="s">
        <v>99</v>
      </c>
      <c r="F36" t="s">
        <v>79</v>
      </c>
      <c r="G36" s="31" t="s">
        <v>80</v>
      </c>
      <c r="H36" s="31" t="s">
        <v>80</v>
      </c>
      <c r="I36" s="31" t="s">
        <v>5</v>
      </c>
      <c r="J36" s="31" t="s">
        <v>80</v>
      </c>
      <c r="K36" s="31" t="s">
        <v>80</v>
      </c>
      <c r="L36" s="31" t="s">
        <v>80</v>
      </c>
      <c r="M36" s="31" t="s">
        <v>80</v>
      </c>
      <c r="N36" s="31" t="s">
        <v>80</v>
      </c>
      <c r="O36" s="31" t="s">
        <v>80</v>
      </c>
      <c r="P36" s="31" t="s">
        <v>5</v>
      </c>
      <c r="Q36" s="31" t="s">
        <v>80</v>
      </c>
      <c r="R36" s="31" t="s">
        <v>80</v>
      </c>
      <c r="S36" s="31" t="s">
        <v>80</v>
      </c>
      <c r="T36" s="31" t="s">
        <v>80</v>
      </c>
      <c r="U36" s="31" t="s">
        <v>80</v>
      </c>
      <c r="V36" s="31" t="s">
        <v>80</v>
      </c>
      <c r="W36" s="31" t="s">
        <v>80</v>
      </c>
      <c r="X36" s="31" t="s">
        <v>80</v>
      </c>
      <c r="Y36" s="31" t="s">
        <v>80</v>
      </c>
      <c r="Z36" s="31" t="s">
        <v>80</v>
      </c>
      <c r="AA36" s="31" t="s">
        <v>80</v>
      </c>
      <c r="AB36" s="31" t="s">
        <v>82</v>
      </c>
      <c r="AC36" s="31" t="s">
        <v>18</v>
      </c>
      <c r="AD36" s="31" t="s">
        <v>5</v>
      </c>
      <c r="AE36" s="31" t="s">
        <v>5</v>
      </c>
      <c r="AF36" s="31" t="s">
        <v>80</v>
      </c>
      <c r="AG36" s="31" t="s">
        <v>24</v>
      </c>
      <c r="AH36" s="31" t="s">
        <v>22</v>
      </c>
      <c r="AI36" s="31" t="s">
        <v>22</v>
      </c>
      <c r="AJ36" s="31" t="s">
        <v>24</v>
      </c>
      <c r="AK36">
        <v>16</v>
      </c>
      <c r="AL36" s="29" t="s">
        <v>80</v>
      </c>
      <c r="AM36" s="29" t="s">
        <v>80</v>
      </c>
      <c r="AN36" s="20" t="s">
        <v>80</v>
      </c>
    </row>
    <row r="37" spans="1:40" x14ac:dyDescent="0.25">
      <c r="A37" t="s">
        <v>207</v>
      </c>
      <c r="B37" t="s">
        <v>184</v>
      </c>
      <c r="C37" t="s">
        <v>75</v>
      </c>
      <c r="D37" t="s">
        <v>128</v>
      </c>
      <c r="E37" t="s">
        <v>99</v>
      </c>
      <c r="F37" t="s">
        <v>78</v>
      </c>
      <c r="G37" s="31" t="s">
        <v>80</v>
      </c>
      <c r="H37" s="31" t="s">
        <v>80</v>
      </c>
      <c r="I37" s="31" t="s">
        <v>80</v>
      </c>
      <c r="J37" s="31" t="s">
        <v>80</v>
      </c>
      <c r="K37" s="31" t="s">
        <v>80</v>
      </c>
      <c r="L37" s="31" t="s">
        <v>80</v>
      </c>
      <c r="M37" s="31" t="s">
        <v>80</v>
      </c>
      <c r="N37" s="31" t="s">
        <v>80</v>
      </c>
      <c r="O37" s="31" t="s">
        <v>80</v>
      </c>
      <c r="P37" s="31" t="s">
        <v>80</v>
      </c>
      <c r="Q37" s="31" t="s">
        <v>80</v>
      </c>
      <c r="R37" s="31" t="s">
        <v>80</v>
      </c>
      <c r="S37" s="31" t="s">
        <v>80</v>
      </c>
      <c r="T37" s="31" t="s">
        <v>80</v>
      </c>
      <c r="U37" s="31" t="s">
        <v>80</v>
      </c>
      <c r="V37" s="31" t="s">
        <v>80</v>
      </c>
      <c r="W37" s="31" t="s">
        <v>80</v>
      </c>
      <c r="X37" s="31" t="s">
        <v>80</v>
      </c>
      <c r="Y37" s="31" t="s">
        <v>80</v>
      </c>
      <c r="Z37" s="31" t="s">
        <v>80</v>
      </c>
      <c r="AA37" s="31">
        <v>39.81</v>
      </c>
      <c r="AB37" s="31">
        <v>100.122</v>
      </c>
      <c r="AC37" s="31">
        <v>123.227</v>
      </c>
      <c r="AD37" s="31">
        <v>157.161</v>
      </c>
      <c r="AE37" s="31">
        <v>34.792000000000002</v>
      </c>
      <c r="AF37" s="31">
        <v>29.71</v>
      </c>
      <c r="AG37" s="31" t="s">
        <v>80</v>
      </c>
      <c r="AH37" s="31">
        <v>150.691</v>
      </c>
      <c r="AI37" s="31" t="s">
        <v>80</v>
      </c>
      <c r="AJ37" s="31" t="s">
        <v>80</v>
      </c>
      <c r="AK37">
        <v>17</v>
      </c>
      <c r="AL37" s="29">
        <v>0.08</v>
      </c>
      <c r="AM37" s="29">
        <v>99.2</v>
      </c>
      <c r="AN37" s="20">
        <v>635.51300000000003</v>
      </c>
    </row>
    <row r="38" spans="1:40" x14ac:dyDescent="0.25">
      <c r="A38" t="s">
        <v>207</v>
      </c>
      <c r="B38" t="s">
        <v>184</v>
      </c>
      <c r="C38" t="s">
        <v>75</v>
      </c>
      <c r="D38" t="s">
        <v>128</v>
      </c>
      <c r="E38" t="s">
        <v>99</v>
      </c>
      <c r="F38" t="s">
        <v>79</v>
      </c>
      <c r="G38" s="31" t="s">
        <v>80</v>
      </c>
      <c r="H38" s="31" t="s">
        <v>80</v>
      </c>
      <c r="I38" s="31" t="s">
        <v>80</v>
      </c>
      <c r="J38" s="31" t="s">
        <v>5</v>
      </c>
      <c r="K38" s="31" t="s">
        <v>5</v>
      </c>
      <c r="L38" s="31" t="s">
        <v>80</v>
      </c>
      <c r="M38" s="31" t="s">
        <v>5</v>
      </c>
      <c r="N38" s="31" t="s">
        <v>80</v>
      </c>
      <c r="O38" s="31" t="s">
        <v>5</v>
      </c>
      <c r="P38" s="31" t="s">
        <v>5</v>
      </c>
      <c r="Q38" s="31" t="s">
        <v>80</v>
      </c>
      <c r="R38" s="31" t="s">
        <v>80</v>
      </c>
      <c r="S38" s="31" t="s">
        <v>80</v>
      </c>
      <c r="T38" s="31" t="s">
        <v>80</v>
      </c>
      <c r="U38" s="31" t="s">
        <v>22</v>
      </c>
      <c r="V38" s="31" t="s">
        <v>22</v>
      </c>
      <c r="W38" s="31" t="s">
        <v>24</v>
      </c>
      <c r="X38" s="31" t="s">
        <v>24</v>
      </c>
      <c r="Y38" s="31" t="s">
        <v>80</v>
      </c>
      <c r="Z38" s="31" t="s">
        <v>9</v>
      </c>
      <c r="AA38" s="31" t="s">
        <v>22</v>
      </c>
      <c r="AB38" s="31" t="s">
        <v>18</v>
      </c>
      <c r="AC38" s="31" t="s">
        <v>24</v>
      </c>
      <c r="AD38" s="31" t="s">
        <v>24</v>
      </c>
      <c r="AE38" s="31" t="s">
        <v>22</v>
      </c>
      <c r="AF38" s="31" t="s">
        <v>24</v>
      </c>
      <c r="AG38" s="31" t="s">
        <v>5</v>
      </c>
      <c r="AH38" s="31" t="s">
        <v>18</v>
      </c>
      <c r="AI38" s="31" t="s">
        <v>80</v>
      </c>
      <c r="AJ38" s="31" t="s">
        <v>80</v>
      </c>
      <c r="AK38">
        <v>17</v>
      </c>
      <c r="AL38" s="29" t="s">
        <v>80</v>
      </c>
      <c r="AM38" s="29" t="s">
        <v>80</v>
      </c>
      <c r="AN38" s="20" t="s">
        <v>80</v>
      </c>
    </row>
    <row r="39" spans="1:40" x14ac:dyDescent="0.25">
      <c r="A39" t="s">
        <v>207</v>
      </c>
      <c r="B39" t="s">
        <v>184</v>
      </c>
      <c r="C39" t="s">
        <v>100</v>
      </c>
      <c r="D39" t="s">
        <v>117</v>
      </c>
      <c r="E39" t="s">
        <v>105</v>
      </c>
      <c r="F39" t="s">
        <v>78</v>
      </c>
      <c r="G39" s="31" t="s">
        <v>80</v>
      </c>
      <c r="H39" s="31" t="s">
        <v>80</v>
      </c>
      <c r="I39" s="31" t="s">
        <v>80</v>
      </c>
      <c r="J39" s="31">
        <v>163.1</v>
      </c>
      <c r="K39" s="31" t="s">
        <v>80</v>
      </c>
      <c r="L39" s="31">
        <v>216.1</v>
      </c>
      <c r="M39" s="31">
        <v>151.43</v>
      </c>
      <c r="N39" s="31" t="s">
        <v>80</v>
      </c>
      <c r="O39" s="31" t="s">
        <v>80</v>
      </c>
      <c r="P39" s="31" t="s">
        <v>80</v>
      </c>
      <c r="Q39" s="31" t="s">
        <v>80</v>
      </c>
      <c r="R39" s="31" t="s">
        <v>80</v>
      </c>
      <c r="S39" s="31" t="s">
        <v>80</v>
      </c>
      <c r="T39" s="31" t="s">
        <v>80</v>
      </c>
      <c r="U39" s="31" t="s">
        <v>80</v>
      </c>
      <c r="V39" s="31" t="s">
        <v>80</v>
      </c>
      <c r="W39" s="31" t="s">
        <v>80</v>
      </c>
      <c r="X39" s="31" t="s">
        <v>80</v>
      </c>
      <c r="Y39" s="31" t="s">
        <v>80</v>
      </c>
      <c r="Z39" s="31" t="s">
        <v>80</v>
      </c>
      <c r="AA39" s="31" t="s">
        <v>80</v>
      </c>
      <c r="AB39" s="31" t="s">
        <v>80</v>
      </c>
      <c r="AC39" s="31" t="s">
        <v>80</v>
      </c>
      <c r="AD39" s="31" t="s">
        <v>80</v>
      </c>
      <c r="AE39" s="31" t="s">
        <v>80</v>
      </c>
      <c r="AF39" s="31" t="s">
        <v>80</v>
      </c>
      <c r="AG39" s="31" t="s">
        <v>80</v>
      </c>
      <c r="AH39" s="31" t="s">
        <v>80</v>
      </c>
      <c r="AI39" s="31" t="s">
        <v>80</v>
      </c>
      <c r="AJ39" s="31" t="s">
        <v>80</v>
      </c>
      <c r="AK39">
        <v>18</v>
      </c>
      <c r="AL39" s="29">
        <v>7.0000000000000007E-2</v>
      </c>
      <c r="AM39" s="29">
        <v>99.27</v>
      </c>
      <c r="AN39" s="20">
        <v>530.63</v>
      </c>
    </row>
    <row r="40" spans="1:40" x14ac:dyDescent="0.25">
      <c r="A40" t="s">
        <v>207</v>
      </c>
      <c r="B40" t="s">
        <v>184</v>
      </c>
      <c r="C40" t="s">
        <v>100</v>
      </c>
      <c r="D40" t="s">
        <v>117</v>
      </c>
      <c r="E40" t="s">
        <v>105</v>
      </c>
      <c r="F40" t="s">
        <v>79</v>
      </c>
      <c r="G40" s="31" t="s">
        <v>80</v>
      </c>
      <c r="H40" s="31" t="s">
        <v>80</v>
      </c>
      <c r="I40" s="31" t="s">
        <v>80</v>
      </c>
      <c r="J40" s="31" t="s">
        <v>82</v>
      </c>
      <c r="K40" s="31" t="s">
        <v>80</v>
      </c>
      <c r="L40" s="31" t="s">
        <v>82</v>
      </c>
      <c r="M40" s="31" t="s">
        <v>82</v>
      </c>
      <c r="N40" s="31" t="s">
        <v>80</v>
      </c>
      <c r="O40" s="31" t="s">
        <v>80</v>
      </c>
      <c r="P40" s="31" t="s">
        <v>80</v>
      </c>
      <c r="Q40" s="31" t="s">
        <v>80</v>
      </c>
      <c r="R40" s="31" t="s">
        <v>80</v>
      </c>
      <c r="S40" s="31" t="s">
        <v>80</v>
      </c>
      <c r="T40" s="31" t="s">
        <v>80</v>
      </c>
      <c r="U40" s="31" t="s">
        <v>80</v>
      </c>
      <c r="V40" s="31" t="s">
        <v>80</v>
      </c>
      <c r="W40" s="31" t="s">
        <v>80</v>
      </c>
      <c r="X40" s="31" t="s">
        <v>80</v>
      </c>
      <c r="Y40" s="31" t="s">
        <v>80</v>
      </c>
      <c r="Z40" s="31" t="s">
        <v>80</v>
      </c>
      <c r="AA40" s="31" t="s">
        <v>80</v>
      </c>
      <c r="AB40" s="31" t="s">
        <v>80</v>
      </c>
      <c r="AC40" s="31" t="s">
        <v>80</v>
      </c>
      <c r="AD40" s="31" t="s">
        <v>80</v>
      </c>
      <c r="AE40" s="31" t="s">
        <v>80</v>
      </c>
      <c r="AF40" s="31" t="s">
        <v>80</v>
      </c>
      <c r="AG40" s="31" t="s">
        <v>80</v>
      </c>
      <c r="AH40" s="31" t="s">
        <v>80</v>
      </c>
      <c r="AI40" s="31" t="s">
        <v>80</v>
      </c>
      <c r="AJ40" s="31" t="s">
        <v>80</v>
      </c>
      <c r="AK40">
        <v>18</v>
      </c>
      <c r="AL40" s="29" t="s">
        <v>80</v>
      </c>
      <c r="AM40" s="29" t="s">
        <v>80</v>
      </c>
      <c r="AN40" s="20" t="s">
        <v>80</v>
      </c>
    </row>
    <row r="41" spans="1:40" x14ac:dyDescent="0.25">
      <c r="A41" t="s">
        <v>207</v>
      </c>
      <c r="B41" t="s">
        <v>184</v>
      </c>
      <c r="C41" t="s">
        <v>100</v>
      </c>
      <c r="D41" t="s">
        <v>134</v>
      </c>
      <c r="E41" t="s">
        <v>104</v>
      </c>
      <c r="F41" t="s">
        <v>78</v>
      </c>
      <c r="G41" s="31">
        <v>33</v>
      </c>
      <c r="H41" s="31">
        <v>33</v>
      </c>
      <c r="I41" s="31">
        <v>33</v>
      </c>
      <c r="J41" s="31">
        <v>33</v>
      </c>
      <c r="K41" s="31">
        <v>85</v>
      </c>
      <c r="L41" s="31">
        <v>85.5</v>
      </c>
      <c r="M41" s="31">
        <v>45</v>
      </c>
      <c r="N41" s="31">
        <v>55</v>
      </c>
      <c r="O41" s="31">
        <v>51</v>
      </c>
      <c r="P41" s="31" t="s">
        <v>80</v>
      </c>
      <c r="Q41" s="31" t="s">
        <v>80</v>
      </c>
      <c r="R41" s="31">
        <v>0.21199999999999999</v>
      </c>
      <c r="S41" s="31">
        <v>6.9000000000000006E-2</v>
      </c>
      <c r="T41" s="31">
        <v>0.245</v>
      </c>
      <c r="U41" s="31">
        <v>0.46899999999999997</v>
      </c>
      <c r="V41" s="31" t="s">
        <v>80</v>
      </c>
      <c r="W41" s="31">
        <v>1.7999999999999999E-2</v>
      </c>
      <c r="X41" s="31" t="s">
        <v>80</v>
      </c>
      <c r="Y41" s="31" t="s">
        <v>80</v>
      </c>
      <c r="Z41" s="31">
        <v>2.7130000000000001</v>
      </c>
      <c r="AA41" s="31">
        <v>1.282</v>
      </c>
      <c r="AB41" s="31">
        <v>2.5270000000000001</v>
      </c>
      <c r="AC41" s="31">
        <v>0.106</v>
      </c>
      <c r="AD41" s="31">
        <v>0.63700000000000001</v>
      </c>
      <c r="AE41" s="31">
        <v>1.9330000000000001</v>
      </c>
      <c r="AF41" s="31">
        <v>0.34899999999999998</v>
      </c>
      <c r="AG41" s="31" t="s">
        <v>80</v>
      </c>
      <c r="AH41" s="31" t="s">
        <v>80</v>
      </c>
      <c r="AI41" s="31" t="s">
        <v>80</v>
      </c>
      <c r="AJ41" s="31" t="s">
        <v>80</v>
      </c>
      <c r="AK41">
        <v>19</v>
      </c>
      <c r="AL41" s="29">
        <v>0.06</v>
      </c>
      <c r="AM41" s="29">
        <v>99.33</v>
      </c>
      <c r="AN41" s="20">
        <v>464.06099999999998</v>
      </c>
    </row>
    <row r="42" spans="1:40" x14ac:dyDescent="0.25">
      <c r="A42" t="s">
        <v>207</v>
      </c>
      <c r="B42" t="s">
        <v>184</v>
      </c>
      <c r="C42" t="s">
        <v>100</v>
      </c>
      <c r="D42" t="s">
        <v>134</v>
      </c>
      <c r="E42" t="s">
        <v>104</v>
      </c>
      <c r="F42" t="s">
        <v>79</v>
      </c>
      <c r="G42" s="31" t="s">
        <v>82</v>
      </c>
      <c r="H42" s="31" t="s">
        <v>82</v>
      </c>
      <c r="I42" s="31" t="s">
        <v>82</v>
      </c>
      <c r="J42" s="31" t="s">
        <v>82</v>
      </c>
      <c r="K42" s="31" t="s">
        <v>82</v>
      </c>
      <c r="L42" s="31" t="s">
        <v>82</v>
      </c>
      <c r="M42" s="31" t="s">
        <v>82</v>
      </c>
      <c r="N42" s="31" t="s">
        <v>82</v>
      </c>
      <c r="O42" s="31" t="s">
        <v>82</v>
      </c>
      <c r="P42" s="31" t="s">
        <v>80</v>
      </c>
      <c r="Q42" s="31" t="s">
        <v>80</v>
      </c>
      <c r="R42" s="31" t="s">
        <v>5</v>
      </c>
      <c r="S42" s="31" t="s">
        <v>5</v>
      </c>
      <c r="T42" s="31" t="s">
        <v>5</v>
      </c>
      <c r="U42" s="31" t="s">
        <v>5</v>
      </c>
      <c r="V42" s="31" t="s">
        <v>80</v>
      </c>
      <c r="W42" s="31" t="s">
        <v>5</v>
      </c>
      <c r="X42" s="31" t="s">
        <v>80</v>
      </c>
      <c r="Y42" s="31" t="s">
        <v>80</v>
      </c>
      <c r="Z42" s="31" t="s">
        <v>5</v>
      </c>
      <c r="AA42" s="31" t="s">
        <v>5</v>
      </c>
      <c r="AB42" s="31" t="s">
        <v>5</v>
      </c>
      <c r="AC42" s="31" t="s">
        <v>5</v>
      </c>
      <c r="AD42" s="31" t="s">
        <v>5</v>
      </c>
      <c r="AE42" s="31" t="s">
        <v>5</v>
      </c>
      <c r="AF42" s="31" t="s">
        <v>5</v>
      </c>
      <c r="AG42" s="31" t="s">
        <v>80</v>
      </c>
      <c r="AH42" s="31" t="s">
        <v>80</v>
      </c>
      <c r="AI42" s="31" t="s">
        <v>80</v>
      </c>
      <c r="AJ42" s="31" t="s">
        <v>80</v>
      </c>
      <c r="AK42">
        <v>19</v>
      </c>
      <c r="AL42" s="29" t="s">
        <v>80</v>
      </c>
      <c r="AM42" s="29" t="s">
        <v>80</v>
      </c>
      <c r="AN42" s="20" t="s">
        <v>80</v>
      </c>
    </row>
    <row r="43" spans="1:40" x14ac:dyDescent="0.25">
      <c r="A43" t="s">
        <v>207</v>
      </c>
      <c r="B43" t="s">
        <v>184</v>
      </c>
      <c r="C43" t="s">
        <v>100</v>
      </c>
      <c r="D43" t="s">
        <v>117</v>
      </c>
      <c r="E43" t="s">
        <v>104</v>
      </c>
      <c r="F43" t="s">
        <v>78</v>
      </c>
      <c r="G43" s="31">
        <v>72</v>
      </c>
      <c r="H43" s="31">
        <v>38</v>
      </c>
      <c r="I43" s="31">
        <v>100</v>
      </c>
      <c r="J43" s="31">
        <v>100</v>
      </c>
      <c r="K43" s="31">
        <v>153</v>
      </c>
      <c r="L43" s="31" t="s">
        <v>80</v>
      </c>
      <c r="M43" s="31" t="s">
        <v>80</v>
      </c>
      <c r="N43" s="31" t="s">
        <v>80</v>
      </c>
      <c r="O43" s="31" t="s">
        <v>80</v>
      </c>
      <c r="P43" s="31" t="s">
        <v>80</v>
      </c>
      <c r="Q43" s="31" t="s">
        <v>80</v>
      </c>
      <c r="R43" s="31" t="s">
        <v>80</v>
      </c>
      <c r="S43" s="31" t="s">
        <v>80</v>
      </c>
      <c r="T43" s="31" t="s">
        <v>80</v>
      </c>
      <c r="U43" s="31" t="s">
        <v>80</v>
      </c>
      <c r="V43" s="31" t="s">
        <v>80</v>
      </c>
      <c r="W43" s="31" t="s">
        <v>80</v>
      </c>
      <c r="X43" s="31" t="s">
        <v>80</v>
      </c>
      <c r="Y43" s="31" t="s">
        <v>80</v>
      </c>
      <c r="Z43" s="31" t="s">
        <v>80</v>
      </c>
      <c r="AA43" s="31" t="s">
        <v>80</v>
      </c>
      <c r="AB43" s="31" t="s">
        <v>80</v>
      </c>
      <c r="AC43" s="31" t="s">
        <v>80</v>
      </c>
      <c r="AD43" s="31" t="s">
        <v>80</v>
      </c>
      <c r="AE43" s="31" t="s">
        <v>80</v>
      </c>
      <c r="AF43" s="31" t="s">
        <v>80</v>
      </c>
      <c r="AG43" s="31" t="s">
        <v>80</v>
      </c>
      <c r="AH43" s="31" t="s">
        <v>80</v>
      </c>
      <c r="AI43" s="31" t="s">
        <v>80</v>
      </c>
      <c r="AJ43" s="31" t="s">
        <v>80</v>
      </c>
      <c r="AK43">
        <v>20</v>
      </c>
      <c r="AL43" s="29">
        <v>0.06</v>
      </c>
      <c r="AM43" s="29">
        <v>99.39</v>
      </c>
      <c r="AN43" s="20">
        <v>463</v>
      </c>
    </row>
    <row r="44" spans="1:40" x14ac:dyDescent="0.25">
      <c r="A44" t="s">
        <v>207</v>
      </c>
      <c r="B44" t="s">
        <v>184</v>
      </c>
      <c r="C44" t="s">
        <v>100</v>
      </c>
      <c r="D44" t="s">
        <v>117</v>
      </c>
      <c r="E44" t="s">
        <v>104</v>
      </c>
      <c r="F44" t="s">
        <v>79</v>
      </c>
      <c r="G44" s="31" t="s">
        <v>82</v>
      </c>
      <c r="H44" s="31" t="s">
        <v>82</v>
      </c>
      <c r="I44" s="31" t="s">
        <v>82</v>
      </c>
      <c r="J44" s="31" t="s">
        <v>82</v>
      </c>
      <c r="K44" s="31" t="s">
        <v>82</v>
      </c>
      <c r="L44" s="31" t="s">
        <v>80</v>
      </c>
      <c r="M44" s="31" t="s">
        <v>80</v>
      </c>
      <c r="N44" s="31" t="s">
        <v>80</v>
      </c>
      <c r="O44" s="31" t="s">
        <v>80</v>
      </c>
      <c r="P44" s="31" t="s">
        <v>80</v>
      </c>
      <c r="Q44" s="31" t="s">
        <v>80</v>
      </c>
      <c r="R44" s="31" t="s">
        <v>80</v>
      </c>
      <c r="S44" s="31" t="s">
        <v>80</v>
      </c>
      <c r="T44" s="31" t="s">
        <v>80</v>
      </c>
      <c r="U44" s="31" t="s">
        <v>80</v>
      </c>
      <c r="V44" s="31" t="s">
        <v>80</v>
      </c>
      <c r="W44" s="31" t="s">
        <v>80</v>
      </c>
      <c r="X44" s="31" t="s">
        <v>80</v>
      </c>
      <c r="Y44" s="31" t="s">
        <v>80</v>
      </c>
      <c r="Z44" s="31" t="s">
        <v>80</v>
      </c>
      <c r="AA44" s="31" t="s">
        <v>80</v>
      </c>
      <c r="AB44" s="31" t="s">
        <v>80</v>
      </c>
      <c r="AC44" s="31" t="s">
        <v>80</v>
      </c>
      <c r="AD44" s="31" t="s">
        <v>80</v>
      </c>
      <c r="AE44" s="31" t="s">
        <v>80</v>
      </c>
      <c r="AF44" s="31" t="s">
        <v>80</v>
      </c>
      <c r="AG44" s="31" t="s">
        <v>80</v>
      </c>
      <c r="AH44" s="31" t="s">
        <v>80</v>
      </c>
      <c r="AI44" s="31" t="s">
        <v>80</v>
      </c>
      <c r="AJ44" s="31" t="s">
        <v>80</v>
      </c>
      <c r="AK44">
        <v>20</v>
      </c>
      <c r="AL44" s="29" t="s">
        <v>80</v>
      </c>
      <c r="AM44" s="29" t="s">
        <v>80</v>
      </c>
      <c r="AN44" s="20" t="s">
        <v>80</v>
      </c>
    </row>
    <row r="45" spans="1:40" x14ac:dyDescent="0.25">
      <c r="A45" t="s">
        <v>207</v>
      </c>
      <c r="B45" t="s">
        <v>184</v>
      </c>
      <c r="C45" t="s">
        <v>75</v>
      </c>
      <c r="D45" t="s">
        <v>112</v>
      </c>
      <c r="E45" t="s">
        <v>81</v>
      </c>
      <c r="F45" t="s">
        <v>78</v>
      </c>
      <c r="G45" s="31">
        <v>9</v>
      </c>
      <c r="H45" s="31">
        <v>11</v>
      </c>
      <c r="I45" s="31">
        <v>15</v>
      </c>
      <c r="J45" s="31">
        <v>23.4</v>
      </c>
      <c r="K45" s="31">
        <v>23</v>
      </c>
      <c r="L45" s="31">
        <v>23.3</v>
      </c>
      <c r="M45" s="31">
        <v>15.3</v>
      </c>
      <c r="N45" s="31">
        <v>14.43</v>
      </c>
      <c r="O45" s="31">
        <v>15.504</v>
      </c>
      <c r="P45" s="31">
        <v>20.852</v>
      </c>
      <c r="Q45" s="31">
        <v>21.707000000000001</v>
      </c>
      <c r="R45" s="31" t="s">
        <v>80</v>
      </c>
      <c r="S45" s="31" t="s">
        <v>80</v>
      </c>
      <c r="T45" s="31" t="s">
        <v>80</v>
      </c>
      <c r="U45" s="31" t="s">
        <v>80</v>
      </c>
      <c r="V45" s="31" t="s">
        <v>80</v>
      </c>
      <c r="W45" s="31" t="s">
        <v>80</v>
      </c>
      <c r="X45" s="31" t="s">
        <v>80</v>
      </c>
      <c r="Y45" s="31" t="s">
        <v>80</v>
      </c>
      <c r="Z45" s="31" t="s">
        <v>80</v>
      </c>
      <c r="AA45" s="31">
        <v>19.064</v>
      </c>
      <c r="AB45" s="31">
        <v>14.36</v>
      </c>
      <c r="AC45" s="31">
        <v>15.023999999999999</v>
      </c>
      <c r="AD45" s="31">
        <v>17.350000000000001</v>
      </c>
      <c r="AE45" s="31">
        <v>28.619</v>
      </c>
      <c r="AF45" s="31">
        <v>9.07</v>
      </c>
      <c r="AG45" s="31">
        <v>13.43</v>
      </c>
      <c r="AH45" s="31">
        <v>11.903</v>
      </c>
      <c r="AI45" s="31">
        <v>44.292000000000002</v>
      </c>
      <c r="AJ45" s="31">
        <v>8.5440000000000005</v>
      </c>
      <c r="AK45">
        <v>21</v>
      </c>
      <c r="AL45" s="29">
        <v>0.05</v>
      </c>
      <c r="AM45" s="29">
        <v>99.44</v>
      </c>
      <c r="AN45" s="20">
        <v>374.149</v>
      </c>
    </row>
    <row r="46" spans="1:40" x14ac:dyDescent="0.25">
      <c r="A46" t="s">
        <v>207</v>
      </c>
      <c r="B46" t="s">
        <v>184</v>
      </c>
      <c r="C46" t="s">
        <v>75</v>
      </c>
      <c r="D46" t="s">
        <v>112</v>
      </c>
      <c r="E46" t="s">
        <v>81</v>
      </c>
      <c r="F46" t="s">
        <v>79</v>
      </c>
      <c r="G46" s="31" t="s">
        <v>82</v>
      </c>
      <c r="H46" s="31" t="s">
        <v>82</v>
      </c>
      <c r="I46" s="31" t="s">
        <v>82</v>
      </c>
      <c r="J46" s="31" t="s">
        <v>82</v>
      </c>
      <c r="K46" s="31" t="s">
        <v>82</v>
      </c>
      <c r="L46" s="31" t="s">
        <v>82</v>
      </c>
      <c r="M46" s="31" t="s">
        <v>82</v>
      </c>
      <c r="N46" s="31" t="s">
        <v>82</v>
      </c>
      <c r="O46" s="31" t="s">
        <v>5</v>
      </c>
      <c r="P46" s="31" t="s">
        <v>82</v>
      </c>
      <c r="Q46" s="31" t="s">
        <v>82</v>
      </c>
      <c r="R46" s="31" t="s">
        <v>80</v>
      </c>
      <c r="S46" s="31" t="s">
        <v>80</v>
      </c>
      <c r="T46" s="31" t="s">
        <v>80</v>
      </c>
      <c r="U46" s="31" t="s">
        <v>80</v>
      </c>
      <c r="V46" s="31" t="s">
        <v>80</v>
      </c>
      <c r="W46" s="31" t="s">
        <v>80</v>
      </c>
      <c r="X46" s="31" t="s">
        <v>80</v>
      </c>
      <c r="Y46" s="31" t="s">
        <v>80</v>
      </c>
      <c r="Z46" s="31" t="s">
        <v>80</v>
      </c>
      <c r="AA46" s="31" t="s">
        <v>82</v>
      </c>
      <c r="AB46" s="31" t="s">
        <v>82</v>
      </c>
      <c r="AC46" s="31" t="s">
        <v>82</v>
      </c>
      <c r="AD46" s="31" t="s">
        <v>82</v>
      </c>
      <c r="AE46" s="31" t="s">
        <v>82</v>
      </c>
      <c r="AF46" s="31" t="s">
        <v>82</v>
      </c>
      <c r="AG46" s="31" t="s">
        <v>82</v>
      </c>
      <c r="AH46" s="31" t="s">
        <v>82</v>
      </c>
      <c r="AI46" s="31" t="s">
        <v>82</v>
      </c>
      <c r="AJ46" s="31" t="s">
        <v>82</v>
      </c>
      <c r="AK46">
        <v>21</v>
      </c>
      <c r="AL46" s="29" t="s">
        <v>80</v>
      </c>
      <c r="AM46" s="29" t="s">
        <v>80</v>
      </c>
      <c r="AN46" s="20" t="s">
        <v>80</v>
      </c>
    </row>
    <row r="47" spans="1:40" x14ac:dyDescent="0.25">
      <c r="A47" t="s">
        <v>207</v>
      </c>
      <c r="B47" t="s">
        <v>184</v>
      </c>
      <c r="C47" t="s">
        <v>85</v>
      </c>
      <c r="D47" t="s">
        <v>86</v>
      </c>
      <c r="E47" t="s">
        <v>87</v>
      </c>
      <c r="F47" t="s">
        <v>78</v>
      </c>
      <c r="G47" s="31">
        <v>2</v>
      </c>
      <c r="H47" s="31">
        <v>10</v>
      </c>
      <c r="I47" s="31">
        <v>1</v>
      </c>
      <c r="J47" s="31">
        <v>2</v>
      </c>
      <c r="K47" s="31">
        <v>1</v>
      </c>
      <c r="L47" s="31" t="s">
        <v>80</v>
      </c>
      <c r="M47" s="31">
        <v>1</v>
      </c>
      <c r="N47" s="31">
        <v>16</v>
      </c>
      <c r="O47" s="31">
        <v>14</v>
      </c>
      <c r="P47" s="31">
        <v>27</v>
      </c>
      <c r="Q47" s="31">
        <v>28</v>
      </c>
      <c r="R47" s="31">
        <v>29</v>
      </c>
      <c r="S47" s="31">
        <v>2</v>
      </c>
      <c r="T47" s="31">
        <v>8.3889999999999993</v>
      </c>
      <c r="U47" s="31">
        <v>8.8999999999999996E-2</v>
      </c>
      <c r="V47" s="31">
        <v>2.1019999999999999</v>
      </c>
      <c r="W47" s="31">
        <v>0.56699999999999995</v>
      </c>
      <c r="X47" s="31">
        <v>11.257</v>
      </c>
      <c r="Y47" s="31">
        <v>1.365</v>
      </c>
      <c r="Z47" s="31">
        <v>1.5149999999999999</v>
      </c>
      <c r="AA47" s="31">
        <v>20.866</v>
      </c>
      <c r="AB47" s="31">
        <v>16.888000000000002</v>
      </c>
      <c r="AC47" s="31">
        <v>33.619999999999997</v>
      </c>
      <c r="AD47" s="31">
        <v>31.795999999999999</v>
      </c>
      <c r="AE47" s="31">
        <v>27.361999999999998</v>
      </c>
      <c r="AF47" s="31">
        <v>18.821999999999999</v>
      </c>
      <c r="AG47" s="31">
        <v>19.245000000000001</v>
      </c>
      <c r="AH47" s="31">
        <v>8.3849999999999998</v>
      </c>
      <c r="AI47" s="31">
        <v>7.9950000000000001</v>
      </c>
      <c r="AJ47" s="31">
        <v>14.686</v>
      </c>
      <c r="AK47">
        <v>22</v>
      </c>
      <c r="AL47" s="29">
        <v>0.05</v>
      </c>
      <c r="AM47" s="29">
        <v>99.48</v>
      </c>
      <c r="AN47" s="20">
        <v>357.94900000000001</v>
      </c>
    </row>
    <row r="48" spans="1:40" x14ac:dyDescent="0.25">
      <c r="A48" t="s">
        <v>207</v>
      </c>
      <c r="B48" t="s">
        <v>184</v>
      </c>
      <c r="C48" t="s">
        <v>85</v>
      </c>
      <c r="D48" t="s">
        <v>86</v>
      </c>
      <c r="E48" t="s">
        <v>87</v>
      </c>
      <c r="F48" t="s">
        <v>79</v>
      </c>
      <c r="G48" s="31" t="s">
        <v>20</v>
      </c>
      <c r="H48" s="31" t="s">
        <v>20</v>
      </c>
      <c r="I48" s="31" t="s">
        <v>20</v>
      </c>
      <c r="J48" s="31" t="s">
        <v>5</v>
      </c>
      <c r="K48" s="31" t="s">
        <v>20</v>
      </c>
      <c r="L48" s="31" t="s">
        <v>5</v>
      </c>
      <c r="M48" s="31" t="s">
        <v>20</v>
      </c>
      <c r="N48" s="31" t="s">
        <v>20</v>
      </c>
      <c r="O48" s="31" t="s">
        <v>20</v>
      </c>
      <c r="P48" s="31" t="s">
        <v>20</v>
      </c>
      <c r="Q48" s="31" t="s">
        <v>20</v>
      </c>
      <c r="R48" s="31" t="s">
        <v>20</v>
      </c>
      <c r="S48" s="31" t="s">
        <v>20</v>
      </c>
      <c r="T48" s="31" t="s">
        <v>20</v>
      </c>
      <c r="U48" s="31" t="s">
        <v>20</v>
      </c>
      <c r="V48" s="31" t="s">
        <v>20</v>
      </c>
      <c r="W48" s="31" t="s">
        <v>20</v>
      </c>
      <c r="X48" s="31" t="s">
        <v>20</v>
      </c>
      <c r="Y48" s="31" t="s">
        <v>20</v>
      </c>
      <c r="Z48" s="31" t="s">
        <v>20</v>
      </c>
      <c r="AA48" s="31" t="s">
        <v>24</v>
      </c>
      <c r="AB48" s="31" t="s">
        <v>24</v>
      </c>
      <c r="AC48" s="31" t="s">
        <v>24</v>
      </c>
      <c r="AD48" s="31" t="s">
        <v>24</v>
      </c>
      <c r="AE48" s="31" t="s">
        <v>24</v>
      </c>
      <c r="AF48" s="31" t="s">
        <v>24</v>
      </c>
      <c r="AG48" s="31" t="s">
        <v>24</v>
      </c>
      <c r="AH48" s="31" t="s">
        <v>5</v>
      </c>
      <c r="AI48" s="31" t="s">
        <v>5</v>
      </c>
      <c r="AJ48" s="31" t="s">
        <v>24</v>
      </c>
      <c r="AK48">
        <v>22</v>
      </c>
      <c r="AL48" s="29" t="s">
        <v>80</v>
      </c>
      <c r="AM48" s="29" t="s">
        <v>80</v>
      </c>
      <c r="AN48" s="20" t="s">
        <v>80</v>
      </c>
    </row>
    <row r="49" spans="1:40" x14ac:dyDescent="0.25">
      <c r="A49" t="s">
        <v>207</v>
      </c>
      <c r="B49" t="s">
        <v>184</v>
      </c>
      <c r="C49" t="s">
        <v>75</v>
      </c>
      <c r="D49" t="s">
        <v>189</v>
      </c>
      <c r="E49" t="s">
        <v>99</v>
      </c>
      <c r="F49" t="s">
        <v>78</v>
      </c>
      <c r="G49" s="31" t="s">
        <v>80</v>
      </c>
      <c r="H49" s="31" t="s">
        <v>80</v>
      </c>
      <c r="I49" s="31" t="s">
        <v>80</v>
      </c>
      <c r="J49" s="31" t="s">
        <v>80</v>
      </c>
      <c r="K49" s="31" t="s">
        <v>80</v>
      </c>
      <c r="L49" s="31" t="s">
        <v>80</v>
      </c>
      <c r="M49" s="31" t="s">
        <v>80</v>
      </c>
      <c r="N49" s="31" t="s">
        <v>80</v>
      </c>
      <c r="O49" s="31" t="s">
        <v>80</v>
      </c>
      <c r="P49" s="31" t="s">
        <v>80</v>
      </c>
      <c r="Q49" s="31" t="s">
        <v>80</v>
      </c>
      <c r="R49" s="31" t="s">
        <v>80</v>
      </c>
      <c r="S49" s="31" t="s">
        <v>80</v>
      </c>
      <c r="T49" s="31" t="s">
        <v>80</v>
      </c>
      <c r="U49" s="31" t="s">
        <v>80</v>
      </c>
      <c r="V49" s="31" t="s">
        <v>80</v>
      </c>
      <c r="W49" s="31" t="s">
        <v>80</v>
      </c>
      <c r="X49" s="31" t="s">
        <v>80</v>
      </c>
      <c r="Y49" s="31" t="s">
        <v>80</v>
      </c>
      <c r="Z49" s="31" t="s">
        <v>80</v>
      </c>
      <c r="AA49" s="31">
        <v>85</v>
      </c>
      <c r="AB49" s="31">
        <v>35</v>
      </c>
      <c r="AC49" s="31">
        <v>91.432000000000002</v>
      </c>
      <c r="AD49" s="31">
        <v>25.283000000000001</v>
      </c>
      <c r="AE49" s="31" t="s">
        <v>80</v>
      </c>
      <c r="AF49" s="31">
        <v>69.510000000000005</v>
      </c>
      <c r="AG49" s="31" t="s">
        <v>80</v>
      </c>
      <c r="AH49" s="31">
        <v>36.854999999999997</v>
      </c>
      <c r="AI49" s="31" t="s">
        <v>80</v>
      </c>
      <c r="AJ49" s="31" t="s">
        <v>80</v>
      </c>
      <c r="AK49">
        <v>23</v>
      </c>
      <c r="AL49" s="29">
        <v>0.04</v>
      </c>
      <c r="AM49" s="29">
        <v>99.53</v>
      </c>
      <c r="AN49" s="20">
        <v>343.08</v>
      </c>
    </row>
    <row r="50" spans="1:40" x14ac:dyDescent="0.25">
      <c r="A50" t="s">
        <v>207</v>
      </c>
      <c r="B50" t="s">
        <v>184</v>
      </c>
      <c r="C50" t="s">
        <v>75</v>
      </c>
      <c r="D50" t="s">
        <v>189</v>
      </c>
      <c r="E50" t="s">
        <v>99</v>
      </c>
      <c r="F50" t="s">
        <v>79</v>
      </c>
      <c r="G50" s="31" t="s">
        <v>80</v>
      </c>
      <c r="H50" s="31" t="s">
        <v>80</v>
      </c>
      <c r="I50" s="31" t="s">
        <v>80</v>
      </c>
      <c r="J50" s="31" t="s">
        <v>80</v>
      </c>
      <c r="K50" s="31" t="s">
        <v>80</v>
      </c>
      <c r="L50" s="31" t="s">
        <v>80</v>
      </c>
      <c r="M50" s="31" t="s">
        <v>80</v>
      </c>
      <c r="N50" s="31" t="s">
        <v>80</v>
      </c>
      <c r="O50" s="31" t="s">
        <v>80</v>
      </c>
      <c r="P50" s="31" t="s">
        <v>80</v>
      </c>
      <c r="Q50" s="31" t="s">
        <v>80</v>
      </c>
      <c r="R50" s="31" t="s">
        <v>80</v>
      </c>
      <c r="S50" s="31" t="s">
        <v>80</v>
      </c>
      <c r="T50" s="31" t="s">
        <v>80</v>
      </c>
      <c r="U50" s="31" t="s">
        <v>80</v>
      </c>
      <c r="V50" s="31" t="s">
        <v>80</v>
      </c>
      <c r="W50" s="31" t="s">
        <v>80</v>
      </c>
      <c r="X50" s="31" t="s">
        <v>80</v>
      </c>
      <c r="Y50" s="31" t="s">
        <v>80</v>
      </c>
      <c r="Z50" s="31" t="s">
        <v>80</v>
      </c>
      <c r="AA50" s="31" t="s">
        <v>24</v>
      </c>
      <c r="AB50" s="31" t="s">
        <v>24</v>
      </c>
      <c r="AC50" s="31" t="s">
        <v>22</v>
      </c>
      <c r="AD50" s="31" t="s">
        <v>22</v>
      </c>
      <c r="AE50" s="31" t="s">
        <v>5</v>
      </c>
      <c r="AF50" s="31" t="s">
        <v>22</v>
      </c>
      <c r="AG50" s="31" t="s">
        <v>80</v>
      </c>
      <c r="AH50" s="31" t="s">
        <v>9</v>
      </c>
      <c r="AI50" s="31" t="s">
        <v>5</v>
      </c>
      <c r="AJ50" s="31" t="s">
        <v>5</v>
      </c>
      <c r="AK50">
        <v>23</v>
      </c>
      <c r="AL50" s="29" t="s">
        <v>80</v>
      </c>
      <c r="AM50" s="29" t="s">
        <v>80</v>
      </c>
      <c r="AN50" s="20" t="s">
        <v>80</v>
      </c>
    </row>
    <row r="51" spans="1:40" x14ac:dyDescent="0.25">
      <c r="A51" t="s">
        <v>207</v>
      </c>
      <c r="B51" t="s">
        <v>184</v>
      </c>
      <c r="C51" t="s">
        <v>75</v>
      </c>
      <c r="D51" t="s">
        <v>98</v>
      </c>
      <c r="E51" t="s">
        <v>99</v>
      </c>
      <c r="F51" t="s">
        <v>78</v>
      </c>
      <c r="G51" s="31" t="s">
        <v>80</v>
      </c>
      <c r="H51" s="31" t="s">
        <v>80</v>
      </c>
      <c r="I51" s="31" t="s">
        <v>80</v>
      </c>
      <c r="J51" s="31" t="s">
        <v>80</v>
      </c>
      <c r="K51" s="31" t="s">
        <v>80</v>
      </c>
      <c r="L51" s="31" t="s">
        <v>80</v>
      </c>
      <c r="M51" s="31" t="s">
        <v>80</v>
      </c>
      <c r="N51" s="31" t="s">
        <v>80</v>
      </c>
      <c r="O51" s="31" t="s">
        <v>80</v>
      </c>
      <c r="P51" s="31" t="s">
        <v>80</v>
      </c>
      <c r="Q51" s="31" t="s">
        <v>80</v>
      </c>
      <c r="R51" s="31" t="s">
        <v>80</v>
      </c>
      <c r="S51" s="31" t="s">
        <v>80</v>
      </c>
      <c r="T51" s="31" t="s">
        <v>80</v>
      </c>
      <c r="U51" s="31" t="s">
        <v>80</v>
      </c>
      <c r="V51" s="31" t="s">
        <v>80</v>
      </c>
      <c r="W51" s="31" t="s">
        <v>80</v>
      </c>
      <c r="X51" s="31" t="s">
        <v>80</v>
      </c>
      <c r="Y51" s="31" t="s">
        <v>80</v>
      </c>
      <c r="Z51" s="31" t="s">
        <v>80</v>
      </c>
      <c r="AA51" s="31">
        <v>160.57400000000001</v>
      </c>
      <c r="AB51" s="31">
        <v>66.546000000000006</v>
      </c>
      <c r="AC51" s="31" t="s">
        <v>80</v>
      </c>
      <c r="AD51" s="31" t="s">
        <v>80</v>
      </c>
      <c r="AE51" s="31">
        <v>22.07</v>
      </c>
      <c r="AF51" s="31">
        <v>40.04</v>
      </c>
      <c r="AG51" s="31" t="s">
        <v>80</v>
      </c>
      <c r="AH51" s="31">
        <v>31.279</v>
      </c>
      <c r="AI51" s="31" t="s">
        <v>80</v>
      </c>
      <c r="AJ51" s="31" t="s">
        <v>80</v>
      </c>
      <c r="AK51">
        <v>24</v>
      </c>
      <c r="AL51" s="29">
        <v>0.04</v>
      </c>
      <c r="AM51" s="29">
        <v>99.57</v>
      </c>
      <c r="AN51" s="20">
        <v>320.50900000000001</v>
      </c>
    </row>
    <row r="52" spans="1:40" x14ac:dyDescent="0.25">
      <c r="A52" t="s">
        <v>207</v>
      </c>
      <c r="B52" t="s">
        <v>184</v>
      </c>
      <c r="C52" t="s">
        <v>75</v>
      </c>
      <c r="D52" t="s">
        <v>98</v>
      </c>
      <c r="E52" t="s">
        <v>99</v>
      </c>
      <c r="F52" t="s">
        <v>79</v>
      </c>
      <c r="G52" s="31" t="s">
        <v>5</v>
      </c>
      <c r="H52" s="31" t="s">
        <v>80</v>
      </c>
      <c r="I52" s="31" t="s">
        <v>80</v>
      </c>
      <c r="J52" s="31" t="s">
        <v>80</v>
      </c>
      <c r="K52" s="31" t="s">
        <v>80</v>
      </c>
      <c r="L52" s="31" t="s">
        <v>80</v>
      </c>
      <c r="M52" s="31" t="s">
        <v>80</v>
      </c>
      <c r="N52" s="31" t="s">
        <v>80</v>
      </c>
      <c r="O52" s="31" t="s">
        <v>5</v>
      </c>
      <c r="P52" s="31" t="s">
        <v>5</v>
      </c>
      <c r="Q52" s="31" t="s">
        <v>80</v>
      </c>
      <c r="R52" s="31" t="s">
        <v>80</v>
      </c>
      <c r="S52" s="31" t="s">
        <v>80</v>
      </c>
      <c r="T52" s="31" t="s">
        <v>22</v>
      </c>
      <c r="U52" s="31" t="s">
        <v>24</v>
      </c>
      <c r="V52" s="31" t="s">
        <v>22</v>
      </c>
      <c r="W52" s="31" t="s">
        <v>24</v>
      </c>
      <c r="X52" s="31" t="s">
        <v>80</v>
      </c>
      <c r="Y52" s="31" t="s">
        <v>80</v>
      </c>
      <c r="Z52" s="31" t="s">
        <v>24</v>
      </c>
      <c r="AA52" s="31" t="s">
        <v>24</v>
      </c>
      <c r="AB52" s="31" t="s">
        <v>24</v>
      </c>
      <c r="AC52" s="31" t="s">
        <v>80</v>
      </c>
      <c r="AD52" s="31" t="s">
        <v>80</v>
      </c>
      <c r="AE52" s="31" t="s">
        <v>24</v>
      </c>
      <c r="AF52" s="31" t="s">
        <v>18</v>
      </c>
      <c r="AG52" s="31" t="s">
        <v>80</v>
      </c>
      <c r="AH52" s="31" t="s">
        <v>22</v>
      </c>
      <c r="AI52" s="31" t="s">
        <v>5</v>
      </c>
      <c r="AJ52" s="31" t="s">
        <v>80</v>
      </c>
      <c r="AK52">
        <v>24</v>
      </c>
      <c r="AL52" s="29" t="s">
        <v>80</v>
      </c>
      <c r="AM52" s="29" t="s">
        <v>80</v>
      </c>
      <c r="AN52" s="20" t="s">
        <v>80</v>
      </c>
    </row>
    <row r="53" spans="1:40" x14ac:dyDescent="0.25">
      <c r="A53" t="s">
        <v>207</v>
      </c>
      <c r="B53" t="s">
        <v>184</v>
      </c>
      <c r="C53" t="s">
        <v>75</v>
      </c>
      <c r="D53" t="s">
        <v>135</v>
      </c>
      <c r="E53" t="s">
        <v>99</v>
      </c>
      <c r="F53" t="s">
        <v>78</v>
      </c>
      <c r="G53" s="31" t="s">
        <v>80</v>
      </c>
      <c r="H53" s="31" t="s">
        <v>80</v>
      </c>
      <c r="I53" s="31" t="s">
        <v>80</v>
      </c>
      <c r="J53" s="31" t="s">
        <v>80</v>
      </c>
      <c r="K53" s="31" t="s">
        <v>80</v>
      </c>
      <c r="L53" s="31" t="s">
        <v>80</v>
      </c>
      <c r="M53" s="31" t="s">
        <v>80</v>
      </c>
      <c r="N53" s="31" t="s">
        <v>80</v>
      </c>
      <c r="O53" s="31" t="s">
        <v>80</v>
      </c>
      <c r="P53" s="31" t="s">
        <v>80</v>
      </c>
      <c r="Q53" s="31" t="s">
        <v>80</v>
      </c>
      <c r="R53" s="31" t="s">
        <v>80</v>
      </c>
      <c r="S53" s="31" t="s">
        <v>80</v>
      </c>
      <c r="T53" s="31" t="s">
        <v>80</v>
      </c>
      <c r="U53" s="31" t="s">
        <v>80</v>
      </c>
      <c r="V53" s="31" t="s">
        <v>80</v>
      </c>
      <c r="W53" s="31" t="s">
        <v>80</v>
      </c>
      <c r="X53" s="31" t="s">
        <v>80</v>
      </c>
      <c r="Y53" s="31" t="s">
        <v>80</v>
      </c>
      <c r="Z53" s="31" t="s">
        <v>80</v>
      </c>
      <c r="AA53" s="31" t="s">
        <v>80</v>
      </c>
      <c r="AB53" s="31">
        <v>10.925000000000001</v>
      </c>
      <c r="AC53" s="31">
        <v>85.912999999999997</v>
      </c>
      <c r="AD53" s="31">
        <v>53.500999999999998</v>
      </c>
      <c r="AE53" s="31">
        <v>44.395000000000003</v>
      </c>
      <c r="AF53" s="31">
        <v>6.67</v>
      </c>
      <c r="AG53" s="31">
        <v>90.65</v>
      </c>
      <c r="AH53" s="31" t="s">
        <v>80</v>
      </c>
      <c r="AI53" s="31" t="s">
        <v>80</v>
      </c>
      <c r="AJ53" s="31" t="s">
        <v>80</v>
      </c>
      <c r="AK53">
        <v>25</v>
      </c>
      <c r="AL53" s="29">
        <v>0.04</v>
      </c>
      <c r="AM53" s="29">
        <v>99.6</v>
      </c>
      <c r="AN53" s="20">
        <v>292.05399999999997</v>
      </c>
    </row>
    <row r="54" spans="1:40" x14ac:dyDescent="0.25">
      <c r="A54" t="s">
        <v>207</v>
      </c>
      <c r="B54" t="s">
        <v>184</v>
      </c>
      <c r="C54" t="s">
        <v>75</v>
      </c>
      <c r="D54" t="s">
        <v>135</v>
      </c>
      <c r="E54" t="s">
        <v>99</v>
      </c>
      <c r="F54" t="s">
        <v>79</v>
      </c>
      <c r="G54" s="31" t="s">
        <v>80</v>
      </c>
      <c r="H54" s="31" t="s">
        <v>80</v>
      </c>
      <c r="I54" s="31" t="s">
        <v>80</v>
      </c>
      <c r="J54" s="31" t="s">
        <v>80</v>
      </c>
      <c r="K54" s="31" t="s">
        <v>80</v>
      </c>
      <c r="L54" s="31" t="s">
        <v>80</v>
      </c>
      <c r="M54" s="31" t="s">
        <v>80</v>
      </c>
      <c r="N54" s="31" t="s">
        <v>80</v>
      </c>
      <c r="O54" s="31" t="s">
        <v>80</v>
      </c>
      <c r="P54" s="31" t="s">
        <v>80</v>
      </c>
      <c r="Q54" s="31" t="s">
        <v>80</v>
      </c>
      <c r="R54" s="31" t="s">
        <v>80</v>
      </c>
      <c r="S54" s="31" t="s">
        <v>80</v>
      </c>
      <c r="T54" s="31" t="s">
        <v>80</v>
      </c>
      <c r="U54" s="31" t="s">
        <v>24</v>
      </c>
      <c r="V54" s="31" t="s">
        <v>80</v>
      </c>
      <c r="W54" s="31" t="s">
        <v>80</v>
      </c>
      <c r="X54" s="31" t="s">
        <v>80</v>
      </c>
      <c r="Y54" s="31" t="s">
        <v>80</v>
      </c>
      <c r="Z54" s="31" t="s">
        <v>80</v>
      </c>
      <c r="AA54" s="31" t="s">
        <v>5</v>
      </c>
      <c r="AB54" s="31" t="s">
        <v>24</v>
      </c>
      <c r="AC54" s="31" t="s">
        <v>18</v>
      </c>
      <c r="AD54" s="31" t="s">
        <v>9</v>
      </c>
      <c r="AE54" s="31" t="s">
        <v>18</v>
      </c>
      <c r="AF54" s="31" t="s">
        <v>22</v>
      </c>
      <c r="AG54" s="31" t="s">
        <v>24</v>
      </c>
      <c r="AH54" s="31" t="s">
        <v>5</v>
      </c>
      <c r="AI54" s="31" t="s">
        <v>80</v>
      </c>
      <c r="AJ54" s="31" t="s">
        <v>80</v>
      </c>
      <c r="AK54">
        <v>25</v>
      </c>
      <c r="AL54" s="29" t="s">
        <v>80</v>
      </c>
      <c r="AM54" s="29" t="s">
        <v>80</v>
      </c>
      <c r="AN54" s="20" t="s">
        <v>80</v>
      </c>
    </row>
    <row r="55" spans="1:40" x14ac:dyDescent="0.25">
      <c r="A55" t="s">
        <v>207</v>
      </c>
      <c r="B55" t="s">
        <v>184</v>
      </c>
      <c r="C55" t="s">
        <v>100</v>
      </c>
      <c r="D55" t="s">
        <v>111</v>
      </c>
      <c r="E55" t="s">
        <v>104</v>
      </c>
      <c r="F55" t="s">
        <v>78</v>
      </c>
      <c r="G55" s="31">
        <v>146</v>
      </c>
      <c r="H55" s="31">
        <v>146</v>
      </c>
      <c r="I55" s="31" t="s">
        <v>80</v>
      </c>
      <c r="J55" s="31" t="s">
        <v>80</v>
      </c>
      <c r="K55" s="31" t="s">
        <v>80</v>
      </c>
      <c r="L55" s="31" t="s">
        <v>80</v>
      </c>
      <c r="M55" s="31" t="s">
        <v>80</v>
      </c>
      <c r="N55" s="31" t="s">
        <v>80</v>
      </c>
      <c r="O55" s="31" t="s">
        <v>80</v>
      </c>
      <c r="P55" s="31" t="s">
        <v>80</v>
      </c>
      <c r="Q55" s="31" t="s">
        <v>80</v>
      </c>
      <c r="R55" s="31" t="s">
        <v>80</v>
      </c>
      <c r="S55" s="31" t="s">
        <v>80</v>
      </c>
      <c r="T55" s="31" t="s">
        <v>80</v>
      </c>
      <c r="U55" s="31" t="s">
        <v>80</v>
      </c>
      <c r="V55" s="31" t="s">
        <v>80</v>
      </c>
      <c r="W55" s="31" t="s">
        <v>80</v>
      </c>
      <c r="X55" s="31" t="s">
        <v>80</v>
      </c>
      <c r="Y55" s="31" t="s">
        <v>80</v>
      </c>
      <c r="Z55" s="31" t="s">
        <v>80</v>
      </c>
      <c r="AA55" s="31" t="s">
        <v>80</v>
      </c>
      <c r="AB55" s="31" t="s">
        <v>80</v>
      </c>
      <c r="AC55" s="31" t="s">
        <v>80</v>
      </c>
      <c r="AD55" s="31" t="s">
        <v>80</v>
      </c>
      <c r="AE55" s="31" t="s">
        <v>80</v>
      </c>
      <c r="AF55" s="31" t="s">
        <v>80</v>
      </c>
      <c r="AG55" s="31" t="s">
        <v>80</v>
      </c>
      <c r="AH55" s="31" t="s">
        <v>80</v>
      </c>
      <c r="AI55" s="31" t="s">
        <v>80</v>
      </c>
      <c r="AJ55" s="31" t="s">
        <v>80</v>
      </c>
      <c r="AK55">
        <v>26</v>
      </c>
      <c r="AL55" s="29">
        <v>0.04</v>
      </c>
      <c r="AM55" s="29">
        <v>99.64</v>
      </c>
      <c r="AN55" s="20">
        <v>292</v>
      </c>
    </row>
    <row r="56" spans="1:40" x14ac:dyDescent="0.25">
      <c r="A56" t="s">
        <v>207</v>
      </c>
      <c r="B56" t="s">
        <v>184</v>
      </c>
      <c r="C56" t="s">
        <v>100</v>
      </c>
      <c r="D56" t="s">
        <v>111</v>
      </c>
      <c r="E56" t="s">
        <v>104</v>
      </c>
      <c r="F56" t="s">
        <v>79</v>
      </c>
      <c r="G56" s="31" t="s">
        <v>82</v>
      </c>
      <c r="H56" s="31" t="s">
        <v>82</v>
      </c>
      <c r="I56" s="31" t="s">
        <v>80</v>
      </c>
      <c r="J56" s="31" t="s">
        <v>80</v>
      </c>
      <c r="K56" s="31" t="s">
        <v>80</v>
      </c>
      <c r="L56" s="31" t="s">
        <v>80</v>
      </c>
      <c r="M56" s="31" t="s">
        <v>80</v>
      </c>
      <c r="N56" s="31" t="s">
        <v>80</v>
      </c>
      <c r="O56" s="31" t="s">
        <v>80</v>
      </c>
      <c r="P56" s="31" t="s">
        <v>80</v>
      </c>
      <c r="Q56" s="31" t="s">
        <v>80</v>
      </c>
      <c r="R56" s="31" t="s">
        <v>80</v>
      </c>
      <c r="S56" s="31" t="s">
        <v>80</v>
      </c>
      <c r="T56" s="31" t="s">
        <v>80</v>
      </c>
      <c r="U56" s="31" t="s">
        <v>80</v>
      </c>
      <c r="V56" s="31" t="s">
        <v>80</v>
      </c>
      <c r="W56" s="31" t="s">
        <v>80</v>
      </c>
      <c r="X56" s="31" t="s">
        <v>80</v>
      </c>
      <c r="Y56" s="31" t="s">
        <v>80</v>
      </c>
      <c r="Z56" s="31" t="s">
        <v>80</v>
      </c>
      <c r="AA56" s="31" t="s">
        <v>80</v>
      </c>
      <c r="AB56" s="31" t="s">
        <v>80</v>
      </c>
      <c r="AC56" s="31" t="s">
        <v>80</v>
      </c>
      <c r="AD56" s="31" t="s">
        <v>80</v>
      </c>
      <c r="AE56" s="31" t="s">
        <v>80</v>
      </c>
      <c r="AF56" s="31" t="s">
        <v>80</v>
      </c>
      <c r="AG56" s="31" t="s">
        <v>80</v>
      </c>
      <c r="AH56" s="31" t="s">
        <v>80</v>
      </c>
      <c r="AI56" s="31" t="s">
        <v>80</v>
      </c>
      <c r="AJ56" s="31" t="s">
        <v>80</v>
      </c>
      <c r="AK56">
        <v>26</v>
      </c>
      <c r="AL56" s="29" t="s">
        <v>80</v>
      </c>
      <c r="AM56" s="29" t="s">
        <v>80</v>
      </c>
      <c r="AN56" s="20" t="s">
        <v>80</v>
      </c>
    </row>
    <row r="57" spans="1:40" x14ac:dyDescent="0.25">
      <c r="A57" t="s">
        <v>207</v>
      </c>
      <c r="B57" t="s">
        <v>184</v>
      </c>
      <c r="C57" t="s">
        <v>100</v>
      </c>
      <c r="D57" t="s">
        <v>134</v>
      </c>
      <c r="E57" t="s">
        <v>81</v>
      </c>
      <c r="F57" t="s">
        <v>78</v>
      </c>
      <c r="G57" s="31" t="s">
        <v>80</v>
      </c>
      <c r="H57" s="31" t="s">
        <v>80</v>
      </c>
      <c r="I57" s="31" t="s">
        <v>80</v>
      </c>
      <c r="J57" s="31" t="s">
        <v>80</v>
      </c>
      <c r="K57" s="31" t="s">
        <v>80</v>
      </c>
      <c r="L57" s="31" t="s">
        <v>80</v>
      </c>
      <c r="M57" s="31" t="s">
        <v>80</v>
      </c>
      <c r="N57" s="31" t="s">
        <v>80</v>
      </c>
      <c r="O57" s="31" t="s">
        <v>80</v>
      </c>
      <c r="P57" s="31">
        <v>29.632000000000001</v>
      </c>
      <c r="Q57" s="31">
        <v>19.809999999999999</v>
      </c>
      <c r="R57" s="31">
        <v>22.117999999999999</v>
      </c>
      <c r="S57" s="31">
        <v>30.437000000000001</v>
      </c>
      <c r="T57" s="31">
        <v>15.202</v>
      </c>
      <c r="U57" s="31">
        <v>17.321999999999999</v>
      </c>
      <c r="V57" s="31" t="s">
        <v>80</v>
      </c>
      <c r="W57" s="31">
        <v>4.24</v>
      </c>
      <c r="X57" s="31" t="s">
        <v>80</v>
      </c>
      <c r="Y57" s="31">
        <v>1.413</v>
      </c>
      <c r="Z57" s="31">
        <v>30.626999999999999</v>
      </c>
      <c r="AA57" s="31">
        <v>8.7319999999999993</v>
      </c>
      <c r="AB57" s="31">
        <v>19.469000000000001</v>
      </c>
      <c r="AC57" s="31">
        <v>14.084</v>
      </c>
      <c r="AD57" s="31">
        <v>7.0880000000000001</v>
      </c>
      <c r="AE57" s="31">
        <v>6.024</v>
      </c>
      <c r="AF57" s="31">
        <v>2.488</v>
      </c>
      <c r="AG57" s="31" t="s">
        <v>80</v>
      </c>
      <c r="AH57" s="31" t="s">
        <v>80</v>
      </c>
      <c r="AI57" s="31" t="s">
        <v>80</v>
      </c>
      <c r="AJ57" s="31" t="s">
        <v>80</v>
      </c>
      <c r="AK57">
        <v>27</v>
      </c>
      <c r="AL57" s="29">
        <v>0.03</v>
      </c>
      <c r="AM57" s="29">
        <v>99.67</v>
      </c>
      <c r="AN57" s="20">
        <v>228.685</v>
      </c>
    </row>
    <row r="58" spans="1:40" x14ac:dyDescent="0.25">
      <c r="A58" t="s">
        <v>207</v>
      </c>
      <c r="B58" t="s">
        <v>184</v>
      </c>
      <c r="C58" t="s">
        <v>100</v>
      </c>
      <c r="D58" t="s">
        <v>134</v>
      </c>
      <c r="E58" t="s">
        <v>81</v>
      </c>
      <c r="F58" t="s">
        <v>79</v>
      </c>
      <c r="G58" s="31" t="s">
        <v>80</v>
      </c>
      <c r="H58" s="31" t="s">
        <v>80</v>
      </c>
      <c r="I58" s="31" t="s">
        <v>80</v>
      </c>
      <c r="J58" s="31" t="s">
        <v>80</v>
      </c>
      <c r="K58" s="31" t="s">
        <v>80</v>
      </c>
      <c r="L58" s="31" t="s">
        <v>80</v>
      </c>
      <c r="M58" s="31" t="s">
        <v>80</v>
      </c>
      <c r="N58" s="31" t="s">
        <v>80</v>
      </c>
      <c r="O58" s="31" t="s">
        <v>80</v>
      </c>
      <c r="P58" s="31" t="s">
        <v>82</v>
      </c>
      <c r="Q58" s="31" t="s">
        <v>82</v>
      </c>
      <c r="R58" s="31" t="s">
        <v>5</v>
      </c>
      <c r="S58" s="31" t="s">
        <v>5</v>
      </c>
      <c r="T58" s="31" t="s">
        <v>5</v>
      </c>
      <c r="U58" s="31" t="s">
        <v>5</v>
      </c>
      <c r="V58" s="31" t="s">
        <v>80</v>
      </c>
      <c r="W58" s="31" t="s">
        <v>5</v>
      </c>
      <c r="X58" s="31" t="s">
        <v>80</v>
      </c>
      <c r="Y58" s="31" t="s">
        <v>82</v>
      </c>
      <c r="Z58" s="31" t="s">
        <v>5</v>
      </c>
      <c r="AA58" s="31" t="s">
        <v>5</v>
      </c>
      <c r="AB58" s="31" t="s">
        <v>5</v>
      </c>
      <c r="AC58" s="31" t="s">
        <v>5</v>
      </c>
      <c r="AD58" s="31" t="s">
        <v>5</v>
      </c>
      <c r="AE58" s="31" t="s">
        <v>5</v>
      </c>
      <c r="AF58" s="31" t="s">
        <v>5</v>
      </c>
      <c r="AG58" s="31" t="s">
        <v>80</v>
      </c>
      <c r="AH58" s="31" t="s">
        <v>80</v>
      </c>
      <c r="AI58" s="31" t="s">
        <v>80</v>
      </c>
      <c r="AJ58" s="31" t="s">
        <v>80</v>
      </c>
      <c r="AK58">
        <v>27</v>
      </c>
      <c r="AL58" s="29" t="s">
        <v>80</v>
      </c>
      <c r="AM58" s="29" t="s">
        <v>80</v>
      </c>
      <c r="AN58" s="20" t="s">
        <v>80</v>
      </c>
    </row>
    <row r="59" spans="1:40" x14ac:dyDescent="0.25">
      <c r="A59" t="s">
        <v>207</v>
      </c>
      <c r="B59" t="s">
        <v>184</v>
      </c>
      <c r="C59" t="s">
        <v>75</v>
      </c>
      <c r="D59" t="s">
        <v>113</v>
      </c>
      <c r="E59" t="s">
        <v>90</v>
      </c>
      <c r="F59" t="s">
        <v>78</v>
      </c>
      <c r="G59" s="31" t="s">
        <v>80</v>
      </c>
      <c r="H59" s="31">
        <v>2</v>
      </c>
      <c r="I59" s="31" t="s">
        <v>80</v>
      </c>
      <c r="J59" s="31" t="s">
        <v>80</v>
      </c>
      <c r="K59" s="31" t="s">
        <v>80</v>
      </c>
      <c r="L59" s="31" t="s">
        <v>80</v>
      </c>
      <c r="M59" s="31" t="s">
        <v>80</v>
      </c>
      <c r="N59" s="31" t="s">
        <v>80</v>
      </c>
      <c r="O59" s="31" t="s">
        <v>80</v>
      </c>
      <c r="P59" s="31" t="s">
        <v>80</v>
      </c>
      <c r="Q59" s="31" t="s">
        <v>80</v>
      </c>
      <c r="R59" s="31" t="s">
        <v>80</v>
      </c>
      <c r="S59" s="31" t="s">
        <v>80</v>
      </c>
      <c r="T59" s="31" t="s">
        <v>80</v>
      </c>
      <c r="U59" s="31" t="s">
        <v>80</v>
      </c>
      <c r="V59" s="31" t="s">
        <v>80</v>
      </c>
      <c r="W59" s="31">
        <v>215.15799999999999</v>
      </c>
      <c r="X59" s="31" t="s">
        <v>80</v>
      </c>
      <c r="Y59" s="31" t="s">
        <v>80</v>
      </c>
      <c r="Z59" s="31" t="s">
        <v>80</v>
      </c>
      <c r="AA59" s="31" t="s">
        <v>80</v>
      </c>
      <c r="AB59" s="31" t="s">
        <v>80</v>
      </c>
      <c r="AC59" s="31" t="s">
        <v>80</v>
      </c>
      <c r="AD59" s="31" t="s">
        <v>80</v>
      </c>
      <c r="AE59" s="31" t="s">
        <v>80</v>
      </c>
      <c r="AF59" s="31" t="s">
        <v>80</v>
      </c>
      <c r="AG59" s="31" t="s">
        <v>80</v>
      </c>
      <c r="AH59" s="31" t="s">
        <v>80</v>
      </c>
      <c r="AI59" s="31" t="s">
        <v>80</v>
      </c>
      <c r="AJ59" s="31" t="s">
        <v>80</v>
      </c>
      <c r="AK59">
        <v>28</v>
      </c>
      <c r="AL59" s="29">
        <v>0.03</v>
      </c>
      <c r="AM59" s="29">
        <v>99.7</v>
      </c>
      <c r="AN59" s="20">
        <v>217.15799999999999</v>
      </c>
    </row>
    <row r="60" spans="1:40" x14ac:dyDescent="0.25">
      <c r="A60" t="s">
        <v>207</v>
      </c>
      <c r="B60" t="s">
        <v>184</v>
      </c>
      <c r="C60" t="s">
        <v>75</v>
      </c>
      <c r="D60" t="s">
        <v>113</v>
      </c>
      <c r="E60" t="s">
        <v>90</v>
      </c>
      <c r="F60" t="s">
        <v>79</v>
      </c>
      <c r="G60" s="31" t="s">
        <v>80</v>
      </c>
      <c r="H60" s="31" t="s">
        <v>82</v>
      </c>
      <c r="I60" s="31" t="s">
        <v>80</v>
      </c>
      <c r="J60" s="31" t="s">
        <v>80</v>
      </c>
      <c r="K60" s="31" t="s">
        <v>80</v>
      </c>
      <c r="L60" s="31" t="s">
        <v>80</v>
      </c>
      <c r="M60" s="31" t="s">
        <v>80</v>
      </c>
      <c r="N60" s="31" t="s">
        <v>80</v>
      </c>
      <c r="O60" s="31" t="s">
        <v>80</v>
      </c>
      <c r="P60" s="31" t="s">
        <v>80</v>
      </c>
      <c r="Q60" s="31" t="s">
        <v>80</v>
      </c>
      <c r="R60" s="31" t="s">
        <v>80</v>
      </c>
      <c r="S60" s="31" t="s">
        <v>80</v>
      </c>
      <c r="T60" s="31" t="s">
        <v>80</v>
      </c>
      <c r="U60" s="31" t="s">
        <v>80</v>
      </c>
      <c r="V60" s="31" t="s">
        <v>80</v>
      </c>
      <c r="W60" s="31" t="s">
        <v>82</v>
      </c>
      <c r="X60" s="31" t="s">
        <v>80</v>
      </c>
      <c r="Y60" s="31" t="s">
        <v>80</v>
      </c>
      <c r="Z60" s="31" t="s">
        <v>80</v>
      </c>
      <c r="AA60" s="31" t="s">
        <v>80</v>
      </c>
      <c r="AB60" s="31" t="s">
        <v>80</v>
      </c>
      <c r="AC60" s="31" t="s">
        <v>80</v>
      </c>
      <c r="AD60" s="31" t="s">
        <v>80</v>
      </c>
      <c r="AE60" s="31" t="s">
        <v>80</v>
      </c>
      <c r="AF60" s="31" t="s">
        <v>80</v>
      </c>
      <c r="AG60" s="31" t="s">
        <v>80</v>
      </c>
      <c r="AH60" s="31" t="s">
        <v>80</v>
      </c>
      <c r="AI60" s="31" t="s">
        <v>80</v>
      </c>
      <c r="AJ60" s="31" t="s">
        <v>80</v>
      </c>
      <c r="AK60">
        <v>28</v>
      </c>
      <c r="AL60" s="29" t="s">
        <v>80</v>
      </c>
      <c r="AM60" s="29" t="s">
        <v>80</v>
      </c>
      <c r="AN60" s="20" t="s">
        <v>80</v>
      </c>
    </row>
    <row r="61" spans="1:40" x14ac:dyDescent="0.25">
      <c r="A61" t="s">
        <v>207</v>
      </c>
      <c r="B61" t="s">
        <v>184</v>
      </c>
      <c r="C61" t="s">
        <v>75</v>
      </c>
      <c r="D61" t="s">
        <v>131</v>
      </c>
      <c r="E61" t="s">
        <v>99</v>
      </c>
      <c r="F61" t="s">
        <v>78</v>
      </c>
      <c r="G61" s="31" t="s">
        <v>80</v>
      </c>
      <c r="H61" s="31" t="s">
        <v>80</v>
      </c>
      <c r="I61" s="31" t="s">
        <v>80</v>
      </c>
      <c r="J61" s="31" t="s">
        <v>80</v>
      </c>
      <c r="K61" s="31" t="s">
        <v>80</v>
      </c>
      <c r="L61" s="31" t="s">
        <v>80</v>
      </c>
      <c r="M61" s="31" t="s">
        <v>80</v>
      </c>
      <c r="N61" s="31" t="s">
        <v>80</v>
      </c>
      <c r="O61" s="31" t="s">
        <v>80</v>
      </c>
      <c r="P61" s="31" t="s">
        <v>80</v>
      </c>
      <c r="Q61" s="31" t="s">
        <v>80</v>
      </c>
      <c r="R61" s="31" t="s">
        <v>80</v>
      </c>
      <c r="S61" s="31" t="s">
        <v>80</v>
      </c>
      <c r="T61" s="31" t="s">
        <v>80</v>
      </c>
      <c r="U61" s="31" t="s">
        <v>80</v>
      </c>
      <c r="V61" s="31" t="s">
        <v>80</v>
      </c>
      <c r="W61" s="31" t="s">
        <v>80</v>
      </c>
      <c r="X61" s="31" t="s">
        <v>80</v>
      </c>
      <c r="Y61" s="31" t="s">
        <v>80</v>
      </c>
      <c r="Z61" s="31" t="s">
        <v>80</v>
      </c>
      <c r="AA61" s="31">
        <v>1.641</v>
      </c>
      <c r="AB61" s="31">
        <v>2.3679999999999999</v>
      </c>
      <c r="AC61" s="31" t="s">
        <v>80</v>
      </c>
      <c r="AD61" s="31">
        <v>102.544</v>
      </c>
      <c r="AE61" s="31" t="s">
        <v>80</v>
      </c>
      <c r="AF61" s="31">
        <v>96.447000000000003</v>
      </c>
      <c r="AG61" s="31" t="s">
        <v>80</v>
      </c>
      <c r="AH61" s="31" t="s">
        <v>80</v>
      </c>
      <c r="AI61" s="31" t="s">
        <v>80</v>
      </c>
      <c r="AJ61" s="31" t="s">
        <v>80</v>
      </c>
      <c r="AK61">
        <v>29</v>
      </c>
      <c r="AL61" s="29">
        <v>0.03</v>
      </c>
      <c r="AM61" s="29">
        <v>99.73</v>
      </c>
      <c r="AN61" s="20">
        <v>203</v>
      </c>
    </row>
    <row r="62" spans="1:40" x14ac:dyDescent="0.25">
      <c r="A62" t="s">
        <v>207</v>
      </c>
      <c r="B62" t="s">
        <v>184</v>
      </c>
      <c r="C62" t="s">
        <v>75</v>
      </c>
      <c r="D62" t="s">
        <v>131</v>
      </c>
      <c r="E62" t="s">
        <v>99</v>
      </c>
      <c r="F62" t="s">
        <v>79</v>
      </c>
      <c r="G62" s="31" t="s">
        <v>80</v>
      </c>
      <c r="H62" s="31" t="s">
        <v>80</v>
      </c>
      <c r="I62" s="31" t="s">
        <v>80</v>
      </c>
      <c r="J62" s="31" t="s">
        <v>80</v>
      </c>
      <c r="K62" s="31" t="s">
        <v>80</v>
      </c>
      <c r="L62" s="31" t="s">
        <v>80</v>
      </c>
      <c r="M62" s="31" t="s">
        <v>80</v>
      </c>
      <c r="N62" s="31" t="s">
        <v>80</v>
      </c>
      <c r="O62" s="31" t="s">
        <v>80</v>
      </c>
      <c r="P62" s="31" t="s">
        <v>80</v>
      </c>
      <c r="Q62" s="31" t="s">
        <v>80</v>
      </c>
      <c r="R62" s="31" t="s">
        <v>80</v>
      </c>
      <c r="S62" s="31" t="s">
        <v>80</v>
      </c>
      <c r="T62" s="31" t="s">
        <v>80</v>
      </c>
      <c r="U62" s="31" t="s">
        <v>18</v>
      </c>
      <c r="V62" s="31" t="s">
        <v>80</v>
      </c>
      <c r="W62" s="31" t="s">
        <v>5</v>
      </c>
      <c r="X62" s="31" t="s">
        <v>22</v>
      </c>
      <c r="Y62" s="31" t="s">
        <v>9</v>
      </c>
      <c r="Z62" s="31" t="s">
        <v>18</v>
      </c>
      <c r="AA62" s="31" t="s">
        <v>22</v>
      </c>
      <c r="AB62" s="31" t="s">
        <v>82</v>
      </c>
      <c r="AC62" s="31" t="s">
        <v>80</v>
      </c>
      <c r="AD62" s="31" t="s">
        <v>9</v>
      </c>
      <c r="AE62" s="31" t="s">
        <v>80</v>
      </c>
      <c r="AF62" s="31" t="s">
        <v>82</v>
      </c>
      <c r="AG62" s="31" t="s">
        <v>80</v>
      </c>
      <c r="AH62" s="31" t="s">
        <v>80</v>
      </c>
      <c r="AI62" s="31" t="s">
        <v>80</v>
      </c>
      <c r="AJ62" s="31" t="s">
        <v>80</v>
      </c>
      <c r="AK62">
        <v>29</v>
      </c>
      <c r="AL62" s="29" t="s">
        <v>80</v>
      </c>
      <c r="AM62" s="29" t="s">
        <v>80</v>
      </c>
      <c r="AN62" s="20" t="s">
        <v>80</v>
      </c>
    </row>
    <row r="63" spans="1:40" x14ac:dyDescent="0.25">
      <c r="A63" t="s">
        <v>207</v>
      </c>
      <c r="B63" t="s">
        <v>184</v>
      </c>
      <c r="C63" t="s">
        <v>100</v>
      </c>
      <c r="D63" t="s">
        <v>134</v>
      </c>
      <c r="E63" t="s">
        <v>105</v>
      </c>
      <c r="F63" t="s">
        <v>78</v>
      </c>
      <c r="G63" s="31" t="s">
        <v>80</v>
      </c>
      <c r="H63" s="31" t="s">
        <v>80</v>
      </c>
      <c r="I63" s="31" t="s">
        <v>80</v>
      </c>
      <c r="J63" s="31" t="s">
        <v>80</v>
      </c>
      <c r="K63" s="31" t="s">
        <v>80</v>
      </c>
      <c r="L63" s="31" t="s">
        <v>80</v>
      </c>
      <c r="M63" s="31" t="s">
        <v>80</v>
      </c>
      <c r="N63" s="31" t="s">
        <v>80</v>
      </c>
      <c r="O63" s="31" t="s">
        <v>80</v>
      </c>
      <c r="P63" s="31" t="s">
        <v>80</v>
      </c>
      <c r="Q63" s="31" t="s">
        <v>80</v>
      </c>
      <c r="R63" s="31">
        <v>4.9370000000000003</v>
      </c>
      <c r="S63" s="31">
        <v>1.2849999999999999</v>
      </c>
      <c r="T63" s="31">
        <v>29.097999999999999</v>
      </c>
      <c r="U63" s="31">
        <v>7.14</v>
      </c>
      <c r="V63" s="31" t="s">
        <v>80</v>
      </c>
      <c r="W63" s="31">
        <v>8.8019999999999996</v>
      </c>
      <c r="X63" s="31" t="s">
        <v>80</v>
      </c>
      <c r="Y63" s="31">
        <v>2.9340000000000002</v>
      </c>
      <c r="Z63" s="31">
        <v>5.6630000000000003</v>
      </c>
      <c r="AA63" s="31">
        <v>5.4</v>
      </c>
      <c r="AB63" s="31">
        <v>4.3239999999999998</v>
      </c>
      <c r="AC63" s="31">
        <v>6.6070000000000002</v>
      </c>
      <c r="AD63" s="31">
        <v>2.81</v>
      </c>
      <c r="AE63" s="31">
        <v>2.3479999999999999</v>
      </c>
      <c r="AF63" s="31">
        <v>1.383</v>
      </c>
      <c r="AG63" s="31" t="s">
        <v>80</v>
      </c>
      <c r="AH63" s="31" t="s">
        <v>80</v>
      </c>
      <c r="AI63" s="31" t="s">
        <v>80</v>
      </c>
      <c r="AJ63" s="31">
        <v>118.367</v>
      </c>
      <c r="AK63">
        <v>30</v>
      </c>
      <c r="AL63" s="29">
        <v>0.03</v>
      </c>
      <c r="AM63" s="29">
        <v>99.75</v>
      </c>
      <c r="AN63" s="20">
        <v>201.09800000000001</v>
      </c>
    </row>
    <row r="64" spans="1:40" x14ac:dyDescent="0.25">
      <c r="A64" t="s">
        <v>207</v>
      </c>
      <c r="B64" t="s">
        <v>184</v>
      </c>
      <c r="C64" t="s">
        <v>100</v>
      </c>
      <c r="D64" t="s">
        <v>134</v>
      </c>
      <c r="E64" t="s">
        <v>105</v>
      </c>
      <c r="F64" t="s">
        <v>79</v>
      </c>
      <c r="G64" s="31" t="s">
        <v>80</v>
      </c>
      <c r="H64" s="31" t="s">
        <v>80</v>
      </c>
      <c r="I64" s="31" t="s">
        <v>80</v>
      </c>
      <c r="J64" s="31" t="s">
        <v>80</v>
      </c>
      <c r="K64" s="31" t="s">
        <v>80</v>
      </c>
      <c r="L64" s="31" t="s">
        <v>80</v>
      </c>
      <c r="M64" s="31" t="s">
        <v>80</v>
      </c>
      <c r="N64" s="31" t="s">
        <v>80</v>
      </c>
      <c r="O64" s="31" t="s">
        <v>80</v>
      </c>
      <c r="P64" s="31" t="s">
        <v>80</v>
      </c>
      <c r="Q64" s="31" t="s">
        <v>80</v>
      </c>
      <c r="R64" s="31" t="s">
        <v>5</v>
      </c>
      <c r="S64" s="31" t="s">
        <v>5</v>
      </c>
      <c r="T64" s="31" t="s">
        <v>5</v>
      </c>
      <c r="U64" s="31" t="s">
        <v>5</v>
      </c>
      <c r="V64" s="31" t="s">
        <v>80</v>
      </c>
      <c r="W64" s="31" t="s">
        <v>5</v>
      </c>
      <c r="X64" s="31" t="s">
        <v>80</v>
      </c>
      <c r="Y64" s="31" t="s">
        <v>82</v>
      </c>
      <c r="Z64" s="31" t="s">
        <v>5</v>
      </c>
      <c r="AA64" s="31" t="s">
        <v>5</v>
      </c>
      <c r="AB64" s="31" t="s">
        <v>5</v>
      </c>
      <c r="AC64" s="31" t="s">
        <v>5</v>
      </c>
      <c r="AD64" s="31" t="s">
        <v>5</v>
      </c>
      <c r="AE64" s="31" t="s">
        <v>5</v>
      </c>
      <c r="AF64" s="31" t="s">
        <v>5</v>
      </c>
      <c r="AG64" s="31" t="s">
        <v>80</v>
      </c>
      <c r="AH64" s="31" t="s">
        <v>80</v>
      </c>
      <c r="AI64" s="31" t="s">
        <v>80</v>
      </c>
      <c r="AJ64" s="31" t="s">
        <v>82</v>
      </c>
      <c r="AK64">
        <v>30</v>
      </c>
      <c r="AL64" s="29" t="s">
        <v>80</v>
      </c>
      <c r="AM64" s="29" t="s">
        <v>80</v>
      </c>
      <c r="AN64" s="20" t="s">
        <v>80</v>
      </c>
    </row>
    <row r="65" spans="1:40" x14ac:dyDescent="0.25">
      <c r="A65" t="s">
        <v>207</v>
      </c>
      <c r="B65" t="s">
        <v>184</v>
      </c>
      <c r="C65" t="s">
        <v>75</v>
      </c>
      <c r="D65" t="s">
        <v>93</v>
      </c>
      <c r="E65" t="s">
        <v>90</v>
      </c>
      <c r="F65" t="s">
        <v>78</v>
      </c>
      <c r="G65" s="31" t="s">
        <v>80</v>
      </c>
      <c r="H65" s="31">
        <v>2.238</v>
      </c>
      <c r="I65" s="31">
        <v>6.4850000000000003</v>
      </c>
      <c r="J65" s="31">
        <v>1.206</v>
      </c>
      <c r="K65" s="31">
        <v>2.875</v>
      </c>
      <c r="L65" s="31" t="s">
        <v>80</v>
      </c>
      <c r="M65" s="31" t="s">
        <v>80</v>
      </c>
      <c r="N65" s="31">
        <v>1.2</v>
      </c>
      <c r="O65" s="31" t="s">
        <v>80</v>
      </c>
      <c r="P65" s="31" t="s">
        <v>80</v>
      </c>
      <c r="Q65" s="31" t="s">
        <v>80</v>
      </c>
      <c r="R65" s="31" t="s">
        <v>80</v>
      </c>
      <c r="S65" s="31" t="s">
        <v>80</v>
      </c>
      <c r="T65" s="31" t="s">
        <v>80</v>
      </c>
      <c r="U65" s="31">
        <v>1</v>
      </c>
      <c r="V65" s="31">
        <v>10.725</v>
      </c>
      <c r="W65" s="31">
        <v>18.608000000000001</v>
      </c>
      <c r="X65" s="31">
        <v>44.686999999999998</v>
      </c>
      <c r="Y65" s="31">
        <v>32.908999999999999</v>
      </c>
      <c r="Z65" s="31">
        <v>66.494</v>
      </c>
      <c r="AA65" s="31" t="s">
        <v>80</v>
      </c>
      <c r="AB65" s="31" t="s">
        <v>80</v>
      </c>
      <c r="AC65" s="31" t="s">
        <v>80</v>
      </c>
      <c r="AD65" s="31" t="s">
        <v>80</v>
      </c>
      <c r="AE65" s="31" t="s">
        <v>80</v>
      </c>
      <c r="AF65" s="31" t="s">
        <v>80</v>
      </c>
      <c r="AG65" s="31" t="s">
        <v>80</v>
      </c>
      <c r="AH65" s="31" t="s">
        <v>80</v>
      </c>
      <c r="AI65" s="31" t="s">
        <v>80</v>
      </c>
      <c r="AJ65" s="31" t="s">
        <v>80</v>
      </c>
      <c r="AK65">
        <v>31</v>
      </c>
      <c r="AL65" s="29">
        <v>0.02</v>
      </c>
      <c r="AM65" s="29">
        <v>99.78</v>
      </c>
      <c r="AN65" s="20">
        <v>188.42699999999999</v>
      </c>
    </row>
    <row r="66" spans="1:40" x14ac:dyDescent="0.25">
      <c r="A66" t="s">
        <v>207</v>
      </c>
      <c r="B66" t="s">
        <v>184</v>
      </c>
      <c r="C66" t="s">
        <v>75</v>
      </c>
      <c r="D66" t="s">
        <v>93</v>
      </c>
      <c r="E66" t="s">
        <v>90</v>
      </c>
      <c r="F66" t="s">
        <v>79</v>
      </c>
      <c r="G66" s="31" t="s">
        <v>80</v>
      </c>
      <c r="H66" s="31" t="s">
        <v>5</v>
      </c>
      <c r="I66" s="31" t="s">
        <v>5</v>
      </c>
      <c r="J66" s="31" t="s">
        <v>5</v>
      </c>
      <c r="K66" s="31" t="s">
        <v>5</v>
      </c>
      <c r="L66" s="31" t="s">
        <v>80</v>
      </c>
      <c r="M66" s="31" t="s">
        <v>80</v>
      </c>
      <c r="N66" s="31" t="s">
        <v>82</v>
      </c>
      <c r="O66" s="31" t="s">
        <v>80</v>
      </c>
      <c r="P66" s="31" t="s">
        <v>80</v>
      </c>
      <c r="Q66" s="31" t="s">
        <v>80</v>
      </c>
      <c r="R66" s="31" t="s">
        <v>80</v>
      </c>
      <c r="S66" s="31" t="s">
        <v>80</v>
      </c>
      <c r="T66" s="31" t="s">
        <v>80</v>
      </c>
      <c r="U66" s="31" t="s">
        <v>82</v>
      </c>
      <c r="V66" s="31" t="s">
        <v>5</v>
      </c>
      <c r="W66" s="31" t="s">
        <v>5</v>
      </c>
      <c r="X66" s="31" t="s">
        <v>5</v>
      </c>
      <c r="Y66" s="31" t="s">
        <v>5</v>
      </c>
      <c r="Z66" s="31" t="s">
        <v>5</v>
      </c>
      <c r="AA66" s="31" t="s">
        <v>80</v>
      </c>
      <c r="AB66" s="31" t="s">
        <v>80</v>
      </c>
      <c r="AC66" s="31" t="s">
        <v>80</v>
      </c>
      <c r="AD66" s="31" t="s">
        <v>80</v>
      </c>
      <c r="AE66" s="31" t="s">
        <v>80</v>
      </c>
      <c r="AF66" s="31" t="s">
        <v>80</v>
      </c>
      <c r="AG66" s="31" t="s">
        <v>80</v>
      </c>
      <c r="AH66" s="31" t="s">
        <v>80</v>
      </c>
      <c r="AI66" s="31" t="s">
        <v>80</v>
      </c>
      <c r="AJ66" s="31" t="s">
        <v>80</v>
      </c>
      <c r="AK66">
        <v>31</v>
      </c>
      <c r="AL66" s="29" t="s">
        <v>80</v>
      </c>
      <c r="AM66" s="29" t="s">
        <v>80</v>
      </c>
      <c r="AN66" s="20" t="s">
        <v>80</v>
      </c>
    </row>
    <row r="67" spans="1:40" x14ac:dyDescent="0.25">
      <c r="A67" t="s">
        <v>207</v>
      </c>
      <c r="B67" t="s">
        <v>184</v>
      </c>
      <c r="C67" t="s">
        <v>75</v>
      </c>
      <c r="D67" t="s">
        <v>128</v>
      </c>
      <c r="E67" t="s">
        <v>104</v>
      </c>
      <c r="F67" t="s">
        <v>78</v>
      </c>
      <c r="G67" s="31">
        <v>35</v>
      </c>
      <c r="H67" s="31">
        <v>30</v>
      </c>
      <c r="I67" s="31">
        <v>30</v>
      </c>
      <c r="J67" s="31">
        <v>30</v>
      </c>
      <c r="K67" s="31">
        <v>30</v>
      </c>
      <c r="L67" s="31">
        <v>30</v>
      </c>
      <c r="M67" s="31" t="s">
        <v>80</v>
      </c>
      <c r="N67" s="31" t="s">
        <v>80</v>
      </c>
      <c r="O67" s="31" t="s">
        <v>80</v>
      </c>
      <c r="P67" s="31" t="s">
        <v>80</v>
      </c>
      <c r="Q67" s="31" t="s">
        <v>80</v>
      </c>
      <c r="R67" s="31" t="s">
        <v>80</v>
      </c>
      <c r="S67" s="31" t="s">
        <v>80</v>
      </c>
      <c r="T67" s="31" t="s">
        <v>80</v>
      </c>
      <c r="U67" s="31" t="s">
        <v>80</v>
      </c>
      <c r="V67" s="31" t="s">
        <v>80</v>
      </c>
      <c r="W67" s="31" t="s">
        <v>80</v>
      </c>
      <c r="X67" s="31" t="s">
        <v>80</v>
      </c>
      <c r="Y67" s="31" t="s">
        <v>80</v>
      </c>
      <c r="Z67" s="31" t="s">
        <v>80</v>
      </c>
      <c r="AA67" s="31" t="s">
        <v>80</v>
      </c>
      <c r="AB67" s="31" t="s">
        <v>80</v>
      </c>
      <c r="AC67" s="31" t="s">
        <v>80</v>
      </c>
      <c r="AD67" s="31" t="s">
        <v>80</v>
      </c>
      <c r="AE67" s="31" t="s">
        <v>80</v>
      </c>
      <c r="AF67" s="31" t="s">
        <v>80</v>
      </c>
      <c r="AG67" s="31" t="s">
        <v>80</v>
      </c>
      <c r="AH67" s="31" t="s">
        <v>80</v>
      </c>
      <c r="AI67" s="31" t="s">
        <v>80</v>
      </c>
      <c r="AJ67" s="31" t="s">
        <v>80</v>
      </c>
      <c r="AK67">
        <v>32</v>
      </c>
      <c r="AL67" s="29">
        <v>0.02</v>
      </c>
      <c r="AM67" s="29">
        <v>99.8</v>
      </c>
      <c r="AN67" s="20">
        <v>185</v>
      </c>
    </row>
    <row r="68" spans="1:40" x14ac:dyDescent="0.25">
      <c r="A68" t="s">
        <v>207</v>
      </c>
      <c r="B68" t="s">
        <v>184</v>
      </c>
      <c r="C68" t="s">
        <v>75</v>
      </c>
      <c r="D68" t="s">
        <v>128</v>
      </c>
      <c r="E68" t="s">
        <v>104</v>
      </c>
      <c r="F68" t="s">
        <v>79</v>
      </c>
      <c r="G68" s="31" t="s">
        <v>82</v>
      </c>
      <c r="H68" s="31" t="s">
        <v>82</v>
      </c>
      <c r="I68" s="31" t="s">
        <v>82</v>
      </c>
      <c r="J68" s="31" t="s">
        <v>82</v>
      </c>
      <c r="K68" s="31" t="s">
        <v>82</v>
      </c>
      <c r="L68" s="31" t="s">
        <v>82</v>
      </c>
      <c r="M68" s="31" t="s">
        <v>80</v>
      </c>
      <c r="N68" s="31" t="s">
        <v>80</v>
      </c>
      <c r="O68" s="31" t="s">
        <v>80</v>
      </c>
      <c r="P68" s="31" t="s">
        <v>80</v>
      </c>
      <c r="Q68" s="31" t="s">
        <v>80</v>
      </c>
      <c r="R68" s="31" t="s">
        <v>80</v>
      </c>
      <c r="S68" s="31" t="s">
        <v>80</v>
      </c>
      <c r="T68" s="31" t="s">
        <v>80</v>
      </c>
      <c r="U68" s="31" t="s">
        <v>80</v>
      </c>
      <c r="V68" s="31" t="s">
        <v>80</v>
      </c>
      <c r="W68" s="31" t="s">
        <v>80</v>
      </c>
      <c r="X68" s="31" t="s">
        <v>80</v>
      </c>
      <c r="Y68" s="31" t="s">
        <v>80</v>
      </c>
      <c r="Z68" s="31" t="s">
        <v>80</v>
      </c>
      <c r="AA68" s="31" t="s">
        <v>80</v>
      </c>
      <c r="AB68" s="31" t="s">
        <v>80</v>
      </c>
      <c r="AC68" s="31" t="s">
        <v>80</v>
      </c>
      <c r="AD68" s="31" t="s">
        <v>80</v>
      </c>
      <c r="AE68" s="31" t="s">
        <v>80</v>
      </c>
      <c r="AF68" s="31" t="s">
        <v>80</v>
      </c>
      <c r="AG68" s="31" t="s">
        <v>80</v>
      </c>
      <c r="AH68" s="31" t="s">
        <v>80</v>
      </c>
      <c r="AI68" s="31" t="s">
        <v>80</v>
      </c>
      <c r="AJ68" s="31" t="s">
        <v>80</v>
      </c>
      <c r="AK68">
        <v>32</v>
      </c>
      <c r="AL68" s="29" t="s">
        <v>80</v>
      </c>
      <c r="AM68" s="29" t="s">
        <v>80</v>
      </c>
      <c r="AN68" s="20" t="s">
        <v>80</v>
      </c>
    </row>
    <row r="69" spans="1:40" x14ac:dyDescent="0.25">
      <c r="A69" t="s">
        <v>207</v>
      </c>
      <c r="B69" t="s">
        <v>184</v>
      </c>
      <c r="C69" t="s">
        <v>75</v>
      </c>
      <c r="D69" t="s">
        <v>93</v>
      </c>
      <c r="E69" t="s">
        <v>87</v>
      </c>
      <c r="F69" t="s">
        <v>78</v>
      </c>
      <c r="G69" s="31" t="s">
        <v>80</v>
      </c>
      <c r="H69" s="31" t="s">
        <v>80</v>
      </c>
      <c r="I69" s="31" t="s">
        <v>80</v>
      </c>
      <c r="J69" s="31" t="s">
        <v>80</v>
      </c>
      <c r="K69" s="31" t="s">
        <v>80</v>
      </c>
      <c r="L69" s="31" t="s">
        <v>80</v>
      </c>
      <c r="M69" s="31" t="s">
        <v>80</v>
      </c>
      <c r="N69" s="31" t="s">
        <v>80</v>
      </c>
      <c r="O69" s="31" t="s">
        <v>80</v>
      </c>
      <c r="P69" s="31" t="s">
        <v>80</v>
      </c>
      <c r="Q69" s="31" t="s">
        <v>80</v>
      </c>
      <c r="R69" s="31" t="s">
        <v>80</v>
      </c>
      <c r="S69" s="31" t="s">
        <v>80</v>
      </c>
      <c r="T69" s="31" t="s">
        <v>80</v>
      </c>
      <c r="U69" s="31" t="s">
        <v>80</v>
      </c>
      <c r="V69" s="31" t="s">
        <v>80</v>
      </c>
      <c r="W69" s="31" t="s">
        <v>80</v>
      </c>
      <c r="X69" s="31" t="s">
        <v>80</v>
      </c>
      <c r="Y69" s="31">
        <v>1.6579999999999999</v>
      </c>
      <c r="Z69" s="31">
        <v>11.236000000000001</v>
      </c>
      <c r="AA69" s="31">
        <v>15.564</v>
      </c>
      <c r="AB69" s="31">
        <v>29.713999999999999</v>
      </c>
      <c r="AC69" s="31">
        <v>20.036999999999999</v>
      </c>
      <c r="AD69" s="31">
        <v>29.042000000000002</v>
      </c>
      <c r="AE69" s="31">
        <v>16.449000000000002</v>
      </c>
      <c r="AF69" s="31">
        <v>29.265999999999998</v>
      </c>
      <c r="AG69" s="31">
        <v>4.399</v>
      </c>
      <c r="AH69" s="31">
        <v>4.7549999999999999</v>
      </c>
      <c r="AI69" s="31">
        <v>4.266</v>
      </c>
      <c r="AJ69" s="31">
        <v>3.242</v>
      </c>
      <c r="AK69">
        <v>33</v>
      </c>
      <c r="AL69" s="29">
        <v>0.02</v>
      </c>
      <c r="AM69" s="29">
        <v>99.82</v>
      </c>
      <c r="AN69" s="20">
        <v>169.62799999999999</v>
      </c>
    </row>
    <row r="70" spans="1:40" x14ac:dyDescent="0.25">
      <c r="A70" t="s">
        <v>207</v>
      </c>
      <c r="B70" t="s">
        <v>184</v>
      </c>
      <c r="C70" t="s">
        <v>75</v>
      </c>
      <c r="D70" t="s">
        <v>93</v>
      </c>
      <c r="E70" t="s">
        <v>87</v>
      </c>
      <c r="F70" t="s">
        <v>79</v>
      </c>
      <c r="G70" s="31" t="s">
        <v>80</v>
      </c>
      <c r="H70" s="31" t="s">
        <v>80</v>
      </c>
      <c r="I70" s="31" t="s">
        <v>80</v>
      </c>
      <c r="J70" s="31" t="s">
        <v>7</v>
      </c>
      <c r="K70" s="31" t="s">
        <v>80</v>
      </c>
      <c r="L70" s="31" t="s">
        <v>80</v>
      </c>
      <c r="M70" s="31" t="s">
        <v>80</v>
      </c>
      <c r="N70" s="31" t="s">
        <v>80</v>
      </c>
      <c r="O70" s="31" t="s">
        <v>80</v>
      </c>
      <c r="P70" s="31" t="s">
        <v>80</v>
      </c>
      <c r="Q70" s="31" t="s">
        <v>80</v>
      </c>
      <c r="R70" s="31" t="s">
        <v>80</v>
      </c>
      <c r="S70" s="31" t="s">
        <v>80</v>
      </c>
      <c r="T70" s="31" t="s">
        <v>80</v>
      </c>
      <c r="U70" s="31" t="s">
        <v>80</v>
      </c>
      <c r="V70" s="31" t="s">
        <v>80</v>
      </c>
      <c r="W70" s="31" t="s">
        <v>80</v>
      </c>
      <c r="X70" s="31" t="s">
        <v>5</v>
      </c>
      <c r="Y70" s="31" t="s">
        <v>5</v>
      </c>
      <c r="Z70" s="31" t="s">
        <v>5</v>
      </c>
      <c r="AA70" s="31" t="s">
        <v>5</v>
      </c>
      <c r="AB70" s="31" t="s">
        <v>5</v>
      </c>
      <c r="AC70" s="31" t="s">
        <v>5</v>
      </c>
      <c r="AD70" s="31" t="s">
        <v>5</v>
      </c>
      <c r="AE70" s="31" t="s">
        <v>5</v>
      </c>
      <c r="AF70" s="31" t="s">
        <v>5</v>
      </c>
      <c r="AG70" s="31" t="s">
        <v>5</v>
      </c>
      <c r="AH70" s="31" t="s">
        <v>5</v>
      </c>
      <c r="AI70" s="31" t="s">
        <v>5</v>
      </c>
      <c r="AJ70" s="31" t="s">
        <v>5</v>
      </c>
      <c r="AK70">
        <v>33</v>
      </c>
      <c r="AL70" s="29" t="s">
        <v>80</v>
      </c>
      <c r="AM70" s="29" t="s">
        <v>80</v>
      </c>
      <c r="AN70" s="20" t="s">
        <v>80</v>
      </c>
    </row>
    <row r="71" spans="1:40" x14ac:dyDescent="0.25">
      <c r="A71" t="s">
        <v>207</v>
      </c>
      <c r="B71" t="s">
        <v>184</v>
      </c>
      <c r="C71" t="s">
        <v>75</v>
      </c>
      <c r="D71" t="s">
        <v>96</v>
      </c>
      <c r="E71" t="s">
        <v>99</v>
      </c>
      <c r="F71" t="s">
        <v>78</v>
      </c>
      <c r="G71" s="31" t="s">
        <v>80</v>
      </c>
      <c r="H71" s="31" t="s">
        <v>80</v>
      </c>
      <c r="I71" s="31" t="s">
        <v>80</v>
      </c>
      <c r="J71" s="31" t="s">
        <v>80</v>
      </c>
      <c r="K71" s="31" t="s">
        <v>80</v>
      </c>
      <c r="L71" s="31" t="s">
        <v>80</v>
      </c>
      <c r="M71" s="31" t="s">
        <v>80</v>
      </c>
      <c r="N71" s="31" t="s">
        <v>80</v>
      </c>
      <c r="O71" s="31" t="s">
        <v>80</v>
      </c>
      <c r="P71" s="31" t="s">
        <v>80</v>
      </c>
      <c r="Q71" s="31" t="s">
        <v>80</v>
      </c>
      <c r="R71" s="31" t="s">
        <v>80</v>
      </c>
      <c r="S71" s="31" t="s">
        <v>80</v>
      </c>
      <c r="T71" s="31" t="s">
        <v>80</v>
      </c>
      <c r="U71" s="31" t="s">
        <v>80</v>
      </c>
      <c r="V71" s="31" t="s">
        <v>80</v>
      </c>
      <c r="W71" s="31" t="s">
        <v>80</v>
      </c>
      <c r="X71" s="31" t="s">
        <v>80</v>
      </c>
      <c r="Y71" s="31" t="s">
        <v>80</v>
      </c>
      <c r="Z71" s="31" t="s">
        <v>80</v>
      </c>
      <c r="AA71" s="31" t="s">
        <v>80</v>
      </c>
      <c r="AB71" s="31">
        <v>164</v>
      </c>
      <c r="AC71" s="31" t="s">
        <v>80</v>
      </c>
      <c r="AD71" s="31" t="s">
        <v>80</v>
      </c>
      <c r="AE71" s="31" t="s">
        <v>80</v>
      </c>
      <c r="AF71" s="31" t="s">
        <v>80</v>
      </c>
      <c r="AG71" s="31" t="s">
        <v>80</v>
      </c>
      <c r="AH71" s="31" t="s">
        <v>80</v>
      </c>
      <c r="AI71" s="31" t="s">
        <v>80</v>
      </c>
      <c r="AJ71" s="31" t="s">
        <v>80</v>
      </c>
      <c r="AK71">
        <v>34</v>
      </c>
      <c r="AL71" s="29">
        <v>0.02</v>
      </c>
      <c r="AM71" s="29">
        <v>99.84</v>
      </c>
      <c r="AN71" s="20">
        <v>164</v>
      </c>
    </row>
    <row r="72" spans="1:40" x14ac:dyDescent="0.25">
      <c r="A72" t="s">
        <v>207</v>
      </c>
      <c r="B72" t="s">
        <v>184</v>
      </c>
      <c r="C72" t="s">
        <v>75</v>
      </c>
      <c r="D72" t="s">
        <v>96</v>
      </c>
      <c r="E72" t="s">
        <v>99</v>
      </c>
      <c r="F72" t="s">
        <v>79</v>
      </c>
      <c r="G72" s="31" t="s">
        <v>80</v>
      </c>
      <c r="H72" s="31" t="s">
        <v>80</v>
      </c>
      <c r="I72" s="31" t="s">
        <v>80</v>
      </c>
      <c r="J72" s="31" t="s">
        <v>80</v>
      </c>
      <c r="K72" s="31" t="s">
        <v>80</v>
      </c>
      <c r="L72" s="31" t="s">
        <v>80</v>
      </c>
      <c r="M72" s="31" t="s">
        <v>80</v>
      </c>
      <c r="N72" s="31" t="s">
        <v>80</v>
      </c>
      <c r="O72" s="31" t="s">
        <v>80</v>
      </c>
      <c r="P72" s="31" t="s">
        <v>80</v>
      </c>
      <c r="Q72" s="31" t="s">
        <v>80</v>
      </c>
      <c r="R72" s="31" t="s">
        <v>80</v>
      </c>
      <c r="S72" s="31" t="s">
        <v>80</v>
      </c>
      <c r="T72" s="31" t="s">
        <v>80</v>
      </c>
      <c r="U72" s="31" t="s">
        <v>5</v>
      </c>
      <c r="V72" s="31" t="s">
        <v>80</v>
      </c>
      <c r="W72" s="31" t="s">
        <v>80</v>
      </c>
      <c r="X72" s="31" t="s">
        <v>80</v>
      </c>
      <c r="Y72" s="31" t="s">
        <v>80</v>
      </c>
      <c r="Z72" s="31" t="s">
        <v>80</v>
      </c>
      <c r="AA72" s="31" t="s">
        <v>20</v>
      </c>
      <c r="AB72" s="31" t="s">
        <v>5</v>
      </c>
      <c r="AC72" s="31" t="s">
        <v>80</v>
      </c>
      <c r="AD72" s="31" t="s">
        <v>80</v>
      </c>
      <c r="AE72" s="31" t="s">
        <v>5</v>
      </c>
      <c r="AF72" s="31" t="s">
        <v>5</v>
      </c>
      <c r="AG72" s="31" t="s">
        <v>80</v>
      </c>
      <c r="AH72" s="31" t="s">
        <v>80</v>
      </c>
      <c r="AI72" s="31" t="s">
        <v>5</v>
      </c>
      <c r="AJ72" s="31" t="s">
        <v>80</v>
      </c>
      <c r="AK72">
        <v>34</v>
      </c>
      <c r="AL72" s="29" t="s">
        <v>80</v>
      </c>
      <c r="AM72" s="29" t="s">
        <v>80</v>
      </c>
      <c r="AN72" s="20" t="s">
        <v>80</v>
      </c>
    </row>
    <row r="73" spans="1:40" x14ac:dyDescent="0.25">
      <c r="A73" t="s">
        <v>207</v>
      </c>
      <c r="B73" t="s">
        <v>184</v>
      </c>
      <c r="C73" t="s">
        <v>75</v>
      </c>
      <c r="D73" t="s">
        <v>126</v>
      </c>
      <c r="E73" t="s">
        <v>87</v>
      </c>
      <c r="F73" t="s">
        <v>78</v>
      </c>
      <c r="G73" s="31">
        <v>1.603</v>
      </c>
      <c r="H73" s="31">
        <v>0.88100000000000001</v>
      </c>
      <c r="I73" s="31">
        <v>0.99299999999999999</v>
      </c>
      <c r="J73" s="31">
        <v>0.74099999999999999</v>
      </c>
      <c r="K73" s="31">
        <v>1.3480000000000001</v>
      </c>
      <c r="L73" s="31">
        <v>1.5589999999999999</v>
      </c>
      <c r="M73" s="31">
        <v>9.75</v>
      </c>
      <c r="N73" s="31">
        <v>6.4320000000000004</v>
      </c>
      <c r="O73" s="31">
        <v>6.0359999999999996</v>
      </c>
      <c r="P73" s="31">
        <v>9.0039999999999996</v>
      </c>
      <c r="Q73" s="31">
        <v>7.4880000000000004</v>
      </c>
      <c r="R73" s="31">
        <v>10.454000000000001</v>
      </c>
      <c r="S73" s="31">
        <v>6.9729999999999999</v>
      </c>
      <c r="T73" s="31">
        <v>7.6769999999999996</v>
      </c>
      <c r="U73" s="31">
        <v>8.6660000000000004</v>
      </c>
      <c r="V73" s="31">
        <v>6.649</v>
      </c>
      <c r="W73" s="31">
        <v>9.3539999999999992</v>
      </c>
      <c r="X73" s="31">
        <v>7.992</v>
      </c>
      <c r="Y73" s="31">
        <v>4.6449999999999996</v>
      </c>
      <c r="Z73" s="31">
        <v>4.7750000000000004</v>
      </c>
      <c r="AA73" s="31">
        <v>6.9109999999999996</v>
      </c>
      <c r="AB73" s="31">
        <v>9.7010000000000005</v>
      </c>
      <c r="AC73" s="31">
        <v>5.915</v>
      </c>
      <c r="AD73" s="31">
        <v>6.4260000000000002</v>
      </c>
      <c r="AE73" s="31">
        <v>3.7890000000000001</v>
      </c>
      <c r="AF73" s="31">
        <v>3.7639999999999998</v>
      </c>
      <c r="AG73" s="31">
        <v>3.4049999999999998</v>
      </c>
      <c r="AH73" s="31">
        <v>3.4239999999999999</v>
      </c>
      <c r="AI73" s="31">
        <v>4.1840000000000002</v>
      </c>
      <c r="AJ73" s="31">
        <v>2.8740000000000001</v>
      </c>
      <c r="AK73">
        <v>35</v>
      </c>
      <c r="AL73" s="29">
        <v>0.02</v>
      </c>
      <c r="AM73" s="29">
        <v>99.86</v>
      </c>
      <c r="AN73" s="20">
        <v>163.41300000000001</v>
      </c>
    </row>
    <row r="74" spans="1:40" x14ac:dyDescent="0.25">
      <c r="A74" t="s">
        <v>207</v>
      </c>
      <c r="B74" t="s">
        <v>184</v>
      </c>
      <c r="C74" t="s">
        <v>75</v>
      </c>
      <c r="D74" t="s">
        <v>126</v>
      </c>
      <c r="E74" t="s">
        <v>87</v>
      </c>
      <c r="F74" t="s">
        <v>79</v>
      </c>
      <c r="G74" s="31" t="s">
        <v>5</v>
      </c>
      <c r="H74" s="31" t="s">
        <v>5</v>
      </c>
      <c r="I74" s="31" t="s">
        <v>5</v>
      </c>
      <c r="J74" s="31" t="s">
        <v>5</v>
      </c>
      <c r="K74" s="31" t="s">
        <v>5</v>
      </c>
      <c r="L74" s="31" t="s">
        <v>5</v>
      </c>
      <c r="M74" s="31" t="s">
        <v>22</v>
      </c>
      <c r="N74" s="31" t="s">
        <v>5</v>
      </c>
      <c r="O74" s="31" t="s">
        <v>5</v>
      </c>
      <c r="P74" s="31" t="s">
        <v>5</v>
      </c>
      <c r="Q74" s="31" t="s">
        <v>5</v>
      </c>
      <c r="R74" s="31" t="s">
        <v>5</v>
      </c>
      <c r="S74" s="31" t="s">
        <v>22</v>
      </c>
      <c r="T74" s="31" t="s">
        <v>5</v>
      </c>
      <c r="U74" s="31" t="s">
        <v>5</v>
      </c>
      <c r="V74" s="31" t="s">
        <v>5</v>
      </c>
      <c r="W74" s="31" t="s">
        <v>5</v>
      </c>
      <c r="X74" s="31" t="s">
        <v>5</v>
      </c>
      <c r="Y74" s="31" t="s">
        <v>5</v>
      </c>
      <c r="Z74" s="31" t="s">
        <v>5</v>
      </c>
      <c r="AA74" s="31" t="s">
        <v>5</v>
      </c>
      <c r="AB74" s="31" t="s">
        <v>5</v>
      </c>
      <c r="AC74" s="31" t="s">
        <v>24</v>
      </c>
      <c r="AD74" s="31" t="s">
        <v>24</v>
      </c>
      <c r="AE74" s="31" t="s">
        <v>24</v>
      </c>
      <c r="AF74" s="31" t="s">
        <v>24</v>
      </c>
      <c r="AG74" s="31" t="s">
        <v>24</v>
      </c>
      <c r="AH74" s="31" t="s">
        <v>24</v>
      </c>
      <c r="AI74" s="31" t="s">
        <v>24</v>
      </c>
      <c r="AJ74" s="31" t="s">
        <v>24</v>
      </c>
      <c r="AK74">
        <v>35</v>
      </c>
      <c r="AL74" s="29" t="s">
        <v>80</v>
      </c>
      <c r="AM74" s="29" t="s">
        <v>80</v>
      </c>
      <c r="AN74" s="20" t="s">
        <v>80</v>
      </c>
    </row>
    <row r="75" spans="1:40" x14ac:dyDescent="0.25">
      <c r="A75" t="s">
        <v>207</v>
      </c>
      <c r="B75" t="s">
        <v>184</v>
      </c>
      <c r="C75" t="s">
        <v>75</v>
      </c>
      <c r="D75" t="s">
        <v>94</v>
      </c>
      <c r="E75" t="s">
        <v>105</v>
      </c>
      <c r="F75" t="s">
        <v>78</v>
      </c>
      <c r="G75" s="31" t="s">
        <v>80</v>
      </c>
      <c r="H75" s="31">
        <v>0.3</v>
      </c>
      <c r="I75" s="31">
        <v>0.14000000000000001</v>
      </c>
      <c r="J75" s="31" t="s">
        <v>80</v>
      </c>
      <c r="K75" s="31">
        <v>6.55</v>
      </c>
      <c r="L75" s="31">
        <v>9.68</v>
      </c>
      <c r="M75" s="31">
        <v>10.51</v>
      </c>
      <c r="N75" s="31">
        <v>13.2</v>
      </c>
      <c r="O75" s="31">
        <v>13.17</v>
      </c>
      <c r="P75" s="31">
        <v>10.356999999999999</v>
      </c>
      <c r="Q75" s="31">
        <v>11.76</v>
      </c>
      <c r="R75" s="31">
        <v>10.208</v>
      </c>
      <c r="S75" s="31">
        <v>14.233000000000001</v>
      </c>
      <c r="T75" s="31">
        <v>16.388999999999999</v>
      </c>
      <c r="U75" s="31">
        <v>11.821</v>
      </c>
      <c r="V75" s="31">
        <v>7.4749999999999996</v>
      </c>
      <c r="W75" s="31">
        <v>8.3290000000000006</v>
      </c>
      <c r="X75" s="31">
        <v>6.1070000000000002</v>
      </c>
      <c r="Y75" s="31">
        <v>0.61799999999999999</v>
      </c>
      <c r="Z75" s="31">
        <v>0.72</v>
      </c>
      <c r="AA75" s="31">
        <v>0.75</v>
      </c>
      <c r="AB75" s="31">
        <v>1.1910000000000001</v>
      </c>
      <c r="AC75" s="31">
        <v>0.77</v>
      </c>
      <c r="AD75" s="31">
        <v>0.82799999999999996</v>
      </c>
      <c r="AE75" s="31">
        <v>1.3049999999999999</v>
      </c>
      <c r="AF75" s="31">
        <v>0.36799999999999999</v>
      </c>
      <c r="AG75" s="31">
        <v>0.23400000000000001</v>
      </c>
      <c r="AH75" s="31">
        <v>6.7000000000000004E-2</v>
      </c>
      <c r="AI75" s="31">
        <v>7.5999999999999998E-2</v>
      </c>
      <c r="AJ75" s="31">
        <v>1.0999999999999999E-2</v>
      </c>
      <c r="AK75">
        <v>36</v>
      </c>
      <c r="AL75" s="29">
        <v>0.02</v>
      </c>
      <c r="AM75" s="29">
        <v>99.88</v>
      </c>
      <c r="AN75" s="20">
        <v>157.16800000000001</v>
      </c>
    </row>
    <row r="76" spans="1:40" x14ac:dyDescent="0.25">
      <c r="A76" t="s">
        <v>207</v>
      </c>
      <c r="B76" t="s">
        <v>184</v>
      </c>
      <c r="C76" t="s">
        <v>75</v>
      </c>
      <c r="D76" t="s">
        <v>94</v>
      </c>
      <c r="E76" t="s">
        <v>105</v>
      </c>
      <c r="F76" t="s">
        <v>79</v>
      </c>
      <c r="G76" s="31" t="s">
        <v>80</v>
      </c>
      <c r="H76" s="31" t="s">
        <v>82</v>
      </c>
      <c r="I76" s="31" t="s">
        <v>82</v>
      </c>
      <c r="J76" s="31" t="s">
        <v>80</v>
      </c>
      <c r="K76" s="31" t="s">
        <v>82</v>
      </c>
      <c r="L76" s="31" t="s">
        <v>7</v>
      </c>
      <c r="M76" s="31" t="s">
        <v>82</v>
      </c>
      <c r="N76" s="31" t="s">
        <v>82</v>
      </c>
      <c r="O76" s="31" t="s">
        <v>7</v>
      </c>
      <c r="P76" s="31" t="s">
        <v>7</v>
      </c>
      <c r="Q76" s="31" t="s">
        <v>82</v>
      </c>
      <c r="R76" s="31" t="s">
        <v>82</v>
      </c>
      <c r="S76" s="31" t="s">
        <v>82</v>
      </c>
      <c r="T76" s="31" t="s">
        <v>7</v>
      </c>
      <c r="U76" s="31" t="s">
        <v>82</v>
      </c>
      <c r="V76" s="31" t="s">
        <v>7</v>
      </c>
      <c r="W76" s="31" t="s">
        <v>82</v>
      </c>
      <c r="X76" s="31" t="s">
        <v>82</v>
      </c>
      <c r="Y76" s="31" t="s">
        <v>82</v>
      </c>
      <c r="Z76" s="31" t="s">
        <v>7</v>
      </c>
      <c r="AA76" s="31" t="s">
        <v>82</v>
      </c>
      <c r="AB76" s="31" t="s">
        <v>82</v>
      </c>
      <c r="AC76" s="31" t="s">
        <v>82</v>
      </c>
      <c r="AD76" s="31" t="s">
        <v>82</v>
      </c>
      <c r="AE76" s="31" t="s">
        <v>82</v>
      </c>
      <c r="AF76" s="31" t="s">
        <v>82</v>
      </c>
      <c r="AG76" s="31" t="s">
        <v>82</v>
      </c>
      <c r="AH76" s="31" t="s">
        <v>82</v>
      </c>
      <c r="AI76" s="31" t="s">
        <v>82</v>
      </c>
      <c r="AJ76" s="31" t="s">
        <v>82</v>
      </c>
      <c r="AK76">
        <v>36</v>
      </c>
      <c r="AL76" s="29" t="s">
        <v>80</v>
      </c>
      <c r="AM76" s="29" t="s">
        <v>80</v>
      </c>
      <c r="AN76" s="20" t="s">
        <v>80</v>
      </c>
    </row>
    <row r="77" spans="1:40" x14ac:dyDescent="0.25">
      <c r="A77" t="s">
        <v>207</v>
      </c>
      <c r="B77" t="s">
        <v>184</v>
      </c>
      <c r="C77" t="s">
        <v>100</v>
      </c>
      <c r="D77" t="s">
        <v>190</v>
      </c>
      <c r="E77" t="s">
        <v>99</v>
      </c>
      <c r="F77" t="s">
        <v>78</v>
      </c>
      <c r="G77" s="31" t="s">
        <v>80</v>
      </c>
      <c r="H77" s="31" t="s">
        <v>80</v>
      </c>
      <c r="I77" s="31" t="s">
        <v>80</v>
      </c>
      <c r="J77" s="31" t="s">
        <v>80</v>
      </c>
      <c r="K77" s="31" t="s">
        <v>80</v>
      </c>
      <c r="L77" s="31" t="s">
        <v>80</v>
      </c>
      <c r="M77" s="31" t="s">
        <v>80</v>
      </c>
      <c r="N77" s="31" t="s">
        <v>80</v>
      </c>
      <c r="O77" s="31" t="s">
        <v>80</v>
      </c>
      <c r="P77" s="31" t="s">
        <v>80</v>
      </c>
      <c r="Q77" s="31" t="s">
        <v>80</v>
      </c>
      <c r="R77" s="31" t="s">
        <v>80</v>
      </c>
      <c r="S77" s="31" t="s">
        <v>80</v>
      </c>
      <c r="T77" s="31" t="s">
        <v>80</v>
      </c>
      <c r="U77" s="31" t="s">
        <v>80</v>
      </c>
      <c r="V77" s="31" t="s">
        <v>80</v>
      </c>
      <c r="W77" s="31" t="s">
        <v>80</v>
      </c>
      <c r="X77" s="31" t="s">
        <v>80</v>
      </c>
      <c r="Y77" s="31" t="s">
        <v>80</v>
      </c>
      <c r="Z77" s="31" t="s">
        <v>80</v>
      </c>
      <c r="AA77" s="31">
        <v>51.482999999999997</v>
      </c>
      <c r="AB77" s="31">
        <v>7.6980000000000004</v>
      </c>
      <c r="AC77" s="31">
        <v>14.256</v>
      </c>
      <c r="AD77" s="31">
        <v>13.204000000000001</v>
      </c>
      <c r="AE77" s="31">
        <v>1.8879999999999999</v>
      </c>
      <c r="AF77" s="31">
        <v>8.3019999999999996</v>
      </c>
      <c r="AG77" s="31" t="s">
        <v>80</v>
      </c>
      <c r="AH77" s="31" t="s">
        <v>80</v>
      </c>
      <c r="AI77" s="31" t="s">
        <v>80</v>
      </c>
      <c r="AJ77" s="31" t="s">
        <v>80</v>
      </c>
      <c r="AK77">
        <v>37</v>
      </c>
      <c r="AL77" s="29">
        <v>0.01</v>
      </c>
      <c r="AM77" s="29">
        <v>99.9</v>
      </c>
      <c r="AN77" s="20">
        <v>96.831000000000003</v>
      </c>
    </row>
    <row r="78" spans="1:40" x14ac:dyDescent="0.25">
      <c r="A78" t="s">
        <v>207</v>
      </c>
      <c r="B78" t="s">
        <v>184</v>
      </c>
      <c r="C78" t="s">
        <v>100</v>
      </c>
      <c r="D78" t="s">
        <v>190</v>
      </c>
      <c r="E78" t="s">
        <v>99</v>
      </c>
      <c r="F78" t="s">
        <v>79</v>
      </c>
      <c r="G78" s="31" t="s">
        <v>80</v>
      </c>
      <c r="H78" s="31" t="s">
        <v>80</v>
      </c>
      <c r="I78" s="31" t="s">
        <v>80</v>
      </c>
      <c r="J78" s="31" t="s">
        <v>80</v>
      </c>
      <c r="K78" s="31" t="s">
        <v>80</v>
      </c>
      <c r="L78" s="31" t="s">
        <v>80</v>
      </c>
      <c r="M78" s="31" t="s">
        <v>80</v>
      </c>
      <c r="N78" s="31" t="s">
        <v>80</v>
      </c>
      <c r="O78" s="31" t="s">
        <v>80</v>
      </c>
      <c r="P78" s="31" t="s">
        <v>80</v>
      </c>
      <c r="Q78" s="31" t="s">
        <v>80</v>
      </c>
      <c r="R78" s="31" t="s">
        <v>80</v>
      </c>
      <c r="S78" s="31" t="s">
        <v>80</v>
      </c>
      <c r="T78" s="31" t="s">
        <v>80</v>
      </c>
      <c r="U78" s="31" t="s">
        <v>80</v>
      </c>
      <c r="V78" s="31" t="s">
        <v>80</v>
      </c>
      <c r="W78" s="31" t="s">
        <v>80</v>
      </c>
      <c r="X78" s="31" t="s">
        <v>80</v>
      </c>
      <c r="Y78" s="31" t="s">
        <v>80</v>
      </c>
      <c r="Z78" s="31" t="s">
        <v>80</v>
      </c>
      <c r="AA78" s="31" t="s">
        <v>82</v>
      </c>
      <c r="AB78" s="31" t="s">
        <v>82</v>
      </c>
      <c r="AC78" s="31" t="s">
        <v>82</v>
      </c>
      <c r="AD78" s="31" t="s">
        <v>82</v>
      </c>
      <c r="AE78" s="31" t="s">
        <v>82</v>
      </c>
      <c r="AF78" s="31" t="s">
        <v>82</v>
      </c>
      <c r="AG78" s="31" t="s">
        <v>80</v>
      </c>
      <c r="AH78" s="31" t="s">
        <v>80</v>
      </c>
      <c r="AI78" s="31" t="s">
        <v>80</v>
      </c>
      <c r="AJ78" s="31" t="s">
        <v>80</v>
      </c>
      <c r="AK78">
        <v>37</v>
      </c>
      <c r="AL78" s="29" t="s">
        <v>80</v>
      </c>
      <c r="AM78" s="29" t="s">
        <v>80</v>
      </c>
      <c r="AN78" s="20" t="s">
        <v>80</v>
      </c>
    </row>
    <row r="79" spans="1:40" x14ac:dyDescent="0.25">
      <c r="A79" t="s">
        <v>207</v>
      </c>
      <c r="B79" t="s">
        <v>184</v>
      </c>
      <c r="C79" t="s">
        <v>75</v>
      </c>
      <c r="D79" t="s">
        <v>94</v>
      </c>
      <c r="E79" t="s">
        <v>90</v>
      </c>
      <c r="F79" t="s">
        <v>78</v>
      </c>
      <c r="G79" s="31" t="s">
        <v>80</v>
      </c>
      <c r="H79" s="31" t="s">
        <v>80</v>
      </c>
      <c r="I79" s="31">
        <v>9.16</v>
      </c>
      <c r="J79" s="31">
        <v>17</v>
      </c>
      <c r="K79" s="31">
        <v>26.42</v>
      </c>
      <c r="L79" s="31">
        <v>2.4500000000000002</v>
      </c>
      <c r="M79" s="31">
        <v>5.13</v>
      </c>
      <c r="N79" s="31">
        <v>0.66</v>
      </c>
      <c r="O79" s="31">
        <v>1.32</v>
      </c>
      <c r="P79" s="31">
        <v>16.949000000000002</v>
      </c>
      <c r="Q79" s="31">
        <v>2.2869999999999999</v>
      </c>
      <c r="R79" s="31">
        <v>0.26500000000000001</v>
      </c>
      <c r="S79" s="31">
        <v>6.8000000000000005E-2</v>
      </c>
      <c r="T79" s="31">
        <v>5.3999999999999999E-2</v>
      </c>
      <c r="U79" s="31">
        <v>3.8740000000000001</v>
      </c>
      <c r="V79" s="31">
        <v>0.188</v>
      </c>
      <c r="W79" s="31">
        <v>4.2999999999999997E-2</v>
      </c>
      <c r="X79" s="31">
        <v>1.6140000000000001</v>
      </c>
      <c r="Y79" s="31">
        <v>0.27300000000000002</v>
      </c>
      <c r="Z79" s="31">
        <v>6.6890000000000001</v>
      </c>
      <c r="AA79" s="31">
        <v>0.17599999999999999</v>
      </c>
      <c r="AB79" s="31">
        <v>0.69099999999999995</v>
      </c>
      <c r="AC79" s="31">
        <v>9.4E-2</v>
      </c>
      <c r="AD79" s="31">
        <v>0.113</v>
      </c>
      <c r="AE79" s="31">
        <v>0.24399999999999999</v>
      </c>
      <c r="AF79" s="31" t="s">
        <v>80</v>
      </c>
      <c r="AG79" s="31">
        <v>2E-3</v>
      </c>
      <c r="AH79" s="31">
        <v>4.0000000000000001E-3</v>
      </c>
      <c r="AI79" s="31">
        <v>3.3000000000000002E-2</v>
      </c>
      <c r="AJ79" s="31">
        <v>5.0000000000000001E-3</v>
      </c>
      <c r="AK79">
        <v>38</v>
      </c>
      <c r="AL79" s="29">
        <v>0.01</v>
      </c>
      <c r="AM79" s="29">
        <v>99.91</v>
      </c>
      <c r="AN79" s="20">
        <v>95.805999999999997</v>
      </c>
    </row>
    <row r="80" spans="1:40" x14ac:dyDescent="0.25">
      <c r="A80" t="s">
        <v>207</v>
      </c>
      <c r="B80" t="s">
        <v>184</v>
      </c>
      <c r="C80" t="s">
        <v>75</v>
      </c>
      <c r="D80" t="s">
        <v>94</v>
      </c>
      <c r="E80" t="s">
        <v>90</v>
      </c>
      <c r="F80" t="s">
        <v>79</v>
      </c>
      <c r="G80" s="31" t="s">
        <v>5</v>
      </c>
      <c r="H80" s="31" t="s">
        <v>80</v>
      </c>
      <c r="I80" s="31" t="s">
        <v>82</v>
      </c>
      <c r="J80" s="31" t="s">
        <v>5</v>
      </c>
      <c r="K80" s="31" t="s">
        <v>82</v>
      </c>
      <c r="L80" s="31" t="s">
        <v>82</v>
      </c>
      <c r="M80" s="31" t="s">
        <v>82</v>
      </c>
      <c r="N80" s="31" t="s">
        <v>82</v>
      </c>
      <c r="O80" s="31" t="s">
        <v>20</v>
      </c>
      <c r="P80" s="31" t="s">
        <v>5</v>
      </c>
      <c r="Q80" s="31" t="s">
        <v>82</v>
      </c>
      <c r="R80" s="31" t="s">
        <v>82</v>
      </c>
      <c r="S80" s="31" t="s">
        <v>82</v>
      </c>
      <c r="T80" s="31" t="s">
        <v>82</v>
      </c>
      <c r="U80" s="31" t="s">
        <v>82</v>
      </c>
      <c r="V80" s="31" t="s">
        <v>82</v>
      </c>
      <c r="W80" s="31" t="s">
        <v>82</v>
      </c>
      <c r="X80" s="31" t="s">
        <v>82</v>
      </c>
      <c r="Y80" s="31" t="s">
        <v>82</v>
      </c>
      <c r="Z80" s="31" t="s">
        <v>82</v>
      </c>
      <c r="AA80" s="31" t="s">
        <v>82</v>
      </c>
      <c r="AB80" s="31" t="s">
        <v>82</v>
      </c>
      <c r="AC80" s="31" t="s">
        <v>82</v>
      </c>
      <c r="AD80" s="31" t="s">
        <v>82</v>
      </c>
      <c r="AE80" s="31" t="s">
        <v>82</v>
      </c>
      <c r="AF80" s="31" t="s">
        <v>80</v>
      </c>
      <c r="AG80" s="31" t="s">
        <v>82</v>
      </c>
      <c r="AH80" s="31" t="s">
        <v>82</v>
      </c>
      <c r="AI80" s="31" t="s">
        <v>82</v>
      </c>
      <c r="AJ80" s="31" t="s">
        <v>82</v>
      </c>
      <c r="AK80">
        <v>38</v>
      </c>
      <c r="AL80" s="29" t="s">
        <v>80</v>
      </c>
      <c r="AM80" s="29" t="s">
        <v>80</v>
      </c>
      <c r="AN80" s="20" t="s">
        <v>80</v>
      </c>
    </row>
    <row r="81" spans="1:40" x14ac:dyDescent="0.25">
      <c r="A81" t="s">
        <v>207</v>
      </c>
      <c r="B81" t="s">
        <v>184</v>
      </c>
      <c r="C81" t="s">
        <v>75</v>
      </c>
      <c r="D81" t="s">
        <v>113</v>
      </c>
      <c r="E81" t="s">
        <v>104</v>
      </c>
      <c r="F81" t="s">
        <v>78</v>
      </c>
      <c r="G81" s="31" t="s">
        <v>80</v>
      </c>
      <c r="H81" s="31" t="s">
        <v>80</v>
      </c>
      <c r="I81" s="31" t="s">
        <v>80</v>
      </c>
      <c r="J81" s="31" t="s">
        <v>80</v>
      </c>
      <c r="K81" s="31" t="s">
        <v>80</v>
      </c>
      <c r="L81" s="31" t="s">
        <v>80</v>
      </c>
      <c r="M81" s="31" t="s">
        <v>80</v>
      </c>
      <c r="N81" s="31" t="s">
        <v>80</v>
      </c>
      <c r="O81" s="31" t="s">
        <v>80</v>
      </c>
      <c r="P81" s="31" t="s">
        <v>80</v>
      </c>
      <c r="Q81" s="31" t="s">
        <v>80</v>
      </c>
      <c r="R81" s="31" t="s">
        <v>80</v>
      </c>
      <c r="S81" s="31" t="s">
        <v>80</v>
      </c>
      <c r="T81" s="31" t="s">
        <v>80</v>
      </c>
      <c r="U81" s="31" t="s">
        <v>80</v>
      </c>
      <c r="V81" s="31" t="s">
        <v>80</v>
      </c>
      <c r="W81" s="31" t="s">
        <v>80</v>
      </c>
      <c r="X81" s="31" t="s">
        <v>80</v>
      </c>
      <c r="Y81" s="31" t="s">
        <v>80</v>
      </c>
      <c r="Z81" s="31" t="s">
        <v>80</v>
      </c>
      <c r="AA81" s="31" t="s">
        <v>80</v>
      </c>
      <c r="AB81" s="31" t="s">
        <v>80</v>
      </c>
      <c r="AC81" s="31" t="s">
        <v>80</v>
      </c>
      <c r="AD81" s="31">
        <v>80.275000000000006</v>
      </c>
      <c r="AE81" s="31" t="s">
        <v>80</v>
      </c>
      <c r="AF81" s="31" t="s">
        <v>80</v>
      </c>
      <c r="AG81" s="31" t="s">
        <v>80</v>
      </c>
      <c r="AH81" s="31" t="s">
        <v>80</v>
      </c>
      <c r="AI81" s="31" t="s">
        <v>80</v>
      </c>
      <c r="AJ81" s="31" t="s">
        <v>80</v>
      </c>
      <c r="AK81">
        <v>39</v>
      </c>
      <c r="AL81" s="29">
        <v>0.01</v>
      </c>
      <c r="AM81" s="29">
        <v>99.92</v>
      </c>
      <c r="AN81" s="20">
        <v>80.275000000000006</v>
      </c>
    </row>
    <row r="82" spans="1:40" x14ac:dyDescent="0.25">
      <c r="A82" t="s">
        <v>207</v>
      </c>
      <c r="B82" t="s">
        <v>184</v>
      </c>
      <c r="C82" t="s">
        <v>75</v>
      </c>
      <c r="D82" t="s">
        <v>113</v>
      </c>
      <c r="E82" t="s">
        <v>104</v>
      </c>
      <c r="F82" t="s">
        <v>79</v>
      </c>
      <c r="G82" s="31" t="s">
        <v>80</v>
      </c>
      <c r="H82" s="31" t="s">
        <v>80</v>
      </c>
      <c r="I82" s="31" t="s">
        <v>80</v>
      </c>
      <c r="J82" s="31" t="s">
        <v>80</v>
      </c>
      <c r="K82" s="31" t="s">
        <v>80</v>
      </c>
      <c r="L82" s="31" t="s">
        <v>80</v>
      </c>
      <c r="M82" s="31" t="s">
        <v>80</v>
      </c>
      <c r="N82" s="31" t="s">
        <v>80</v>
      </c>
      <c r="O82" s="31" t="s">
        <v>80</v>
      </c>
      <c r="P82" s="31" t="s">
        <v>80</v>
      </c>
      <c r="Q82" s="31" t="s">
        <v>80</v>
      </c>
      <c r="R82" s="31" t="s">
        <v>7</v>
      </c>
      <c r="S82" s="31" t="s">
        <v>80</v>
      </c>
      <c r="T82" s="31" t="s">
        <v>80</v>
      </c>
      <c r="U82" s="31" t="s">
        <v>80</v>
      </c>
      <c r="V82" s="31" t="s">
        <v>80</v>
      </c>
      <c r="W82" s="31" t="s">
        <v>80</v>
      </c>
      <c r="X82" s="31" t="s">
        <v>80</v>
      </c>
      <c r="Y82" s="31" t="s">
        <v>80</v>
      </c>
      <c r="Z82" s="31" t="s">
        <v>80</v>
      </c>
      <c r="AA82" s="31" t="s">
        <v>80</v>
      </c>
      <c r="AB82" s="31" t="s">
        <v>80</v>
      </c>
      <c r="AC82" s="31" t="s">
        <v>80</v>
      </c>
      <c r="AD82" s="31" t="s">
        <v>82</v>
      </c>
      <c r="AE82" s="31" t="s">
        <v>80</v>
      </c>
      <c r="AF82" s="31" t="s">
        <v>80</v>
      </c>
      <c r="AG82" s="31" t="s">
        <v>80</v>
      </c>
      <c r="AH82" s="31" t="s">
        <v>80</v>
      </c>
      <c r="AI82" s="31" t="s">
        <v>80</v>
      </c>
      <c r="AJ82" s="31" t="s">
        <v>80</v>
      </c>
      <c r="AK82">
        <v>39</v>
      </c>
      <c r="AL82" s="29" t="s">
        <v>80</v>
      </c>
      <c r="AM82" s="29" t="s">
        <v>80</v>
      </c>
      <c r="AN82" s="20" t="s">
        <v>80</v>
      </c>
    </row>
    <row r="83" spans="1:40" x14ac:dyDescent="0.25">
      <c r="A83" t="s">
        <v>207</v>
      </c>
      <c r="B83" t="s">
        <v>184</v>
      </c>
      <c r="C83" t="s">
        <v>75</v>
      </c>
      <c r="D83" t="s">
        <v>112</v>
      </c>
      <c r="E83" t="s">
        <v>87</v>
      </c>
      <c r="F83" t="s">
        <v>78</v>
      </c>
      <c r="G83" s="31">
        <v>3</v>
      </c>
      <c r="H83" s="31" t="s">
        <v>80</v>
      </c>
      <c r="I83" s="31" t="s">
        <v>80</v>
      </c>
      <c r="J83" s="31" t="s">
        <v>80</v>
      </c>
      <c r="K83" s="31" t="s">
        <v>80</v>
      </c>
      <c r="L83" s="31" t="s">
        <v>80</v>
      </c>
      <c r="M83" s="31" t="s">
        <v>80</v>
      </c>
      <c r="N83" s="31" t="s">
        <v>80</v>
      </c>
      <c r="O83" s="31" t="s">
        <v>80</v>
      </c>
      <c r="P83" s="31" t="s">
        <v>80</v>
      </c>
      <c r="Q83" s="31" t="s">
        <v>80</v>
      </c>
      <c r="R83" s="31">
        <v>14.54</v>
      </c>
      <c r="S83" s="31">
        <v>25.97</v>
      </c>
      <c r="T83" s="31">
        <v>19.963000000000001</v>
      </c>
      <c r="U83" s="31" t="s">
        <v>80</v>
      </c>
      <c r="V83" s="31" t="s">
        <v>80</v>
      </c>
      <c r="W83" s="31" t="s">
        <v>80</v>
      </c>
      <c r="X83" s="31" t="s">
        <v>80</v>
      </c>
      <c r="Y83" s="31" t="s">
        <v>80</v>
      </c>
      <c r="Z83" s="31" t="s">
        <v>80</v>
      </c>
      <c r="AA83" s="31">
        <v>3.2970000000000002</v>
      </c>
      <c r="AB83" s="31">
        <v>2.3279999999999998</v>
      </c>
      <c r="AC83" s="31">
        <v>1.538</v>
      </c>
      <c r="AD83" s="31">
        <v>0.69</v>
      </c>
      <c r="AE83" s="31">
        <v>1.611</v>
      </c>
      <c r="AF83" s="31">
        <v>0.56299999999999994</v>
      </c>
      <c r="AG83" s="31" t="s">
        <v>80</v>
      </c>
      <c r="AH83" s="31" t="s">
        <v>80</v>
      </c>
      <c r="AI83" s="31" t="s">
        <v>80</v>
      </c>
      <c r="AJ83" s="31" t="s">
        <v>80</v>
      </c>
      <c r="AK83">
        <v>40</v>
      </c>
      <c r="AL83" s="29">
        <v>0.01</v>
      </c>
      <c r="AM83" s="29">
        <v>99.93</v>
      </c>
      <c r="AN83" s="20">
        <v>73.501000000000005</v>
      </c>
    </row>
    <row r="84" spans="1:40" x14ac:dyDescent="0.25">
      <c r="A84" t="s">
        <v>207</v>
      </c>
      <c r="B84" t="s">
        <v>184</v>
      </c>
      <c r="C84" t="s">
        <v>75</v>
      </c>
      <c r="D84" t="s">
        <v>112</v>
      </c>
      <c r="E84" t="s">
        <v>87</v>
      </c>
      <c r="F84" t="s">
        <v>79</v>
      </c>
      <c r="G84" s="31" t="s">
        <v>82</v>
      </c>
      <c r="H84" s="31" t="s">
        <v>80</v>
      </c>
      <c r="I84" s="31" t="s">
        <v>80</v>
      </c>
      <c r="J84" s="31" t="s">
        <v>80</v>
      </c>
      <c r="K84" s="31" t="s">
        <v>80</v>
      </c>
      <c r="L84" s="31" t="s">
        <v>80</v>
      </c>
      <c r="M84" s="31" t="s">
        <v>80</v>
      </c>
      <c r="N84" s="31" t="s">
        <v>80</v>
      </c>
      <c r="O84" s="31" t="s">
        <v>80</v>
      </c>
      <c r="P84" s="31" t="s">
        <v>5</v>
      </c>
      <c r="Q84" s="31" t="s">
        <v>5</v>
      </c>
      <c r="R84" s="31" t="s">
        <v>5</v>
      </c>
      <c r="S84" s="31" t="s">
        <v>5</v>
      </c>
      <c r="T84" s="31" t="s">
        <v>5</v>
      </c>
      <c r="U84" s="31" t="s">
        <v>80</v>
      </c>
      <c r="V84" s="31" t="s">
        <v>80</v>
      </c>
      <c r="W84" s="31" t="s">
        <v>80</v>
      </c>
      <c r="X84" s="31" t="s">
        <v>80</v>
      </c>
      <c r="Y84" s="31" t="s">
        <v>80</v>
      </c>
      <c r="Z84" s="31" t="s">
        <v>80</v>
      </c>
      <c r="AA84" s="31" t="s">
        <v>82</v>
      </c>
      <c r="AB84" s="31" t="s">
        <v>82</v>
      </c>
      <c r="AC84" s="31" t="s">
        <v>82</v>
      </c>
      <c r="AD84" s="31" t="s">
        <v>82</v>
      </c>
      <c r="AE84" s="31" t="s">
        <v>82</v>
      </c>
      <c r="AF84" s="31" t="s">
        <v>82</v>
      </c>
      <c r="AG84" s="31" t="s">
        <v>80</v>
      </c>
      <c r="AH84" s="31" t="s">
        <v>80</v>
      </c>
      <c r="AI84" s="31" t="s">
        <v>80</v>
      </c>
      <c r="AJ84" s="31" t="s">
        <v>80</v>
      </c>
      <c r="AK84">
        <v>40</v>
      </c>
      <c r="AL84" s="29" t="s">
        <v>80</v>
      </c>
      <c r="AM84" s="29" t="s">
        <v>80</v>
      </c>
      <c r="AN84" s="20" t="s">
        <v>80</v>
      </c>
    </row>
    <row r="85" spans="1:40" x14ac:dyDescent="0.25">
      <c r="A85" t="s">
        <v>207</v>
      </c>
      <c r="B85" t="s">
        <v>184</v>
      </c>
      <c r="C85" t="s">
        <v>75</v>
      </c>
      <c r="D85" t="s">
        <v>94</v>
      </c>
      <c r="E85" t="s">
        <v>104</v>
      </c>
      <c r="F85" t="s">
        <v>78</v>
      </c>
      <c r="G85" s="31">
        <v>60</v>
      </c>
      <c r="H85" s="31" t="s">
        <v>80</v>
      </c>
      <c r="I85" s="31" t="s">
        <v>80</v>
      </c>
      <c r="J85" s="31" t="s">
        <v>80</v>
      </c>
      <c r="K85" s="31" t="s">
        <v>80</v>
      </c>
      <c r="L85" s="31">
        <v>0.04</v>
      </c>
      <c r="M85" s="31" t="s">
        <v>80</v>
      </c>
      <c r="N85" s="31" t="s">
        <v>80</v>
      </c>
      <c r="O85" s="31">
        <v>0.06</v>
      </c>
      <c r="P85" s="31">
        <v>0.24</v>
      </c>
      <c r="Q85" s="31">
        <v>0.115</v>
      </c>
      <c r="R85" s="31">
        <v>0.54</v>
      </c>
      <c r="S85" s="31">
        <v>0.621</v>
      </c>
      <c r="T85" s="31">
        <v>0.47199999999999998</v>
      </c>
      <c r="U85" s="31">
        <v>1.1990000000000001</v>
      </c>
      <c r="V85" s="31">
        <v>0.14000000000000001</v>
      </c>
      <c r="W85" s="31">
        <v>0.80500000000000005</v>
      </c>
      <c r="X85" s="31">
        <v>0.58199999999999996</v>
      </c>
      <c r="Y85" s="31">
        <v>0.70599999999999996</v>
      </c>
      <c r="Z85" s="31">
        <v>2.3650000000000002</v>
      </c>
      <c r="AA85" s="31">
        <v>6.5000000000000002E-2</v>
      </c>
      <c r="AB85" s="31">
        <v>0.23300000000000001</v>
      </c>
      <c r="AC85" s="31">
        <v>1.016</v>
      </c>
      <c r="AD85" s="31">
        <v>0.20799999999999999</v>
      </c>
      <c r="AE85" s="31">
        <v>0.02</v>
      </c>
      <c r="AF85" s="31" t="s">
        <v>80</v>
      </c>
      <c r="AG85" s="31" t="s">
        <v>80</v>
      </c>
      <c r="AH85" s="31">
        <v>7.0000000000000001E-3</v>
      </c>
      <c r="AI85" s="31">
        <v>2E-3</v>
      </c>
      <c r="AJ85" s="31" t="s">
        <v>80</v>
      </c>
      <c r="AK85">
        <v>41</v>
      </c>
      <c r="AL85" s="29">
        <v>0.01</v>
      </c>
      <c r="AM85" s="29">
        <v>99.94</v>
      </c>
      <c r="AN85" s="20">
        <v>69.435000000000002</v>
      </c>
    </row>
    <row r="86" spans="1:40" x14ac:dyDescent="0.25">
      <c r="A86" t="s">
        <v>207</v>
      </c>
      <c r="B86" t="s">
        <v>184</v>
      </c>
      <c r="C86" t="s">
        <v>75</v>
      </c>
      <c r="D86" t="s">
        <v>94</v>
      </c>
      <c r="E86" t="s">
        <v>104</v>
      </c>
      <c r="F86" t="s">
        <v>79</v>
      </c>
      <c r="G86" s="31" t="s">
        <v>82</v>
      </c>
      <c r="H86" s="31" t="s">
        <v>80</v>
      </c>
      <c r="I86" s="31" t="s">
        <v>80</v>
      </c>
      <c r="J86" s="31" t="s">
        <v>80</v>
      </c>
      <c r="K86" s="31" t="s">
        <v>80</v>
      </c>
      <c r="L86" s="31" t="s">
        <v>82</v>
      </c>
      <c r="M86" s="31" t="s">
        <v>80</v>
      </c>
      <c r="N86" s="31" t="s">
        <v>80</v>
      </c>
      <c r="O86" s="31" t="s">
        <v>82</v>
      </c>
      <c r="P86" s="31" t="s">
        <v>82</v>
      </c>
      <c r="Q86" s="31" t="s">
        <v>82</v>
      </c>
      <c r="R86" s="31" t="s">
        <v>82</v>
      </c>
      <c r="S86" s="31" t="s">
        <v>82</v>
      </c>
      <c r="T86" s="31" t="s">
        <v>82</v>
      </c>
      <c r="U86" s="31" t="s">
        <v>82</v>
      </c>
      <c r="V86" s="31" t="s">
        <v>82</v>
      </c>
      <c r="W86" s="31" t="s">
        <v>82</v>
      </c>
      <c r="X86" s="31" t="s">
        <v>82</v>
      </c>
      <c r="Y86" s="31" t="s">
        <v>82</v>
      </c>
      <c r="Z86" s="31" t="s">
        <v>82</v>
      </c>
      <c r="AA86" s="31" t="s">
        <v>82</v>
      </c>
      <c r="AB86" s="31" t="s">
        <v>82</v>
      </c>
      <c r="AC86" s="31" t="s">
        <v>82</v>
      </c>
      <c r="AD86" s="31" t="s">
        <v>82</v>
      </c>
      <c r="AE86" s="31" t="s">
        <v>82</v>
      </c>
      <c r="AF86" s="31" t="s">
        <v>80</v>
      </c>
      <c r="AG86" s="31" t="s">
        <v>80</v>
      </c>
      <c r="AH86" s="31" t="s">
        <v>82</v>
      </c>
      <c r="AI86" s="31" t="s">
        <v>82</v>
      </c>
      <c r="AJ86" s="31" t="s">
        <v>80</v>
      </c>
      <c r="AK86">
        <v>41</v>
      </c>
      <c r="AL86" s="29" t="s">
        <v>80</v>
      </c>
      <c r="AM86" s="29" t="s">
        <v>80</v>
      </c>
      <c r="AN86" s="20" t="s">
        <v>80</v>
      </c>
    </row>
    <row r="87" spans="1:40" x14ac:dyDescent="0.25">
      <c r="A87" t="s">
        <v>207</v>
      </c>
      <c r="B87" t="s">
        <v>184</v>
      </c>
      <c r="C87" t="s">
        <v>100</v>
      </c>
      <c r="D87" t="s">
        <v>205</v>
      </c>
      <c r="E87" t="s">
        <v>104</v>
      </c>
      <c r="F87" t="s">
        <v>78</v>
      </c>
      <c r="G87" s="31" t="s">
        <v>80</v>
      </c>
      <c r="H87" s="31">
        <v>62</v>
      </c>
      <c r="I87" s="31" t="s">
        <v>80</v>
      </c>
      <c r="J87" s="31" t="s">
        <v>80</v>
      </c>
      <c r="K87" s="31" t="s">
        <v>80</v>
      </c>
      <c r="L87" s="31" t="s">
        <v>80</v>
      </c>
      <c r="M87" s="31" t="s">
        <v>80</v>
      </c>
      <c r="N87" s="31" t="s">
        <v>80</v>
      </c>
      <c r="O87" s="31" t="s">
        <v>80</v>
      </c>
      <c r="P87" s="31" t="s">
        <v>80</v>
      </c>
      <c r="Q87" s="31" t="s">
        <v>80</v>
      </c>
      <c r="R87" s="31" t="s">
        <v>80</v>
      </c>
      <c r="S87" s="31" t="s">
        <v>80</v>
      </c>
      <c r="T87" s="31" t="s">
        <v>80</v>
      </c>
      <c r="U87" s="31" t="s">
        <v>80</v>
      </c>
      <c r="V87" s="31" t="s">
        <v>80</v>
      </c>
      <c r="W87" s="31" t="s">
        <v>80</v>
      </c>
      <c r="X87" s="31" t="s">
        <v>80</v>
      </c>
      <c r="Y87" s="31" t="s">
        <v>80</v>
      </c>
      <c r="Z87" s="31" t="s">
        <v>80</v>
      </c>
      <c r="AA87" s="31" t="s">
        <v>80</v>
      </c>
      <c r="AB87" s="31" t="s">
        <v>80</v>
      </c>
      <c r="AC87" s="31" t="s">
        <v>80</v>
      </c>
      <c r="AD87" s="31" t="s">
        <v>80</v>
      </c>
      <c r="AE87" s="31" t="s">
        <v>80</v>
      </c>
      <c r="AF87" s="31" t="s">
        <v>80</v>
      </c>
      <c r="AG87" s="31" t="s">
        <v>80</v>
      </c>
      <c r="AH87" s="31" t="s">
        <v>80</v>
      </c>
      <c r="AI87" s="31" t="s">
        <v>80</v>
      </c>
      <c r="AJ87" s="31" t="s">
        <v>80</v>
      </c>
      <c r="AK87">
        <v>42</v>
      </c>
      <c r="AL87" s="29">
        <v>0.01</v>
      </c>
      <c r="AM87" s="29">
        <v>99.94</v>
      </c>
      <c r="AN87" s="20">
        <v>62</v>
      </c>
    </row>
    <row r="88" spans="1:40" x14ac:dyDescent="0.25">
      <c r="A88" t="s">
        <v>207</v>
      </c>
      <c r="B88" t="s">
        <v>184</v>
      </c>
      <c r="C88" t="s">
        <v>100</v>
      </c>
      <c r="D88" t="s">
        <v>205</v>
      </c>
      <c r="E88" t="s">
        <v>104</v>
      </c>
      <c r="F88" t="s">
        <v>79</v>
      </c>
      <c r="G88" s="31" t="s">
        <v>80</v>
      </c>
      <c r="H88" s="31" t="s">
        <v>82</v>
      </c>
      <c r="I88" s="31" t="s">
        <v>80</v>
      </c>
      <c r="J88" s="31" t="s">
        <v>80</v>
      </c>
      <c r="K88" s="31" t="s">
        <v>80</v>
      </c>
      <c r="L88" s="31" t="s">
        <v>80</v>
      </c>
      <c r="M88" s="31" t="s">
        <v>80</v>
      </c>
      <c r="N88" s="31" t="s">
        <v>80</v>
      </c>
      <c r="O88" s="31" t="s">
        <v>80</v>
      </c>
      <c r="P88" s="31" t="s">
        <v>80</v>
      </c>
      <c r="Q88" s="31" t="s">
        <v>80</v>
      </c>
      <c r="R88" s="31" t="s">
        <v>80</v>
      </c>
      <c r="S88" s="31" t="s">
        <v>80</v>
      </c>
      <c r="T88" s="31" t="s">
        <v>80</v>
      </c>
      <c r="U88" s="31" t="s">
        <v>80</v>
      </c>
      <c r="V88" s="31" t="s">
        <v>80</v>
      </c>
      <c r="W88" s="31" t="s">
        <v>80</v>
      </c>
      <c r="X88" s="31" t="s">
        <v>80</v>
      </c>
      <c r="Y88" s="31" t="s">
        <v>80</v>
      </c>
      <c r="Z88" s="31" t="s">
        <v>80</v>
      </c>
      <c r="AA88" s="31" t="s">
        <v>80</v>
      </c>
      <c r="AB88" s="31" t="s">
        <v>80</v>
      </c>
      <c r="AC88" s="31" t="s">
        <v>80</v>
      </c>
      <c r="AD88" s="31" t="s">
        <v>80</v>
      </c>
      <c r="AE88" s="31" t="s">
        <v>80</v>
      </c>
      <c r="AF88" s="31" t="s">
        <v>80</v>
      </c>
      <c r="AG88" s="31" t="s">
        <v>80</v>
      </c>
      <c r="AH88" s="31" t="s">
        <v>80</v>
      </c>
      <c r="AI88" s="31" t="s">
        <v>80</v>
      </c>
      <c r="AJ88" s="31" t="s">
        <v>80</v>
      </c>
      <c r="AK88">
        <v>42</v>
      </c>
      <c r="AL88" s="29" t="s">
        <v>80</v>
      </c>
      <c r="AM88" s="29" t="s">
        <v>80</v>
      </c>
      <c r="AN88" s="20" t="s">
        <v>80</v>
      </c>
    </row>
    <row r="89" spans="1:40" x14ac:dyDescent="0.25">
      <c r="A89" t="s">
        <v>207</v>
      </c>
      <c r="B89" t="s">
        <v>184</v>
      </c>
      <c r="C89" t="s">
        <v>75</v>
      </c>
      <c r="D89" t="s">
        <v>89</v>
      </c>
      <c r="E89" t="s">
        <v>87</v>
      </c>
      <c r="F89" t="s">
        <v>78</v>
      </c>
      <c r="G89" s="31" t="s">
        <v>80</v>
      </c>
      <c r="H89" s="31" t="s">
        <v>80</v>
      </c>
      <c r="I89" s="31" t="s">
        <v>80</v>
      </c>
      <c r="J89" s="31" t="s">
        <v>80</v>
      </c>
      <c r="K89" s="31" t="s">
        <v>80</v>
      </c>
      <c r="L89" s="31">
        <v>3.5</v>
      </c>
      <c r="M89" s="31">
        <v>0.7</v>
      </c>
      <c r="N89" s="31">
        <v>0.2</v>
      </c>
      <c r="O89" s="31">
        <v>2.859</v>
      </c>
      <c r="P89" s="31">
        <v>2.9729999999999999</v>
      </c>
      <c r="Q89" s="31">
        <v>5.008</v>
      </c>
      <c r="R89" s="31">
        <v>21.298999999999999</v>
      </c>
      <c r="S89" s="31">
        <v>10.72</v>
      </c>
      <c r="T89" s="31" t="s">
        <v>80</v>
      </c>
      <c r="U89" s="31">
        <v>6.032</v>
      </c>
      <c r="V89" s="31">
        <v>0.19500000000000001</v>
      </c>
      <c r="W89" s="31">
        <v>8.0839999999999996</v>
      </c>
      <c r="X89" s="31" t="s">
        <v>80</v>
      </c>
      <c r="Y89" s="31" t="s">
        <v>80</v>
      </c>
      <c r="Z89" s="31" t="s">
        <v>80</v>
      </c>
      <c r="AA89" s="31" t="s">
        <v>80</v>
      </c>
      <c r="AB89" s="31" t="s">
        <v>80</v>
      </c>
      <c r="AC89" s="31" t="s">
        <v>80</v>
      </c>
      <c r="AD89" s="31" t="s">
        <v>80</v>
      </c>
      <c r="AE89" s="31" t="s">
        <v>80</v>
      </c>
      <c r="AF89" s="31" t="s">
        <v>80</v>
      </c>
      <c r="AG89" s="31" t="s">
        <v>80</v>
      </c>
      <c r="AH89" s="31" t="s">
        <v>80</v>
      </c>
      <c r="AI89" s="31" t="s">
        <v>80</v>
      </c>
      <c r="AJ89" s="31" t="s">
        <v>80</v>
      </c>
      <c r="AK89">
        <v>43</v>
      </c>
      <c r="AL89" s="29">
        <v>0.01</v>
      </c>
      <c r="AM89" s="29">
        <v>99.95</v>
      </c>
      <c r="AN89" s="20">
        <v>61.57</v>
      </c>
    </row>
    <row r="90" spans="1:40" x14ac:dyDescent="0.25">
      <c r="A90" t="s">
        <v>207</v>
      </c>
      <c r="B90" t="s">
        <v>184</v>
      </c>
      <c r="C90" t="s">
        <v>75</v>
      </c>
      <c r="D90" t="s">
        <v>89</v>
      </c>
      <c r="E90" t="s">
        <v>87</v>
      </c>
      <c r="F90" t="s">
        <v>79</v>
      </c>
      <c r="G90" s="31" t="s">
        <v>80</v>
      </c>
      <c r="H90" s="31" t="s">
        <v>80</v>
      </c>
      <c r="I90" s="31" t="s">
        <v>80</v>
      </c>
      <c r="J90" s="31" t="s">
        <v>80</v>
      </c>
      <c r="K90" s="31" t="s">
        <v>80</v>
      </c>
      <c r="L90" s="31" t="s">
        <v>82</v>
      </c>
      <c r="M90" s="31" t="s">
        <v>82</v>
      </c>
      <c r="N90" s="31" t="s">
        <v>82</v>
      </c>
      <c r="O90" s="31" t="s">
        <v>82</v>
      </c>
      <c r="P90" s="31" t="s">
        <v>82</v>
      </c>
      <c r="Q90" s="31" t="s">
        <v>5</v>
      </c>
      <c r="R90" s="31" t="s">
        <v>5</v>
      </c>
      <c r="S90" s="31" t="s">
        <v>5</v>
      </c>
      <c r="T90" s="31" t="s">
        <v>5</v>
      </c>
      <c r="U90" s="31" t="s">
        <v>5</v>
      </c>
      <c r="V90" s="31" t="s">
        <v>5</v>
      </c>
      <c r="W90" s="31" t="s">
        <v>5</v>
      </c>
      <c r="X90" s="31" t="s">
        <v>80</v>
      </c>
      <c r="Y90" s="31" t="s">
        <v>80</v>
      </c>
      <c r="Z90" s="31" t="s">
        <v>80</v>
      </c>
      <c r="AA90" s="31" t="s">
        <v>80</v>
      </c>
      <c r="AB90" s="31" t="s">
        <v>80</v>
      </c>
      <c r="AC90" s="31" t="s">
        <v>80</v>
      </c>
      <c r="AD90" s="31" t="s">
        <v>80</v>
      </c>
      <c r="AE90" s="31" t="s">
        <v>80</v>
      </c>
      <c r="AF90" s="31" t="s">
        <v>80</v>
      </c>
      <c r="AG90" s="31" t="s">
        <v>80</v>
      </c>
      <c r="AH90" s="31" t="s">
        <v>80</v>
      </c>
      <c r="AI90" s="31" t="s">
        <v>80</v>
      </c>
      <c r="AJ90" s="31" t="s">
        <v>80</v>
      </c>
      <c r="AK90">
        <v>43</v>
      </c>
      <c r="AL90" s="29" t="s">
        <v>80</v>
      </c>
      <c r="AM90" s="29" t="s">
        <v>80</v>
      </c>
      <c r="AN90" s="20" t="s">
        <v>80</v>
      </c>
    </row>
    <row r="91" spans="1:40" x14ac:dyDescent="0.25">
      <c r="A91" t="s">
        <v>207</v>
      </c>
      <c r="B91" t="s">
        <v>184</v>
      </c>
      <c r="C91" t="s">
        <v>75</v>
      </c>
      <c r="D91" t="s">
        <v>97</v>
      </c>
      <c r="E91" t="s">
        <v>87</v>
      </c>
      <c r="F91" t="s">
        <v>78</v>
      </c>
      <c r="G91" s="31" t="s">
        <v>80</v>
      </c>
      <c r="H91" s="31" t="s">
        <v>80</v>
      </c>
      <c r="I91" s="31" t="s">
        <v>80</v>
      </c>
      <c r="J91" s="31" t="s">
        <v>80</v>
      </c>
      <c r="K91" s="31" t="s">
        <v>80</v>
      </c>
      <c r="L91" s="31" t="s">
        <v>80</v>
      </c>
      <c r="M91" s="31" t="s">
        <v>80</v>
      </c>
      <c r="N91" s="31" t="s">
        <v>80</v>
      </c>
      <c r="O91" s="31" t="s">
        <v>80</v>
      </c>
      <c r="P91" s="31" t="s">
        <v>80</v>
      </c>
      <c r="Q91" s="31" t="s">
        <v>80</v>
      </c>
      <c r="R91" s="31" t="s">
        <v>80</v>
      </c>
      <c r="S91" s="31" t="s">
        <v>80</v>
      </c>
      <c r="T91" s="31" t="s">
        <v>80</v>
      </c>
      <c r="U91" s="31" t="s">
        <v>80</v>
      </c>
      <c r="V91" s="31" t="s">
        <v>80</v>
      </c>
      <c r="W91" s="31" t="s">
        <v>80</v>
      </c>
      <c r="X91" s="31" t="s">
        <v>80</v>
      </c>
      <c r="Y91" s="31" t="s">
        <v>80</v>
      </c>
      <c r="Z91" s="31" t="s">
        <v>80</v>
      </c>
      <c r="AA91" s="31" t="s">
        <v>80</v>
      </c>
      <c r="AB91" s="31" t="s">
        <v>80</v>
      </c>
      <c r="AC91" s="31" t="s">
        <v>80</v>
      </c>
      <c r="AD91" s="31" t="s">
        <v>80</v>
      </c>
      <c r="AE91" s="31" t="s">
        <v>80</v>
      </c>
      <c r="AF91" s="31" t="s">
        <v>80</v>
      </c>
      <c r="AG91" s="31" t="s">
        <v>80</v>
      </c>
      <c r="AH91" s="31">
        <v>42.411000000000001</v>
      </c>
      <c r="AI91" s="31" t="s">
        <v>80</v>
      </c>
      <c r="AJ91" s="31">
        <v>7.64</v>
      </c>
      <c r="AK91">
        <v>44</v>
      </c>
      <c r="AL91" s="29">
        <v>0.01</v>
      </c>
      <c r="AM91" s="29">
        <v>99.96</v>
      </c>
      <c r="AN91" s="20">
        <v>50.051000000000002</v>
      </c>
    </row>
    <row r="92" spans="1:40" x14ac:dyDescent="0.25">
      <c r="A92" t="s">
        <v>207</v>
      </c>
      <c r="B92" t="s">
        <v>184</v>
      </c>
      <c r="C92" t="s">
        <v>75</v>
      </c>
      <c r="D92" t="s">
        <v>97</v>
      </c>
      <c r="E92" t="s">
        <v>87</v>
      </c>
      <c r="F92" t="s">
        <v>79</v>
      </c>
      <c r="G92" s="31" t="s">
        <v>80</v>
      </c>
      <c r="H92" s="31" t="s">
        <v>80</v>
      </c>
      <c r="I92" s="31" t="s">
        <v>80</v>
      </c>
      <c r="J92" s="31" t="s">
        <v>80</v>
      </c>
      <c r="K92" s="31" t="s">
        <v>80</v>
      </c>
      <c r="L92" s="31" t="s">
        <v>80</v>
      </c>
      <c r="M92" s="31" t="s">
        <v>80</v>
      </c>
      <c r="N92" s="31" t="s">
        <v>80</v>
      </c>
      <c r="O92" s="31" t="s">
        <v>80</v>
      </c>
      <c r="P92" s="31" t="s">
        <v>80</v>
      </c>
      <c r="Q92" s="31" t="s">
        <v>80</v>
      </c>
      <c r="R92" s="31" t="s">
        <v>80</v>
      </c>
      <c r="S92" s="31" t="s">
        <v>80</v>
      </c>
      <c r="T92" s="31" t="s">
        <v>80</v>
      </c>
      <c r="U92" s="31" t="s">
        <v>80</v>
      </c>
      <c r="V92" s="31" t="s">
        <v>80</v>
      </c>
      <c r="W92" s="31" t="s">
        <v>80</v>
      </c>
      <c r="X92" s="31" t="s">
        <v>80</v>
      </c>
      <c r="Y92" s="31" t="s">
        <v>80</v>
      </c>
      <c r="Z92" s="31" t="s">
        <v>80</v>
      </c>
      <c r="AA92" s="31" t="s">
        <v>80</v>
      </c>
      <c r="AB92" s="31" t="s">
        <v>80</v>
      </c>
      <c r="AC92" s="31" t="s">
        <v>80</v>
      </c>
      <c r="AD92" s="31" t="s">
        <v>80</v>
      </c>
      <c r="AE92" s="31" t="s">
        <v>80</v>
      </c>
      <c r="AF92" s="31" t="s">
        <v>80</v>
      </c>
      <c r="AG92" s="31" t="s">
        <v>80</v>
      </c>
      <c r="AH92" s="31" t="s">
        <v>5</v>
      </c>
      <c r="AI92" s="31" t="s">
        <v>80</v>
      </c>
      <c r="AJ92" s="31" t="s">
        <v>5</v>
      </c>
      <c r="AK92">
        <v>44</v>
      </c>
      <c r="AL92" s="29" t="s">
        <v>80</v>
      </c>
      <c r="AM92" s="29" t="s">
        <v>80</v>
      </c>
      <c r="AN92" s="20" t="s">
        <v>80</v>
      </c>
    </row>
    <row r="93" spans="1:40" x14ac:dyDescent="0.25">
      <c r="A93" t="s">
        <v>207</v>
      </c>
      <c r="B93" t="s">
        <v>184</v>
      </c>
      <c r="C93" t="s">
        <v>75</v>
      </c>
      <c r="D93" t="s">
        <v>83</v>
      </c>
      <c r="E93" t="s">
        <v>87</v>
      </c>
      <c r="F93" t="s">
        <v>78</v>
      </c>
      <c r="G93" s="31" t="s">
        <v>80</v>
      </c>
      <c r="H93" s="31" t="s">
        <v>80</v>
      </c>
      <c r="I93" s="31" t="s">
        <v>80</v>
      </c>
      <c r="J93" s="31" t="s">
        <v>80</v>
      </c>
      <c r="K93" s="31" t="s">
        <v>80</v>
      </c>
      <c r="L93" s="31" t="s">
        <v>80</v>
      </c>
      <c r="M93" s="31" t="s">
        <v>80</v>
      </c>
      <c r="N93" s="31" t="s">
        <v>80</v>
      </c>
      <c r="O93" s="31" t="s">
        <v>80</v>
      </c>
      <c r="P93" s="31" t="s">
        <v>80</v>
      </c>
      <c r="Q93" s="31" t="s">
        <v>80</v>
      </c>
      <c r="R93" s="31" t="s">
        <v>80</v>
      </c>
      <c r="S93" s="31" t="s">
        <v>80</v>
      </c>
      <c r="T93" s="31" t="s">
        <v>80</v>
      </c>
      <c r="U93" s="31" t="s">
        <v>80</v>
      </c>
      <c r="V93" s="31">
        <v>17</v>
      </c>
      <c r="W93" s="31">
        <v>10</v>
      </c>
      <c r="X93" s="31" t="s">
        <v>80</v>
      </c>
      <c r="Y93" s="31" t="s">
        <v>80</v>
      </c>
      <c r="Z93" s="31" t="s">
        <v>80</v>
      </c>
      <c r="AA93" s="31">
        <v>4.0000000000000001E-3</v>
      </c>
      <c r="AB93" s="31" t="s">
        <v>80</v>
      </c>
      <c r="AC93" s="31">
        <v>3.464</v>
      </c>
      <c r="AD93" s="31">
        <v>1.204</v>
      </c>
      <c r="AE93" s="31">
        <v>3.5920000000000001</v>
      </c>
      <c r="AF93" s="31">
        <v>2.2080000000000002</v>
      </c>
      <c r="AG93" s="31" t="s">
        <v>80</v>
      </c>
      <c r="AH93" s="31">
        <v>0.2</v>
      </c>
      <c r="AI93" s="31">
        <v>0.05</v>
      </c>
      <c r="AJ93" s="31">
        <v>3.5000000000000003E-2</v>
      </c>
      <c r="AK93">
        <v>45</v>
      </c>
      <c r="AL93" s="29">
        <v>0</v>
      </c>
      <c r="AM93" s="29">
        <v>99.96</v>
      </c>
      <c r="AN93" s="20">
        <v>37.756999999999998</v>
      </c>
    </row>
    <row r="94" spans="1:40" x14ac:dyDescent="0.25">
      <c r="A94" t="s">
        <v>207</v>
      </c>
      <c r="B94" t="s">
        <v>184</v>
      </c>
      <c r="C94" t="s">
        <v>75</v>
      </c>
      <c r="D94" t="s">
        <v>83</v>
      </c>
      <c r="E94" t="s">
        <v>87</v>
      </c>
      <c r="F94" t="s">
        <v>79</v>
      </c>
      <c r="G94" s="31" t="s">
        <v>80</v>
      </c>
      <c r="H94" s="31" t="s">
        <v>80</v>
      </c>
      <c r="I94" s="31" t="s">
        <v>80</v>
      </c>
      <c r="J94" s="31" t="s">
        <v>80</v>
      </c>
      <c r="K94" s="31" t="s">
        <v>80</v>
      </c>
      <c r="L94" s="31" t="s">
        <v>80</v>
      </c>
      <c r="M94" s="31" t="s">
        <v>80</v>
      </c>
      <c r="N94" s="31" t="s">
        <v>80</v>
      </c>
      <c r="O94" s="31" t="s">
        <v>80</v>
      </c>
      <c r="P94" s="31" t="s">
        <v>80</v>
      </c>
      <c r="Q94" s="31" t="s">
        <v>80</v>
      </c>
      <c r="R94" s="31" t="s">
        <v>80</v>
      </c>
      <c r="S94" s="31" t="s">
        <v>80</v>
      </c>
      <c r="T94" s="31" t="s">
        <v>80</v>
      </c>
      <c r="U94" s="31" t="s">
        <v>80</v>
      </c>
      <c r="V94" s="31" t="s">
        <v>82</v>
      </c>
      <c r="W94" s="31" t="s">
        <v>82</v>
      </c>
      <c r="X94" s="31" t="s">
        <v>80</v>
      </c>
      <c r="Y94" s="31" t="s">
        <v>80</v>
      </c>
      <c r="Z94" s="31" t="s">
        <v>80</v>
      </c>
      <c r="AA94" s="31" t="s">
        <v>82</v>
      </c>
      <c r="AB94" s="31" t="s">
        <v>80</v>
      </c>
      <c r="AC94" s="31" t="s">
        <v>82</v>
      </c>
      <c r="AD94" s="31" t="s">
        <v>82</v>
      </c>
      <c r="AE94" s="31" t="s">
        <v>18</v>
      </c>
      <c r="AF94" s="31" t="s">
        <v>82</v>
      </c>
      <c r="AG94" s="31" t="s">
        <v>80</v>
      </c>
      <c r="AH94" s="31" t="s">
        <v>5</v>
      </c>
      <c r="AI94" s="31" t="s">
        <v>5</v>
      </c>
      <c r="AJ94" s="31" t="s">
        <v>5</v>
      </c>
      <c r="AK94">
        <v>45</v>
      </c>
      <c r="AL94" s="29" t="s">
        <v>80</v>
      </c>
      <c r="AM94" s="29" t="s">
        <v>80</v>
      </c>
      <c r="AN94" s="20" t="s">
        <v>80</v>
      </c>
    </row>
    <row r="95" spans="1:40" x14ac:dyDescent="0.25">
      <c r="A95" t="s">
        <v>207</v>
      </c>
      <c r="B95" t="s">
        <v>184</v>
      </c>
      <c r="C95" t="s">
        <v>100</v>
      </c>
      <c r="D95" t="s">
        <v>145</v>
      </c>
      <c r="E95" t="s">
        <v>84</v>
      </c>
      <c r="F95" t="s">
        <v>78</v>
      </c>
      <c r="G95" s="31" t="s">
        <v>80</v>
      </c>
      <c r="H95" s="31" t="s">
        <v>80</v>
      </c>
      <c r="I95" s="31" t="s">
        <v>80</v>
      </c>
      <c r="J95" s="31">
        <v>1.6</v>
      </c>
      <c r="K95" s="31" t="s">
        <v>80</v>
      </c>
      <c r="L95" s="31">
        <v>1.1000000000000001</v>
      </c>
      <c r="M95" s="31" t="s">
        <v>80</v>
      </c>
      <c r="N95" s="31" t="s">
        <v>80</v>
      </c>
      <c r="O95" s="31" t="s">
        <v>80</v>
      </c>
      <c r="P95" s="31">
        <v>29.8</v>
      </c>
      <c r="Q95" s="31" t="s">
        <v>80</v>
      </c>
      <c r="R95" s="31" t="s">
        <v>80</v>
      </c>
      <c r="S95" s="31" t="s">
        <v>80</v>
      </c>
      <c r="T95" s="31" t="s">
        <v>80</v>
      </c>
      <c r="U95" s="31" t="s">
        <v>80</v>
      </c>
      <c r="V95" s="31" t="s">
        <v>80</v>
      </c>
      <c r="W95" s="31">
        <v>6.4000000000000001E-2</v>
      </c>
      <c r="X95" s="31" t="s">
        <v>80</v>
      </c>
      <c r="Y95" s="31" t="s">
        <v>80</v>
      </c>
      <c r="Z95" s="31" t="s">
        <v>80</v>
      </c>
      <c r="AA95" s="31" t="s">
        <v>80</v>
      </c>
      <c r="AB95" s="31" t="s">
        <v>80</v>
      </c>
      <c r="AC95" s="31" t="s">
        <v>80</v>
      </c>
      <c r="AD95" s="31" t="s">
        <v>80</v>
      </c>
      <c r="AE95" s="31" t="s">
        <v>80</v>
      </c>
      <c r="AF95" s="31" t="s">
        <v>80</v>
      </c>
      <c r="AG95" s="31" t="s">
        <v>80</v>
      </c>
      <c r="AH95" s="31" t="s">
        <v>80</v>
      </c>
      <c r="AI95" s="31" t="s">
        <v>80</v>
      </c>
      <c r="AJ95" s="31" t="s">
        <v>80</v>
      </c>
      <c r="AK95">
        <v>46</v>
      </c>
      <c r="AL95" s="29">
        <v>0</v>
      </c>
      <c r="AM95" s="29">
        <v>99.97</v>
      </c>
      <c r="AN95" s="20">
        <v>32.564</v>
      </c>
    </row>
    <row r="96" spans="1:40" x14ac:dyDescent="0.25">
      <c r="A96" t="s">
        <v>207</v>
      </c>
      <c r="B96" t="s">
        <v>184</v>
      </c>
      <c r="C96" t="s">
        <v>100</v>
      </c>
      <c r="D96" t="s">
        <v>145</v>
      </c>
      <c r="E96" t="s">
        <v>84</v>
      </c>
      <c r="F96" t="s">
        <v>79</v>
      </c>
      <c r="G96" s="31" t="s">
        <v>80</v>
      </c>
      <c r="H96" s="31" t="s">
        <v>80</v>
      </c>
      <c r="I96" s="31" t="s">
        <v>80</v>
      </c>
      <c r="J96" s="31" t="s">
        <v>82</v>
      </c>
      <c r="K96" s="31" t="s">
        <v>80</v>
      </c>
      <c r="L96" s="31" t="s">
        <v>82</v>
      </c>
      <c r="M96" s="31" t="s">
        <v>80</v>
      </c>
      <c r="N96" s="31" t="s">
        <v>80</v>
      </c>
      <c r="O96" s="31" t="s">
        <v>80</v>
      </c>
      <c r="P96" s="31" t="s">
        <v>82</v>
      </c>
      <c r="Q96" s="31" t="s">
        <v>80</v>
      </c>
      <c r="R96" s="31" t="s">
        <v>80</v>
      </c>
      <c r="S96" s="31" t="s">
        <v>80</v>
      </c>
      <c r="T96" s="31" t="s">
        <v>80</v>
      </c>
      <c r="U96" s="31" t="s">
        <v>80</v>
      </c>
      <c r="V96" s="31" t="s">
        <v>80</v>
      </c>
      <c r="W96" s="31" t="s">
        <v>5</v>
      </c>
      <c r="X96" s="31" t="s">
        <v>80</v>
      </c>
      <c r="Y96" s="31" t="s">
        <v>80</v>
      </c>
      <c r="Z96" s="31" t="s">
        <v>80</v>
      </c>
      <c r="AA96" s="31" t="s">
        <v>80</v>
      </c>
      <c r="AB96" s="31" t="s">
        <v>80</v>
      </c>
      <c r="AC96" s="31" t="s">
        <v>80</v>
      </c>
      <c r="AD96" s="31" t="s">
        <v>80</v>
      </c>
      <c r="AE96" s="31" t="s">
        <v>80</v>
      </c>
      <c r="AF96" s="31" t="s">
        <v>80</v>
      </c>
      <c r="AG96" s="31" t="s">
        <v>80</v>
      </c>
      <c r="AH96" s="31" t="s">
        <v>80</v>
      </c>
      <c r="AI96" s="31" t="s">
        <v>80</v>
      </c>
      <c r="AJ96" s="31" t="s">
        <v>80</v>
      </c>
      <c r="AK96">
        <v>46</v>
      </c>
      <c r="AL96" s="29" t="s">
        <v>80</v>
      </c>
      <c r="AM96" s="29" t="s">
        <v>80</v>
      </c>
      <c r="AN96" s="20" t="s">
        <v>80</v>
      </c>
    </row>
    <row r="97" spans="1:40" x14ac:dyDescent="0.25">
      <c r="A97" t="s">
        <v>207</v>
      </c>
      <c r="B97" t="s">
        <v>184</v>
      </c>
      <c r="C97" t="s">
        <v>75</v>
      </c>
      <c r="D97" t="s">
        <v>94</v>
      </c>
      <c r="E97" t="s">
        <v>87</v>
      </c>
      <c r="F97" t="s">
        <v>78</v>
      </c>
      <c r="G97" s="31">
        <v>0.68500000000000005</v>
      </c>
      <c r="H97" s="31">
        <v>0.31</v>
      </c>
      <c r="I97" s="31">
        <v>3.02</v>
      </c>
      <c r="J97" s="31">
        <v>2</v>
      </c>
      <c r="K97" s="31">
        <v>1.73</v>
      </c>
      <c r="L97" s="31">
        <v>1.85</v>
      </c>
      <c r="M97" s="31">
        <v>4.26</v>
      </c>
      <c r="N97" s="31">
        <v>3.03</v>
      </c>
      <c r="O97" s="31">
        <v>1.35</v>
      </c>
      <c r="P97" s="31">
        <v>0.72399999999999998</v>
      </c>
      <c r="Q97" s="31">
        <v>0.624</v>
      </c>
      <c r="R97" s="31">
        <v>0.249</v>
      </c>
      <c r="S97" s="31">
        <v>2.4E-2</v>
      </c>
      <c r="T97" s="31">
        <v>1.48</v>
      </c>
      <c r="U97" s="31">
        <v>0.45300000000000001</v>
      </c>
      <c r="V97" s="31">
        <v>1.4179999999999999</v>
      </c>
      <c r="W97" s="31">
        <v>0.622</v>
      </c>
      <c r="X97" s="31">
        <v>0.435</v>
      </c>
      <c r="Y97" s="31">
        <v>0.47399999999999998</v>
      </c>
      <c r="Z97" s="31">
        <v>0.314</v>
      </c>
      <c r="AA97" s="31">
        <v>0.23</v>
      </c>
      <c r="AB97" s="31">
        <v>1.1930000000000001</v>
      </c>
      <c r="AC97" s="31">
        <v>0.64600000000000002</v>
      </c>
      <c r="AD97" s="31">
        <v>0.47399999999999998</v>
      </c>
      <c r="AE97" s="31">
        <v>0.44800000000000001</v>
      </c>
      <c r="AF97" s="31">
        <v>0.23499999999999999</v>
      </c>
      <c r="AG97" s="31">
        <v>0.437</v>
      </c>
      <c r="AH97" s="31">
        <v>1.5640000000000001</v>
      </c>
      <c r="AI97" s="31">
        <v>0.33900000000000002</v>
      </c>
      <c r="AJ97" s="31">
        <v>0.75600000000000001</v>
      </c>
      <c r="AK97">
        <v>47</v>
      </c>
      <c r="AL97" s="29">
        <v>0</v>
      </c>
      <c r="AM97" s="29">
        <v>99.97</v>
      </c>
      <c r="AN97" s="20">
        <v>31.373999999999999</v>
      </c>
    </row>
    <row r="98" spans="1:40" x14ac:dyDescent="0.25">
      <c r="A98" t="s">
        <v>207</v>
      </c>
      <c r="B98" t="s">
        <v>184</v>
      </c>
      <c r="C98" t="s">
        <v>75</v>
      </c>
      <c r="D98" t="s">
        <v>94</v>
      </c>
      <c r="E98" t="s">
        <v>87</v>
      </c>
      <c r="F98" t="s">
        <v>79</v>
      </c>
      <c r="G98" s="31" t="s">
        <v>5</v>
      </c>
      <c r="H98" s="31" t="s">
        <v>5</v>
      </c>
      <c r="I98" s="31" t="s">
        <v>20</v>
      </c>
      <c r="J98" s="31" t="s">
        <v>20</v>
      </c>
      <c r="K98" s="31" t="s">
        <v>20</v>
      </c>
      <c r="L98" s="31" t="s">
        <v>20</v>
      </c>
      <c r="M98" s="31" t="s">
        <v>20</v>
      </c>
      <c r="N98" s="31" t="s">
        <v>20</v>
      </c>
      <c r="O98" s="31" t="s">
        <v>20</v>
      </c>
      <c r="P98" s="31" t="s">
        <v>20</v>
      </c>
      <c r="Q98" s="31" t="s">
        <v>20</v>
      </c>
      <c r="R98" s="31" t="s">
        <v>20</v>
      </c>
      <c r="S98" s="31" t="s">
        <v>5</v>
      </c>
      <c r="T98" s="31" t="s">
        <v>20</v>
      </c>
      <c r="U98" s="31" t="s">
        <v>20</v>
      </c>
      <c r="V98" s="31" t="s">
        <v>5</v>
      </c>
      <c r="W98" s="31" t="s">
        <v>5</v>
      </c>
      <c r="X98" s="31" t="s">
        <v>5</v>
      </c>
      <c r="Y98" s="31" t="s">
        <v>5</v>
      </c>
      <c r="Z98" s="31" t="s">
        <v>20</v>
      </c>
      <c r="AA98" s="31" t="s">
        <v>20</v>
      </c>
      <c r="AB98" s="31" t="s">
        <v>5</v>
      </c>
      <c r="AC98" s="31" t="s">
        <v>5</v>
      </c>
      <c r="AD98" s="31" t="s">
        <v>5</v>
      </c>
      <c r="AE98" s="31" t="s">
        <v>5</v>
      </c>
      <c r="AF98" s="31" t="s">
        <v>20</v>
      </c>
      <c r="AG98" s="31" t="s">
        <v>20</v>
      </c>
      <c r="AH98" s="31" t="s">
        <v>20</v>
      </c>
      <c r="AI98" s="31" t="s">
        <v>20</v>
      </c>
      <c r="AJ98" s="31" t="s">
        <v>20</v>
      </c>
      <c r="AK98">
        <v>47</v>
      </c>
      <c r="AL98" s="29" t="s">
        <v>80</v>
      </c>
      <c r="AM98" s="29" t="s">
        <v>80</v>
      </c>
      <c r="AN98" s="20" t="s">
        <v>80</v>
      </c>
    </row>
    <row r="99" spans="1:40" x14ac:dyDescent="0.25">
      <c r="A99" t="s">
        <v>207</v>
      </c>
      <c r="B99" t="s">
        <v>184</v>
      </c>
      <c r="C99" t="s">
        <v>75</v>
      </c>
      <c r="D99" t="s">
        <v>116</v>
      </c>
      <c r="E99" t="s">
        <v>105</v>
      </c>
      <c r="F99" t="s">
        <v>78</v>
      </c>
      <c r="G99" s="31">
        <v>6</v>
      </c>
      <c r="H99" s="31">
        <v>5</v>
      </c>
      <c r="I99" s="31">
        <v>4.72</v>
      </c>
      <c r="J99" s="31" t="s">
        <v>80</v>
      </c>
      <c r="K99" s="31" t="s">
        <v>80</v>
      </c>
      <c r="L99" s="31" t="s">
        <v>80</v>
      </c>
      <c r="M99" s="31" t="s">
        <v>80</v>
      </c>
      <c r="N99" s="31" t="s">
        <v>80</v>
      </c>
      <c r="O99" s="31" t="s">
        <v>80</v>
      </c>
      <c r="P99" s="31" t="s">
        <v>80</v>
      </c>
      <c r="Q99" s="31" t="s">
        <v>80</v>
      </c>
      <c r="R99" s="31" t="s">
        <v>80</v>
      </c>
      <c r="S99" s="31" t="s">
        <v>80</v>
      </c>
      <c r="T99" s="31" t="s">
        <v>80</v>
      </c>
      <c r="U99" s="31" t="s">
        <v>80</v>
      </c>
      <c r="V99" s="31" t="s">
        <v>80</v>
      </c>
      <c r="W99" s="31">
        <v>1.347</v>
      </c>
      <c r="X99" s="31">
        <v>1.976</v>
      </c>
      <c r="Y99" s="31">
        <v>0.192</v>
      </c>
      <c r="Z99" s="31">
        <v>0.60599999999999998</v>
      </c>
      <c r="AA99" s="31">
        <v>0.98199999999999998</v>
      </c>
      <c r="AB99" s="31">
        <v>1.22</v>
      </c>
      <c r="AC99" s="31">
        <v>1.35</v>
      </c>
      <c r="AD99" s="31">
        <v>0.58399999999999996</v>
      </c>
      <c r="AE99" s="31">
        <v>0.69299999999999995</v>
      </c>
      <c r="AF99" s="31">
        <v>0.378</v>
      </c>
      <c r="AG99" s="31">
        <v>0.32300000000000001</v>
      </c>
      <c r="AH99" s="31">
        <v>0.53800000000000003</v>
      </c>
      <c r="AI99" s="31">
        <v>0.71499999999999997</v>
      </c>
      <c r="AJ99" s="31">
        <v>0.92</v>
      </c>
      <c r="AK99">
        <v>48</v>
      </c>
      <c r="AL99" s="29">
        <v>0</v>
      </c>
      <c r="AM99" s="29">
        <v>99.98</v>
      </c>
      <c r="AN99" s="20">
        <v>27.544</v>
      </c>
    </row>
    <row r="100" spans="1:40" x14ac:dyDescent="0.25">
      <c r="A100" t="s">
        <v>207</v>
      </c>
      <c r="B100" t="s">
        <v>184</v>
      </c>
      <c r="C100" t="s">
        <v>75</v>
      </c>
      <c r="D100" t="s">
        <v>116</v>
      </c>
      <c r="E100" t="s">
        <v>105</v>
      </c>
      <c r="F100" t="s">
        <v>79</v>
      </c>
      <c r="G100" s="31" t="s">
        <v>82</v>
      </c>
      <c r="H100" s="31" t="s">
        <v>82</v>
      </c>
      <c r="I100" s="31" t="s">
        <v>82</v>
      </c>
      <c r="J100" s="31" t="s">
        <v>80</v>
      </c>
      <c r="K100" s="31" t="s">
        <v>80</v>
      </c>
      <c r="L100" s="31" t="s">
        <v>80</v>
      </c>
      <c r="M100" s="31" t="s">
        <v>80</v>
      </c>
      <c r="N100" s="31" t="s">
        <v>80</v>
      </c>
      <c r="O100" s="31" t="s">
        <v>80</v>
      </c>
      <c r="P100" s="31" t="s">
        <v>80</v>
      </c>
      <c r="Q100" s="31" t="s">
        <v>80</v>
      </c>
      <c r="R100" s="31" t="s">
        <v>80</v>
      </c>
      <c r="S100" s="31" t="s">
        <v>80</v>
      </c>
      <c r="T100" s="31" t="s">
        <v>80</v>
      </c>
      <c r="U100" s="31" t="s">
        <v>80</v>
      </c>
      <c r="V100" s="31" t="s">
        <v>80</v>
      </c>
      <c r="W100" s="31" t="s">
        <v>82</v>
      </c>
      <c r="X100" s="31" t="s">
        <v>82</v>
      </c>
      <c r="Y100" s="31" t="s">
        <v>82</v>
      </c>
      <c r="Z100" s="31" t="s">
        <v>82</v>
      </c>
      <c r="AA100" s="31" t="s">
        <v>82</v>
      </c>
      <c r="AB100" s="31" t="s">
        <v>82</v>
      </c>
      <c r="AC100" s="31" t="s">
        <v>82</v>
      </c>
      <c r="AD100" s="31" t="s">
        <v>82</v>
      </c>
      <c r="AE100" s="31" t="s">
        <v>82</v>
      </c>
      <c r="AF100" s="31" t="s">
        <v>82</v>
      </c>
      <c r="AG100" s="31" t="s">
        <v>82</v>
      </c>
      <c r="AH100" s="31" t="s">
        <v>82</v>
      </c>
      <c r="AI100" s="31" t="s">
        <v>82</v>
      </c>
      <c r="AJ100" s="31" t="s">
        <v>82</v>
      </c>
      <c r="AK100">
        <v>48</v>
      </c>
      <c r="AL100" s="29" t="s">
        <v>80</v>
      </c>
      <c r="AM100" s="29" t="s">
        <v>80</v>
      </c>
      <c r="AN100" s="20" t="s">
        <v>80</v>
      </c>
    </row>
    <row r="101" spans="1:40" x14ac:dyDescent="0.25">
      <c r="A101" t="s">
        <v>207</v>
      </c>
      <c r="B101" t="s">
        <v>184</v>
      </c>
      <c r="C101" t="s">
        <v>75</v>
      </c>
      <c r="D101" t="s">
        <v>92</v>
      </c>
      <c r="E101" t="s">
        <v>104</v>
      </c>
      <c r="F101" t="s">
        <v>78</v>
      </c>
      <c r="G101" s="31" t="s">
        <v>80</v>
      </c>
      <c r="H101" s="31" t="s">
        <v>80</v>
      </c>
      <c r="I101" s="31" t="s">
        <v>80</v>
      </c>
      <c r="J101" s="31" t="s">
        <v>80</v>
      </c>
      <c r="K101" s="31" t="s">
        <v>80</v>
      </c>
      <c r="L101" s="31" t="s">
        <v>80</v>
      </c>
      <c r="M101" s="31" t="s">
        <v>80</v>
      </c>
      <c r="N101" s="31" t="s">
        <v>80</v>
      </c>
      <c r="O101" s="31" t="s">
        <v>80</v>
      </c>
      <c r="P101" s="31" t="s">
        <v>80</v>
      </c>
      <c r="Q101" s="31" t="s">
        <v>80</v>
      </c>
      <c r="R101" s="31" t="s">
        <v>80</v>
      </c>
      <c r="S101" s="31" t="s">
        <v>80</v>
      </c>
      <c r="T101" s="31" t="s">
        <v>80</v>
      </c>
      <c r="U101" s="31" t="s">
        <v>80</v>
      </c>
      <c r="V101" s="31" t="s">
        <v>80</v>
      </c>
      <c r="W101" s="31" t="s">
        <v>80</v>
      </c>
      <c r="X101" s="31" t="s">
        <v>80</v>
      </c>
      <c r="Y101" s="31" t="s">
        <v>80</v>
      </c>
      <c r="Z101" s="31" t="s">
        <v>80</v>
      </c>
      <c r="AA101" s="31" t="s">
        <v>80</v>
      </c>
      <c r="AB101" s="31" t="s">
        <v>80</v>
      </c>
      <c r="AC101" s="31" t="s">
        <v>80</v>
      </c>
      <c r="AD101" s="31" t="s">
        <v>80</v>
      </c>
      <c r="AE101" s="31" t="s">
        <v>80</v>
      </c>
      <c r="AF101" s="31" t="s">
        <v>80</v>
      </c>
      <c r="AG101" s="31" t="s">
        <v>80</v>
      </c>
      <c r="AH101" s="31" t="s">
        <v>80</v>
      </c>
      <c r="AI101" s="31" t="s">
        <v>80</v>
      </c>
      <c r="AJ101" s="31">
        <v>27.125</v>
      </c>
      <c r="AK101">
        <v>49</v>
      </c>
      <c r="AL101" s="29">
        <v>0</v>
      </c>
      <c r="AM101" s="29">
        <v>99.98</v>
      </c>
      <c r="AN101" s="20">
        <v>27.125</v>
      </c>
    </row>
    <row r="102" spans="1:40" x14ac:dyDescent="0.25">
      <c r="A102" t="s">
        <v>207</v>
      </c>
      <c r="B102" t="s">
        <v>184</v>
      </c>
      <c r="C102" t="s">
        <v>75</v>
      </c>
      <c r="D102" t="s">
        <v>92</v>
      </c>
      <c r="E102" t="s">
        <v>104</v>
      </c>
      <c r="F102" t="s">
        <v>79</v>
      </c>
      <c r="G102" s="31" t="s">
        <v>80</v>
      </c>
      <c r="H102" s="31" t="s">
        <v>80</v>
      </c>
      <c r="I102" s="31" t="s">
        <v>80</v>
      </c>
      <c r="J102" s="31" t="s">
        <v>80</v>
      </c>
      <c r="K102" s="31" t="s">
        <v>80</v>
      </c>
      <c r="L102" s="31" t="s">
        <v>80</v>
      </c>
      <c r="M102" s="31" t="s">
        <v>80</v>
      </c>
      <c r="N102" s="31" t="s">
        <v>80</v>
      </c>
      <c r="O102" s="31" t="s">
        <v>80</v>
      </c>
      <c r="P102" s="31" t="s">
        <v>80</v>
      </c>
      <c r="Q102" s="31" t="s">
        <v>80</v>
      </c>
      <c r="R102" s="31" t="s">
        <v>80</v>
      </c>
      <c r="S102" s="31" t="s">
        <v>80</v>
      </c>
      <c r="T102" s="31" t="s">
        <v>80</v>
      </c>
      <c r="U102" s="31" t="s">
        <v>80</v>
      </c>
      <c r="V102" s="31" t="s">
        <v>80</v>
      </c>
      <c r="W102" s="31" t="s">
        <v>80</v>
      </c>
      <c r="X102" s="31" t="s">
        <v>80</v>
      </c>
      <c r="Y102" s="31" t="s">
        <v>80</v>
      </c>
      <c r="Z102" s="31" t="s">
        <v>80</v>
      </c>
      <c r="AA102" s="31" t="s">
        <v>80</v>
      </c>
      <c r="AB102" s="31" t="s">
        <v>80</v>
      </c>
      <c r="AC102" s="31" t="s">
        <v>80</v>
      </c>
      <c r="AD102" s="31" t="s">
        <v>80</v>
      </c>
      <c r="AE102" s="31" t="s">
        <v>80</v>
      </c>
      <c r="AF102" s="31" t="s">
        <v>80</v>
      </c>
      <c r="AG102" s="31" t="s">
        <v>80</v>
      </c>
      <c r="AH102" s="31" t="s">
        <v>80</v>
      </c>
      <c r="AI102" s="31" t="s">
        <v>80</v>
      </c>
      <c r="AJ102" s="31" t="s">
        <v>82</v>
      </c>
      <c r="AK102">
        <v>49</v>
      </c>
      <c r="AL102" s="29" t="s">
        <v>80</v>
      </c>
      <c r="AM102" s="29" t="s">
        <v>80</v>
      </c>
      <c r="AN102" s="20" t="s">
        <v>80</v>
      </c>
    </row>
    <row r="103" spans="1:40" x14ac:dyDescent="0.25">
      <c r="A103" t="s">
        <v>207</v>
      </c>
      <c r="B103" t="s">
        <v>184</v>
      </c>
      <c r="C103" t="s">
        <v>75</v>
      </c>
      <c r="D103" t="s">
        <v>94</v>
      </c>
      <c r="E103" t="s">
        <v>127</v>
      </c>
      <c r="F103" t="s">
        <v>78</v>
      </c>
      <c r="G103" s="31" t="s">
        <v>80</v>
      </c>
      <c r="H103" s="31" t="s">
        <v>80</v>
      </c>
      <c r="I103" s="31">
        <v>0.01</v>
      </c>
      <c r="J103" s="31" t="s">
        <v>80</v>
      </c>
      <c r="K103" s="31">
        <v>17.09</v>
      </c>
      <c r="L103" s="31">
        <v>0.28000000000000003</v>
      </c>
      <c r="M103" s="31">
        <v>0.46</v>
      </c>
      <c r="N103" s="31">
        <v>0.82</v>
      </c>
      <c r="O103" s="31">
        <v>1.73</v>
      </c>
      <c r="P103" s="31">
        <v>2.8000000000000001E-2</v>
      </c>
      <c r="Q103" s="31">
        <v>0.108</v>
      </c>
      <c r="R103" s="31">
        <v>0.313</v>
      </c>
      <c r="S103" s="31" t="s">
        <v>80</v>
      </c>
      <c r="T103" s="31" t="s">
        <v>80</v>
      </c>
      <c r="U103" s="31" t="s">
        <v>80</v>
      </c>
      <c r="V103" s="31" t="s">
        <v>80</v>
      </c>
      <c r="W103" s="31" t="s">
        <v>80</v>
      </c>
      <c r="X103" s="31" t="s">
        <v>80</v>
      </c>
      <c r="Y103" s="31" t="s">
        <v>80</v>
      </c>
      <c r="Z103" s="31" t="s">
        <v>80</v>
      </c>
      <c r="AA103" s="31" t="s">
        <v>80</v>
      </c>
      <c r="AB103" s="31" t="s">
        <v>80</v>
      </c>
      <c r="AC103" s="31" t="s">
        <v>80</v>
      </c>
      <c r="AD103" s="31" t="s">
        <v>80</v>
      </c>
      <c r="AE103" s="31" t="s">
        <v>80</v>
      </c>
      <c r="AF103" s="31" t="s">
        <v>80</v>
      </c>
      <c r="AG103" s="31" t="s">
        <v>80</v>
      </c>
      <c r="AH103" s="31" t="s">
        <v>80</v>
      </c>
      <c r="AI103" s="31" t="s">
        <v>80</v>
      </c>
      <c r="AJ103" s="31" t="s">
        <v>80</v>
      </c>
      <c r="AK103">
        <v>50</v>
      </c>
      <c r="AL103" s="29">
        <v>0</v>
      </c>
      <c r="AM103" s="29">
        <v>99.98</v>
      </c>
      <c r="AN103" s="20">
        <v>20.838999999999999</v>
      </c>
    </row>
    <row r="104" spans="1:40" x14ac:dyDescent="0.25">
      <c r="A104" t="s">
        <v>207</v>
      </c>
      <c r="B104" t="s">
        <v>184</v>
      </c>
      <c r="C104" t="s">
        <v>75</v>
      </c>
      <c r="D104" t="s">
        <v>94</v>
      </c>
      <c r="E104" t="s">
        <v>127</v>
      </c>
      <c r="F104" t="s">
        <v>79</v>
      </c>
      <c r="G104" s="31" t="s">
        <v>80</v>
      </c>
      <c r="H104" s="31" t="s">
        <v>80</v>
      </c>
      <c r="I104" s="31" t="s">
        <v>82</v>
      </c>
      <c r="J104" s="31" t="s">
        <v>80</v>
      </c>
      <c r="K104" s="31" t="s">
        <v>82</v>
      </c>
      <c r="L104" s="31" t="s">
        <v>82</v>
      </c>
      <c r="M104" s="31" t="s">
        <v>82</v>
      </c>
      <c r="N104" s="31" t="s">
        <v>82</v>
      </c>
      <c r="O104" s="31" t="s">
        <v>82</v>
      </c>
      <c r="P104" s="31" t="s">
        <v>82</v>
      </c>
      <c r="Q104" s="31" t="s">
        <v>82</v>
      </c>
      <c r="R104" s="31" t="s">
        <v>82</v>
      </c>
      <c r="S104" s="31" t="s">
        <v>80</v>
      </c>
      <c r="T104" s="31" t="s">
        <v>80</v>
      </c>
      <c r="U104" s="31" t="s">
        <v>80</v>
      </c>
      <c r="V104" s="31" t="s">
        <v>80</v>
      </c>
      <c r="W104" s="31" t="s">
        <v>80</v>
      </c>
      <c r="X104" s="31" t="s">
        <v>80</v>
      </c>
      <c r="Y104" s="31" t="s">
        <v>80</v>
      </c>
      <c r="Z104" s="31" t="s">
        <v>80</v>
      </c>
      <c r="AA104" s="31" t="s">
        <v>80</v>
      </c>
      <c r="AB104" s="31" t="s">
        <v>80</v>
      </c>
      <c r="AC104" s="31" t="s">
        <v>80</v>
      </c>
      <c r="AD104" s="31" t="s">
        <v>80</v>
      </c>
      <c r="AE104" s="31" t="s">
        <v>80</v>
      </c>
      <c r="AF104" s="31" t="s">
        <v>80</v>
      </c>
      <c r="AG104" s="31" t="s">
        <v>80</v>
      </c>
      <c r="AH104" s="31" t="s">
        <v>80</v>
      </c>
      <c r="AI104" s="31" t="s">
        <v>80</v>
      </c>
      <c r="AJ104" s="31" t="s">
        <v>80</v>
      </c>
      <c r="AK104">
        <v>50</v>
      </c>
      <c r="AL104" s="29" t="s">
        <v>80</v>
      </c>
      <c r="AM104" s="29" t="s">
        <v>80</v>
      </c>
      <c r="AN104" s="20" t="s">
        <v>80</v>
      </c>
    </row>
    <row r="105" spans="1:40" x14ac:dyDescent="0.25">
      <c r="A105" t="s">
        <v>207</v>
      </c>
      <c r="B105" t="s">
        <v>184</v>
      </c>
      <c r="C105" t="s">
        <v>75</v>
      </c>
      <c r="D105" t="s">
        <v>76</v>
      </c>
      <c r="E105" t="s">
        <v>87</v>
      </c>
      <c r="F105" t="s">
        <v>78</v>
      </c>
      <c r="G105" s="31">
        <v>2.5000000000000001E-2</v>
      </c>
      <c r="H105" s="31" t="s">
        <v>80</v>
      </c>
      <c r="I105" s="31">
        <v>0.127</v>
      </c>
      <c r="J105" s="31" t="s">
        <v>80</v>
      </c>
      <c r="K105" s="31">
        <v>0.995</v>
      </c>
      <c r="L105" s="31">
        <v>0.77500000000000002</v>
      </c>
      <c r="M105" s="31" t="s">
        <v>80</v>
      </c>
      <c r="N105" s="31" t="s">
        <v>80</v>
      </c>
      <c r="O105" s="31" t="s">
        <v>80</v>
      </c>
      <c r="P105" s="31" t="s">
        <v>80</v>
      </c>
      <c r="Q105" s="31" t="s">
        <v>80</v>
      </c>
      <c r="R105" s="31" t="s">
        <v>80</v>
      </c>
      <c r="S105" s="31">
        <v>4.5250000000000004</v>
      </c>
      <c r="T105" s="31">
        <v>11.467000000000001</v>
      </c>
      <c r="U105" s="31" t="s">
        <v>80</v>
      </c>
      <c r="V105" s="31">
        <v>3.7999999999999999E-2</v>
      </c>
      <c r="W105" s="31">
        <v>5.0999999999999997E-2</v>
      </c>
      <c r="X105" s="31">
        <v>4.8000000000000001E-2</v>
      </c>
      <c r="Y105" s="31">
        <v>0.13800000000000001</v>
      </c>
      <c r="Z105" s="31">
        <v>0.14799999999999999</v>
      </c>
      <c r="AA105" s="31">
        <v>0.13400000000000001</v>
      </c>
      <c r="AB105" s="31">
        <v>5.2999999999999999E-2</v>
      </c>
      <c r="AC105" s="31">
        <v>9.7000000000000003E-2</v>
      </c>
      <c r="AD105" s="31">
        <v>0.19800000000000001</v>
      </c>
      <c r="AE105" s="31">
        <v>5.1999999999999998E-2</v>
      </c>
      <c r="AF105" s="31" t="s">
        <v>80</v>
      </c>
      <c r="AG105" s="31">
        <v>8.0000000000000002E-3</v>
      </c>
      <c r="AH105" s="31" t="s">
        <v>80</v>
      </c>
      <c r="AI105" s="31">
        <v>2.9000000000000001E-2</v>
      </c>
      <c r="AJ105" s="31">
        <v>5.3999999999999999E-2</v>
      </c>
      <c r="AK105">
        <v>51</v>
      </c>
      <c r="AL105" s="29">
        <v>0</v>
      </c>
      <c r="AM105" s="29">
        <v>99.98</v>
      </c>
      <c r="AN105" s="20">
        <v>18.962</v>
      </c>
    </row>
    <row r="106" spans="1:40" x14ac:dyDescent="0.25">
      <c r="A106" t="s">
        <v>207</v>
      </c>
      <c r="B106" t="s">
        <v>184</v>
      </c>
      <c r="C106" t="s">
        <v>75</v>
      </c>
      <c r="D106" t="s">
        <v>76</v>
      </c>
      <c r="E106" t="s">
        <v>87</v>
      </c>
      <c r="F106" t="s">
        <v>79</v>
      </c>
      <c r="G106" s="31" t="s">
        <v>5</v>
      </c>
      <c r="H106" s="31" t="s">
        <v>80</v>
      </c>
      <c r="I106" s="31" t="s">
        <v>82</v>
      </c>
      <c r="J106" s="31" t="s">
        <v>80</v>
      </c>
      <c r="K106" s="31" t="s">
        <v>82</v>
      </c>
      <c r="L106" s="31" t="s">
        <v>82</v>
      </c>
      <c r="M106" s="31" t="s">
        <v>80</v>
      </c>
      <c r="N106" s="31" t="s">
        <v>80</v>
      </c>
      <c r="O106" s="31" t="s">
        <v>80</v>
      </c>
      <c r="P106" s="31" t="s">
        <v>80</v>
      </c>
      <c r="Q106" s="31" t="s">
        <v>80</v>
      </c>
      <c r="R106" s="31" t="s">
        <v>80</v>
      </c>
      <c r="S106" s="31" t="s">
        <v>82</v>
      </c>
      <c r="T106" s="31" t="s">
        <v>82</v>
      </c>
      <c r="U106" s="31" t="s">
        <v>80</v>
      </c>
      <c r="V106" s="31" t="s">
        <v>82</v>
      </c>
      <c r="W106" s="31" t="s">
        <v>82</v>
      </c>
      <c r="X106" s="31" t="s">
        <v>82</v>
      </c>
      <c r="Y106" s="31" t="s">
        <v>82</v>
      </c>
      <c r="Z106" s="31" t="s">
        <v>82</v>
      </c>
      <c r="AA106" s="31" t="s">
        <v>82</v>
      </c>
      <c r="AB106" s="31" t="s">
        <v>82</v>
      </c>
      <c r="AC106" s="31" t="s">
        <v>82</v>
      </c>
      <c r="AD106" s="31" t="s">
        <v>82</v>
      </c>
      <c r="AE106" s="31" t="s">
        <v>82</v>
      </c>
      <c r="AF106" s="31" t="s">
        <v>80</v>
      </c>
      <c r="AG106" s="31" t="s">
        <v>82</v>
      </c>
      <c r="AH106" s="31" t="s">
        <v>80</v>
      </c>
      <c r="AI106" s="31" t="s">
        <v>82</v>
      </c>
      <c r="AJ106" s="31" t="s">
        <v>5</v>
      </c>
      <c r="AK106">
        <v>51</v>
      </c>
      <c r="AL106" s="29" t="s">
        <v>80</v>
      </c>
      <c r="AM106" s="29" t="s">
        <v>80</v>
      </c>
      <c r="AN106" s="20" t="s">
        <v>80</v>
      </c>
    </row>
    <row r="107" spans="1:40" x14ac:dyDescent="0.25">
      <c r="A107" t="s">
        <v>207</v>
      </c>
      <c r="B107" t="s">
        <v>184</v>
      </c>
      <c r="C107" t="s">
        <v>75</v>
      </c>
      <c r="D107" t="s">
        <v>116</v>
      </c>
      <c r="E107" t="s">
        <v>87</v>
      </c>
      <c r="F107" t="s">
        <v>78</v>
      </c>
      <c r="G107" s="31" t="s">
        <v>80</v>
      </c>
      <c r="H107" s="31" t="s">
        <v>80</v>
      </c>
      <c r="I107" s="31" t="s">
        <v>80</v>
      </c>
      <c r="J107" s="31">
        <v>10.4</v>
      </c>
      <c r="K107" s="31">
        <v>2.8</v>
      </c>
      <c r="L107" s="31">
        <v>3</v>
      </c>
      <c r="M107" s="31" t="s">
        <v>80</v>
      </c>
      <c r="N107" s="31" t="s">
        <v>80</v>
      </c>
      <c r="O107" s="31" t="s">
        <v>80</v>
      </c>
      <c r="P107" s="31" t="s">
        <v>80</v>
      </c>
      <c r="Q107" s="31" t="s">
        <v>80</v>
      </c>
      <c r="R107" s="31" t="s">
        <v>80</v>
      </c>
      <c r="S107" s="31" t="s">
        <v>80</v>
      </c>
      <c r="T107" s="31" t="s">
        <v>80</v>
      </c>
      <c r="U107" s="31" t="s">
        <v>80</v>
      </c>
      <c r="V107" s="31" t="s">
        <v>80</v>
      </c>
      <c r="W107" s="31">
        <v>7.8E-2</v>
      </c>
      <c r="X107" s="31">
        <v>0.09</v>
      </c>
      <c r="Y107" s="31">
        <v>0.04</v>
      </c>
      <c r="Z107" s="31">
        <v>0.126</v>
      </c>
      <c r="AA107" s="31" t="s">
        <v>80</v>
      </c>
      <c r="AB107" s="31">
        <v>0.221</v>
      </c>
      <c r="AC107" s="31">
        <v>0.252</v>
      </c>
      <c r="AD107" s="31">
        <v>0.41499999999999998</v>
      </c>
      <c r="AE107" s="31">
        <v>8.5999999999999993E-2</v>
      </c>
      <c r="AF107" s="31">
        <v>0.106</v>
      </c>
      <c r="AG107" s="31">
        <v>0.13300000000000001</v>
      </c>
      <c r="AH107" s="31">
        <v>5.3999999999999999E-2</v>
      </c>
      <c r="AI107" s="31">
        <v>8.1000000000000003E-2</v>
      </c>
      <c r="AJ107" s="31">
        <v>0.16900000000000001</v>
      </c>
      <c r="AK107">
        <v>52</v>
      </c>
      <c r="AL107" s="29">
        <v>0</v>
      </c>
      <c r="AM107" s="29">
        <v>99.99</v>
      </c>
      <c r="AN107" s="20">
        <v>18.050999999999998</v>
      </c>
    </row>
    <row r="108" spans="1:40" x14ac:dyDescent="0.25">
      <c r="A108" t="s">
        <v>207</v>
      </c>
      <c r="B108" t="s">
        <v>184</v>
      </c>
      <c r="C108" t="s">
        <v>75</v>
      </c>
      <c r="D108" t="s">
        <v>116</v>
      </c>
      <c r="E108" t="s">
        <v>87</v>
      </c>
      <c r="F108" t="s">
        <v>79</v>
      </c>
      <c r="G108" s="31" t="s">
        <v>80</v>
      </c>
      <c r="H108" s="31" t="s">
        <v>80</v>
      </c>
      <c r="I108" s="31" t="s">
        <v>80</v>
      </c>
      <c r="J108" s="31" t="s">
        <v>82</v>
      </c>
      <c r="K108" s="31" t="s">
        <v>82</v>
      </c>
      <c r="L108" s="31" t="s">
        <v>82</v>
      </c>
      <c r="M108" s="31" t="s">
        <v>80</v>
      </c>
      <c r="N108" s="31" t="s">
        <v>80</v>
      </c>
      <c r="O108" s="31" t="s">
        <v>80</v>
      </c>
      <c r="P108" s="31" t="s">
        <v>80</v>
      </c>
      <c r="Q108" s="31" t="s">
        <v>80</v>
      </c>
      <c r="R108" s="31" t="s">
        <v>80</v>
      </c>
      <c r="S108" s="31" t="s">
        <v>80</v>
      </c>
      <c r="T108" s="31" t="s">
        <v>80</v>
      </c>
      <c r="U108" s="31" t="s">
        <v>80</v>
      </c>
      <c r="V108" s="31" t="s">
        <v>80</v>
      </c>
      <c r="W108" s="31" t="s">
        <v>5</v>
      </c>
      <c r="X108" s="31" t="s">
        <v>5</v>
      </c>
      <c r="Y108" s="31" t="s">
        <v>5</v>
      </c>
      <c r="Z108" s="31" t="s">
        <v>5</v>
      </c>
      <c r="AA108" s="31" t="s">
        <v>5</v>
      </c>
      <c r="AB108" s="31" t="s">
        <v>5</v>
      </c>
      <c r="AC108" s="31" t="s">
        <v>5</v>
      </c>
      <c r="AD108" s="31" t="s">
        <v>5</v>
      </c>
      <c r="AE108" s="31" t="s">
        <v>5</v>
      </c>
      <c r="AF108" s="31" t="s">
        <v>5</v>
      </c>
      <c r="AG108" s="31" t="s">
        <v>5</v>
      </c>
      <c r="AH108" s="31" t="s">
        <v>5</v>
      </c>
      <c r="AI108" s="31" t="s">
        <v>5</v>
      </c>
      <c r="AJ108" s="31" t="s">
        <v>5</v>
      </c>
      <c r="AK108">
        <v>52</v>
      </c>
      <c r="AL108" s="29" t="s">
        <v>80</v>
      </c>
      <c r="AM108" s="29" t="s">
        <v>80</v>
      </c>
      <c r="AN108" s="20" t="s">
        <v>80</v>
      </c>
    </row>
    <row r="109" spans="1:40" x14ac:dyDescent="0.25">
      <c r="A109" t="s">
        <v>207</v>
      </c>
      <c r="B109" t="s">
        <v>184</v>
      </c>
      <c r="C109" t="s">
        <v>100</v>
      </c>
      <c r="D109" t="s">
        <v>145</v>
      </c>
      <c r="E109" t="s">
        <v>99</v>
      </c>
      <c r="F109" t="s">
        <v>78</v>
      </c>
      <c r="G109" s="31" t="s">
        <v>80</v>
      </c>
      <c r="H109" s="31" t="s">
        <v>80</v>
      </c>
      <c r="I109" s="31" t="s">
        <v>80</v>
      </c>
      <c r="J109" s="31" t="s">
        <v>80</v>
      </c>
      <c r="K109" s="31" t="s">
        <v>80</v>
      </c>
      <c r="L109" s="31" t="s">
        <v>80</v>
      </c>
      <c r="M109" s="31" t="s">
        <v>80</v>
      </c>
      <c r="N109" s="31" t="s">
        <v>80</v>
      </c>
      <c r="O109" s="31" t="s">
        <v>80</v>
      </c>
      <c r="P109" s="31" t="s">
        <v>80</v>
      </c>
      <c r="Q109" s="31" t="s">
        <v>80</v>
      </c>
      <c r="R109" s="31" t="s">
        <v>80</v>
      </c>
      <c r="S109" s="31" t="s">
        <v>80</v>
      </c>
      <c r="T109" s="31" t="s">
        <v>80</v>
      </c>
      <c r="U109" s="31">
        <v>3</v>
      </c>
      <c r="V109" s="31">
        <v>11.936999999999999</v>
      </c>
      <c r="W109" s="31" t="s">
        <v>80</v>
      </c>
      <c r="X109" s="31" t="s">
        <v>80</v>
      </c>
      <c r="Y109" s="31" t="s">
        <v>80</v>
      </c>
      <c r="Z109" s="31" t="s">
        <v>80</v>
      </c>
      <c r="AA109" s="31" t="s">
        <v>80</v>
      </c>
      <c r="AB109" s="31" t="s">
        <v>80</v>
      </c>
      <c r="AC109" s="31" t="s">
        <v>80</v>
      </c>
      <c r="AD109" s="31" t="s">
        <v>80</v>
      </c>
      <c r="AE109" s="31" t="s">
        <v>80</v>
      </c>
      <c r="AF109" s="31" t="s">
        <v>80</v>
      </c>
      <c r="AG109" s="31" t="s">
        <v>80</v>
      </c>
      <c r="AH109" s="31" t="s">
        <v>80</v>
      </c>
      <c r="AI109" s="31" t="s">
        <v>80</v>
      </c>
      <c r="AJ109" s="31" t="s">
        <v>80</v>
      </c>
      <c r="AK109">
        <v>53</v>
      </c>
      <c r="AL109" s="29">
        <v>0</v>
      </c>
      <c r="AM109" s="29">
        <v>99.99</v>
      </c>
      <c r="AN109" s="20">
        <v>14.936999999999999</v>
      </c>
    </row>
    <row r="110" spans="1:40" x14ac:dyDescent="0.25">
      <c r="A110" t="s">
        <v>207</v>
      </c>
      <c r="B110" t="s">
        <v>184</v>
      </c>
      <c r="C110" t="s">
        <v>100</v>
      </c>
      <c r="D110" t="s">
        <v>145</v>
      </c>
      <c r="E110" t="s">
        <v>99</v>
      </c>
      <c r="F110" t="s">
        <v>79</v>
      </c>
      <c r="G110" s="31" t="s">
        <v>80</v>
      </c>
      <c r="H110" s="31" t="s">
        <v>80</v>
      </c>
      <c r="I110" s="31" t="s">
        <v>80</v>
      </c>
      <c r="J110" s="31" t="s">
        <v>80</v>
      </c>
      <c r="K110" s="31" t="s">
        <v>80</v>
      </c>
      <c r="L110" s="31" t="s">
        <v>80</v>
      </c>
      <c r="M110" s="31" t="s">
        <v>80</v>
      </c>
      <c r="N110" s="31" t="s">
        <v>80</v>
      </c>
      <c r="O110" s="31" t="s">
        <v>80</v>
      </c>
      <c r="P110" s="31" t="s">
        <v>80</v>
      </c>
      <c r="Q110" s="31" t="s">
        <v>80</v>
      </c>
      <c r="R110" s="31" t="s">
        <v>80</v>
      </c>
      <c r="S110" s="31" t="s">
        <v>80</v>
      </c>
      <c r="T110" s="31" t="s">
        <v>80</v>
      </c>
      <c r="U110" s="31" t="s">
        <v>5</v>
      </c>
      <c r="V110" s="31" t="s">
        <v>5</v>
      </c>
      <c r="W110" s="31" t="s">
        <v>80</v>
      </c>
      <c r="X110" s="31" t="s">
        <v>80</v>
      </c>
      <c r="Y110" s="31" t="s">
        <v>80</v>
      </c>
      <c r="Z110" s="31" t="s">
        <v>80</v>
      </c>
      <c r="AA110" s="31" t="s">
        <v>80</v>
      </c>
      <c r="AB110" s="31" t="s">
        <v>80</v>
      </c>
      <c r="AC110" s="31" t="s">
        <v>80</v>
      </c>
      <c r="AD110" s="31" t="s">
        <v>80</v>
      </c>
      <c r="AE110" s="31" t="s">
        <v>80</v>
      </c>
      <c r="AF110" s="31" t="s">
        <v>80</v>
      </c>
      <c r="AG110" s="31" t="s">
        <v>80</v>
      </c>
      <c r="AH110" s="31" t="s">
        <v>80</v>
      </c>
      <c r="AI110" s="31" t="s">
        <v>80</v>
      </c>
      <c r="AJ110" s="31" t="s">
        <v>80</v>
      </c>
      <c r="AK110">
        <v>53</v>
      </c>
      <c r="AL110" s="29" t="s">
        <v>80</v>
      </c>
      <c r="AM110" s="29" t="s">
        <v>80</v>
      </c>
      <c r="AN110" s="20" t="s">
        <v>80</v>
      </c>
    </row>
    <row r="111" spans="1:40" x14ac:dyDescent="0.25">
      <c r="A111" t="s">
        <v>207</v>
      </c>
      <c r="B111" t="s">
        <v>184</v>
      </c>
      <c r="C111" t="s">
        <v>75</v>
      </c>
      <c r="D111" t="s">
        <v>94</v>
      </c>
      <c r="E111" t="s">
        <v>81</v>
      </c>
      <c r="F111" t="s">
        <v>78</v>
      </c>
      <c r="G111" s="31" t="s">
        <v>80</v>
      </c>
      <c r="H111" s="31">
        <v>1</v>
      </c>
      <c r="I111" s="31">
        <v>8</v>
      </c>
      <c r="J111" s="31">
        <v>0.35</v>
      </c>
      <c r="K111" s="31" t="s">
        <v>80</v>
      </c>
      <c r="L111" s="31" t="s">
        <v>80</v>
      </c>
      <c r="M111" s="31" t="s">
        <v>80</v>
      </c>
      <c r="N111" s="31" t="s">
        <v>80</v>
      </c>
      <c r="O111" s="31" t="s">
        <v>80</v>
      </c>
      <c r="P111" s="31" t="s">
        <v>80</v>
      </c>
      <c r="Q111" s="31">
        <v>6.6000000000000003E-2</v>
      </c>
      <c r="R111" s="31" t="s">
        <v>80</v>
      </c>
      <c r="S111" s="31" t="s">
        <v>80</v>
      </c>
      <c r="T111" s="31" t="s">
        <v>80</v>
      </c>
      <c r="U111" s="31" t="s">
        <v>80</v>
      </c>
      <c r="V111" s="31" t="s">
        <v>80</v>
      </c>
      <c r="W111" s="31" t="s">
        <v>80</v>
      </c>
      <c r="X111" s="31" t="s">
        <v>80</v>
      </c>
      <c r="Y111" s="31">
        <v>0.56200000000000006</v>
      </c>
      <c r="Z111" s="31">
        <v>1.115</v>
      </c>
      <c r="AA111" s="31">
        <v>0.94099999999999995</v>
      </c>
      <c r="AB111" s="31">
        <v>0.56699999999999995</v>
      </c>
      <c r="AC111" s="31">
        <v>1.0409999999999999</v>
      </c>
      <c r="AD111" s="31">
        <v>0.60099999999999998</v>
      </c>
      <c r="AE111" s="31">
        <v>0.122</v>
      </c>
      <c r="AF111" s="31">
        <v>9.8000000000000004E-2</v>
      </c>
      <c r="AG111" s="31">
        <v>6.5000000000000002E-2</v>
      </c>
      <c r="AH111" s="31">
        <v>7.0000000000000001E-3</v>
      </c>
      <c r="AI111" s="31">
        <v>9.0999999999999998E-2</v>
      </c>
      <c r="AJ111" s="31">
        <v>1.0999999999999999E-2</v>
      </c>
      <c r="AK111">
        <v>54</v>
      </c>
      <c r="AL111" s="29">
        <v>0</v>
      </c>
      <c r="AM111" s="29">
        <v>99.99</v>
      </c>
      <c r="AN111" s="20">
        <v>14.637</v>
      </c>
    </row>
    <row r="112" spans="1:40" x14ac:dyDescent="0.25">
      <c r="A112" t="s">
        <v>207</v>
      </c>
      <c r="B112" t="s">
        <v>184</v>
      </c>
      <c r="C112" t="s">
        <v>75</v>
      </c>
      <c r="D112" t="s">
        <v>94</v>
      </c>
      <c r="E112" t="s">
        <v>81</v>
      </c>
      <c r="F112" t="s">
        <v>79</v>
      </c>
      <c r="G112" s="31" t="s">
        <v>80</v>
      </c>
      <c r="H112" s="31" t="s">
        <v>82</v>
      </c>
      <c r="I112" s="31" t="s">
        <v>82</v>
      </c>
      <c r="J112" s="31" t="s">
        <v>82</v>
      </c>
      <c r="K112" s="31" t="s">
        <v>80</v>
      </c>
      <c r="L112" s="31" t="s">
        <v>80</v>
      </c>
      <c r="M112" s="31" t="s">
        <v>80</v>
      </c>
      <c r="N112" s="31" t="s">
        <v>80</v>
      </c>
      <c r="O112" s="31" t="s">
        <v>80</v>
      </c>
      <c r="P112" s="31" t="s">
        <v>80</v>
      </c>
      <c r="Q112" s="31" t="s">
        <v>82</v>
      </c>
      <c r="R112" s="31" t="s">
        <v>80</v>
      </c>
      <c r="S112" s="31" t="s">
        <v>80</v>
      </c>
      <c r="T112" s="31" t="s">
        <v>80</v>
      </c>
      <c r="U112" s="31" t="s">
        <v>80</v>
      </c>
      <c r="V112" s="31" t="s">
        <v>80</v>
      </c>
      <c r="W112" s="31" t="s">
        <v>80</v>
      </c>
      <c r="X112" s="31" t="s">
        <v>80</v>
      </c>
      <c r="Y112" s="31" t="s">
        <v>82</v>
      </c>
      <c r="Z112" s="31" t="s">
        <v>82</v>
      </c>
      <c r="AA112" s="31" t="s">
        <v>82</v>
      </c>
      <c r="AB112" s="31" t="s">
        <v>82</v>
      </c>
      <c r="AC112" s="31" t="s">
        <v>82</v>
      </c>
      <c r="AD112" s="31" t="s">
        <v>82</v>
      </c>
      <c r="AE112" s="31" t="s">
        <v>82</v>
      </c>
      <c r="AF112" s="31" t="s">
        <v>82</v>
      </c>
      <c r="AG112" s="31" t="s">
        <v>82</v>
      </c>
      <c r="AH112" s="31" t="s">
        <v>82</v>
      </c>
      <c r="AI112" s="31" t="s">
        <v>82</v>
      </c>
      <c r="AJ112" s="31" t="s">
        <v>82</v>
      </c>
      <c r="AK112">
        <v>54</v>
      </c>
      <c r="AL112" s="29" t="s">
        <v>80</v>
      </c>
      <c r="AM112" s="29" t="s">
        <v>80</v>
      </c>
      <c r="AN112" s="20" t="s">
        <v>80</v>
      </c>
    </row>
    <row r="113" spans="1:40" x14ac:dyDescent="0.25">
      <c r="A113" t="s">
        <v>207</v>
      </c>
      <c r="B113" t="s">
        <v>184</v>
      </c>
      <c r="C113" t="s">
        <v>100</v>
      </c>
      <c r="D113" t="s">
        <v>205</v>
      </c>
      <c r="E113" t="s">
        <v>105</v>
      </c>
      <c r="F113" t="s">
        <v>78</v>
      </c>
      <c r="G113" s="31" t="s">
        <v>80</v>
      </c>
      <c r="H113" s="31" t="s">
        <v>80</v>
      </c>
      <c r="I113" s="31" t="s">
        <v>80</v>
      </c>
      <c r="J113" s="31" t="s">
        <v>80</v>
      </c>
      <c r="K113" s="31" t="s">
        <v>80</v>
      </c>
      <c r="L113" s="31" t="s">
        <v>80</v>
      </c>
      <c r="M113" s="31" t="s">
        <v>80</v>
      </c>
      <c r="N113" s="31" t="s">
        <v>80</v>
      </c>
      <c r="O113" s="31" t="s">
        <v>80</v>
      </c>
      <c r="P113" s="31" t="s">
        <v>80</v>
      </c>
      <c r="Q113" s="31" t="s">
        <v>80</v>
      </c>
      <c r="R113" s="31" t="s">
        <v>80</v>
      </c>
      <c r="S113" s="31" t="s">
        <v>80</v>
      </c>
      <c r="T113" s="31" t="s">
        <v>80</v>
      </c>
      <c r="U113" s="31" t="s">
        <v>80</v>
      </c>
      <c r="V113" s="31" t="s">
        <v>80</v>
      </c>
      <c r="W113" s="31" t="s">
        <v>80</v>
      </c>
      <c r="X113" s="31" t="s">
        <v>80</v>
      </c>
      <c r="Y113" s="31" t="s">
        <v>80</v>
      </c>
      <c r="Z113" s="31" t="s">
        <v>80</v>
      </c>
      <c r="AA113" s="31" t="s">
        <v>80</v>
      </c>
      <c r="AB113" s="31" t="s">
        <v>80</v>
      </c>
      <c r="AC113" s="31">
        <v>0.66800000000000004</v>
      </c>
      <c r="AD113" s="31">
        <v>4.7039999999999997</v>
      </c>
      <c r="AE113" s="31">
        <v>4.3540000000000001</v>
      </c>
      <c r="AF113" s="31">
        <v>2.3029999999999999</v>
      </c>
      <c r="AG113" s="31">
        <v>2E-3</v>
      </c>
      <c r="AH113" s="31">
        <v>3.5000000000000003E-2</v>
      </c>
      <c r="AI113" s="31" t="s">
        <v>80</v>
      </c>
      <c r="AJ113" s="31">
        <v>1.4019999999999999</v>
      </c>
      <c r="AK113">
        <v>55</v>
      </c>
      <c r="AL113" s="29">
        <v>0</v>
      </c>
      <c r="AM113" s="29">
        <v>99.99</v>
      </c>
      <c r="AN113" s="20">
        <v>13.467000000000001</v>
      </c>
    </row>
    <row r="114" spans="1:40" x14ac:dyDescent="0.25">
      <c r="A114" t="s">
        <v>207</v>
      </c>
      <c r="B114" t="s">
        <v>184</v>
      </c>
      <c r="C114" t="s">
        <v>100</v>
      </c>
      <c r="D114" t="s">
        <v>205</v>
      </c>
      <c r="E114" t="s">
        <v>105</v>
      </c>
      <c r="F114" t="s">
        <v>79</v>
      </c>
      <c r="G114" s="31" t="s">
        <v>80</v>
      </c>
      <c r="H114" s="31" t="s">
        <v>80</v>
      </c>
      <c r="I114" s="31" t="s">
        <v>80</v>
      </c>
      <c r="J114" s="31" t="s">
        <v>80</v>
      </c>
      <c r="K114" s="31" t="s">
        <v>80</v>
      </c>
      <c r="L114" s="31" t="s">
        <v>80</v>
      </c>
      <c r="M114" s="31" t="s">
        <v>80</v>
      </c>
      <c r="N114" s="31" t="s">
        <v>80</v>
      </c>
      <c r="O114" s="31" t="s">
        <v>80</v>
      </c>
      <c r="P114" s="31" t="s">
        <v>80</v>
      </c>
      <c r="Q114" s="31" t="s">
        <v>80</v>
      </c>
      <c r="R114" s="31" t="s">
        <v>80</v>
      </c>
      <c r="S114" s="31" t="s">
        <v>80</v>
      </c>
      <c r="T114" s="31" t="s">
        <v>80</v>
      </c>
      <c r="U114" s="31" t="s">
        <v>80</v>
      </c>
      <c r="V114" s="31" t="s">
        <v>80</v>
      </c>
      <c r="W114" s="31" t="s">
        <v>80</v>
      </c>
      <c r="X114" s="31" t="s">
        <v>80</v>
      </c>
      <c r="Y114" s="31" t="s">
        <v>80</v>
      </c>
      <c r="Z114" s="31" t="s">
        <v>80</v>
      </c>
      <c r="AA114" s="31" t="s">
        <v>80</v>
      </c>
      <c r="AB114" s="31" t="s">
        <v>80</v>
      </c>
      <c r="AC114" s="31" t="s">
        <v>82</v>
      </c>
      <c r="AD114" s="31" t="s">
        <v>5</v>
      </c>
      <c r="AE114" s="31" t="s">
        <v>5</v>
      </c>
      <c r="AF114" s="31" t="s">
        <v>5</v>
      </c>
      <c r="AG114" s="31" t="s">
        <v>5</v>
      </c>
      <c r="AH114" s="31" t="s">
        <v>5</v>
      </c>
      <c r="AI114" s="31" t="s">
        <v>5</v>
      </c>
      <c r="AJ114" s="31" t="s">
        <v>5</v>
      </c>
      <c r="AK114">
        <v>55</v>
      </c>
      <c r="AL114" s="29" t="s">
        <v>80</v>
      </c>
      <c r="AM114" s="29" t="s">
        <v>80</v>
      </c>
      <c r="AN114" s="20" t="s">
        <v>80</v>
      </c>
    </row>
    <row r="115" spans="1:40" x14ac:dyDescent="0.25">
      <c r="A115" t="s">
        <v>207</v>
      </c>
      <c r="B115" t="s">
        <v>184</v>
      </c>
      <c r="C115" t="s">
        <v>75</v>
      </c>
      <c r="D115" t="s">
        <v>83</v>
      </c>
      <c r="E115" t="s">
        <v>95</v>
      </c>
      <c r="F115" t="s">
        <v>78</v>
      </c>
      <c r="G115" s="31" t="s">
        <v>80</v>
      </c>
      <c r="H115" s="31" t="s">
        <v>80</v>
      </c>
      <c r="I115" s="31" t="s">
        <v>80</v>
      </c>
      <c r="J115" s="31" t="s">
        <v>80</v>
      </c>
      <c r="K115" s="31" t="s">
        <v>80</v>
      </c>
      <c r="L115" s="31" t="s">
        <v>80</v>
      </c>
      <c r="M115" s="31" t="s">
        <v>80</v>
      </c>
      <c r="N115" s="31" t="s">
        <v>80</v>
      </c>
      <c r="O115" s="31" t="s">
        <v>80</v>
      </c>
      <c r="P115" s="31" t="s">
        <v>80</v>
      </c>
      <c r="Q115" s="31" t="s">
        <v>80</v>
      </c>
      <c r="R115" s="31" t="s">
        <v>80</v>
      </c>
      <c r="S115" s="31" t="s">
        <v>80</v>
      </c>
      <c r="T115" s="31" t="s">
        <v>80</v>
      </c>
      <c r="U115" s="31" t="s">
        <v>80</v>
      </c>
      <c r="V115" s="31" t="s">
        <v>80</v>
      </c>
      <c r="W115" s="31" t="s">
        <v>80</v>
      </c>
      <c r="X115" s="31" t="s">
        <v>80</v>
      </c>
      <c r="Y115" s="31" t="s">
        <v>80</v>
      </c>
      <c r="Z115" s="31" t="s">
        <v>80</v>
      </c>
      <c r="AA115" s="31" t="s">
        <v>80</v>
      </c>
      <c r="AB115" s="31" t="s">
        <v>80</v>
      </c>
      <c r="AC115" s="31" t="s">
        <v>80</v>
      </c>
      <c r="AD115" s="31" t="s">
        <v>80</v>
      </c>
      <c r="AE115" s="31" t="s">
        <v>80</v>
      </c>
      <c r="AF115" s="31" t="s">
        <v>80</v>
      </c>
      <c r="AG115" s="31">
        <v>0.95699999999999996</v>
      </c>
      <c r="AH115" s="31">
        <v>5.9359999999999999</v>
      </c>
      <c r="AI115" s="31">
        <v>2.1789999999999998</v>
      </c>
      <c r="AJ115" s="31">
        <v>0.77</v>
      </c>
      <c r="AK115">
        <v>56</v>
      </c>
      <c r="AL115" s="29">
        <v>0</v>
      </c>
      <c r="AM115" s="29">
        <v>99.99</v>
      </c>
      <c r="AN115" s="20">
        <v>9.8420000000000005</v>
      </c>
    </row>
    <row r="116" spans="1:40" x14ac:dyDescent="0.25">
      <c r="A116" t="s">
        <v>207</v>
      </c>
      <c r="B116" t="s">
        <v>184</v>
      </c>
      <c r="C116" t="s">
        <v>75</v>
      </c>
      <c r="D116" t="s">
        <v>83</v>
      </c>
      <c r="E116" t="s">
        <v>95</v>
      </c>
      <c r="F116" t="s">
        <v>79</v>
      </c>
      <c r="G116" s="31" t="s">
        <v>80</v>
      </c>
      <c r="H116" s="31" t="s">
        <v>80</v>
      </c>
      <c r="I116" s="31" t="s">
        <v>80</v>
      </c>
      <c r="J116" s="31" t="s">
        <v>80</v>
      </c>
      <c r="K116" s="31" t="s">
        <v>80</v>
      </c>
      <c r="L116" s="31" t="s">
        <v>80</v>
      </c>
      <c r="M116" s="31" t="s">
        <v>80</v>
      </c>
      <c r="N116" s="31" t="s">
        <v>80</v>
      </c>
      <c r="O116" s="31" t="s">
        <v>80</v>
      </c>
      <c r="P116" s="31" t="s">
        <v>80</v>
      </c>
      <c r="Q116" s="31" t="s">
        <v>80</v>
      </c>
      <c r="R116" s="31" t="s">
        <v>80</v>
      </c>
      <c r="S116" s="31" t="s">
        <v>80</v>
      </c>
      <c r="T116" s="31" t="s">
        <v>80</v>
      </c>
      <c r="U116" s="31" t="s">
        <v>80</v>
      </c>
      <c r="V116" s="31" t="s">
        <v>80</v>
      </c>
      <c r="W116" s="31" t="s">
        <v>80</v>
      </c>
      <c r="X116" s="31" t="s">
        <v>80</v>
      </c>
      <c r="Y116" s="31" t="s">
        <v>80</v>
      </c>
      <c r="Z116" s="31" t="s">
        <v>80</v>
      </c>
      <c r="AA116" s="31" t="s">
        <v>80</v>
      </c>
      <c r="AB116" s="31" t="s">
        <v>80</v>
      </c>
      <c r="AC116" s="31" t="s">
        <v>80</v>
      </c>
      <c r="AD116" s="31" t="s">
        <v>80</v>
      </c>
      <c r="AE116" s="31" t="s">
        <v>80</v>
      </c>
      <c r="AF116" s="31" t="s">
        <v>80</v>
      </c>
      <c r="AG116" s="31" t="s">
        <v>7</v>
      </c>
      <c r="AH116" s="31" t="s">
        <v>24</v>
      </c>
      <c r="AI116" s="31" t="s">
        <v>24</v>
      </c>
      <c r="AJ116" s="31" t="s">
        <v>24</v>
      </c>
      <c r="AK116">
        <v>56</v>
      </c>
      <c r="AL116" s="29" t="s">
        <v>80</v>
      </c>
      <c r="AM116" s="29" t="s">
        <v>80</v>
      </c>
      <c r="AN116" s="20" t="s">
        <v>80</v>
      </c>
    </row>
    <row r="117" spans="1:40" x14ac:dyDescent="0.25">
      <c r="A117" t="s">
        <v>207</v>
      </c>
      <c r="B117" t="s">
        <v>184</v>
      </c>
      <c r="C117" t="s">
        <v>75</v>
      </c>
      <c r="D117" t="s">
        <v>83</v>
      </c>
      <c r="E117" t="s">
        <v>81</v>
      </c>
      <c r="F117" t="s">
        <v>78</v>
      </c>
      <c r="G117" s="31" t="s">
        <v>80</v>
      </c>
      <c r="H117" s="31" t="s">
        <v>80</v>
      </c>
      <c r="I117" s="31" t="s">
        <v>80</v>
      </c>
      <c r="J117" s="31" t="s">
        <v>80</v>
      </c>
      <c r="K117" s="31" t="s">
        <v>80</v>
      </c>
      <c r="L117" s="31" t="s">
        <v>80</v>
      </c>
      <c r="M117" s="31" t="s">
        <v>80</v>
      </c>
      <c r="N117" s="31" t="s">
        <v>80</v>
      </c>
      <c r="O117" s="31" t="s">
        <v>80</v>
      </c>
      <c r="P117" s="31" t="s">
        <v>80</v>
      </c>
      <c r="Q117" s="31" t="s">
        <v>80</v>
      </c>
      <c r="R117" s="31" t="s">
        <v>80</v>
      </c>
      <c r="S117" s="31" t="s">
        <v>80</v>
      </c>
      <c r="T117" s="31" t="s">
        <v>80</v>
      </c>
      <c r="U117" s="31" t="s">
        <v>80</v>
      </c>
      <c r="V117" s="31" t="s">
        <v>80</v>
      </c>
      <c r="W117" s="31" t="s">
        <v>80</v>
      </c>
      <c r="X117" s="31" t="s">
        <v>80</v>
      </c>
      <c r="Y117" s="31" t="s">
        <v>80</v>
      </c>
      <c r="Z117" s="31" t="s">
        <v>80</v>
      </c>
      <c r="AA117" s="31" t="s">
        <v>80</v>
      </c>
      <c r="AB117" s="31" t="s">
        <v>80</v>
      </c>
      <c r="AC117" s="31" t="s">
        <v>80</v>
      </c>
      <c r="AD117" s="31" t="s">
        <v>80</v>
      </c>
      <c r="AE117" s="31" t="s">
        <v>80</v>
      </c>
      <c r="AF117" s="31" t="s">
        <v>80</v>
      </c>
      <c r="AG117" s="31">
        <v>1.159</v>
      </c>
      <c r="AH117" s="31">
        <v>0.98399999999999999</v>
      </c>
      <c r="AI117" s="31">
        <v>0.59799999999999998</v>
      </c>
      <c r="AJ117" s="31">
        <v>5.2949999999999999</v>
      </c>
      <c r="AK117">
        <v>57</v>
      </c>
      <c r="AL117" s="29">
        <v>0</v>
      </c>
      <c r="AM117" s="29">
        <v>99.99</v>
      </c>
      <c r="AN117" s="20">
        <v>8.0359999999999996</v>
      </c>
    </row>
    <row r="118" spans="1:40" x14ac:dyDescent="0.25">
      <c r="A118" t="s">
        <v>207</v>
      </c>
      <c r="B118" t="s">
        <v>184</v>
      </c>
      <c r="C118" t="s">
        <v>75</v>
      </c>
      <c r="D118" t="s">
        <v>83</v>
      </c>
      <c r="E118" t="s">
        <v>81</v>
      </c>
      <c r="F118" t="s">
        <v>79</v>
      </c>
      <c r="G118" s="31" t="s">
        <v>80</v>
      </c>
      <c r="H118" s="31" t="s">
        <v>80</v>
      </c>
      <c r="I118" s="31" t="s">
        <v>80</v>
      </c>
      <c r="J118" s="31" t="s">
        <v>80</v>
      </c>
      <c r="K118" s="31" t="s">
        <v>80</v>
      </c>
      <c r="L118" s="31" t="s">
        <v>80</v>
      </c>
      <c r="M118" s="31" t="s">
        <v>80</v>
      </c>
      <c r="N118" s="31" t="s">
        <v>80</v>
      </c>
      <c r="O118" s="31" t="s">
        <v>80</v>
      </c>
      <c r="P118" s="31" t="s">
        <v>80</v>
      </c>
      <c r="Q118" s="31" t="s">
        <v>80</v>
      </c>
      <c r="R118" s="31" t="s">
        <v>80</v>
      </c>
      <c r="S118" s="31" t="s">
        <v>80</v>
      </c>
      <c r="T118" s="31" t="s">
        <v>80</v>
      </c>
      <c r="U118" s="31" t="s">
        <v>80</v>
      </c>
      <c r="V118" s="31" t="s">
        <v>80</v>
      </c>
      <c r="W118" s="31" t="s">
        <v>80</v>
      </c>
      <c r="X118" s="31" t="s">
        <v>80</v>
      </c>
      <c r="Y118" s="31" t="s">
        <v>80</v>
      </c>
      <c r="Z118" s="31" t="s">
        <v>80</v>
      </c>
      <c r="AA118" s="31" t="s">
        <v>80</v>
      </c>
      <c r="AB118" s="31" t="s">
        <v>80</v>
      </c>
      <c r="AC118" s="31" t="s">
        <v>80</v>
      </c>
      <c r="AD118" s="31" t="s">
        <v>80</v>
      </c>
      <c r="AE118" s="31" t="s">
        <v>80</v>
      </c>
      <c r="AF118" s="31" t="s">
        <v>80</v>
      </c>
      <c r="AG118" s="31" t="s">
        <v>82</v>
      </c>
      <c r="AH118" s="31" t="s">
        <v>24</v>
      </c>
      <c r="AI118" s="31" t="s">
        <v>5</v>
      </c>
      <c r="AJ118" s="31" t="s">
        <v>5</v>
      </c>
      <c r="AK118">
        <v>57</v>
      </c>
      <c r="AL118" s="29" t="s">
        <v>80</v>
      </c>
      <c r="AM118" s="29" t="s">
        <v>80</v>
      </c>
      <c r="AN118" s="20" t="s">
        <v>80</v>
      </c>
    </row>
    <row r="119" spans="1:40" x14ac:dyDescent="0.25">
      <c r="A119" t="s">
        <v>207</v>
      </c>
      <c r="B119" t="s">
        <v>184</v>
      </c>
      <c r="C119" t="s">
        <v>75</v>
      </c>
      <c r="D119" t="s">
        <v>83</v>
      </c>
      <c r="E119" t="s">
        <v>104</v>
      </c>
      <c r="F119" t="s">
        <v>78</v>
      </c>
      <c r="G119" s="31" t="s">
        <v>80</v>
      </c>
      <c r="H119" s="31" t="s">
        <v>80</v>
      </c>
      <c r="I119" s="31" t="s">
        <v>80</v>
      </c>
      <c r="J119" s="31" t="s">
        <v>80</v>
      </c>
      <c r="K119" s="31" t="s">
        <v>80</v>
      </c>
      <c r="L119" s="31" t="s">
        <v>80</v>
      </c>
      <c r="M119" s="31" t="s">
        <v>80</v>
      </c>
      <c r="N119" s="31" t="s">
        <v>80</v>
      </c>
      <c r="O119" s="31" t="s">
        <v>80</v>
      </c>
      <c r="P119" s="31" t="s">
        <v>80</v>
      </c>
      <c r="Q119" s="31" t="s">
        <v>80</v>
      </c>
      <c r="R119" s="31" t="s">
        <v>80</v>
      </c>
      <c r="S119" s="31" t="s">
        <v>80</v>
      </c>
      <c r="T119" s="31" t="s">
        <v>80</v>
      </c>
      <c r="U119" s="31" t="s">
        <v>80</v>
      </c>
      <c r="V119" s="31" t="s">
        <v>80</v>
      </c>
      <c r="W119" s="31" t="s">
        <v>80</v>
      </c>
      <c r="X119" s="31" t="s">
        <v>80</v>
      </c>
      <c r="Y119" s="31" t="s">
        <v>80</v>
      </c>
      <c r="Z119" s="31" t="s">
        <v>80</v>
      </c>
      <c r="AA119" s="31" t="s">
        <v>80</v>
      </c>
      <c r="AB119" s="31">
        <v>5.17</v>
      </c>
      <c r="AC119" s="31" t="s">
        <v>80</v>
      </c>
      <c r="AD119" s="31" t="s">
        <v>80</v>
      </c>
      <c r="AE119" s="31">
        <v>1.7000000000000001E-2</v>
      </c>
      <c r="AF119" s="31" t="s">
        <v>80</v>
      </c>
      <c r="AG119" s="31">
        <v>0.224</v>
      </c>
      <c r="AH119" s="31">
        <v>5.8000000000000003E-2</v>
      </c>
      <c r="AI119" s="31" t="s">
        <v>80</v>
      </c>
      <c r="AJ119" s="31">
        <v>0.16500000000000001</v>
      </c>
      <c r="AK119">
        <v>58</v>
      </c>
      <c r="AL119" s="29">
        <v>0</v>
      </c>
      <c r="AM119" s="29">
        <v>100</v>
      </c>
      <c r="AN119" s="20">
        <v>5.6340000000000003</v>
      </c>
    </row>
    <row r="120" spans="1:40" x14ac:dyDescent="0.25">
      <c r="A120" t="s">
        <v>207</v>
      </c>
      <c r="B120" t="s">
        <v>184</v>
      </c>
      <c r="C120" t="s">
        <v>75</v>
      </c>
      <c r="D120" t="s">
        <v>83</v>
      </c>
      <c r="E120" t="s">
        <v>104</v>
      </c>
      <c r="F120" t="s">
        <v>79</v>
      </c>
      <c r="G120" s="31" t="s">
        <v>80</v>
      </c>
      <c r="H120" s="31" t="s">
        <v>80</v>
      </c>
      <c r="I120" s="31" t="s">
        <v>80</v>
      </c>
      <c r="J120" s="31" t="s">
        <v>80</v>
      </c>
      <c r="K120" s="31" t="s">
        <v>80</v>
      </c>
      <c r="L120" s="31" t="s">
        <v>80</v>
      </c>
      <c r="M120" s="31" t="s">
        <v>80</v>
      </c>
      <c r="N120" s="31" t="s">
        <v>80</v>
      </c>
      <c r="O120" s="31" t="s">
        <v>80</v>
      </c>
      <c r="P120" s="31" t="s">
        <v>80</v>
      </c>
      <c r="Q120" s="31" t="s">
        <v>80</v>
      </c>
      <c r="R120" s="31" t="s">
        <v>80</v>
      </c>
      <c r="S120" s="31" t="s">
        <v>80</v>
      </c>
      <c r="T120" s="31" t="s">
        <v>80</v>
      </c>
      <c r="U120" s="31" t="s">
        <v>80</v>
      </c>
      <c r="V120" s="31" t="s">
        <v>80</v>
      </c>
      <c r="W120" s="31" t="s">
        <v>80</v>
      </c>
      <c r="X120" s="31" t="s">
        <v>80</v>
      </c>
      <c r="Y120" s="31" t="s">
        <v>80</v>
      </c>
      <c r="Z120" s="31" t="s">
        <v>80</v>
      </c>
      <c r="AA120" s="31" t="s">
        <v>80</v>
      </c>
      <c r="AB120" s="31" t="s">
        <v>82</v>
      </c>
      <c r="AC120" s="31" t="s">
        <v>80</v>
      </c>
      <c r="AD120" s="31" t="s">
        <v>80</v>
      </c>
      <c r="AE120" s="31" t="s">
        <v>82</v>
      </c>
      <c r="AF120" s="31" t="s">
        <v>80</v>
      </c>
      <c r="AG120" s="31" t="s">
        <v>82</v>
      </c>
      <c r="AH120" s="31" t="s">
        <v>5</v>
      </c>
      <c r="AI120" s="31" t="s">
        <v>80</v>
      </c>
      <c r="AJ120" s="31" t="s">
        <v>5</v>
      </c>
      <c r="AK120">
        <v>58</v>
      </c>
      <c r="AL120" s="29" t="s">
        <v>80</v>
      </c>
      <c r="AM120" s="29" t="s">
        <v>80</v>
      </c>
      <c r="AN120" s="20" t="s">
        <v>80</v>
      </c>
    </row>
    <row r="121" spans="1:40" x14ac:dyDescent="0.25">
      <c r="A121" t="s">
        <v>207</v>
      </c>
      <c r="B121" t="s">
        <v>184</v>
      </c>
      <c r="C121" t="s">
        <v>75</v>
      </c>
      <c r="D121" t="s">
        <v>91</v>
      </c>
      <c r="E121" t="s">
        <v>87</v>
      </c>
      <c r="F121" t="s">
        <v>78</v>
      </c>
      <c r="G121" s="31" t="s">
        <v>80</v>
      </c>
      <c r="H121" s="31" t="s">
        <v>80</v>
      </c>
      <c r="I121" s="31" t="s">
        <v>80</v>
      </c>
      <c r="J121" s="31" t="s">
        <v>80</v>
      </c>
      <c r="K121" s="31" t="s">
        <v>80</v>
      </c>
      <c r="L121" s="31" t="s">
        <v>80</v>
      </c>
      <c r="M121" s="31" t="s">
        <v>80</v>
      </c>
      <c r="N121" s="31" t="s">
        <v>80</v>
      </c>
      <c r="O121" s="31" t="s">
        <v>80</v>
      </c>
      <c r="P121" s="31" t="s">
        <v>80</v>
      </c>
      <c r="Q121" s="31" t="s">
        <v>80</v>
      </c>
      <c r="R121" s="31">
        <v>0.55800000000000005</v>
      </c>
      <c r="S121" s="31" t="s">
        <v>80</v>
      </c>
      <c r="T121" s="31">
        <v>3.7999999999999999E-2</v>
      </c>
      <c r="U121" s="31">
        <v>7.1999999999999995E-2</v>
      </c>
      <c r="V121" s="31">
        <v>7.3999999999999996E-2</v>
      </c>
      <c r="W121" s="31">
        <v>0.153</v>
      </c>
      <c r="X121" s="31">
        <v>0.67100000000000004</v>
      </c>
      <c r="Y121" s="31">
        <v>0.41699999999999998</v>
      </c>
      <c r="Z121" s="31">
        <v>1.026</v>
      </c>
      <c r="AA121" s="31">
        <v>0.39800000000000002</v>
      </c>
      <c r="AB121" s="31">
        <v>8.6999999999999994E-2</v>
      </c>
      <c r="AC121" s="31" t="s">
        <v>80</v>
      </c>
      <c r="AD121" s="31" t="s">
        <v>80</v>
      </c>
      <c r="AE121" s="31">
        <v>8.0000000000000002E-3</v>
      </c>
      <c r="AF121" s="31">
        <v>3.6999999999999998E-2</v>
      </c>
      <c r="AG121" s="31">
        <v>6.6000000000000003E-2</v>
      </c>
      <c r="AH121" s="31">
        <v>0.315</v>
      </c>
      <c r="AI121" s="31">
        <v>0.58099999999999996</v>
      </c>
      <c r="AJ121" s="31">
        <v>0.154</v>
      </c>
      <c r="AK121">
        <v>59</v>
      </c>
      <c r="AL121" s="29">
        <v>0</v>
      </c>
      <c r="AM121" s="29">
        <v>100</v>
      </c>
      <c r="AN121" s="20">
        <v>4.6550000000000002</v>
      </c>
    </row>
    <row r="122" spans="1:40" x14ac:dyDescent="0.25">
      <c r="A122" t="s">
        <v>207</v>
      </c>
      <c r="B122" t="s">
        <v>184</v>
      </c>
      <c r="C122" t="s">
        <v>75</v>
      </c>
      <c r="D122" t="s">
        <v>91</v>
      </c>
      <c r="E122" t="s">
        <v>87</v>
      </c>
      <c r="F122" t="s">
        <v>79</v>
      </c>
      <c r="G122" s="31" t="s">
        <v>80</v>
      </c>
      <c r="H122" s="31" t="s">
        <v>5</v>
      </c>
      <c r="I122" s="31" t="s">
        <v>80</v>
      </c>
      <c r="J122" s="31" t="s">
        <v>5</v>
      </c>
      <c r="K122" s="31" t="s">
        <v>80</v>
      </c>
      <c r="L122" s="31" t="s">
        <v>5</v>
      </c>
      <c r="M122" s="31" t="s">
        <v>5</v>
      </c>
      <c r="N122" s="31" t="s">
        <v>80</v>
      </c>
      <c r="O122" s="31" t="s">
        <v>5</v>
      </c>
      <c r="P122" s="31" t="s">
        <v>5</v>
      </c>
      <c r="Q122" s="31" t="s">
        <v>80</v>
      </c>
      <c r="R122" s="31" t="s">
        <v>5</v>
      </c>
      <c r="S122" s="31" t="s">
        <v>5</v>
      </c>
      <c r="T122" s="31" t="s">
        <v>20</v>
      </c>
      <c r="U122" s="31" t="s">
        <v>20</v>
      </c>
      <c r="V122" s="31" t="s">
        <v>5</v>
      </c>
      <c r="W122" s="31" t="s">
        <v>5</v>
      </c>
      <c r="X122" s="31" t="s">
        <v>20</v>
      </c>
      <c r="Y122" s="31" t="s">
        <v>20</v>
      </c>
      <c r="Z122" s="31" t="s">
        <v>20</v>
      </c>
      <c r="AA122" s="31" t="s">
        <v>20</v>
      </c>
      <c r="AB122" s="31" t="s">
        <v>20</v>
      </c>
      <c r="AC122" s="31" t="s">
        <v>20</v>
      </c>
      <c r="AD122" s="31" t="s">
        <v>5</v>
      </c>
      <c r="AE122" s="31" t="s">
        <v>20</v>
      </c>
      <c r="AF122" s="31" t="s">
        <v>5</v>
      </c>
      <c r="AG122" s="31" t="s">
        <v>5</v>
      </c>
      <c r="AH122" s="31" t="s">
        <v>5</v>
      </c>
      <c r="AI122" s="31" t="s">
        <v>5</v>
      </c>
      <c r="AJ122" s="31" t="s">
        <v>5</v>
      </c>
      <c r="AK122">
        <v>59</v>
      </c>
      <c r="AL122" s="29" t="s">
        <v>80</v>
      </c>
      <c r="AM122" s="29" t="s">
        <v>80</v>
      </c>
      <c r="AN122" s="20" t="s">
        <v>80</v>
      </c>
    </row>
    <row r="123" spans="1:40" x14ac:dyDescent="0.25">
      <c r="A123" t="s">
        <v>207</v>
      </c>
      <c r="B123" t="s">
        <v>184</v>
      </c>
      <c r="C123" t="s">
        <v>75</v>
      </c>
      <c r="D123" t="s">
        <v>147</v>
      </c>
      <c r="E123" t="s">
        <v>77</v>
      </c>
      <c r="F123" t="s">
        <v>78</v>
      </c>
      <c r="G123" s="31" t="s">
        <v>80</v>
      </c>
      <c r="H123" s="31" t="s">
        <v>80</v>
      </c>
      <c r="I123" s="31" t="s">
        <v>80</v>
      </c>
      <c r="J123" s="31" t="s">
        <v>80</v>
      </c>
      <c r="K123" s="31" t="s">
        <v>80</v>
      </c>
      <c r="L123" s="31" t="s">
        <v>80</v>
      </c>
      <c r="M123" s="31" t="s">
        <v>80</v>
      </c>
      <c r="N123" s="31" t="s">
        <v>80</v>
      </c>
      <c r="O123" s="31" t="s">
        <v>80</v>
      </c>
      <c r="P123" s="31" t="s">
        <v>80</v>
      </c>
      <c r="Q123" s="31" t="s">
        <v>80</v>
      </c>
      <c r="R123" s="31" t="s">
        <v>80</v>
      </c>
      <c r="S123" s="31" t="s">
        <v>80</v>
      </c>
      <c r="T123" s="31" t="s">
        <v>80</v>
      </c>
      <c r="U123" s="31" t="s">
        <v>80</v>
      </c>
      <c r="V123" s="31" t="s">
        <v>80</v>
      </c>
      <c r="W123" s="31" t="s">
        <v>80</v>
      </c>
      <c r="X123" s="31" t="s">
        <v>80</v>
      </c>
      <c r="Y123" s="31" t="s">
        <v>80</v>
      </c>
      <c r="Z123" s="31">
        <v>3</v>
      </c>
      <c r="AA123" s="31" t="s">
        <v>80</v>
      </c>
      <c r="AB123" s="31" t="s">
        <v>80</v>
      </c>
      <c r="AC123" s="31">
        <v>1</v>
      </c>
      <c r="AD123" s="31" t="s">
        <v>80</v>
      </c>
      <c r="AE123" s="31" t="s">
        <v>80</v>
      </c>
      <c r="AF123" s="31" t="s">
        <v>80</v>
      </c>
      <c r="AG123" s="31" t="s">
        <v>80</v>
      </c>
      <c r="AH123" s="31" t="s">
        <v>80</v>
      </c>
      <c r="AI123" s="31" t="s">
        <v>80</v>
      </c>
      <c r="AJ123" s="31" t="s">
        <v>80</v>
      </c>
      <c r="AK123">
        <v>60</v>
      </c>
      <c r="AL123" s="29">
        <v>0</v>
      </c>
      <c r="AM123" s="29">
        <v>100</v>
      </c>
      <c r="AN123" s="20">
        <v>4</v>
      </c>
    </row>
    <row r="124" spans="1:40" x14ac:dyDescent="0.25">
      <c r="A124" t="s">
        <v>207</v>
      </c>
      <c r="B124" t="s">
        <v>184</v>
      </c>
      <c r="C124" t="s">
        <v>75</v>
      </c>
      <c r="D124" t="s">
        <v>147</v>
      </c>
      <c r="E124" t="s">
        <v>77</v>
      </c>
      <c r="F124" t="s">
        <v>79</v>
      </c>
      <c r="G124" s="31" t="s">
        <v>80</v>
      </c>
      <c r="H124" s="31" t="s">
        <v>80</v>
      </c>
      <c r="I124" s="31" t="s">
        <v>80</v>
      </c>
      <c r="J124" s="31" t="s">
        <v>80</v>
      </c>
      <c r="K124" s="31" t="s">
        <v>80</v>
      </c>
      <c r="L124" s="31" t="s">
        <v>80</v>
      </c>
      <c r="M124" s="31" t="s">
        <v>80</v>
      </c>
      <c r="N124" s="31" t="s">
        <v>80</v>
      </c>
      <c r="O124" s="31" t="s">
        <v>80</v>
      </c>
      <c r="P124" s="31" t="s">
        <v>80</v>
      </c>
      <c r="Q124" s="31" t="s">
        <v>80</v>
      </c>
      <c r="R124" s="31" t="s">
        <v>80</v>
      </c>
      <c r="S124" s="31" t="s">
        <v>80</v>
      </c>
      <c r="T124" s="31" t="s">
        <v>80</v>
      </c>
      <c r="U124" s="31" t="s">
        <v>80</v>
      </c>
      <c r="V124" s="31" t="s">
        <v>80</v>
      </c>
      <c r="W124" s="31" t="s">
        <v>80</v>
      </c>
      <c r="X124" s="31" t="s">
        <v>80</v>
      </c>
      <c r="Y124" s="31" t="s">
        <v>80</v>
      </c>
      <c r="Z124" s="31" t="s">
        <v>82</v>
      </c>
      <c r="AA124" s="31" t="s">
        <v>80</v>
      </c>
      <c r="AB124" s="31" t="s">
        <v>80</v>
      </c>
      <c r="AC124" s="31" t="s">
        <v>82</v>
      </c>
      <c r="AD124" s="31" t="s">
        <v>80</v>
      </c>
      <c r="AE124" s="31" t="s">
        <v>80</v>
      </c>
      <c r="AF124" s="31" t="s">
        <v>80</v>
      </c>
      <c r="AG124" s="31" t="s">
        <v>80</v>
      </c>
      <c r="AH124" s="31" t="s">
        <v>80</v>
      </c>
      <c r="AI124" s="31" t="s">
        <v>80</v>
      </c>
      <c r="AJ124" s="31" t="s">
        <v>80</v>
      </c>
      <c r="AK124">
        <v>60</v>
      </c>
      <c r="AL124" s="29" t="s">
        <v>80</v>
      </c>
      <c r="AM124" s="29" t="s">
        <v>80</v>
      </c>
      <c r="AN124" s="20" t="s">
        <v>80</v>
      </c>
    </row>
    <row r="125" spans="1:40" x14ac:dyDescent="0.25">
      <c r="A125" t="s">
        <v>207</v>
      </c>
      <c r="B125" t="s">
        <v>184</v>
      </c>
      <c r="C125" t="s">
        <v>75</v>
      </c>
      <c r="D125" t="s">
        <v>124</v>
      </c>
      <c r="E125" t="s">
        <v>104</v>
      </c>
      <c r="F125" t="s">
        <v>78</v>
      </c>
      <c r="G125" s="31" t="s">
        <v>80</v>
      </c>
      <c r="H125" s="31" t="s">
        <v>80</v>
      </c>
      <c r="I125" s="31" t="s">
        <v>80</v>
      </c>
      <c r="J125" s="31" t="s">
        <v>80</v>
      </c>
      <c r="K125" s="31" t="s">
        <v>80</v>
      </c>
      <c r="L125" s="31">
        <v>0.4</v>
      </c>
      <c r="M125" s="31">
        <v>0.1</v>
      </c>
      <c r="N125" s="31">
        <v>0.25900000000000001</v>
      </c>
      <c r="O125" s="31">
        <v>0.308</v>
      </c>
      <c r="P125" s="31">
        <v>0.5</v>
      </c>
      <c r="Q125" s="31">
        <v>0.5</v>
      </c>
      <c r="R125" s="31" t="s">
        <v>80</v>
      </c>
      <c r="S125" s="31" t="s">
        <v>80</v>
      </c>
      <c r="T125" s="31" t="s">
        <v>80</v>
      </c>
      <c r="U125" s="31" t="s">
        <v>80</v>
      </c>
      <c r="V125" s="31" t="s">
        <v>80</v>
      </c>
      <c r="W125" s="31" t="s">
        <v>80</v>
      </c>
      <c r="X125" s="31" t="s">
        <v>80</v>
      </c>
      <c r="Y125" s="31" t="s">
        <v>80</v>
      </c>
      <c r="Z125" s="31">
        <v>0.27900000000000003</v>
      </c>
      <c r="AA125" s="31">
        <v>0.14699999999999999</v>
      </c>
      <c r="AB125" s="31">
        <v>0.23300000000000001</v>
      </c>
      <c r="AC125" s="31">
        <v>0.21299999999999999</v>
      </c>
      <c r="AD125" s="31">
        <v>0.39600000000000002</v>
      </c>
      <c r="AE125" s="31">
        <v>0.105</v>
      </c>
      <c r="AF125" s="31" t="s">
        <v>80</v>
      </c>
      <c r="AG125" s="31" t="s">
        <v>80</v>
      </c>
      <c r="AH125" s="31" t="s">
        <v>80</v>
      </c>
      <c r="AI125" s="31" t="s">
        <v>80</v>
      </c>
      <c r="AJ125" s="31" t="s">
        <v>80</v>
      </c>
      <c r="AK125">
        <v>61</v>
      </c>
      <c r="AL125" s="29">
        <v>0</v>
      </c>
      <c r="AM125" s="29">
        <v>100</v>
      </c>
      <c r="AN125" s="20">
        <v>3.44</v>
      </c>
    </row>
    <row r="126" spans="1:40" x14ac:dyDescent="0.25">
      <c r="A126" t="s">
        <v>207</v>
      </c>
      <c r="B126" t="s">
        <v>184</v>
      </c>
      <c r="C126" t="s">
        <v>75</v>
      </c>
      <c r="D126" t="s">
        <v>124</v>
      </c>
      <c r="E126" t="s">
        <v>104</v>
      </c>
      <c r="F126" t="s">
        <v>79</v>
      </c>
      <c r="G126" s="31" t="s">
        <v>80</v>
      </c>
      <c r="H126" s="31" t="s">
        <v>80</v>
      </c>
      <c r="I126" s="31" t="s">
        <v>80</v>
      </c>
      <c r="J126" s="31" t="s">
        <v>80</v>
      </c>
      <c r="K126" s="31" t="s">
        <v>80</v>
      </c>
      <c r="L126" s="31" t="s">
        <v>82</v>
      </c>
      <c r="M126" s="31" t="s">
        <v>82</v>
      </c>
      <c r="N126" s="31" t="s">
        <v>82</v>
      </c>
      <c r="O126" s="31" t="s">
        <v>82</v>
      </c>
      <c r="P126" s="31" t="s">
        <v>82</v>
      </c>
      <c r="Q126" s="31" t="s">
        <v>82</v>
      </c>
      <c r="R126" s="31" t="s">
        <v>80</v>
      </c>
      <c r="S126" s="31" t="s">
        <v>80</v>
      </c>
      <c r="T126" s="31" t="s">
        <v>80</v>
      </c>
      <c r="U126" s="31" t="s">
        <v>80</v>
      </c>
      <c r="V126" s="31" t="s">
        <v>80</v>
      </c>
      <c r="W126" s="31" t="s">
        <v>80</v>
      </c>
      <c r="X126" s="31" t="s">
        <v>80</v>
      </c>
      <c r="Y126" s="31" t="s">
        <v>80</v>
      </c>
      <c r="Z126" s="31" t="s">
        <v>82</v>
      </c>
      <c r="AA126" s="31" t="s">
        <v>82</v>
      </c>
      <c r="AB126" s="31" t="s">
        <v>82</v>
      </c>
      <c r="AC126" s="31" t="s">
        <v>82</v>
      </c>
      <c r="AD126" s="31" t="s">
        <v>82</v>
      </c>
      <c r="AE126" s="31" t="s">
        <v>82</v>
      </c>
      <c r="AF126" s="31" t="s">
        <v>80</v>
      </c>
      <c r="AG126" s="31" t="s">
        <v>80</v>
      </c>
      <c r="AH126" s="31" t="s">
        <v>80</v>
      </c>
      <c r="AI126" s="31" t="s">
        <v>80</v>
      </c>
      <c r="AJ126" s="31" t="s">
        <v>80</v>
      </c>
      <c r="AK126">
        <v>61</v>
      </c>
      <c r="AL126" s="29" t="s">
        <v>80</v>
      </c>
      <c r="AM126" s="29" t="s">
        <v>80</v>
      </c>
      <c r="AN126" s="20" t="s">
        <v>80</v>
      </c>
    </row>
    <row r="127" spans="1:40" x14ac:dyDescent="0.25">
      <c r="A127" t="s">
        <v>207</v>
      </c>
      <c r="B127" t="s">
        <v>184</v>
      </c>
      <c r="C127" t="s">
        <v>100</v>
      </c>
      <c r="D127" t="s">
        <v>134</v>
      </c>
      <c r="E127" t="s">
        <v>87</v>
      </c>
      <c r="F127" t="s">
        <v>78</v>
      </c>
      <c r="G127" s="31" t="s">
        <v>80</v>
      </c>
      <c r="H127" s="31" t="s">
        <v>80</v>
      </c>
      <c r="I127" s="31" t="s">
        <v>80</v>
      </c>
      <c r="J127" s="31" t="s">
        <v>80</v>
      </c>
      <c r="K127" s="31" t="s">
        <v>80</v>
      </c>
      <c r="L127" s="31" t="s">
        <v>80</v>
      </c>
      <c r="M127" s="31" t="s">
        <v>80</v>
      </c>
      <c r="N127" s="31" t="s">
        <v>80</v>
      </c>
      <c r="O127" s="31" t="s">
        <v>80</v>
      </c>
      <c r="P127" s="31" t="s">
        <v>80</v>
      </c>
      <c r="Q127" s="31" t="s">
        <v>80</v>
      </c>
      <c r="R127" s="31">
        <v>3.9E-2</v>
      </c>
      <c r="S127" s="31">
        <v>1.6E-2</v>
      </c>
      <c r="T127" s="31" t="s">
        <v>80</v>
      </c>
      <c r="U127" s="31">
        <v>0.20899999999999999</v>
      </c>
      <c r="V127" s="31" t="s">
        <v>80</v>
      </c>
      <c r="W127" s="31" t="s">
        <v>80</v>
      </c>
      <c r="X127" s="31" t="s">
        <v>80</v>
      </c>
      <c r="Y127" s="31" t="s">
        <v>80</v>
      </c>
      <c r="Z127" s="31">
        <v>1.5620000000000001</v>
      </c>
      <c r="AA127" s="31">
        <v>0.67200000000000004</v>
      </c>
      <c r="AB127" s="31">
        <v>0.30199999999999999</v>
      </c>
      <c r="AC127" s="31">
        <v>0.45</v>
      </c>
      <c r="AD127" s="31">
        <v>4.3999999999999997E-2</v>
      </c>
      <c r="AE127" s="31">
        <v>8.5000000000000006E-2</v>
      </c>
      <c r="AF127" s="31">
        <v>0.02</v>
      </c>
      <c r="AG127" s="31" t="s">
        <v>80</v>
      </c>
      <c r="AH127" s="31" t="s">
        <v>80</v>
      </c>
      <c r="AI127" s="31" t="s">
        <v>80</v>
      </c>
      <c r="AJ127" s="31" t="s">
        <v>80</v>
      </c>
      <c r="AK127">
        <v>62</v>
      </c>
      <c r="AL127" s="29">
        <v>0</v>
      </c>
      <c r="AM127" s="29">
        <v>100</v>
      </c>
      <c r="AN127" s="20">
        <v>3.4</v>
      </c>
    </row>
    <row r="128" spans="1:40" x14ac:dyDescent="0.25">
      <c r="A128" t="s">
        <v>207</v>
      </c>
      <c r="B128" t="s">
        <v>184</v>
      </c>
      <c r="C128" t="s">
        <v>100</v>
      </c>
      <c r="D128" t="s">
        <v>134</v>
      </c>
      <c r="E128" t="s">
        <v>87</v>
      </c>
      <c r="F128" t="s">
        <v>79</v>
      </c>
      <c r="G128" s="31" t="s">
        <v>80</v>
      </c>
      <c r="H128" s="31" t="s">
        <v>80</v>
      </c>
      <c r="I128" s="31" t="s">
        <v>80</v>
      </c>
      <c r="J128" s="31" t="s">
        <v>80</v>
      </c>
      <c r="K128" s="31" t="s">
        <v>80</v>
      </c>
      <c r="L128" s="31" t="s">
        <v>80</v>
      </c>
      <c r="M128" s="31" t="s">
        <v>80</v>
      </c>
      <c r="N128" s="31" t="s">
        <v>80</v>
      </c>
      <c r="O128" s="31" t="s">
        <v>80</v>
      </c>
      <c r="P128" s="31" t="s">
        <v>80</v>
      </c>
      <c r="Q128" s="31" t="s">
        <v>80</v>
      </c>
      <c r="R128" s="31" t="s">
        <v>5</v>
      </c>
      <c r="S128" s="31" t="s">
        <v>5</v>
      </c>
      <c r="T128" s="31" t="s">
        <v>80</v>
      </c>
      <c r="U128" s="31" t="s">
        <v>5</v>
      </c>
      <c r="V128" s="31" t="s">
        <v>80</v>
      </c>
      <c r="W128" s="31" t="s">
        <v>80</v>
      </c>
      <c r="X128" s="31" t="s">
        <v>80</v>
      </c>
      <c r="Y128" s="31" t="s">
        <v>80</v>
      </c>
      <c r="Z128" s="31" t="s">
        <v>5</v>
      </c>
      <c r="AA128" s="31" t="s">
        <v>5</v>
      </c>
      <c r="AB128" s="31" t="s">
        <v>5</v>
      </c>
      <c r="AC128" s="31" t="s">
        <v>5</v>
      </c>
      <c r="AD128" s="31" t="s">
        <v>5</v>
      </c>
      <c r="AE128" s="31" t="s">
        <v>5</v>
      </c>
      <c r="AF128" s="31" t="s">
        <v>5</v>
      </c>
      <c r="AG128" s="31" t="s">
        <v>80</v>
      </c>
      <c r="AH128" s="31" t="s">
        <v>80</v>
      </c>
      <c r="AI128" s="31" t="s">
        <v>80</v>
      </c>
      <c r="AJ128" s="31" t="s">
        <v>80</v>
      </c>
      <c r="AK128">
        <v>62</v>
      </c>
      <c r="AL128" s="29" t="s">
        <v>80</v>
      </c>
      <c r="AM128" s="29" t="s">
        <v>80</v>
      </c>
      <c r="AN128" s="20" t="s">
        <v>80</v>
      </c>
    </row>
    <row r="129" spans="1:40" x14ac:dyDescent="0.25">
      <c r="A129" t="s">
        <v>207</v>
      </c>
      <c r="B129" t="s">
        <v>184</v>
      </c>
      <c r="C129" t="s">
        <v>75</v>
      </c>
      <c r="D129" t="s">
        <v>94</v>
      </c>
      <c r="E129" t="s">
        <v>84</v>
      </c>
      <c r="F129" t="s">
        <v>78</v>
      </c>
      <c r="G129" s="31" t="s">
        <v>80</v>
      </c>
      <c r="H129" s="31" t="s">
        <v>80</v>
      </c>
      <c r="I129" s="31" t="s">
        <v>80</v>
      </c>
      <c r="J129" s="31">
        <v>0.18</v>
      </c>
      <c r="K129" s="31">
        <v>1</v>
      </c>
      <c r="L129" s="31">
        <v>0.04</v>
      </c>
      <c r="M129" s="31">
        <v>0.18</v>
      </c>
      <c r="N129" s="31">
        <v>0.03</v>
      </c>
      <c r="O129" s="31">
        <v>0.5</v>
      </c>
      <c r="P129" s="31">
        <v>0.23</v>
      </c>
      <c r="Q129" s="31" t="s">
        <v>80</v>
      </c>
      <c r="R129" s="31">
        <v>0.752</v>
      </c>
      <c r="S129" s="31">
        <v>5.0000000000000001E-3</v>
      </c>
      <c r="T129" s="31">
        <v>3.0000000000000001E-3</v>
      </c>
      <c r="U129" s="31">
        <v>5.6000000000000001E-2</v>
      </c>
      <c r="V129" s="31">
        <v>3.0000000000000001E-3</v>
      </c>
      <c r="W129" s="31" t="s">
        <v>80</v>
      </c>
      <c r="X129" s="31">
        <v>6.0000000000000001E-3</v>
      </c>
      <c r="Y129" s="31" t="s">
        <v>80</v>
      </c>
      <c r="Z129" s="31" t="s">
        <v>80</v>
      </c>
      <c r="AA129" s="31">
        <v>7.0000000000000007E-2</v>
      </c>
      <c r="AB129" s="31">
        <v>5.0000000000000001E-3</v>
      </c>
      <c r="AC129" s="31">
        <v>6.7000000000000004E-2</v>
      </c>
      <c r="AD129" s="31">
        <v>2.1000000000000001E-2</v>
      </c>
      <c r="AE129" s="31">
        <v>8.9999999999999993E-3</v>
      </c>
      <c r="AF129" s="31">
        <v>0.03</v>
      </c>
      <c r="AG129" s="31">
        <v>6.0999999999999999E-2</v>
      </c>
      <c r="AH129" s="31">
        <v>6.0000000000000001E-3</v>
      </c>
      <c r="AI129" s="31" t="s">
        <v>80</v>
      </c>
      <c r="AJ129" s="31">
        <v>8.9999999999999993E-3</v>
      </c>
      <c r="AK129">
        <v>63</v>
      </c>
      <c r="AL129" s="29">
        <v>0</v>
      </c>
      <c r="AM129" s="29">
        <v>100</v>
      </c>
      <c r="AN129" s="20">
        <v>3.2629999999999999</v>
      </c>
    </row>
    <row r="130" spans="1:40" x14ac:dyDescent="0.25">
      <c r="A130" t="s">
        <v>207</v>
      </c>
      <c r="B130" t="s">
        <v>184</v>
      </c>
      <c r="C130" t="s">
        <v>75</v>
      </c>
      <c r="D130" t="s">
        <v>94</v>
      </c>
      <c r="E130" t="s">
        <v>84</v>
      </c>
      <c r="F130" t="s">
        <v>79</v>
      </c>
      <c r="G130" s="31" t="s">
        <v>5</v>
      </c>
      <c r="H130" s="31" t="s">
        <v>80</v>
      </c>
      <c r="I130" s="31" t="s">
        <v>80</v>
      </c>
      <c r="J130" s="31" t="s">
        <v>82</v>
      </c>
      <c r="K130" s="31" t="s">
        <v>82</v>
      </c>
      <c r="L130" s="31" t="s">
        <v>82</v>
      </c>
      <c r="M130" s="31" t="s">
        <v>82</v>
      </c>
      <c r="N130" s="31" t="s">
        <v>82</v>
      </c>
      <c r="O130" s="31" t="s">
        <v>82</v>
      </c>
      <c r="P130" s="31" t="s">
        <v>82</v>
      </c>
      <c r="Q130" s="31" t="s">
        <v>80</v>
      </c>
      <c r="R130" s="31" t="s">
        <v>82</v>
      </c>
      <c r="S130" s="31" t="s">
        <v>82</v>
      </c>
      <c r="T130" s="31" t="s">
        <v>82</v>
      </c>
      <c r="U130" s="31" t="s">
        <v>82</v>
      </c>
      <c r="V130" s="31" t="s">
        <v>82</v>
      </c>
      <c r="W130" s="31" t="s">
        <v>80</v>
      </c>
      <c r="X130" s="31" t="s">
        <v>82</v>
      </c>
      <c r="Y130" s="31" t="s">
        <v>80</v>
      </c>
      <c r="Z130" s="31" t="s">
        <v>80</v>
      </c>
      <c r="AA130" s="31" t="s">
        <v>82</v>
      </c>
      <c r="AB130" s="31" t="s">
        <v>82</v>
      </c>
      <c r="AC130" s="31" t="s">
        <v>82</v>
      </c>
      <c r="AD130" s="31" t="s">
        <v>82</v>
      </c>
      <c r="AE130" s="31" t="s">
        <v>82</v>
      </c>
      <c r="AF130" s="31" t="s">
        <v>82</v>
      </c>
      <c r="AG130" s="31" t="s">
        <v>82</v>
      </c>
      <c r="AH130" s="31" t="s">
        <v>82</v>
      </c>
      <c r="AI130" s="31" t="s">
        <v>80</v>
      </c>
      <c r="AJ130" s="31" t="s">
        <v>82</v>
      </c>
      <c r="AK130">
        <v>63</v>
      </c>
      <c r="AL130" s="29" t="s">
        <v>80</v>
      </c>
      <c r="AM130" s="29" t="s">
        <v>80</v>
      </c>
      <c r="AN130" s="20" t="s">
        <v>80</v>
      </c>
    </row>
    <row r="131" spans="1:40" x14ac:dyDescent="0.25">
      <c r="A131" t="s">
        <v>207</v>
      </c>
      <c r="B131" t="s">
        <v>184</v>
      </c>
      <c r="C131" t="s">
        <v>75</v>
      </c>
      <c r="D131" t="s">
        <v>96</v>
      </c>
      <c r="E131" t="s">
        <v>87</v>
      </c>
      <c r="F131" t="s">
        <v>78</v>
      </c>
      <c r="G131" s="31" t="s">
        <v>80</v>
      </c>
      <c r="H131" s="31" t="s">
        <v>80</v>
      </c>
      <c r="I131" s="31" t="s">
        <v>80</v>
      </c>
      <c r="J131" s="31" t="s">
        <v>80</v>
      </c>
      <c r="K131" s="31" t="s">
        <v>80</v>
      </c>
      <c r="L131" s="31" t="s">
        <v>80</v>
      </c>
      <c r="M131" s="31" t="s">
        <v>80</v>
      </c>
      <c r="N131" s="31" t="s">
        <v>80</v>
      </c>
      <c r="O131" s="31" t="s">
        <v>80</v>
      </c>
      <c r="P131" s="31" t="s">
        <v>80</v>
      </c>
      <c r="Q131" s="31" t="s">
        <v>80</v>
      </c>
      <c r="R131" s="31" t="s">
        <v>80</v>
      </c>
      <c r="S131" s="31" t="s">
        <v>80</v>
      </c>
      <c r="T131" s="31" t="s">
        <v>80</v>
      </c>
      <c r="U131" s="31" t="s">
        <v>80</v>
      </c>
      <c r="V131" s="31" t="s">
        <v>80</v>
      </c>
      <c r="W131" s="31">
        <v>1.083</v>
      </c>
      <c r="X131" s="31" t="s">
        <v>80</v>
      </c>
      <c r="Y131" s="31">
        <v>1.861</v>
      </c>
      <c r="Z131" s="31">
        <v>0.23400000000000001</v>
      </c>
      <c r="AA131" s="31" t="s">
        <v>80</v>
      </c>
      <c r="AB131" s="31" t="s">
        <v>80</v>
      </c>
      <c r="AC131" s="31" t="s">
        <v>80</v>
      </c>
      <c r="AD131" s="31" t="s">
        <v>80</v>
      </c>
      <c r="AE131" s="31" t="s">
        <v>80</v>
      </c>
      <c r="AF131" s="31" t="s">
        <v>80</v>
      </c>
      <c r="AG131" s="31" t="s">
        <v>80</v>
      </c>
      <c r="AH131" s="31" t="s">
        <v>80</v>
      </c>
      <c r="AI131" s="31" t="s">
        <v>80</v>
      </c>
      <c r="AJ131" s="31" t="s">
        <v>80</v>
      </c>
      <c r="AK131">
        <v>64</v>
      </c>
      <c r="AL131" s="29">
        <v>0</v>
      </c>
      <c r="AM131" s="29">
        <v>100</v>
      </c>
      <c r="AN131" s="20">
        <v>3.1779999999999999</v>
      </c>
    </row>
    <row r="132" spans="1:40" x14ac:dyDescent="0.25">
      <c r="A132" t="s">
        <v>207</v>
      </c>
      <c r="B132" t="s">
        <v>184</v>
      </c>
      <c r="C132" t="s">
        <v>75</v>
      </c>
      <c r="D132" t="s">
        <v>96</v>
      </c>
      <c r="E132" t="s">
        <v>87</v>
      </c>
      <c r="F132" t="s">
        <v>79</v>
      </c>
      <c r="G132" s="31" t="s">
        <v>80</v>
      </c>
      <c r="H132" s="31" t="s">
        <v>80</v>
      </c>
      <c r="I132" s="31" t="s">
        <v>80</v>
      </c>
      <c r="J132" s="31" t="s">
        <v>80</v>
      </c>
      <c r="K132" s="31" t="s">
        <v>80</v>
      </c>
      <c r="L132" s="31" t="s">
        <v>80</v>
      </c>
      <c r="M132" s="31" t="s">
        <v>80</v>
      </c>
      <c r="N132" s="31" t="s">
        <v>80</v>
      </c>
      <c r="O132" s="31" t="s">
        <v>80</v>
      </c>
      <c r="P132" s="31" t="s">
        <v>80</v>
      </c>
      <c r="Q132" s="31" t="s">
        <v>80</v>
      </c>
      <c r="R132" s="31" t="s">
        <v>80</v>
      </c>
      <c r="S132" s="31" t="s">
        <v>5</v>
      </c>
      <c r="T132" s="31" t="s">
        <v>80</v>
      </c>
      <c r="U132" s="31" t="s">
        <v>80</v>
      </c>
      <c r="V132" s="31" t="s">
        <v>80</v>
      </c>
      <c r="W132" s="31" t="s">
        <v>5</v>
      </c>
      <c r="X132" s="31" t="s">
        <v>80</v>
      </c>
      <c r="Y132" s="31" t="s">
        <v>5</v>
      </c>
      <c r="Z132" s="31" t="s">
        <v>5</v>
      </c>
      <c r="AA132" s="31" t="s">
        <v>80</v>
      </c>
      <c r="AB132" s="31" t="s">
        <v>80</v>
      </c>
      <c r="AC132" s="31" t="s">
        <v>5</v>
      </c>
      <c r="AD132" s="31" t="s">
        <v>80</v>
      </c>
      <c r="AE132" s="31" t="s">
        <v>80</v>
      </c>
      <c r="AF132" s="31" t="s">
        <v>80</v>
      </c>
      <c r="AG132" s="31" t="s">
        <v>80</v>
      </c>
      <c r="AH132" s="31" t="s">
        <v>80</v>
      </c>
      <c r="AI132" s="31" t="s">
        <v>80</v>
      </c>
      <c r="AJ132" s="31" t="s">
        <v>80</v>
      </c>
      <c r="AK132">
        <v>64</v>
      </c>
      <c r="AL132" s="29" t="s">
        <v>80</v>
      </c>
      <c r="AM132" s="29" t="s">
        <v>80</v>
      </c>
      <c r="AN132" s="20" t="s">
        <v>80</v>
      </c>
    </row>
    <row r="133" spans="1:40" x14ac:dyDescent="0.25">
      <c r="A133" t="s">
        <v>207</v>
      </c>
      <c r="B133" t="s">
        <v>184</v>
      </c>
      <c r="C133" t="s">
        <v>75</v>
      </c>
      <c r="D133" t="s">
        <v>110</v>
      </c>
      <c r="E133" t="s">
        <v>104</v>
      </c>
      <c r="F133" t="s">
        <v>78</v>
      </c>
      <c r="G133" s="31">
        <v>2.9</v>
      </c>
      <c r="H133" s="31" t="s">
        <v>80</v>
      </c>
      <c r="I133" s="31">
        <v>0.1</v>
      </c>
      <c r="J133" s="31" t="s">
        <v>80</v>
      </c>
      <c r="K133" s="31" t="s">
        <v>80</v>
      </c>
      <c r="L133" s="31" t="s">
        <v>80</v>
      </c>
      <c r="M133" s="31" t="s">
        <v>80</v>
      </c>
      <c r="N133" s="31" t="s">
        <v>80</v>
      </c>
      <c r="O133" s="31" t="s">
        <v>80</v>
      </c>
      <c r="P133" s="31" t="s">
        <v>80</v>
      </c>
      <c r="Q133" s="31" t="s">
        <v>80</v>
      </c>
      <c r="R133" s="31" t="s">
        <v>80</v>
      </c>
      <c r="S133" s="31">
        <v>1.2999999999999999E-2</v>
      </c>
      <c r="T133" s="31">
        <v>4.2000000000000003E-2</v>
      </c>
      <c r="U133" s="31">
        <v>4.2000000000000003E-2</v>
      </c>
      <c r="V133" s="31" t="s">
        <v>80</v>
      </c>
      <c r="W133" s="31" t="s">
        <v>80</v>
      </c>
      <c r="X133" s="31" t="s">
        <v>80</v>
      </c>
      <c r="Y133" s="31" t="s">
        <v>80</v>
      </c>
      <c r="Z133" s="31" t="s">
        <v>80</v>
      </c>
      <c r="AA133" s="31" t="s">
        <v>80</v>
      </c>
      <c r="AB133" s="31" t="s">
        <v>80</v>
      </c>
      <c r="AC133" s="31" t="s">
        <v>80</v>
      </c>
      <c r="AD133" s="31" t="s">
        <v>80</v>
      </c>
      <c r="AE133" s="31" t="s">
        <v>80</v>
      </c>
      <c r="AF133" s="31" t="s">
        <v>80</v>
      </c>
      <c r="AG133" s="31" t="s">
        <v>80</v>
      </c>
      <c r="AH133" s="31" t="s">
        <v>80</v>
      </c>
      <c r="AI133" s="31" t="s">
        <v>80</v>
      </c>
      <c r="AJ133" s="31" t="s">
        <v>80</v>
      </c>
      <c r="AK133">
        <v>65</v>
      </c>
      <c r="AL133" s="29">
        <v>0</v>
      </c>
      <c r="AM133" s="29">
        <v>100</v>
      </c>
      <c r="AN133" s="20">
        <v>3.097</v>
      </c>
    </row>
    <row r="134" spans="1:40" x14ac:dyDescent="0.25">
      <c r="A134" t="s">
        <v>207</v>
      </c>
      <c r="B134" t="s">
        <v>184</v>
      </c>
      <c r="C134" t="s">
        <v>75</v>
      </c>
      <c r="D134" t="s">
        <v>110</v>
      </c>
      <c r="E134" t="s">
        <v>104</v>
      </c>
      <c r="F134" t="s">
        <v>79</v>
      </c>
      <c r="G134" s="31" t="s">
        <v>82</v>
      </c>
      <c r="H134" s="31" t="s">
        <v>80</v>
      </c>
      <c r="I134" s="31" t="s">
        <v>82</v>
      </c>
      <c r="J134" s="31" t="s">
        <v>80</v>
      </c>
      <c r="K134" s="31" t="s">
        <v>80</v>
      </c>
      <c r="L134" s="31" t="s">
        <v>80</v>
      </c>
      <c r="M134" s="31" t="s">
        <v>80</v>
      </c>
      <c r="N134" s="31" t="s">
        <v>80</v>
      </c>
      <c r="O134" s="31" t="s">
        <v>80</v>
      </c>
      <c r="P134" s="31" t="s">
        <v>80</v>
      </c>
      <c r="Q134" s="31" t="s">
        <v>80</v>
      </c>
      <c r="R134" s="31" t="s">
        <v>80</v>
      </c>
      <c r="S134" s="31" t="s">
        <v>5</v>
      </c>
      <c r="T134" s="31" t="s">
        <v>82</v>
      </c>
      <c r="U134" s="31" t="s">
        <v>5</v>
      </c>
      <c r="V134" s="31" t="s">
        <v>80</v>
      </c>
      <c r="W134" s="31" t="s">
        <v>80</v>
      </c>
      <c r="X134" s="31" t="s">
        <v>80</v>
      </c>
      <c r="Y134" s="31" t="s">
        <v>80</v>
      </c>
      <c r="Z134" s="31" t="s">
        <v>80</v>
      </c>
      <c r="AA134" s="31" t="s">
        <v>80</v>
      </c>
      <c r="AB134" s="31" t="s">
        <v>80</v>
      </c>
      <c r="AC134" s="31" t="s">
        <v>80</v>
      </c>
      <c r="AD134" s="31" t="s">
        <v>80</v>
      </c>
      <c r="AE134" s="31" t="s">
        <v>80</v>
      </c>
      <c r="AF134" s="31" t="s">
        <v>80</v>
      </c>
      <c r="AG134" s="31" t="s">
        <v>80</v>
      </c>
      <c r="AH134" s="31" t="s">
        <v>80</v>
      </c>
      <c r="AI134" s="31" t="s">
        <v>80</v>
      </c>
      <c r="AJ134" s="31" t="s">
        <v>80</v>
      </c>
      <c r="AK134">
        <v>65</v>
      </c>
      <c r="AL134" s="29" t="s">
        <v>80</v>
      </c>
      <c r="AM134" s="29" t="s">
        <v>80</v>
      </c>
      <c r="AN134" s="20" t="s">
        <v>80</v>
      </c>
    </row>
    <row r="135" spans="1:40" x14ac:dyDescent="0.25">
      <c r="A135" t="s">
        <v>207</v>
      </c>
      <c r="B135" t="s">
        <v>184</v>
      </c>
      <c r="C135" t="s">
        <v>75</v>
      </c>
      <c r="D135" t="s">
        <v>83</v>
      </c>
      <c r="E135" t="s">
        <v>105</v>
      </c>
      <c r="F135" t="s">
        <v>78</v>
      </c>
      <c r="G135" s="31" t="s">
        <v>80</v>
      </c>
      <c r="H135" s="31" t="s">
        <v>80</v>
      </c>
      <c r="I135" s="31" t="s">
        <v>80</v>
      </c>
      <c r="J135" s="31" t="s">
        <v>80</v>
      </c>
      <c r="K135" s="31" t="s">
        <v>80</v>
      </c>
      <c r="L135" s="31" t="s">
        <v>80</v>
      </c>
      <c r="M135" s="31" t="s">
        <v>80</v>
      </c>
      <c r="N135" s="31" t="s">
        <v>80</v>
      </c>
      <c r="O135" s="31" t="s">
        <v>80</v>
      </c>
      <c r="P135" s="31" t="s">
        <v>80</v>
      </c>
      <c r="Q135" s="31" t="s">
        <v>80</v>
      </c>
      <c r="R135" s="31" t="s">
        <v>80</v>
      </c>
      <c r="S135" s="31" t="s">
        <v>80</v>
      </c>
      <c r="T135" s="31" t="s">
        <v>80</v>
      </c>
      <c r="U135" s="31" t="s">
        <v>80</v>
      </c>
      <c r="V135" s="31" t="s">
        <v>80</v>
      </c>
      <c r="W135" s="31" t="s">
        <v>80</v>
      </c>
      <c r="X135" s="31" t="s">
        <v>80</v>
      </c>
      <c r="Y135" s="31" t="s">
        <v>80</v>
      </c>
      <c r="Z135" s="31" t="s">
        <v>80</v>
      </c>
      <c r="AA135" s="31" t="s">
        <v>80</v>
      </c>
      <c r="AB135" s="31" t="s">
        <v>80</v>
      </c>
      <c r="AC135" s="31" t="s">
        <v>80</v>
      </c>
      <c r="AD135" s="31" t="s">
        <v>80</v>
      </c>
      <c r="AE135" s="31">
        <v>2.5999999999999999E-2</v>
      </c>
      <c r="AF135" s="31">
        <v>7.0000000000000001E-3</v>
      </c>
      <c r="AG135" s="31" t="s">
        <v>80</v>
      </c>
      <c r="AH135" s="31">
        <v>1.605</v>
      </c>
      <c r="AI135" s="31">
        <v>0.27800000000000002</v>
      </c>
      <c r="AJ135" s="31">
        <v>0.33300000000000002</v>
      </c>
      <c r="AK135">
        <v>66</v>
      </c>
      <c r="AL135" s="29">
        <v>0</v>
      </c>
      <c r="AM135" s="29">
        <v>100</v>
      </c>
      <c r="AN135" s="20">
        <v>2.2490000000000001</v>
      </c>
    </row>
    <row r="136" spans="1:40" x14ac:dyDescent="0.25">
      <c r="A136" t="s">
        <v>207</v>
      </c>
      <c r="B136" t="s">
        <v>184</v>
      </c>
      <c r="C136" t="s">
        <v>75</v>
      </c>
      <c r="D136" t="s">
        <v>83</v>
      </c>
      <c r="E136" t="s">
        <v>105</v>
      </c>
      <c r="F136" t="s">
        <v>79</v>
      </c>
      <c r="G136" s="31" t="s">
        <v>80</v>
      </c>
      <c r="H136" s="31" t="s">
        <v>80</v>
      </c>
      <c r="I136" s="31" t="s">
        <v>80</v>
      </c>
      <c r="J136" s="31" t="s">
        <v>80</v>
      </c>
      <c r="K136" s="31" t="s">
        <v>80</v>
      </c>
      <c r="L136" s="31" t="s">
        <v>80</v>
      </c>
      <c r="M136" s="31" t="s">
        <v>80</v>
      </c>
      <c r="N136" s="31" t="s">
        <v>80</v>
      </c>
      <c r="O136" s="31" t="s">
        <v>80</v>
      </c>
      <c r="P136" s="31" t="s">
        <v>80</v>
      </c>
      <c r="Q136" s="31" t="s">
        <v>80</v>
      </c>
      <c r="R136" s="31" t="s">
        <v>80</v>
      </c>
      <c r="S136" s="31" t="s">
        <v>80</v>
      </c>
      <c r="T136" s="31" t="s">
        <v>80</v>
      </c>
      <c r="U136" s="31" t="s">
        <v>80</v>
      </c>
      <c r="V136" s="31" t="s">
        <v>80</v>
      </c>
      <c r="W136" s="31" t="s">
        <v>80</v>
      </c>
      <c r="X136" s="31" t="s">
        <v>80</v>
      </c>
      <c r="Y136" s="31" t="s">
        <v>80</v>
      </c>
      <c r="Z136" s="31" t="s">
        <v>80</v>
      </c>
      <c r="AA136" s="31" t="s">
        <v>80</v>
      </c>
      <c r="AB136" s="31" t="s">
        <v>80</v>
      </c>
      <c r="AC136" s="31" t="s">
        <v>80</v>
      </c>
      <c r="AD136" s="31" t="s">
        <v>80</v>
      </c>
      <c r="AE136" s="31" t="s">
        <v>82</v>
      </c>
      <c r="AF136" s="31" t="s">
        <v>82</v>
      </c>
      <c r="AG136" s="31" t="s">
        <v>80</v>
      </c>
      <c r="AH136" s="31" t="s">
        <v>5</v>
      </c>
      <c r="AI136" s="31" t="s">
        <v>5</v>
      </c>
      <c r="AJ136" s="31" t="s">
        <v>20</v>
      </c>
      <c r="AK136">
        <v>66</v>
      </c>
      <c r="AL136" s="29" t="s">
        <v>80</v>
      </c>
      <c r="AM136" s="29" t="s">
        <v>80</v>
      </c>
      <c r="AN136" s="20" t="s">
        <v>80</v>
      </c>
    </row>
    <row r="137" spans="1:40" x14ac:dyDescent="0.25">
      <c r="A137" t="s">
        <v>207</v>
      </c>
      <c r="B137" t="s">
        <v>184</v>
      </c>
      <c r="C137" t="s">
        <v>100</v>
      </c>
      <c r="D137" t="s">
        <v>138</v>
      </c>
      <c r="E137" t="s">
        <v>81</v>
      </c>
      <c r="F137" t="s">
        <v>78</v>
      </c>
      <c r="G137" s="31" t="s">
        <v>80</v>
      </c>
      <c r="H137" s="31" t="s">
        <v>80</v>
      </c>
      <c r="I137" s="31" t="s">
        <v>80</v>
      </c>
      <c r="J137" s="31" t="s">
        <v>80</v>
      </c>
      <c r="K137" s="31" t="s">
        <v>80</v>
      </c>
      <c r="L137" s="31" t="s">
        <v>80</v>
      </c>
      <c r="M137" s="31" t="s">
        <v>80</v>
      </c>
      <c r="N137" s="31" t="s">
        <v>80</v>
      </c>
      <c r="O137" s="31" t="s">
        <v>80</v>
      </c>
      <c r="P137" s="31" t="s">
        <v>80</v>
      </c>
      <c r="Q137" s="31" t="s">
        <v>80</v>
      </c>
      <c r="R137" s="31" t="s">
        <v>80</v>
      </c>
      <c r="S137" s="31" t="s">
        <v>80</v>
      </c>
      <c r="T137" s="31" t="s">
        <v>80</v>
      </c>
      <c r="U137" s="31" t="s">
        <v>80</v>
      </c>
      <c r="V137" s="31" t="s">
        <v>80</v>
      </c>
      <c r="W137" s="31" t="s">
        <v>80</v>
      </c>
      <c r="X137" s="31" t="s">
        <v>80</v>
      </c>
      <c r="Y137" s="31" t="s">
        <v>80</v>
      </c>
      <c r="Z137" s="31" t="s">
        <v>80</v>
      </c>
      <c r="AA137" s="31" t="s">
        <v>80</v>
      </c>
      <c r="AB137" s="31">
        <v>1.45</v>
      </c>
      <c r="AC137" s="31">
        <v>0.08</v>
      </c>
      <c r="AD137" s="31">
        <v>0.34</v>
      </c>
      <c r="AE137" s="31" t="s">
        <v>80</v>
      </c>
      <c r="AF137" s="31">
        <v>0.04</v>
      </c>
      <c r="AG137" s="31" t="s">
        <v>80</v>
      </c>
      <c r="AH137" s="31" t="s">
        <v>80</v>
      </c>
      <c r="AI137" s="31" t="s">
        <v>80</v>
      </c>
      <c r="AJ137" s="31" t="s">
        <v>80</v>
      </c>
      <c r="AK137">
        <v>67</v>
      </c>
      <c r="AL137" s="29">
        <v>0</v>
      </c>
      <c r="AM137" s="29">
        <v>100</v>
      </c>
      <c r="AN137" s="20">
        <v>1.91</v>
      </c>
    </row>
    <row r="138" spans="1:40" x14ac:dyDescent="0.25">
      <c r="A138" t="s">
        <v>207</v>
      </c>
      <c r="B138" t="s">
        <v>184</v>
      </c>
      <c r="C138" t="s">
        <v>100</v>
      </c>
      <c r="D138" t="s">
        <v>138</v>
      </c>
      <c r="E138" t="s">
        <v>81</v>
      </c>
      <c r="F138" t="s">
        <v>79</v>
      </c>
      <c r="G138" s="31" t="s">
        <v>80</v>
      </c>
      <c r="H138" s="31" t="s">
        <v>80</v>
      </c>
      <c r="I138" s="31" t="s">
        <v>80</v>
      </c>
      <c r="J138" s="31" t="s">
        <v>80</v>
      </c>
      <c r="K138" s="31" t="s">
        <v>80</v>
      </c>
      <c r="L138" s="31" t="s">
        <v>80</v>
      </c>
      <c r="M138" s="31" t="s">
        <v>80</v>
      </c>
      <c r="N138" s="31" t="s">
        <v>80</v>
      </c>
      <c r="O138" s="31" t="s">
        <v>80</v>
      </c>
      <c r="P138" s="31" t="s">
        <v>80</v>
      </c>
      <c r="Q138" s="31" t="s">
        <v>80</v>
      </c>
      <c r="R138" s="31" t="s">
        <v>80</v>
      </c>
      <c r="S138" s="31" t="s">
        <v>80</v>
      </c>
      <c r="T138" s="31" t="s">
        <v>80</v>
      </c>
      <c r="U138" s="31" t="s">
        <v>80</v>
      </c>
      <c r="V138" s="31" t="s">
        <v>80</v>
      </c>
      <c r="W138" s="31" t="s">
        <v>80</v>
      </c>
      <c r="X138" s="31" t="s">
        <v>80</v>
      </c>
      <c r="Y138" s="31" t="s">
        <v>80</v>
      </c>
      <c r="Z138" s="31" t="s">
        <v>80</v>
      </c>
      <c r="AA138" s="31" t="s">
        <v>80</v>
      </c>
      <c r="AB138" s="31" t="s">
        <v>5</v>
      </c>
      <c r="AC138" s="31" t="s">
        <v>5</v>
      </c>
      <c r="AD138" s="31" t="s">
        <v>5</v>
      </c>
      <c r="AE138" s="31" t="s">
        <v>80</v>
      </c>
      <c r="AF138" s="31" t="s">
        <v>5</v>
      </c>
      <c r="AG138" s="31" t="s">
        <v>80</v>
      </c>
      <c r="AH138" s="31" t="s">
        <v>80</v>
      </c>
      <c r="AI138" s="31" t="s">
        <v>80</v>
      </c>
      <c r="AJ138" s="31" t="s">
        <v>80</v>
      </c>
      <c r="AK138">
        <v>67</v>
      </c>
      <c r="AL138" s="29" t="s">
        <v>80</v>
      </c>
      <c r="AM138" s="29" t="s">
        <v>80</v>
      </c>
      <c r="AN138" s="20" t="s">
        <v>80</v>
      </c>
    </row>
    <row r="139" spans="1:40" x14ac:dyDescent="0.25">
      <c r="A139" t="s">
        <v>207</v>
      </c>
      <c r="B139" t="s">
        <v>184</v>
      </c>
      <c r="C139" t="s">
        <v>75</v>
      </c>
      <c r="D139" t="s">
        <v>124</v>
      </c>
      <c r="E139" t="s">
        <v>95</v>
      </c>
      <c r="F139" t="s">
        <v>78</v>
      </c>
      <c r="G139" s="31" t="s">
        <v>80</v>
      </c>
      <c r="H139" s="31" t="s">
        <v>80</v>
      </c>
      <c r="I139" s="31" t="s">
        <v>80</v>
      </c>
      <c r="J139" s="31" t="s">
        <v>80</v>
      </c>
      <c r="K139" s="31" t="s">
        <v>80</v>
      </c>
      <c r="L139" s="31" t="s">
        <v>80</v>
      </c>
      <c r="M139" s="31" t="s">
        <v>80</v>
      </c>
      <c r="N139" s="31" t="s">
        <v>80</v>
      </c>
      <c r="O139" s="31" t="s">
        <v>80</v>
      </c>
      <c r="P139" s="31" t="s">
        <v>80</v>
      </c>
      <c r="Q139" s="31" t="s">
        <v>80</v>
      </c>
      <c r="R139" s="31">
        <v>9.1999999999999998E-2</v>
      </c>
      <c r="S139" s="31">
        <v>0.151</v>
      </c>
      <c r="T139" s="31">
        <v>0.182</v>
      </c>
      <c r="U139" s="31">
        <v>0.6</v>
      </c>
      <c r="V139" s="31">
        <v>0.19</v>
      </c>
      <c r="W139" s="31">
        <v>0.3</v>
      </c>
      <c r="X139" s="31">
        <v>0.222</v>
      </c>
      <c r="Y139" s="31" t="s">
        <v>80</v>
      </c>
      <c r="Z139" s="31" t="s">
        <v>80</v>
      </c>
      <c r="AA139" s="31" t="s">
        <v>80</v>
      </c>
      <c r="AB139" s="31" t="s">
        <v>80</v>
      </c>
      <c r="AC139" s="31" t="s">
        <v>80</v>
      </c>
      <c r="AD139" s="31" t="s">
        <v>80</v>
      </c>
      <c r="AE139" s="31" t="s">
        <v>80</v>
      </c>
      <c r="AF139" s="31" t="s">
        <v>80</v>
      </c>
      <c r="AG139" s="31" t="s">
        <v>80</v>
      </c>
      <c r="AH139" s="31" t="s">
        <v>80</v>
      </c>
      <c r="AI139" s="31" t="s">
        <v>80</v>
      </c>
      <c r="AJ139" s="31" t="s">
        <v>80</v>
      </c>
      <c r="AK139">
        <v>68</v>
      </c>
      <c r="AL139" s="29">
        <v>0</v>
      </c>
      <c r="AM139" s="29">
        <v>100</v>
      </c>
      <c r="AN139" s="20">
        <v>1.7370000000000001</v>
      </c>
    </row>
    <row r="140" spans="1:40" x14ac:dyDescent="0.25">
      <c r="A140" t="s">
        <v>207</v>
      </c>
      <c r="B140" t="s">
        <v>184</v>
      </c>
      <c r="C140" t="s">
        <v>75</v>
      </c>
      <c r="D140" t="s">
        <v>124</v>
      </c>
      <c r="E140" t="s">
        <v>95</v>
      </c>
      <c r="F140" t="s">
        <v>79</v>
      </c>
      <c r="G140" s="31" t="s">
        <v>80</v>
      </c>
      <c r="H140" s="31" t="s">
        <v>80</v>
      </c>
      <c r="I140" s="31" t="s">
        <v>80</v>
      </c>
      <c r="J140" s="31" t="s">
        <v>80</v>
      </c>
      <c r="K140" s="31" t="s">
        <v>80</v>
      </c>
      <c r="L140" s="31" t="s">
        <v>80</v>
      </c>
      <c r="M140" s="31" t="s">
        <v>80</v>
      </c>
      <c r="N140" s="31" t="s">
        <v>80</v>
      </c>
      <c r="O140" s="31" t="s">
        <v>80</v>
      </c>
      <c r="P140" s="31" t="s">
        <v>80</v>
      </c>
      <c r="Q140" s="31" t="s">
        <v>80</v>
      </c>
      <c r="R140" s="31" t="s">
        <v>82</v>
      </c>
      <c r="S140" s="31" t="s">
        <v>82</v>
      </c>
      <c r="T140" s="31" t="s">
        <v>82</v>
      </c>
      <c r="U140" s="31" t="s">
        <v>82</v>
      </c>
      <c r="V140" s="31" t="s">
        <v>82</v>
      </c>
      <c r="W140" s="31" t="s">
        <v>82</v>
      </c>
      <c r="X140" s="31" t="s">
        <v>82</v>
      </c>
      <c r="Y140" s="31" t="s">
        <v>80</v>
      </c>
      <c r="Z140" s="31" t="s">
        <v>80</v>
      </c>
      <c r="AA140" s="31" t="s">
        <v>80</v>
      </c>
      <c r="AB140" s="31" t="s">
        <v>80</v>
      </c>
      <c r="AC140" s="31" t="s">
        <v>80</v>
      </c>
      <c r="AD140" s="31" t="s">
        <v>80</v>
      </c>
      <c r="AE140" s="31" t="s">
        <v>80</v>
      </c>
      <c r="AF140" s="31" t="s">
        <v>80</v>
      </c>
      <c r="AG140" s="31" t="s">
        <v>80</v>
      </c>
      <c r="AH140" s="31" t="s">
        <v>80</v>
      </c>
      <c r="AI140" s="31" t="s">
        <v>80</v>
      </c>
      <c r="AJ140" s="31" t="s">
        <v>80</v>
      </c>
      <c r="AK140">
        <v>68</v>
      </c>
      <c r="AL140" s="29" t="s">
        <v>80</v>
      </c>
      <c r="AM140" s="29" t="s">
        <v>80</v>
      </c>
      <c r="AN140" s="20" t="s">
        <v>80</v>
      </c>
    </row>
    <row r="141" spans="1:40" x14ac:dyDescent="0.25">
      <c r="A141" t="s">
        <v>207</v>
      </c>
      <c r="B141" t="s">
        <v>184</v>
      </c>
      <c r="C141" t="s">
        <v>75</v>
      </c>
      <c r="D141" t="s">
        <v>103</v>
      </c>
      <c r="E141" t="s">
        <v>87</v>
      </c>
      <c r="F141" t="s">
        <v>78</v>
      </c>
      <c r="G141" s="31" t="s">
        <v>80</v>
      </c>
      <c r="H141" s="31" t="s">
        <v>80</v>
      </c>
      <c r="I141" s="31" t="s">
        <v>80</v>
      </c>
      <c r="J141" s="31" t="s">
        <v>80</v>
      </c>
      <c r="K141" s="31" t="s">
        <v>80</v>
      </c>
      <c r="L141" s="31" t="s">
        <v>80</v>
      </c>
      <c r="M141" s="31" t="s">
        <v>80</v>
      </c>
      <c r="N141" s="31" t="s">
        <v>80</v>
      </c>
      <c r="O141" s="31" t="s">
        <v>80</v>
      </c>
      <c r="P141" s="31" t="s">
        <v>80</v>
      </c>
      <c r="Q141" s="31" t="s">
        <v>80</v>
      </c>
      <c r="R141" s="31" t="s">
        <v>80</v>
      </c>
      <c r="S141" s="31" t="s">
        <v>80</v>
      </c>
      <c r="T141" s="31" t="s">
        <v>80</v>
      </c>
      <c r="U141" s="31" t="s">
        <v>80</v>
      </c>
      <c r="V141" s="31" t="s">
        <v>80</v>
      </c>
      <c r="W141" s="31" t="s">
        <v>80</v>
      </c>
      <c r="X141" s="31" t="s">
        <v>80</v>
      </c>
      <c r="Y141" s="31" t="s">
        <v>80</v>
      </c>
      <c r="Z141" s="31" t="s">
        <v>80</v>
      </c>
      <c r="AA141" s="31" t="s">
        <v>80</v>
      </c>
      <c r="AB141" s="31" t="s">
        <v>80</v>
      </c>
      <c r="AC141" s="31" t="s">
        <v>80</v>
      </c>
      <c r="AD141" s="31" t="s">
        <v>80</v>
      </c>
      <c r="AE141" s="31" t="s">
        <v>80</v>
      </c>
      <c r="AF141" s="31">
        <v>0.17199999999999999</v>
      </c>
      <c r="AG141" s="31">
        <v>0.42499999999999999</v>
      </c>
      <c r="AH141" s="31">
        <v>0.16500000000000001</v>
      </c>
      <c r="AI141" s="31">
        <v>0.254</v>
      </c>
      <c r="AJ141" s="31" t="s">
        <v>80</v>
      </c>
      <c r="AK141">
        <v>69</v>
      </c>
      <c r="AL141" s="29">
        <v>0</v>
      </c>
      <c r="AM141" s="29">
        <v>100</v>
      </c>
      <c r="AN141" s="20">
        <v>1.016</v>
      </c>
    </row>
    <row r="142" spans="1:40" x14ac:dyDescent="0.25">
      <c r="A142" t="s">
        <v>207</v>
      </c>
      <c r="B142" t="s">
        <v>184</v>
      </c>
      <c r="C142" t="s">
        <v>75</v>
      </c>
      <c r="D142" t="s">
        <v>103</v>
      </c>
      <c r="E142" t="s">
        <v>87</v>
      </c>
      <c r="F142" t="s">
        <v>79</v>
      </c>
      <c r="G142" s="31" t="s">
        <v>80</v>
      </c>
      <c r="H142" s="31" t="s">
        <v>80</v>
      </c>
      <c r="I142" s="31" t="s">
        <v>80</v>
      </c>
      <c r="J142" s="31" t="s">
        <v>80</v>
      </c>
      <c r="K142" s="31" t="s">
        <v>80</v>
      </c>
      <c r="L142" s="31" t="s">
        <v>80</v>
      </c>
      <c r="M142" s="31" t="s">
        <v>80</v>
      </c>
      <c r="N142" s="31" t="s">
        <v>80</v>
      </c>
      <c r="O142" s="31" t="s">
        <v>80</v>
      </c>
      <c r="P142" s="31" t="s">
        <v>80</v>
      </c>
      <c r="Q142" s="31" t="s">
        <v>80</v>
      </c>
      <c r="R142" s="31" t="s">
        <v>80</v>
      </c>
      <c r="S142" s="31" t="s">
        <v>80</v>
      </c>
      <c r="T142" s="31" t="s">
        <v>5</v>
      </c>
      <c r="U142" s="31" t="s">
        <v>80</v>
      </c>
      <c r="V142" s="31" t="s">
        <v>80</v>
      </c>
      <c r="W142" s="31" t="s">
        <v>80</v>
      </c>
      <c r="X142" s="31" t="s">
        <v>80</v>
      </c>
      <c r="Y142" s="31" t="s">
        <v>80</v>
      </c>
      <c r="Z142" s="31" t="s">
        <v>80</v>
      </c>
      <c r="AA142" s="31" t="s">
        <v>80</v>
      </c>
      <c r="AB142" s="31" t="s">
        <v>80</v>
      </c>
      <c r="AC142" s="31" t="s">
        <v>5</v>
      </c>
      <c r="AD142" s="31" t="s">
        <v>5</v>
      </c>
      <c r="AE142" s="31" t="s">
        <v>5</v>
      </c>
      <c r="AF142" s="31" t="s">
        <v>5</v>
      </c>
      <c r="AG142" s="31" t="s">
        <v>5</v>
      </c>
      <c r="AH142" s="31" t="s">
        <v>5</v>
      </c>
      <c r="AI142" s="31" t="s">
        <v>82</v>
      </c>
      <c r="AJ142" s="31" t="s">
        <v>5</v>
      </c>
      <c r="AK142">
        <v>69</v>
      </c>
      <c r="AL142" s="29" t="s">
        <v>80</v>
      </c>
      <c r="AM142" s="29" t="s">
        <v>80</v>
      </c>
      <c r="AN142" s="20" t="s">
        <v>80</v>
      </c>
    </row>
    <row r="143" spans="1:40" x14ac:dyDescent="0.25">
      <c r="A143" t="s">
        <v>207</v>
      </c>
      <c r="B143" t="s">
        <v>184</v>
      </c>
      <c r="C143" t="s">
        <v>75</v>
      </c>
      <c r="D143" t="s">
        <v>94</v>
      </c>
      <c r="E143" t="s">
        <v>99</v>
      </c>
      <c r="F143" t="s">
        <v>78</v>
      </c>
      <c r="G143" s="31" t="s">
        <v>80</v>
      </c>
      <c r="H143" s="31">
        <v>1</v>
      </c>
      <c r="I143" s="31" t="s">
        <v>80</v>
      </c>
      <c r="J143" s="31" t="s">
        <v>80</v>
      </c>
      <c r="K143" s="31" t="s">
        <v>80</v>
      </c>
      <c r="L143" s="31" t="s">
        <v>80</v>
      </c>
      <c r="M143" s="31" t="s">
        <v>80</v>
      </c>
      <c r="N143" s="31" t="s">
        <v>80</v>
      </c>
      <c r="O143" s="31" t="s">
        <v>80</v>
      </c>
      <c r="P143" s="31" t="s">
        <v>80</v>
      </c>
      <c r="Q143" s="31" t="s">
        <v>80</v>
      </c>
      <c r="R143" s="31" t="s">
        <v>80</v>
      </c>
      <c r="S143" s="31" t="s">
        <v>80</v>
      </c>
      <c r="T143" s="31" t="s">
        <v>80</v>
      </c>
      <c r="U143" s="31" t="s">
        <v>80</v>
      </c>
      <c r="V143" s="31" t="s">
        <v>80</v>
      </c>
      <c r="W143" s="31" t="s">
        <v>80</v>
      </c>
      <c r="X143" s="31" t="s">
        <v>80</v>
      </c>
      <c r="Y143" s="31" t="s">
        <v>80</v>
      </c>
      <c r="Z143" s="31" t="s">
        <v>80</v>
      </c>
      <c r="AA143" s="31" t="s">
        <v>80</v>
      </c>
      <c r="AB143" s="31" t="s">
        <v>80</v>
      </c>
      <c r="AC143" s="31" t="s">
        <v>80</v>
      </c>
      <c r="AD143" s="31" t="s">
        <v>80</v>
      </c>
      <c r="AE143" s="31" t="s">
        <v>80</v>
      </c>
      <c r="AF143" s="31" t="s">
        <v>80</v>
      </c>
      <c r="AG143" s="31" t="s">
        <v>80</v>
      </c>
      <c r="AH143" s="31" t="s">
        <v>80</v>
      </c>
      <c r="AI143" s="31" t="s">
        <v>80</v>
      </c>
      <c r="AJ143" s="31" t="s">
        <v>80</v>
      </c>
      <c r="AK143">
        <v>70</v>
      </c>
      <c r="AL143" s="29">
        <v>0</v>
      </c>
      <c r="AM143" s="29">
        <v>100</v>
      </c>
      <c r="AN143" s="20">
        <v>1</v>
      </c>
    </row>
    <row r="144" spans="1:40" x14ac:dyDescent="0.25">
      <c r="A144" t="s">
        <v>207</v>
      </c>
      <c r="B144" t="s">
        <v>184</v>
      </c>
      <c r="C144" t="s">
        <v>75</v>
      </c>
      <c r="D144" t="s">
        <v>94</v>
      </c>
      <c r="E144" t="s">
        <v>99</v>
      </c>
      <c r="F144" t="s">
        <v>79</v>
      </c>
      <c r="G144" s="31" t="s">
        <v>80</v>
      </c>
      <c r="H144" s="31" t="s">
        <v>82</v>
      </c>
      <c r="I144" s="31" t="s">
        <v>80</v>
      </c>
      <c r="J144" s="31" t="s">
        <v>80</v>
      </c>
      <c r="K144" s="31" t="s">
        <v>80</v>
      </c>
      <c r="L144" s="31" t="s">
        <v>80</v>
      </c>
      <c r="M144" s="31" t="s">
        <v>80</v>
      </c>
      <c r="N144" s="31" t="s">
        <v>80</v>
      </c>
      <c r="O144" s="31" t="s">
        <v>80</v>
      </c>
      <c r="P144" s="31" t="s">
        <v>80</v>
      </c>
      <c r="Q144" s="31" t="s">
        <v>80</v>
      </c>
      <c r="R144" s="31" t="s">
        <v>80</v>
      </c>
      <c r="S144" s="31" t="s">
        <v>80</v>
      </c>
      <c r="T144" s="31" t="s">
        <v>80</v>
      </c>
      <c r="U144" s="31" t="s">
        <v>80</v>
      </c>
      <c r="V144" s="31" t="s">
        <v>80</v>
      </c>
      <c r="W144" s="31" t="s">
        <v>80</v>
      </c>
      <c r="X144" s="31" t="s">
        <v>80</v>
      </c>
      <c r="Y144" s="31" t="s">
        <v>80</v>
      </c>
      <c r="Z144" s="31" t="s">
        <v>80</v>
      </c>
      <c r="AA144" s="31" t="s">
        <v>80</v>
      </c>
      <c r="AB144" s="31" t="s">
        <v>80</v>
      </c>
      <c r="AC144" s="31" t="s">
        <v>80</v>
      </c>
      <c r="AD144" s="31" t="s">
        <v>80</v>
      </c>
      <c r="AE144" s="31" t="s">
        <v>80</v>
      </c>
      <c r="AF144" s="31" t="s">
        <v>80</v>
      </c>
      <c r="AG144" s="31" t="s">
        <v>80</v>
      </c>
      <c r="AH144" s="31" t="s">
        <v>80</v>
      </c>
      <c r="AI144" s="31" t="s">
        <v>80</v>
      </c>
      <c r="AJ144" s="31" t="s">
        <v>80</v>
      </c>
      <c r="AK144">
        <v>70</v>
      </c>
      <c r="AL144" s="29" t="s">
        <v>80</v>
      </c>
      <c r="AM144" s="29" t="s">
        <v>80</v>
      </c>
      <c r="AN144" s="20" t="s">
        <v>80</v>
      </c>
    </row>
    <row r="145" spans="1:40" x14ac:dyDescent="0.25">
      <c r="A145" t="s">
        <v>207</v>
      </c>
      <c r="B145" t="s">
        <v>184</v>
      </c>
      <c r="C145" t="s">
        <v>100</v>
      </c>
      <c r="D145" t="s">
        <v>134</v>
      </c>
      <c r="E145" t="s">
        <v>90</v>
      </c>
      <c r="F145" t="s">
        <v>78</v>
      </c>
      <c r="G145" s="31" t="s">
        <v>80</v>
      </c>
      <c r="H145" s="31" t="s">
        <v>80</v>
      </c>
      <c r="I145" s="31" t="s">
        <v>80</v>
      </c>
      <c r="J145" s="31" t="s">
        <v>80</v>
      </c>
      <c r="K145" s="31" t="s">
        <v>80</v>
      </c>
      <c r="L145" s="31" t="s">
        <v>80</v>
      </c>
      <c r="M145" s="31" t="s">
        <v>80</v>
      </c>
      <c r="N145" s="31" t="s">
        <v>80</v>
      </c>
      <c r="O145" s="31" t="s">
        <v>80</v>
      </c>
      <c r="P145" s="31" t="s">
        <v>80</v>
      </c>
      <c r="Q145" s="31" t="s">
        <v>80</v>
      </c>
      <c r="R145" s="31">
        <v>0.26300000000000001</v>
      </c>
      <c r="S145" s="31" t="s">
        <v>80</v>
      </c>
      <c r="T145" s="31">
        <v>7.1999999999999995E-2</v>
      </c>
      <c r="U145" s="31">
        <v>6.7000000000000004E-2</v>
      </c>
      <c r="V145" s="31" t="s">
        <v>80</v>
      </c>
      <c r="W145" s="31" t="s">
        <v>80</v>
      </c>
      <c r="X145" s="31" t="s">
        <v>80</v>
      </c>
      <c r="Y145" s="31" t="s">
        <v>80</v>
      </c>
      <c r="Z145" s="31">
        <v>0.38100000000000001</v>
      </c>
      <c r="AA145" s="31">
        <v>1.9E-2</v>
      </c>
      <c r="AB145" s="31" t="s">
        <v>80</v>
      </c>
      <c r="AC145" s="31" t="s">
        <v>80</v>
      </c>
      <c r="AD145" s="31" t="s">
        <v>80</v>
      </c>
      <c r="AE145" s="31" t="s">
        <v>80</v>
      </c>
      <c r="AF145" s="31">
        <v>2E-3</v>
      </c>
      <c r="AG145" s="31" t="s">
        <v>80</v>
      </c>
      <c r="AH145" s="31" t="s">
        <v>80</v>
      </c>
      <c r="AI145" s="31" t="s">
        <v>80</v>
      </c>
      <c r="AJ145" s="31" t="s">
        <v>80</v>
      </c>
      <c r="AK145">
        <v>71</v>
      </c>
      <c r="AL145" s="29">
        <v>0</v>
      </c>
      <c r="AM145" s="29">
        <v>100</v>
      </c>
      <c r="AN145" s="20">
        <v>0.80300000000000005</v>
      </c>
    </row>
    <row r="146" spans="1:40" x14ac:dyDescent="0.25">
      <c r="A146" t="s">
        <v>207</v>
      </c>
      <c r="B146" t="s">
        <v>184</v>
      </c>
      <c r="C146" t="s">
        <v>100</v>
      </c>
      <c r="D146" t="s">
        <v>134</v>
      </c>
      <c r="E146" t="s">
        <v>90</v>
      </c>
      <c r="F146" t="s">
        <v>79</v>
      </c>
      <c r="G146" s="31" t="s">
        <v>80</v>
      </c>
      <c r="H146" s="31" t="s">
        <v>80</v>
      </c>
      <c r="I146" s="31" t="s">
        <v>80</v>
      </c>
      <c r="J146" s="31" t="s">
        <v>80</v>
      </c>
      <c r="K146" s="31" t="s">
        <v>80</v>
      </c>
      <c r="L146" s="31" t="s">
        <v>80</v>
      </c>
      <c r="M146" s="31" t="s">
        <v>80</v>
      </c>
      <c r="N146" s="31" t="s">
        <v>80</v>
      </c>
      <c r="O146" s="31" t="s">
        <v>80</v>
      </c>
      <c r="P146" s="31" t="s">
        <v>80</v>
      </c>
      <c r="Q146" s="31" t="s">
        <v>80</v>
      </c>
      <c r="R146" s="31" t="s">
        <v>5</v>
      </c>
      <c r="S146" s="31" t="s">
        <v>80</v>
      </c>
      <c r="T146" s="31" t="s">
        <v>5</v>
      </c>
      <c r="U146" s="31" t="s">
        <v>5</v>
      </c>
      <c r="V146" s="31" t="s">
        <v>80</v>
      </c>
      <c r="W146" s="31" t="s">
        <v>80</v>
      </c>
      <c r="X146" s="31" t="s">
        <v>80</v>
      </c>
      <c r="Y146" s="31" t="s">
        <v>80</v>
      </c>
      <c r="Z146" s="31" t="s">
        <v>5</v>
      </c>
      <c r="AA146" s="31" t="s">
        <v>5</v>
      </c>
      <c r="AB146" s="31" t="s">
        <v>80</v>
      </c>
      <c r="AC146" s="31" t="s">
        <v>80</v>
      </c>
      <c r="AD146" s="31" t="s">
        <v>80</v>
      </c>
      <c r="AE146" s="31" t="s">
        <v>80</v>
      </c>
      <c r="AF146" s="31" t="s">
        <v>5</v>
      </c>
      <c r="AG146" s="31" t="s">
        <v>80</v>
      </c>
      <c r="AH146" s="31" t="s">
        <v>80</v>
      </c>
      <c r="AI146" s="31" t="s">
        <v>80</v>
      </c>
      <c r="AJ146" s="31" t="s">
        <v>80</v>
      </c>
      <c r="AK146">
        <v>71</v>
      </c>
      <c r="AL146" s="29" t="s">
        <v>80</v>
      </c>
      <c r="AM146" s="29" t="s">
        <v>80</v>
      </c>
      <c r="AN146" s="20" t="s">
        <v>80</v>
      </c>
    </row>
    <row r="147" spans="1:40" x14ac:dyDescent="0.25">
      <c r="A147" t="s">
        <v>207</v>
      </c>
      <c r="B147" t="s">
        <v>184</v>
      </c>
      <c r="C147" t="s">
        <v>75</v>
      </c>
      <c r="D147" t="s">
        <v>124</v>
      </c>
      <c r="E147" t="s">
        <v>81</v>
      </c>
      <c r="F147" t="s">
        <v>78</v>
      </c>
      <c r="G147" s="31" t="s">
        <v>80</v>
      </c>
      <c r="H147" s="31" t="s">
        <v>80</v>
      </c>
      <c r="I147" s="31" t="s">
        <v>80</v>
      </c>
      <c r="J147" s="31" t="s">
        <v>80</v>
      </c>
      <c r="K147" s="31" t="s">
        <v>80</v>
      </c>
      <c r="L147" s="31" t="s">
        <v>80</v>
      </c>
      <c r="M147" s="31" t="s">
        <v>80</v>
      </c>
      <c r="N147" s="31" t="s">
        <v>80</v>
      </c>
      <c r="O147" s="31" t="s">
        <v>80</v>
      </c>
      <c r="P147" s="31" t="s">
        <v>80</v>
      </c>
      <c r="Q147" s="31" t="s">
        <v>80</v>
      </c>
      <c r="R147" s="31" t="s">
        <v>80</v>
      </c>
      <c r="S147" s="31" t="s">
        <v>80</v>
      </c>
      <c r="T147" s="31" t="s">
        <v>80</v>
      </c>
      <c r="U147" s="31" t="s">
        <v>80</v>
      </c>
      <c r="V147" s="31" t="s">
        <v>80</v>
      </c>
      <c r="W147" s="31" t="s">
        <v>80</v>
      </c>
      <c r="X147" s="31" t="s">
        <v>80</v>
      </c>
      <c r="Y147" s="31">
        <v>0.153</v>
      </c>
      <c r="Z147" s="31" t="s">
        <v>80</v>
      </c>
      <c r="AA147" s="31" t="s">
        <v>80</v>
      </c>
      <c r="AB147" s="31" t="s">
        <v>80</v>
      </c>
      <c r="AC147" s="31" t="s">
        <v>80</v>
      </c>
      <c r="AD147" s="31" t="s">
        <v>80</v>
      </c>
      <c r="AE147" s="31" t="s">
        <v>80</v>
      </c>
      <c r="AF147" s="31">
        <v>7.2999999999999995E-2</v>
      </c>
      <c r="AG147" s="31">
        <v>0.20300000000000001</v>
      </c>
      <c r="AH147" s="31">
        <v>5.2999999999999999E-2</v>
      </c>
      <c r="AI147" s="31">
        <v>7.3999999999999996E-2</v>
      </c>
      <c r="AJ147" s="31">
        <v>0.04</v>
      </c>
      <c r="AK147">
        <v>72</v>
      </c>
      <c r="AL147" s="29">
        <v>0</v>
      </c>
      <c r="AM147" s="29">
        <v>100</v>
      </c>
      <c r="AN147" s="20">
        <v>0.59599999999999997</v>
      </c>
    </row>
    <row r="148" spans="1:40" x14ac:dyDescent="0.25">
      <c r="A148" t="s">
        <v>207</v>
      </c>
      <c r="B148" t="s">
        <v>184</v>
      </c>
      <c r="C148" t="s">
        <v>75</v>
      </c>
      <c r="D148" t="s">
        <v>124</v>
      </c>
      <c r="E148" t="s">
        <v>81</v>
      </c>
      <c r="F148" t="s">
        <v>79</v>
      </c>
      <c r="G148" s="31" t="s">
        <v>80</v>
      </c>
      <c r="H148" s="31" t="s">
        <v>80</v>
      </c>
      <c r="I148" s="31" t="s">
        <v>80</v>
      </c>
      <c r="J148" s="31" t="s">
        <v>80</v>
      </c>
      <c r="K148" s="31" t="s">
        <v>80</v>
      </c>
      <c r="L148" s="31" t="s">
        <v>80</v>
      </c>
      <c r="M148" s="31" t="s">
        <v>80</v>
      </c>
      <c r="N148" s="31" t="s">
        <v>80</v>
      </c>
      <c r="O148" s="31" t="s">
        <v>80</v>
      </c>
      <c r="P148" s="31" t="s">
        <v>80</v>
      </c>
      <c r="Q148" s="31" t="s">
        <v>80</v>
      </c>
      <c r="R148" s="31" t="s">
        <v>80</v>
      </c>
      <c r="S148" s="31" t="s">
        <v>80</v>
      </c>
      <c r="T148" s="31" t="s">
        <v>80</v>
      </c>
      <c r="U148" s="31" t="s">
        <v>80</v>
      </c>
      <c r="V148" s="31" t="s">
        <v>80</v>
      </c>
      <c r="W148" s="31" t="s">
        <v>80</v>
      </c>
      <c r="X148" s="31" t="s">
        <v>80</v>
      </c>
      <c r="Y148" s="31" t="s">
        <v>82</v>
      </c>
      <c r="Z148" s="31" t="s">
        <v>80</v>
      </c>
      <c r="AA148" s="31" t="s">
        <v>80</v>
      </c>
      <c r="AB148" s="31" t="s">
        <v>80</v>
      </c>
      <c r="AC148" s="31" t="s">
        <v>80</v>
      </c>
      <c r="AD148" s="31" t="s">
        <v>80</v>
      </c>
      <c r="AE148" s="31" t="s">
        <v>80</v>
      </c>
      <c r="AF148" s="31" t="s">
        <v>82</v>
      </c>
      <c r="AG148" s="31" t="s">
        <v>82</v>
      </c>
      <c r="AH148" s="31" t="s">
        <v>82</v>
      </c>
      <c r="AI148" s="31" t="s">
        <v>82</v>
      </c>
      <c r="AJ148" s="31" t="s">
        <v>82</v>
      </c>
      <c r="AK148">
        <v>72</v>
      </c>
      <c r="AL148" s="29" t="s">
        <v>80</v>
      </c>
      <c r="AM148" s="29" t="s">
        <v>80</v>
      </c>
      <c r="AN148" s="20" t="s">
        <v>80</v>
      </c>
    </row>
    <row r="149" spans="1:40" x14ac:dyDescent="0.25">
      <c r="A149" t="s">
        <v>207</v>
      </c>
      <c r="B149" t="s">
        <v>184</v>
      </c>
      <c r="C149" t="s">
        <v>100</v>
      </c>
      <c r="D149" t="s">
        <v>145</v>
      </c>
      <c r="E149" t="s">
        <v>104</v>
      </c>
      <c r="F149" t="s">
        <v>78</v>
      </c>
      <c r="G149" s="31" t="s">
        <v>80</v>
      </c>
      <c r="H149" s="31">
        <v>0.55000000000000004</v>
      </c>
      <c r="I149" s="31" t="s">
        <v>80</v>
      </c>
      <c r="J149" s="31" t="s">
        <v>80</v>
      </c>
      <c r="K149" s="31" t="s">
        <v>80</v>
      </c>
      <c r="L149" s="31" t="s">
        <v>80</v>
      </c>
      <c r="M149" s="31" t="s">
        <v>80</v>
      </c>
      <c r="N149" s="31" t="s">
        <v>80</v>
      </c>
      <c r="O149" s="31" t="s">
        <v>80</v>
      </c>
      <c r="P149" s="31" t="s">
        <v>80</v>
      </c>
      <c r="Q149" s="31" t="s">
        <v>80</v>
      </c>
      <c r="R149" s="31" t="s">
        <v>80</v>
      </c>
      <c r="S149" s="31" t="s">
        <v>80</v>
      </c>
      <c r="T149" s="31" t="s">
        <v>80</v>
      </c>
      <c r="U149" s="31" t="s">
        <v>80</v>
      </c>
      <c r="V149" s="31" t="s">
        <v>80</v>
      </c>
      <c r="W149" s="31" t="s">
        <v>80</v>
      </c>
      <c r="X149" s="31" t="s">
        <v>80</v>
      </c>
      <c r="Y149" s="31" t="s">
        <v>80</v>
      </c>
      <c r="Z149" s="31" t="s">
        <v>80</v>
      </c>
      <c r="AA149" s="31" t="s">
        <v>80</v>
      </c>
      <c r="AB149" s="31" t="s">
        <v>80</v>
      </c>
      <c r="AC149" s="31" t="s">
        <v>80</v>
      </c>
      <c r="AD149" s="31" t="s">
        <v>80</v>
      </c>
      <c r="AE149" s="31" t="s">
        <v>80</v>
      </c>
      <c r="AF149" s="31" t="s">
        <v>80</v>
      </c>
      <c r="AG149" s="31" t="s">
        <v>80</v>
      </c>
      <c r="AH149" s="31" t="s">
        <v>80</v>
      </c>
      <c r="AI149" s="31" t="s">
        <v>80</v>
      </c>
      <c r="AJ149" s="31" t="s">
        <v>80</v>
      </c>
      <c r="AK149">
        <v>73</v>
      </c>
      <c r="AL149" s="29">
        <v>0</v>
      </c>
      <c r="AM149" s="29">
        <v>100</v>
      </c>
      <c r="AN149" s="20">
        <v>0.55000000000000004</v>
      </c>
    </row>
    <row r="150" spans="1:40" x14ac:dyDescent="0.25">
      <c r="A150" t="s">
        <v>207</v>
      </c>
      <c r="B150" t="s">
        <v>184</v>
      </c>
      <c r="C150" t="s">
        <v>100</v>
      </c>
      <c r="D150" t="s">
        <v>145</v>
      </c>
      <c r="E150" t="s">
        <v>104</v>
      </c>
      <c r="F150" t="s">
        <v>79</v>
      </c>
      <c r="G150" s="31" t="s">
        <v>80</v>
      </c>
      <c r="H150" s="31" t="s">
        <v>82</v>
      </c>
      <c r="I150" s="31" t="s">
        <v>80</v>
      </c>
      <c r="J150" s="31" t="s">
        <v>80</v>
      </c>
      <c r="K150" s="31" t="s">
        <v>80</v>
      </c>
      <c r="L150" s="31" t="s">
        <v>80</v>
      </c>
      <c r="M150" s="31" t="s">
        <v>80</v>
      </c>
      <c r="N150" s="31" t="s">
        <v>80</v>
      </c>
      <c r="O150" s="31" t="s">
        <v>80</v>
      </c>
      <c r="P150" s="31" t="s">
        <v>80</v>
      </c>
      <c r="Q150" s="31" t="s">
        <v>80</v>
      </c>
      <c r="R150" s="31" t="s">
        <v>80</v>
      </c>
      <c r="S150" s="31" t="s">
        <v>80</v>
      </c>
      <c r="T150" s="31" t="s">
        <v>80</v>
      </c>
      <c r="U150" s="31" t="s">
        <v>80</v>
      </c>
      <c r="V150" s="31" t="s">
        <v>80</v>
      </c>
      <c r="W150" s="31" t="s">
        <v>80</v>
      </c>
      <c r="X150" s="31" t="s">
        <v>80</v>
      </c>
      <c r="Y150" s="31" t="s">
        <v>80</v>
      </c>
      <c r="Z150" s="31" t="s">
        <v>80</v>
      </c>
      <c r="AA150" s="31" t="s">
        <v>80</v>
      </c>
      <c r="AB150" s="31" t="s">
        <v>80</v>
      </c>
      <c r="AC150" s="31" t="s">
        <v>80</v>
      </c>
      <c r="AD150" s="31" t="s">
        <v>80</v>
      </c>
      <c r="AE150" s="31" t="s">
        <v>80</v>
      </c>
      <c r="AF150" s="31" t="s">
        <v>80</v>
      </c>
      <c r="AG150" s="31" t="s">
        <v>80</v>
      </c>
      <c r="AH150" s="31" t="s">
        <v>80</v>
      </c>
      <c r="AI150" s="31" t="s">
        <v>80</v>
      </c>
      <c r="AJ150" s="31" t="s">
        <v>80</v>
      </c>
      <c r="AK150">
        <v>73</v>
      </c>
      <c r="AL150" s="29" t="s">
        <v>80</v>
      </c>
      <c r="AM150" s="29" t="s">
        <v>80</v>
      </c>
      <c r="AN150" s="20" t="s">
        <v>80</v>
      </c>
    </row>
    <row r="151" spans="1:40" x14ac:dyDescent="0.25">
      <c r="A151" t="s">
        <v>207</v>
      </c>
      <c r="B151" t="s">
        <v>184</v>
      </c>
      <c r="C151" t="s">
        <v>75</v>
      </c>
      <c r="D151" t="s">
        <v>185</v>
      </c>
      <c r="E151" t="s">
        <v>81</v>
      </c>
      <c r="F151" t="s">
        <v>78</v>
      </c>
      <c r="G151" s="31" t="s">
        <v>80</v>
      </c>
      <c r="H151" s="31" t="s">
        <v>80</v>
      </c>
      <c r="I151" s="31" t="s">
        <v>80</v>
      </c>
      <c r="J151" s="31" t="s">
        <v>80</v>
      </c>
      <c r="K151" s="31" t="s">
        <v>80</v>
      </c>
      <c r="L151" s="31" t="s">
        <v>80</v>
      </c>
      <c r="M151" s="31" t="s">
        <v>80</v>
      </c>
      <c r="N151" s="31" t="s">
        <v>80</v>
      </c>
      <c r="O151" s="31" t="s">
        <v>80</v>
      </c>
      <c r="P151" s="31" t="s">
        <v>80</v>
      </c>
      <c r="Q151" s="31" t="s">
        <v>80</v>
      </c>
      <c r="R151" s="31" t="s">
        <v>80</v>
      </c>
      <c r="S151" s="31" t="s">
        <v>80</v>
      </c>
      <c r="T151" s="31" t="s">
        <v>80</v>
      </c>
      <c r="U151" s="31" t="s">
        <v>80</v>
      </c>
      <c r="V151" s="31" t="s">
        <v>80</v>
      </c>
      <c r="W151" s="31" t="s">
        <v>80</v>
      </c>
      <c r="X151" s="31" t="s">
        <v>80</v>
      </c>
      <c r="Y151" s="31" t="s">
        <v>80</v>
      </c>
      <c r="Z151" s="31" t="s">
        <v>80</v>
      </c>
      <c r="AA151" s="31" t="s">
        <v>80</v>
      </c>
      <c r="AB151" s="31" t="s">
        <v>80</v>
      </c>
      <c r="AC151" s="31" t="s">
        <v>80</v>
      </c>
      <c r="AD151" s="31" t="s">
        <v>80</v>
      </c>
      <c r="AE151" s="31" t="s">
        <v>80</v>
      </c>
      <c r="AF151" s="31" t="s">
        <v>80</v>
      </c>
      <c r="AG151" s="31" t="s">
        <v>80</v>
      </c>
      <c r="AH151" s="31">
        <v>0.39200000000000002</v>
      </c>
      <c r="AI151" s="31">
        <v>0.10199999999999999</v>
      </c>
      <c r="AJ151" s="31" t="s">
        <v>80</v>
      </c>
      <c r="AK151">
        <v>74</v>
      </c>
      <c r="AL151" s="29">
        <v>0</v>
      </c>
      <c r="AM151" s="29">
        <v>100</v>
      </c>
      <c r="AN151" s="20">
        <v>0.49299999999999999</v>
      </c>
    </row>
    <row r="152" spans="1:40" x14ac:dyDescent="0.25">
      <c r="A152" t="s">
        <v>207</v>
      </c>
      <c r="B152" t="s">
        <v>184</v>
      </c>
      <c r="C152" t="s">
        <v>75</v>
      </c>
      <c r="D152" t="s">
        <v>185</v>
      </c>
      <c r="E152" t="s">
        <v>81</v>
      </c>
      <c r="F152" t="s">
        <v>79</v>
      </c>
      <c r="G152" s="31" t="s">
        <v>80</v>
      </c>
      <c r="H152" s="31" t="s">
        <v>80</v>
      </c>
      <c r="I152" s="31" t="s">
        <v>80</v>
      </c>
      <c r="J152" s="31" t="s">
        <v>80</v>
      </c>
      <c r="K152" s="31" t="s">
        <v>80</v>
      </c>
      <c r="L152" s="31" t="s">
        <v>80</v>
      </c>
      <c r="M152" s="31" t="s">
        <v>80</v>
      </c>
      <c r="N152" s="31" t="s">
        <v>80</v>
      </c>
      <c r="O152" s="31" t="s">
        <v>80</v>
      </c>
      <c r="P152" s="31" t="s">
        <v>80</v>
      </c>
      <c r="Q152" s="31" t="s">
        <v>80</v>
      </c>
      <c r="R152" s="31" t="s">
        <v>80</v>
      </c>
      <c r="S152" s="31" t="s">
        <v>80</v>
      </c>
      <c r="T152" s="31" t="s">
        <v>80</v>
      </c>
      <c r="U152" s="31" t="s">
        <v>80</v>
      </c>
      <c r="V152" s="31" t="s">
        <v>80</v>
      </c>
      <c r="W152" s="31" t="s">
        <v>80</v>
      </c>
      <c r="X152" s="31" t="s">
        <v>80</v>
      </c>
      <c r="Y152" s="31" t="s">
        <v>80</v>
      </c>
      <c r="Z152" s="31" t="s">
        <v>80</v>
      </c>
      <c r="AA152" s="31" t="s">
        <v>80</v>
      </c>
      <c r="AB152" s="31" t="s">
        <v>80</v>
      </c>
      <c r="AC152" s="31" t="s">
        <v>80</v>
      </c>
      <c r="AD152" s="31" t="s">
        <v>80</v>
      </c>
      <c r="AE152" s="31" t="s">
        <v>80</v>
      </c>
      <c r="AF152" s="31" t="s">
        <v>80</v>
      </c>
      <c r="AG152" s="31" t="s">
        <v>80</v>
      </c>
      <c r="AH152" s="31" t="s">
        <v>82</v>
      </c>
      <c r="AI152" s="31" t="s">
        <v>82</v>
      </c>
      <c r="AJ152" s="31" t="s">
        <v>80</v>
      </c>
      <c r="AK152">
        <v>74</v>
      </c>
      <c r="AL152" s="29" t="s">
        <v>80</v>
      </c>
      <c r="AM152" s="29" t="s">
        <v>80</v>
      </c>
      <c r="AN152" s="20" t="s">
        <v>80</v>
      </c>
    </row>
    <row r="153" spans="1:40" x14ac:dyDescent="0.25">
      <c r="A153" t="s">
        <v>207</v>
      </c>
      <c r="B153" t="s">
        <v>184</v>
      </c>
      <c r="C153" t="s">
        <v>75</v>
      </c>
      <c r="D153" t="s">
        <v>92</v>
      </c>
      <c r="E153" t="s">
        <v>105</v>
      </c>
      <c r="F153" t="s">
        <v>78</v>
      </c>
      <c r="G153" s="31" t="s">
        <v>80</v>
      </c>
      <c r="H153" s="31" t="s">
        <v>80</v>
      </c>
      <c r="I153" s="31" t="s">
        <v>80</v>
      </c>
      <c r="J153" s="31" t="s">
        <v>80</v>
      </c>
      <c r="K153" s="31" t="s">
        <v>80</v>
      </c>
      <c r="L153" s="31" t="s">
        <v>80</v>
      </c>
      <c r="M153" s="31" t="s">
        <v>80</v>
      </c>
      <c r="N153" s="31" t="s">
        <v>80</v>
      </c>
      <c r="O153" s="31" t="s">
        <v>80</v>
      </c>
      <c r="P153" s="31" t="s">
        <v>80</v>
      </c>
      <c r="Q153" s="31" t="s">
        <v>80</v>
      </c>
      <c r="R153" s="31" t="s">
        <v>80</v>
      </c>
      <c r="S153" s="31" t="s">
        <v>80</v>
      </c>
      <c r="T153" s="31" t="s">
        <v>80</v>
      </c>
      <c r="U153" s="31" t="s">
        <v>80</v>
      </c>
      <c r="V153" s="31" t="s">
        <v>80</v>
      </c>
      <c r="W153" s="31" t="s">
        <v>80</v>
      </c>
      <c r="X153" s="31" t="s">
        <v>80</v>
      </c>
      <c r="Y153" s="31" t="s">
        <v>80</v>
      </c>
      <c r="Z153" s="31" t="s">
        <v>80</v>
      </c>
      <c r="AA153" s="31" t="s">
        <v>80</v>
      </c>
      <c r="AB153" s="31" t="s">
        <v>80</v>
      </c>
      <c r="AC153" s="31" t="s">
        <v>80</v>
      </c>
      <c r="AD153" s="31" t="s">
        <v>80</v>
      </c>
      <c r="AE153" s="31" t="s">
        <v>80</v>
      </c>
      <c r="AF153" s="31" t="s">
        <v>80</v>
      </c>
      <c r="AG153" s="31" t="s">
        <v>80</v>
      </c>
      <c r="AH153" s="31" t="s">
        <v>80</v>
      </c>
      <c r="AI153" s="31">
        <v>0.17699999999999999</v>
      </c>
      <c r="AJ153" s="31">
        <v>0.122</v>
      </c>
      <c r="AK153">
        <v>75</v>
      </c>
      <c r="AL153" s="29">
        <v>0</v>
      </c>
      <c r="AM153" s="29">
        <v>100</v>
      </c>
      <c r="AN153" s="20">
        <v>0.29899999999999999</v>
      </c>
    </row>
    <row r="154" spans="1:40" x14ac:dyDescent="0.25">
      <c r="A154" t="s">
        <v>207</v>
      </c>
      <c r="B154" t="s">
        <v>184</v>
      </c>
      <c r="C154" t="s">
        <v>75</v>
      </c>
      <c r="D154" t="s">
        <v>92</v>
      </c>
      <c r="E154" t="s">
        <v>105</v>
      </c>
      <c r="F154" t="s">
        <v>79</v>
      </c>
      <c r="G154" s="31" t="s">
        <v>80</v>
      </c>
      <c r="H154" s="31" t="s">
        <v>80</v>
      </c>
      <c r="I154" s="31" t="s">
        <v>80</v>
      </c>
      <c r="J154" s="31" t="s">
        <v>80</v>
      </c>
      <c r="K154" s="31" t="s">
        <v>80</v>
      </c>
      <c r="L154" s="31" t="s">
        <v>80</v>
      </c>
      <c r="M154" s="31" t="s">
        <v>80</v>
      </c>
      <c r="N154" s="31" t="s">
        <v>80</v>
      </c>
      <c r="O154" s="31" t="s">
        <v>80</v>
      </c>
      <c r="P154" s="31" t="s">
        <v>80</v>
      </c>
      <c r="Q154" s="31" t="s">
        <v>80</v>
      </c>
      <c r="R154" s="31" t="s">
        <v>80</v>
      </c>
      <c r="S154" s="31" t="s">
        <v>80</v>
      </c>
      <c r="T154" s="31" t="s">
        <v>80</v>
      </c>
      <c r="U154" s="31" t="s">
        <v>80</v>
      </c>
      <c r="V154" s="31" t="s">
        <v>80</v>
      </c>
      <c r="W154" s="31" t="s">
        <v>80</v>
      </c>
      <c r="X154" s="31" t="s">
        <v>80</v>
      </c>
      <c r="Y154" s="31" t="s">
        <v>80</v>
      </c>
      <c r="Z154" s="31" t="s">
        <v>80</v>
      </c>
      <c r="AA154" s="31" t="s">
        <v>80</v>
      </c>
      <c r="AB154" s="31" t="s">
        <v>80</v>
      </c>
      <c r="AC154" s="31" t="s">
        <v>80</v>
      </c>
      <c r="AD154" s="31" t="s">
        <v>80</v>
      </c>
      <c r="AE154" s="31" t="s">
        <v>80</v>
      </c>
      <c r="AF154" s="31" t="s">
        <v>80</v>
      </c>
      <c r="AG154" s="31" t="s">
        <v>80</v>
      </c>
      <c r="AH154" s="31" t="s">
        <v>80</v>
      </c>
      <c r="AI154" s="31" t="s">
        <v>82</v>
      </c>
      <c r="AJ154" s="31" t="s">
        <v>82</v>
      </c>
      <c r="AK154">
        <v>75</v>
      </c>
      <c r="AL154" s="29" t="s">
        <v>80</v>
      </c>
      <c r="AM154" s="29" t="s">
        <v>80</v>
      </c>
      <c r="AN154" s="20" t="s">
        <v>80</v>
      </c>
    </row>
    <row r="155" spans="1:40" x14ac:dyDescent="0.25">
      <c r="A155" t="s">
        <v>207</v>
      </c>
      <c r="B155" t="s">
        <v>184</v>
      </c>
      <c r="C155" t="s">
        <v>75</v>
      </c>
      <c r="D155" t="s">
        <v>110</v>
      </c>
      <c r="E155" t="s">
        <v>87</v>
      </c>
      <c r="F155" t="s">
        <v>78</v>
      </c>
      <c r="G155" s="31" t="s">
        <v>80</v>
      </c>
      <c r="H155" s="31" t="s">
        <v>80</v>
      </c>
      <c r="I155" s="31" t="s">
        <v>80</v>
      </c>
      <c r="J155" s="31" t="s">
        <v>80</v>
      </c>
      <c r="K155" s="31" t="s">
        <v>80</v>
      </c>
      <c r="L155" s="31" t="s">
        <v>80</v>
      </c>
      <c r="M155" s="31" t="s">
        <v>80</v>
      </c>
      <c r="N155" s="31" t="s">
        <v>80</v>
      </c>
      <c r="O155" s="31" t="s">
        <v>80</v>
      </c>
      <c r="P155" s="31" t="s">
        <v>80</v>
      </c>
      <c r="Q155" s="31" t="s">
        <v>80</v>
      </c>
      <c r="R155" s="31" t="s">
        <v>80</v>
      </c>
      <c r="S155" s="31" t="s">
        <v>80</v>
      </c>
      <c r="T155" s="31">
        <v>7.4999999999999997E-2</v>
      </c>
      <c r="U155" s="31" t="s">
        <v>80</v>
      </c>
      <c r="V155" s="31" t="s">
        <v>80</v>
      </c>
      <c r="W155" s="31" t="s">
        <v>80</v>
      </c>
      <c r="X155" s="31">
        <v>7.0000000000000001E-3</v>
      </c>
      <c r="Y155" s="31">
        <v>3.4000000000000002E-2</v>
      </c>
      <c r="Z155" s="31" t="s">
        <v>80</v>
      </c>
      <c r="AA155" s="31" t="s">
        <v>80</v>
      </c>
      <c r="AB155" s="31" t="s">
        <v>80</v>
      </c>
      <c r="AC155" s="31" t="s">
        <v>80</v>
      </c>
      <c r="AD155" s="31" t="s">
        <v>80</v>
      </c>
      <c r="AE155" s="31" t="s">
        <v>80</v>
      </c>
      <c r="AF155" s="31" t="s">
        <v>80</v>
      </c>
      <c r="AG155" s="31" t="s">
        <v>80</v>
      </c>
      <c r="AH155" s="31" t="s">
        <v>80</v>
      </c>
      <c r="AI155" s="31">
        <v>1.7999999999999999E-2</v>
      </c>
      <c r="AJ155" s="31" t="s">
        <v>80</v>
      </c>
      <c r="AK155">
        <v>76</v>
      </c>
      <c r="AL155" s="29">
        <v>0</v>
      </c>
      <c r="AM155" s="29">
        <v>100</v>
      </c>
      <c r="AN155" s="20">
        <v>0.13400000000000001</v>
      </c>
    </row>
    <row r="156" spans="1:40" x14ac:dyDescent="0.25">
      <c r="A156" t="s">
        <v>207</v>
      </c>
      <c r="B156" t="s">
        <v>184</v>
      </c>
      <c r="C156" t="s">
        <v>75</v>
      </c>
      <c r="D156" t="s">
        <v>110</v>
      </c>
      <c r="E156" t="s">
        <v>87</v>
      </c>
      <c r="F156" t="s">
        <v>79</v>
      </c>
      <c r="G156" s="31" t="s">
        <v>80</v>
      </c>
      <c r="H156" s="31" t="s">
        <v>80</v>
      </c>
      <c r="I156" s="31" t="s">
        <v>80</v>
      </c>
      <c r="J156" s="31" t="s">
        <v>80</v>
      </c>
      <c r="K156" s="31" t="s">
        <v>80</v>
      </c>
      <c r="L156" s="31" t="s">
        <v>80</v>
      </c>
      <c r="M156" s="31" t="s">
        <v>80</v>
      </c>
      <c r="N156" s="31" t="s">
        <v>80</v>
      </c>
      <c r="O156" s="31" t="s">
        <v>80</v>
      </c>
      <c r="P156" s="31" t="s">
        <v>80</v>
      </c>
      <c r="Q156" s="31" t="s">
        <v>80</v>
      </c>
      <c r="R156" s="31" t="s">
        <v>80</v>
      </c>
      <c r="S156" s="31" t="s">
        <v>80</v>
      </c>
      <c r="T156" s="31" t="s">
        <v>5</v>
      </c>
      <c r="U156" s="31" t="s">
        <v>80</v>
      </c>
      <c r="V156" s="31" t="s">
        <v>80</v>
      </c>
      <c r="W156" s="31" t="s">
        <v>80</v>
      </c>
      <c r="X156" s="31" t="s">
        <v>5</v>
      </c>
      <c r="Y156" s="31" t="s">
        <v>5</v>
      </c>
      <c r="Z156" s="31" t="s">
        <v>80</v>
      </c>
      <c r="AA156" s="31" t="s">
        <v>80</v>
      </c>
      <c r="AB156" s="31" t="s">
        <v>80</v>
      </c>
      <c r="AC156" s="31" t="s">
        <v>80</v>
      </c>
      <c r="AD156" s="31" t="s">
        <v>80</v>
      </c>
      <c r="AE156" s="31" t="s">
        <v>80</v>
      </c>
      <c r="AF156" s="31" t="s">
        <v>80</v>
      </c>
      <c r="AG156" s="31" t="s">
        <v>80</v>
      </c>
      <c r="AH156" s="31" t="s">
        <v>80</v>
      </c>
      <c r="AI156" s="31" t="s">
        <v>5</v>
      </c>
      <c r="AJ156" s="31" t="s">
        <v>80</v>
      </c>
      <c r="AK156">
        <v>76</v>
      </c>
      <c r="AL156" s="29" t="s">
        <v>80</v>
      </c>
      <c r="AM156" s="29" t="s">
        <v>80</v>
      </c>
      <c r="AN156" s="20" t="s">
        <v>80</v>
      </c>
    </row>
    <row r="157" spans="1:40" x14ac:dyDescent="0.25">
      <c r="A157" t="s">
        <v>207</v>
      </c>
      <c r="B157" t="s">
        <v>184</v>
      </c>
      <c r="C157" t="s">
        <v>75</v>
      </c>
      <c r="D157" t="s">
        <v>83</v>
      </c>
      <c r="E157" t="s">
        <v>90</v>
      </c>
      <c r="F157" t="s">
        <v>78</v>
      </c>
      <c r="G157" s="31" t="s">
        <v>80</v>
      </c>
      <c r="H157" s="31" t="s">
        <v>80</v>
      </c>
      <c r="I157" s="31" t="s">
        <v>80</v>
      </c>
      <c r="J157" s="31" t="s">
        <v>80</v>
      </c>
      <c r="K157" s="31" t="s">
        <v>80</v>
      </c>
      <c r="L157" s="31" t="s">
        <v>80</v>
      </c>
      <c r="M157" s="31" t="s">
        <v>80</v>
      </c>
      <c r="N157" s="31" t="s">
        <v>80</v>
      </c>
      <c r="O157" s="31" t="s">
        <v>80</v>
      </c>
      <c r="P157" s="31" t="s">
        <v>80</v>
      </c>
      <c r="Q157" s="31" t="s">
        <v>80</v>
      </c>
      <c r="R157" s="31" t="s">
        <v>80</v>
      </c>
      <c r="S157" s="31" t="s">
        <v>80</v>
      </c>
      <c r="T157" s="31" t="s">
        <v>80</v>
      </c>
      <c r="U157" s="31" t="s">
        <v>80</v>
      </c>
      <c r="V157" s="31" t="s">
        <v>80</v>
      </c>
      <c r="W157" s="31" t="s">
        <v>80</v>
      </c>
      <c r="X157" s="31" t="s">
        <v>80</v>
      </c>
      <c r="Y157" s="31" t="s">
        <v>80</v>
      </c>
      <c r="Z157" s="31" t="s">
        <v>80</v>
      </c>
      <c r="AA157" s="31" t="s">
        <v>80</v>
      </c>
      <c r="AB157" s="31" t="s">
        <v>80</v>
      </c>
      <c r="AC157" s="31" t="s">
        <v>80</v>
      </c>
      <c r="AD157" s="31" t="s">
        <v>80</v>
      </c>
      <c r="AE157" s="31">
        <v>2E-3</v>
      </c>
      <c r="AF157" s="31">
        <v>2.4E-2</v>
      </c>
      <c r="AG157" s="31" t="s">
        <v>80</v>
      </c>
      <c r="AH157" s="31" t="s">
        <v>80</v>
      </c>
      <c r="AI157" s="31">
        <v>7.6999999999999999E-2</v>
      </c>
      <c r="AJ157" s="31" t="s">
        <v>80</v>
      </c>
      <c r="AK157">
        <v>77</v>
      </c>
      <c r="AL157" s="29">
        <v>0</v>
      </c>
      <c r="AM157" s="29">
        <v>100</v>
      </c>
      <c r="AN157" s="20">
        <v>0.10299999999999999</v>
      </c>
    </row>
    <row r="158" spans="1:40" x14ac:dyDescent="0.25">
      <c r="A158" t="s">
        <v>207</v>
      </c>
      <c r="B158" t="s">
        <v>184</v>
      </c>
      <c r="C158" t="s">
        <v>75</v>
      </c>
      <c r="D158" t="s">
        <v>83</v>
      </c>
      <c r="E158" t="s">
        <v>90</v>
      </c>
      <c r="F158" t="s">
        <v>79</v>
      </c>
      <c r="G158" s="31" t="s">
        <v>80</v>
      </c>
      <c r="H158" s="31" t="s">
        <v>80</v>
      </c>
      <c r="I158" s="31" t="s">
        <v>80</v>
      </c>
      <c r="J158" s="31" t="s">
        <v>80</v>
      </c>
      <c r="K158" s="31" t="s">
        <v>80</v>
      </c>
      <c r="L158" s="31" t="s">
        <v>80</v>
      </c>
      <c r="M158" s="31" t="s">
        <v>80</v>
      </c>
      <c r="N158" s="31" t="s">
        <v>80</v>
      </c>
      <c r="O158" s="31" t="s">
        <v>80</v>
      </c>
      <c r="P158" s="31" t="s">
        <v>80</v>
      </c>
      <c r="Q158" s="31" t="s">
        <v>80</v>
      </c>
      <c r="R158" s="31" t="s">
        <v>80</v>
      </c>
      <c r="S158" s="31" t="s">
        <v>80</v>
      </c>
      <c r="T158" s="31" t="s">
        <v>80</v>
      </c>
      <c r="U158" s="31" t="s">
        <v>80</v>
      </c>
      <c r="V158" s="31" t="s">
        <v>80</v>
      </c>
      <c r="W158" s="31" t="s">
        <v>80</v>
      </c>
      <c r="X158" s="31" t="s">
        <v>80</v>
      </c>
      <c r="Y158" s="31" t="s">
        <v>80</v>
      </c>
      <c r="Z158" s="31" t="s">
        <v>80</v>
      </c>
      <c r="AA158" s="31" t="s">
        <v>80</v>
      </c>
      <c r="AB158" s="31" t="s">
        <v>80</v>
      </c>
      <c r="AC158" s="31" t="s">
        <v>80</v>
      </c>
      <c r="AD158" s="31" t="s">
        <v>80</v>
      </c>
      <c r="AE158" s="31" t="s">
        <v>82</v>
      </c>
      <c r="AF158" s="31" t="s">
        <v>82</v>
      </c>
      <c r="AG158" s="31" t="s">
        <v>80</v>
      </c>
      <c r="AH158" s="31" t="s">
        <v>80</v>
      </c>
      <c r="AI158" s="31" t="s">
        <v>5</v>
      </c>
      <c r="AJ158" s="31" t="s">
        <v>80</v>
      </c>
      <c r="AK158">
        <v>77</v>
      </c>
      <c r="AL158" s="29" t="s">
        <v>80</v>
      </c>
      <c r="AM158" s="29" t="s">
        <v>80</v>
      </c>
      <c r="AN158" s="20" t="s">
        <v>80</v>
      </c>
    </row>
    <row r="159" spans="1:40" x14ac:dyDescent="0.25">
      <c r="A159" t="s">
        <v>207</v>
      </c>
      <c r="B159" t="s">
        <v>184</v>
      </c>
      <c r="C159" t="s">
        <v>75</v>
      </c>
      <c r="D159" t="s">
        <v>122</v>
      </c>
      <c r="E159" t="s">
        <v>87</v>
      </c>
      <c r="F159" t="s">
        <v>78</v>
      </c>
      <c r="G159" s="31" t="s">
        <v>80</v>
      </c>
      <c r="H159" s="31" t="s">
        <v>80</v>
      </c>
      <c r="I159" s="31" t="s">
        <v>80</v>
      </c>
      <c r="J159" s="31" t="s">
        <v>80</v>
      </c>
      <c r="K159" s="31" t="s">
        <v>80</v>
      </c>
      <c r="L159" s="31" t="s">
        <v>80</v>
      </c>
      <c r="M159" s="31" t="s">
        <v>80</v>
      </c>
      <c r="N159" s="31" t="s">
        <v>80</v>
      </c>
      <c r="O159" s="31" t="s">
        <v>80</v>
      </c>
      <c r="P159" s="31" t="s">
        <v>80</v>
      </c>
      <c r="Q159" s="31" t="s">
        <v>80</v>
      </c>
      <c r="R159" s="31" t="s">
        <v>80</v>
      </c>
      <c r="S159" s="31" t="s">
        <v>80</v>
      </c>
      <c r="T159" s="31" t="s">
        <v>80</v>
      </c>
      <c r="U159" s="31" t="s">
        <v>80</v>
      </c>
      <c r="V159" s="31" t="s">
        <v>80</v>
      </c>
      <c r="W159" s="31" t="s">
        <v>80</v>
      </c>
      <c r="X159" s="31" t="s">
        <v>80</v>
      </c>
      <c r="Y159" s="31" t="s">
        <v>80</v>
      </c>
      <c r="Z159" s="31" t="s">
        <v>80</v>
      </c>
      <c r="AA159" s="31" t="s">
        <v>80</v>
      </c>
      <c r="AB159" s="31" t="s">
        <v>80</v>
      </c>
      <c r="AC159" s="31" t="s">
        <v>80</v>
      </c>
      <c r="AD159" s="31" t="s">
        <v>80</v>
      </c>
      <c r="AE159" s="31" t="s">
        <v>80</v>
      </c>
      <c r="AF159" s="31" t="s">
        <v>80</v>
      </c>
      <c r="AG159" s="31" t="s">
        <v>80</v>
      </c>
      <c r="AH159" s="31" t="s">
        <v>80</v>
      </c>
      <c r="AI159" s="31">
        <v>8.5999999999999993E-2</v>
      </c>
      <c r="AJ159" s="31" t="s">
        <v>80</v>
      </c>
      <c r="AK159">
        <v>78</v>
      </c>
      <c r="AL159" s="29">
        <v>0</v>
      </c>
      <c r="AM159" s="29">
        <v>100</v>
      </c>
      <c r="AN159" s="20">
        <v>8.5999999999999993E-2</v>
      </c>
    </row>
    <row r="160" spans="1:40" x14ac:dyDescent="0.25">
      <c r="A160" t="s">
        <v>207</v>
      </c>
      <c r="B160" t="s">
        <v>184</v>
      </c>
      <c r="C160" t="s">
        <v>75</v>
      </c>
      <c r="D160" t="s">
        <v>122</v>
      </c>
      <c r="E160" t="s">
        <v>87</v>
      </c>
      <c r="F160" t="s">
        <v>79</v>
      </c>
      <c r="G160" s="31" t="s">
        <v>80</v>
      </c>
      <c r="H160" s="31" t="s">
        <v>80</v>
      </c>
      <c r="I160" s="31" t="s">
        <v>80</v>
      </c>
      <c r="J160" s="31" t="s">
        <v>80</v>
      </c>
      <c r="K160" s="31" t="s">
        <v>80</v>
      </c>
      <c r="L160" s="31" t="s">
        <v>80</v>
      </c>
      <c r="M160" s="31" t="s">
        <v>80</v>
      </c>
      <c r="N160" s="31" t="s">
        <v>80</v>
      </c>
      <c r="O160" s="31" t="s">
        <v>80</v>
      </c>
      <c r="P160" s="31" t="s">
        <v>80</v>
      </c>
      <c r="Q160" s="31" t="s">
        <v>80</v>
      </c>
      <c r="R160" s="31" t="s">
        <v>80</v>
      </c>
      <c r="S160" s="31" t="s">
        <v>80</v>
      </c>
      <c r="T160" s="31" t="s">
        <v>80</v>
      </c>
      <c r="U160" s="31" t="s">
        <v>80</v>
      </c>
      <c r="V160" s="31" t="s">
        <v>80</v>
      </c>
      <c r="W160" s="31" t="s">
        <v>80</v>
      </c>
      <c r="X160" s="31" t="s">
        <v>80</v>
      </c>
      <c r="Y160" s="31" t="s">
        <v>80</v>
      </c>
      <c r="Z160" s="31" t="s">
        <v>80</v>
      </c>
      <c r="AA160" s="31" t="s">
        <v>80</v>
      </c>
      <c r="AB160" s="31" t="s">
        <v>80</v>
      </c>
      <c r="AC160" s="31" t="s">
        <v>80</v>
      </c>
      <c r="AD160" s="31" t="s">
        <v>80</v>
      </c>
      <c r="AE160" s="31" t="s">
        <v>80</v>
      </c>
      <c r="AF160" s="31" t="s">
        <v>80</v>
      </c>
      <c r="AG160" s="31" t="s">
        <v>80</v>
      </c>
      <c r="AH160" s="31" t="s">
        <v>80</v>
      </c>
      <c r="AI160" s="31" t="s">
        <v>5</v>
      </c>
      <c r="AJ160" s="31" t="s">
        <v>80</v>
      </c>
      <c r="AK160">
        <v>78</v>
      </c>
      <c r="AL160" s="29" t="s">
        <v>80</v>
      </c>
      <c r="AM160" s="29" t="s">
        <v>80</v>
      </c>
      <c r="AN160" s="20" t="s">
        <v>80</v>
      </c>
    </row>
    <row r="161" spans="1:40" x14ac:dyDescent="0.25">
      <c r="A161" t="s">
        <v>207</v>
      </c>
      <c r="B161" t="s">
        <v>184</v>
      </c>
      <c r="C161" t="s">
        <v>75</v>
      </c>
      <c r="D161" t="s">
        <v>109</v>
      </c>
      <c r="E161" t="s">
        <v>87</v>
      </c>
      <c r="F161" t="s">
        <v>78</v>
      </c>
      <c r="G161" s="31" t="s">
        <v>80</v>
      </c>
      <c r="H161" s="31" t="s">
        <v>80</v>
      </c>
      <c r="I161" s="31" t="s">
        <v>80</v>
      </c>
      <c r="J161" s="31" t="s">
        <v>80</v>
      </c>
      <c r="K161" s="31" t="s">
        <v>80</v>
      </c>
      <c r="L161" s="31" t="s">
        <v>80</v>
      </c>
      <c r="M161" s="31" t="s">
        <v>80</v>
      </c>
      <c r="N161" s="31" t="s">
        <v>80</v>
      </c>
      <c r="O161" s="31" t="s">
        <v>80</v>
      </c>
      <c r="P161" s="31" t="s">
        <v>80</v>
      </c>
      <c r="Q161" s="31" t="s">
        <v>80</v>
      </c>
      <c r="R161" s="31" t="s">
        <v>80</v>
      </c>
      <c r="S161" s="31" t="s">
        <v>80</v>
      </c>
      <c r="T161" s="31" t="s">
        <v>80</v>
      </c>
      <c r="U161" s="31">
        <v>5.0000000000000001E-3</v>
      </c>
      <c r="V161" s="31">
        <v>1.4999999999999999E-2</v>
      </c>
      <c r="W161" s="31">
        <v>2E-3</v>
      </c>
      <c r="X161" s="31">
        <v>1.7999999999999999E-2</v>
      </c>
      <c r="Y161" s="31" t="s">
        <v>80</v>
      </c>
      <c r="Z161" s="31" t="s">
        <v>80</v>
      </c>
      <c r="AA161" s="31">
        <v>2.4E-2</v>
      </c>
      <c r="AB161" s="31" t="s">
        <v>80</v>
      </c>
      <c r="AC161" s="31" t="s">
        <v>80</v>
      </c>
      <c r="AD161" s="31" t="s">
        <v>80</v>
      </c>
      <c r="AE161" s="31" t="s">
        <v>80</v>
      </c>
      <c r="AF161" s="31" t="s">
        <v>80</v>
      </c>
      <c r="AG161" s="31" t="s">
        <v>80</v>
      </c>
      <c r="AH161" s="31" t="s">
        <v>80</v>
      </c>
      <c r="AI161" s="31" t="s">
        <v>80</v>
      </c>
      <c r="AJ161" s="31" t="s">
        <v>80</v>
      </c>
      <c r="AK161">
        <v>79</v>
      </c>
      <c r="AL161" s="29">
        <v>0</v>
      </c>
      <c r="AM161" s="29">
        <v>100</v>
      </c>
      <c r="AN161" s="20">
        <v>6.4000000000000001E-2</v>
      </c>
    </row>
    <row r="162" spans="1:40" x14ac:dyDescent="0.25">
      <c r="A162" t="s">
        <v>207</v>
      </c>
      <c r="B162" t="s">
        <v>184</v>
      </c>
      <c r="C162" t="s">
        <v>75</v>
      </c>
      <c r="D162" t="s">
        <v>109</v>
      </c>
      <c r="E162" t="s">
        <v>87</v>
      </c>
      <c r="F162" t="s">
        <v>79</v>
      </c>
      <c r="G162" s="31" t="s">
        <v>80</v>
      </c>
      <c r="H162" s="31" t="s">
        <v>80</v>
      </c>
      <c r="I162" s="31" t="s">
        <v>80</v>
      </c>
      <c r="J162" s="31" t="s">
        <v>80</v>
      </c>
      <c r="K162" s="31" t="s">
        <v>80</v>
      </c>
      <c r="L162" s="31" t="s">
        <v>80</v>
      </c>
      <c r="M162" s="31" t="s">
        <v>80</v>
      </c>
      <c r="N162" s="31" t="s">
        <v>80</v>
      </c>
      <c r="O162" s="31" t="s">
        <v>80</v>
      </c>
      <c r="P162" s="31" t="s">
        <v>80</v>
      </c>
      <c r="Q162" s="31" t="s">
        <v>80</v>
      </c>
      <c r="R162" s="31" t="s">
        <v>80</v>
      </c>
      <c r="S162" s="31" t="s">
        <v>80</v>
      </c>
      <c r="T162" s="31" t="s">
        <v>80</v>
      </c>
      <c r="U162" s="31" t="s">
        <v>5</v>
      </c>
      <c r="V162" s="31" t="s">
        <v>5</v>
      </c>
      <c r="W162" s="31" t="s">
        <v>5</v>
      </c>
      <c r="X162" s="31" t="s">
        <v>5</v>
      </c>
      <c r="Y162" s="31" t="s">
        <v>80</v>
      </c>
      <c r="Z162" s="31" t="s">
        <v>80</v>
      </c>
      <c r="AA162" s="31" t="s">
        <v>5</v>
      </c>
      <c r="AB162" s="31" t="s">
        <v>5</v>
      </c>
      <c r="AC162" s="31" t="s">
        <v>80</v>
      </c>
      <c r="AD162" s="31" t="s">
        <v>80</v>
      </c>
      <c r="AE162" s="31" t="s">
        <v>80</v>
      </c>
      <c r="AF162" s="31" t="s">
        <v>80</v>
      </c>
      <c r="AG162" s="31" t="s">
        <v>80</v>
      </c>
      <c r="AH162" s="31" t="s">
        <v>80</v>
      </c>
      <c r="AI162" s="31" t="s">
        <v>80</v>
      </c>
      <c r="AJ162" s="31" t="s">
        <v>80</v>
      </c>
      <c r="AK162">
        <v>79</v>
      </c>
      <c r="AL162" s="29" t="s">
        <v>80</v>
      </c>
      <c r="AM162" s="29" t="s">
        <v>80</v>
      </c>
      <c r="AN162" s="20" t="s">
        <v>80</v>
      </c>
    </row>
    <row r="163" spans="1:40" x14ac:dyDescent="0.25">
      <c r="A163" t="s">
        <v>207</v>
      </c>
      <c r="B163" t="s">
        <v>184</v>
      </c>
      <c r="C163" t="s">
        <v>75</v>
      </c>
      <c r="D163" t="s">
        <v>124</v>
      </c>
      <c r="E163" t="s">
        <v>87</v>
      </c>
      <c r="F163" t="s">
        <v>78</v>
      </c>
      <c r="G163" s="31" t="s">
        <v>80</v>
      </c>
      <c r="H163" s="31" t="s">
        <v>80</v>
      </c>
      <c r="I163" s="31" t="s">
        <v>80</v>
      </c>
      <c r="J163" s="31" t="s">
        <v>80</v>
      </c>
      <c r="K163" s="31" t="s">
        <v>80</v>
      </c>
      <c r="L163" s="31" t="s">
        <v>80</v>
      </c>
      <c r="M163" s="31" t="s">
        <v>80</v>
      </c>
      <c r="N163" s="31" t="s">
        <v>80</v>
      </c>
      <c r="O163" s="31" t="s">
        <v>80</v>
      </c>
      <c r="P163" s="31" t="s">
        <v>80</v>
      </c>
      <c r="Q163" s="31" t="s">
        <v>80</v>
      </c>
      <c r="R163" s="31" t="s">
        <v>80</v>
      </c>
      <c r="S163" s="31" t="s">
        <v>80</v>
      </c>
      <c r="T163" s="31" t="s">
        <v>80</v>
      </c>
      <c r="U163" s="31" t="s">
        <v>80</v>
      </c>
      <c r="V163" s="31" t="s">
        <v>80</v>
      </c>
      <c r="W163" s="31" t="s">
        <v>80</v>
      </c>
      <c r="X163" s="31" t="s">
        <v>80</v>
      </c>
      <c r="Y163" s="31" t="s">
        <v>80</v>
      </c>
      <c r="Z163" s="31" t="s">
        <v>80</v>
      </c>
      <c r="AA163" s="31" t="s">
        <v>80</v>
      </c>
      <c r="AB163" s="31" t="s">
        <v>80</v>
      </c>
      <c r="AC163" s="31" t="s">
        <v>80</v>
      </c>
      <c r="AD163" s="31" t="s">
        <v>80</v>
      </c>
      <c r="AE163" s="31" t="s">
        <v>80</v>
      </c>
      <c r="AF163" s="31" t="s">
        <v>80</v>
      </c>
      <c r="AG163" s="31">
        <v>1.4999999999999999E-2</v>
      </c>
      <c r="AH163" s="31">
        <v>3.5000000000000003E-2</v>
      </c>
      <c r="AI163" s="31">
        <v>7.0000000000000001E-3</v>
      </c>
      <c r="AJ163" s="31" t="s">
        <v>80</v>
      </c>
      <c r="AK163">
        <v>80</v>
      </c>
      <c r="AL163" s="29">
        <v>0</v>
      </c>
      <c r="AM163" s="29">
        <v>100</v>
      </c>
      <c r="AN163" s="20">
        <v>5.7000000000000002E-2</v>
      </c>
    </row>
    <row r="164" spans="1:40" x14ac:dyDescent="0.25">
      <c r="A164" t="s">
        <v>207</v>
      </c>
      <c r="B164" t="s">
        <v>184</v>
      </c>
      <c r="C164" t="s">
        <v>75</v>
      </c>
      <c r="D164" t="s">
        <v>124</v>
      </c>
      <c r="E164" t="s">
        <v>87</v>
      </c>
      <c r="F164" t="s">
        <v>79</v>
      </c>
      <c r="G164" s="31" t="s">
        <v>80</v>
      </c>
      <c r="H164" s="31" t="s">
        <v>80</v>
      </c>
      <c r="I164" s="31" t="s">
        <v>80</v>
      </c>
      <c r="J164" s="31" t="s">
        <v>80</v>
      </c>
      <c r="K164" s="31" t="s">
        <v>80</v>
      </c>
      <c r="L164" s="31" t="s">
        <v>80</v>
      </c>
      <c r="M164" s="31" t="s">
        <v>80</v>
      </c>
      <c r="N164" s="31" t="s">
        <v>80</v>
      </c>
      <c r="O164" s="31" t="s">
        <v>80</v>
      </c>
      <c r="P164" s="31" t="s">
        <v>80</v>
      </c>
      <c r="Q164" s="31" t="s">
        <v>80</v>
      </c>
      <c r="R164" s="31" t="s">
        <v>80</v>
      </c>
      <c r="S164" s="31" t="s">
        <v>80</v>
      </c>
      <c r="T164" s="31" t="s">
        <v>80</v>
      </c>
      <c r="U164" s="31" t="s">
        <v>80</v>
      </c>
      <c r="V164" s="31" t="s">
        <v>80</v>
      </c>
      <c r="W164" s="31" t="s">
        <v>80</v>
      </c>
      <c r="X164" s="31" t="s">
        <v>80</v>
      </c>
      <c r="Y164" s="31" t="s">
        <v>80</v>
      </c>
      <c r="Z164" s="31" t="s">
        <v>80</v>
      </c>
      <c r="AA164" s="31" t="s">
        <v>80</v>
      </c>
      <c r="AB164" s="31" t="s">
        <v>80</v>
      </c>
      <c r="AC164" s="31" t="s">
        <v>80</v>
      </c>
      <c r="AD164" s="31" t="s">
        <v>80</v>
      </c>
      <c r="AE164" s="31" t="s">
        <v>80</v>
      </c>
      <c r="AF164" s="31" t="s">
        <v>80</v>
      </c>
      <c r="AG164" s="31" t="s">
        <v>5</v>
      </c>
      <c r="AH164" s="31" t="s">
        <v>5</v>
      </c>
      <c r="AI164" s="31" t="s">
        <v>5</v>
      </c>
      <c r="AJ164" s="31" t="s">
        <v>80</v>
      </c>
      <c r="AK164">
        <v>80</v>
      </c>
      <c r="AL164" s="29" t="s">
        <v>80</v>
      </c>
      <c r="AM164" s="29" t="s">
        <v>80</v>
      </c>
      <c r="AN164" s="20" t="s">
        <v>80</v>
      </c>
    </row>
    <row r="165" spans="1:40" x14ac:dyDescent="0.25">
      <c r="A165" t="s">
        <v>207</v>
      </c>
      <c r="B165" t="s">
        <v>184</v>
      </c>
      <c r="C165" t="s">
        <v>100</v>
      </c>
      <c r="D165" t="s">
        <v>134</v>
      </c>
      <c r="E165" t="s">
        <v>127</v>
      </c>
      <c r="F165" t="s">
        <v>78</v>
      </c>
      <c r="G165" s="31" t="s">
        <v>80</v>
      </c>
      <c r="H165" s="31" t="s">
        <v>80</v>
      </c>
      <c r="I165" s="31" t="s">
        <v>80</v>
      </c>
      <c r="J165" s="31" t="s">
        <v>80</v>
      </c>
      <c r="K165" s="31" t="s">
        <v>80</v>
      </c>
      <c r="L165" s="31" t="s">
        <v>80</v>
      </c>
      <c r="M165" s="31" t="s">
        <v>80</v>
      </c>
      <c r="N165" s="31" t="s">
        <v>80</v>
      </c>
      <c r="O165" s="31" t="s">
        <v>80</v>
      </c>
      <c r="P165" s="31" t="s">
        <v>80</v>
      </c>
      <c r="Q165" s="31" t="s">
        <v>80</v>
      </c>
      <c r="R165" s="31">
        <v>4.5999999999999999E-2</v>
      </c>
      <c r="S165" s="31" t="s">
        <v>80</v>
      </c>
      <c r="T165" s="31" t="s">
        <v>80</v>
      </c>
      <c r="U165" s="31" t="s">
        <v>80</v>
      </c>
      <c r="V165" s="31" t="s">
        <v>80</v>
      </c>
      <c r="W165" s="31" t="s">
        <v>80</v>
      </c>
      <c r="X165" s="31" t="s">
        <v>80</v>
      </c>
      <c r="Y165" s="31" t="s">
        <v>80</v>
      </c>
      <c r="Z165" s="31" t="s">
        <v>80</v>
      </c>
      <c r="AA165" s="31" t="s">
        <v>80</v>
      </c>
      <c r="AB165" s="31" t="s">
        <v>80</v>
      </c>
      <c r="AC165" s="31" t="s">
        <v>80</v>
      </c>
      <c r="AD165" s="31" t="s">
        <v>80</v>
      </c>
      <c r="AE165" s="31" t="s">
        <v>80</v>
      </c>
      <c r="AF165" s="31" t="s">
        <v>80</v>
      </c>
      <c r="AG165" s="31" t="s">
        <v>80</v>
      </c>
      <c r="AH165" s="31" t="s">
        <v>80</v>
      </c>
      <c r="AI165" s="31" t="s">
        <v>80</v>
      </c>
      <c r="AJ165" s="31" t="s">
        <v>80</v>
      </c>
      <c r="AK165">
        <v>81</v>
      </c>
      <c r="AL165" s="29">
        <v>0</v>
      </c>
      <c r="AM165" s="29">
        <v>100</v>
      </c>
      <c r="AN165" s="20">
        <v>4.5999999999999999E-2</v>
      </c>
    </row>
    <row r="166" spans="1:40" x14ac:dyDescent="0.25">
      <c r="A166" t="s">
        <v>207</v>
      </c>
      <c r="B166" t="s">
        <v>184</v>
      </c>
      <c r="C166" t="s">
        <v>100</v>
      </c>
      <c r="D166" t="s">
        <v>134</v>
      </c>
      <c r="E166" t="s">
        <v>127</v>
      </c>
      <c r="F166" t="s">
        <v>79</v>
      </c>
      <c r="G166" s="31" t="s">
        <v>80</v>
      </c>
      <c r="H166" s="31" t="s">
        <v>80</v>
      </c>
      <c r="I166" s="31" t="s">
        <v>80</v>
      </c>
      <c r="J166" s="31" t="s">
        <v>80</v>
      </c>
      <c r="K166" s="31" t="s">
        <v>80</v>
      </c>
      <c r="L166" s="31" t="s">
        <v>80</v>
      </c>
      <c r="M166" s="31" t="s">
        <v>80</v>
      </c>
      <c r="N166" s="31" t="s">
        <v>80</v>
      </c>
      <c r="O166" s="31" t="s">
        <v>80</v>
      </c>
      <c r="P166" s="31" t="s">
        <v>80</v>
      </c>
      <c r="Q166" s="31" t="s">
        <v>80</v>
      </c>
      <c r="R166" s="31" t="s">
        <v>5</v>
      </c>
      <c r="S166" s="31" t="s">
        <v>80</v>
      </c>
      <c r="T166" s="31" t="s">
        <v>80</v>
      </c>
      <c r="U166" s="31" t="s">
        <v>80</v>
      </c>
      <c r="V166" s="31" t="s">
        <v>80</v>
      </c>
      <c r="W166" s="31" t="s">
        <v>80</v>
      </c>
      <c r="X166" s="31" t="s">
        <v>80</v>
      </c>
      <c r="Y166" s="31" t="s">
        <v>80</v>
      </c>
      <c r="Z166" s="31" t="s">
        <v>80</v>
      </c>
      <c r="AA166" s="31" t="s">
        <v>80</v>
      </c>
      <c r="AB166" s="31" t="s">
        <v>80</v>
      </c>
      <c r="AC166" s="31" t="s">
        <v>80</v>
      </c>
      <c r="AD166" s="31" t="s">
        <v>80</v>
      </c>
      <c r="AE166" s="31" t="s">
        <v>80</v>
      </c>
      <c r="AF166" s="31" t="s">
        <v>80</v>
      </c>
      <c r="AG166" s="31" t="s">
        <v>80</v>
      </c>
      <c r="AH166" s="31" t="s">
        <v>80</v>
      </c>
      <c r="AI166" s="31" t="s">
        <v>80</v>
      </c>
      <c r="AJ166" s="31" t="s">
        <v>80</v>
      </c>
      <c r="AK166">
        <v>81</v>
      </c>
      <c r="AL166" s="29" t="s">
        <v>80</v>
      </c>
      <c r="AM166" s="29" t="s">
        <v>80</v>
      </c>
      <c r="AN166" s="20" t="s">
        <v>80</v>
      </c>
    </row>
    <row r="167" spans="1:40" x14ac:dyDescent="0.25">
      <c r="A167" t="s">
        <v>207</v>
      </c>
      <c r="B167" t="s">
        <v>184</v>
      </c>
      <c r="C167" t="s">
        <v>75</v>
      </c>
      <c r="D167" t="s">
        <v>109</v>
      </c>
      <c r="E167" t="s">
        <v>95</v>
      </c>
      <c r="F167" t="s">
        <v>78</v>
      </c>
      <c r="G167" s="31" t="s">
        <v>80</v>
      </c>
      <c r="H167" s="31" t="s">
        <v>80</v>
      </c>
      <c r="I167" s="31" t="s">
        <v>80</v>
      </c>
      <c r="J167" s="31" t="s">
        <v>80</v>
      </c>
      <c r="K167" s="31" t="s">
        <v>80</v>
      </c>
      <c r="L167" s="31" t="s">
        <v>80</v>
      </c>
      <c r="M167" s="31" t="s">
        <v>80</v>
      </c>
      <c r="N167" s="31" t="s">
        <v>80</v>
      </c>
      <c r="O167" s="31" t="s">
        <v>80</v>
      </c>
      <c r="P167" s="31" t="s">
        <v>80</v>
      </c>
      <c r="Q167" s="31" t="s">
        <v>80</v>
      </c>
      <c r="R167" s="31" t="s">
        <v>80</v>
      </c>
      <c r="S167" s="31" t="s">
        <v>80</v>
      </c>
      <c r="T167" s="31" t="s">
        <v>80</v>
      </c>
      <c r="U167" s="31" t="s">
        <v>80</v>
      </c>
      <c r="V167" s="31" t="s">
        <v>80</v>
      </c>
      <c r="W167" s="31">
        <v>3.0000000000000001E-3</v>
      </c>
      <c r="X167" s="31">
        <v>2.5999999999999999E-2</v>
      </c>
      <c r="Y167" s="31" t="s">
        <v>80</v>
      </c>
      <c r="Z167" s="31">
        <v>1.0999999999999999E-2</v>
      </c>
      <c r="AA167" s="31" t="s">
        <v>80</v>
      </c>
      <c r="AB167" s="31" t="s">
        <v>80</v>
      </c>
      <c r="AC167" s="31" t="s">
        <v>80</v>
      </c>
      <c r="AD167" s="31" t="s">
        <v>80</v>
      </c>
      <c r="AE167" s="31" t="s">
        <v>80</v>
      </c>
      <c r="AF167" s="31" t="s">
        <v>80</v>
      </c>
      <c r="AG167" s="31" t="s">
        <v>80</v>
      </c>
      <c r="AH167" s="31" t="s">
        <v>80</v>
      </c>
      <c r="AI167" s="31" t="s">
        <v>80</v>
      </c>
      <c r="AJ167" s="31" t="s">
        <v>80</v>
      </c>
      <c r="AK167">
        <v>82</v>
      </c>
      <c r="AL167" s="29">
        <v>0</v>
      </c>
      <c r="AM167" s="29">
        <v>100</v>
      </c>
      <c r="AN167" s="20">
        <v>0.04</v>
      </c>
    </row>
    <row r="168" spans="1:40" x14ac:dyDescent="0.25">
      <c r="A168" t="s">
        <v>207</v>
      </c>
      <c r="B168" t="s">
        <v>184</v>
      </c>
      <c r="C168" t="s">
        <v>75</v>
      </c>
      <c r="D168" t="s">
        <v>109</v>
      </c>
      <c r="E168" t="s">
        <v>95</v>
      </c>
      <c r="F168" t="s">
        <v>79</v>
      </c>
      <c r="G168" s="31" t="s">
        <v>80</v>
      </c>
      <c r="H168" s="31" t="s">
        <v>80</v>
      </c>
      <c r="I168" s="31" t="s">
        <v>80</v>
      </c>
      <c r="J168" s="31" t="s">
        <v>80</v>
      </c>
      <c r="K168" s="31" t="s">
        <v>80</v>
      </c>
      <c r="L168" s="31" t="s">
        <v>80</v>
      </c>
      <c r="M168" s="31" t="s">
        <v>80</v>
      </c>
      <c r="N168" s="31" t="s">
        <v>80</v>
      </c>
      <c r="O168" s="31" t="s">
        <v>80</v>
      </c>
      <c r="P168" s="31" t="s">
        <v>80</v>
      </c>
      <c r="Q168" s="31" t="s">
        <v>80</v>
      </c>
      <c r="R168" s="31" t="s">
        <v>80</v>
      </c>
      <c r="S168" s="31" t="s">
        <v>80</v>
      </c>
      <c r="T168" s="31" t="s">
        <v>80</v>
      </c>
      <c r="U168" s="31" t="s">
        <v>80</v>
      </c>
      <c r="V168" s="31" t="s">
        <v>80</v>
      </c>
      <c r="W168" s="31" t="s">
        <v>5</v>
      </c>
      <c r="X168" s="31" t="s">
        <v>5</v>
      </c>
      <c r="Y168" s="31" t="s">
        <v>80</v>
      </c>
      <c r="Z168" s="31" t="s">
        <v>5</v>
      </c>
      <c r="AA168" s="31" t="s">
        <v>80</v>
      </c>
      <c r="AB168" s="31" t="s">
        <v>80</v>
      </c>
      <c r="AC168" s="31" t="s">
        <v>80</v>
      </c>
      <c r="AD168" s="31" t="s">
        <v>80</v>
      </c>
      <c r="AE168" s="31" t="s">
        <v>80</v>
      </c>
      <c r="AF168" s="31" t="s">
        <v>80</v>
      </c>
      <c r="AG168" s="31" t="s">
        <v>80</v>
      </c>
      <c r="AH168" s="31" t="s">
        <v>80</v>
      </c>
      <c r="AI168" s="31" t="s">
        <v>80</v>
      </c>
      <c r="AJ168" s="31" t="s">
        <v>80</v>
      </c>
      <c r="AK168">
        <v>82</v>
      </c>
      <c r="AL168" s="29" t="s">
        <v>80</v>
      </c>
      <c r="AM168" s="29" t="s">
        <v>80</v>
      </c>
      <c r="AN168" s="20" t="s">
        <v>80</v>
      </c>
    </row>
    <row r="169" spans="1:40" x14ac:dyDescent="0.25">
      <c r="A169" t="s">
        <v>207</v>
      </c>
      <c r="B169" t="s">
        <v>184</v>
      </c>
      <c r="C169" t="s">
        <v>75</v>
      </c>
      <c r="D169" t="s">
        <v>113</v>
      </c>
      <c r="E169" t="s">
        <v>95</v>
      </c>
      <c r="F169" t="s">
        <v>78</v>
      </c>
      <c r="G169" s="31" t="s">
        <v>80</v>
      </c>
      <c r="H169" s="31" t="s">
        <v>80</v>
      </c>
      <c r="I169" s="31" t="s">
        <v>80</v>
      </c>
      <c r="J169" s="31" t="s">
        <v>80</v>
      </c>
      <c r="K169" s="31" t="s">
        <v>80</v>
      </c>
      <c r="L169" s="31" t="s">
        <v>80</v>
      </c>
      <c r="M169" s="31" t="s">
        <v>80</v>
      </c>
      <c r="N169" s="31" t="s">
        <v>80</v>
      </c>
      <c r="O169" s="31" t="s">
        <v>80</v>
      </c>
      <c r="P169" s="31" t="s">
        <v>80</v>
      </c>
      <c r="Q169" s="31">
        <v>1.0999999999999999E-2</v>
      </c>
      <c r="R169" s="31">
        <v>0.01</v>
      </c>
      <c r="S169" s="31" t="s">
        <v>80</v>
      </c>
      <c r="T169" s="31">
        <v>1.4E-2</v>
      </c>
      <c r="U169" s="31" t="s">
        <v>80</v>
      </c>
      <c r="V169" s="31" t="s">
        <v>80</v>
      </c>
      <c r="W169" s="31" t="s">
        <v>80</v>
      </c>
      <c r="X169" s="31" t="s">
        <v>80</v>
      </c>
      <c r="Y169" s="31" t="s">
        <v>80</v>
      </c>
      <c r="Z169" s="31" t="s">
        <v>80</v>
      </c>
      <c r="AA169" s="31" t="s">
        <v>80</v>
      </c>
      <c r="AB169" s="31" t="s">
        <v>80</v>
      </c>
      <c r="AC169" s="31" t="s">
        <v>80</v>
      </c>
      <c r="AD169" s="31" t="s">
        <v>80</v>
      </c>
      <c r="AE169" s="31" t="s">
        <v>80</v>
      </c>
      <c r="AF169" s="31" t="s">
        <v>80</v>
      </c>
      <c r="AG169" s="31" t="s">
        <v>80</v>
      </c>
      <c r="AH169" s="31" t="s">
        <v>80</v>
      </c>
      <c r="AI169" s="31" t="s">
        <v>80</v>
      </c>
      <c r="AJ169" s="31" t="s">
        <v>80</v>
      </c>
      <c r="AK169">
        <v>83</v>
      </c>
      <c r="AL169" s="29">
        <v>0</v>
      </c>
      <c r="AM169" s="29">
        <v>100</v>
      </c>
      <c r="AN169" s="20">
        <v>3.5000000000000003E-2</v>
      </c>
    </row>
    <row r="170" spans="1:40" x14ac:dyDescent="0.25">
      <c r="A170" t="s">
        <v>207</v>
      </c>
      <c r="B170" t="s">
        <v>184</v>
      </c>
      <c r="C170" t="s">
        <v>75</v>
      </c>
      <c r="D170" t="s">
        <v>113</v>
      </c>
      <c r="E170" t="s">
        <v>95</v>
      </c>
      <c r="F170" t="s">
        <v>79</v>
      </c>
      <c r="G170" s="31" t="s">
        <v>80</v>
      </c>
      <c r="H170" s="31" t="s">
        <v>80</v>
      </c>
      <c r="I170" s="31" t="s">
        <v>80</v>
      </c>
      <c r="J170" s="31" t="s">
        <v>80</v>
      </c>
      <c r="K170" s="31" t="s">
        <v>80</v>
      </c>
      <c r="L170" s="31" t="s">
        <v>80</v>
      </c>
      <c r="M170" s="31" t="s">
        <v>80</v>
      </c>
      <c r="N170" s="31" t="s">
        <v>80</v>
      </c>
      <c r="O170" s="31" t="s">
        <v>80</v>
      </c>
      <c r="P170" s="31" t="s">
        <v>80</v>
      </c>
      <c r="Q170" s="31" t="s">
        <v>82</v>
      </c>
      <c r="R170" s="31" t="s">
        <v>82</v>
      </c>
      <c r="S170" s="31" t="s">
        <v>80</v>
      </c>
      <c r="T170" s="31" t="s">
        <v>82</v>
      </c>
      <c r="U170" s="31" t="s">
        <v>80</v>
      </c>
      <c r="V170" s="31" t="s">
        <v>80</v>
      </c>
      <c r="W170" s="31" t="s">
        <v>80</v>
      </c>
      <c r="X170" s="31" t="s">
        <v>80</v>
      </c>
      <c r="Y170" s="31" t="s">
        <v>80</v>
      </c>
      <c r="Z170" s="31" t="s">
        <v>80</v>
      </c>
      <c r="AA170" s="31" t="s">
        <v>80</v>
      </c>
      <c r="AB170" s="31" t="s">
        <v>80</v>
      </c>
      <c r="AC170" s="31" t="s">
        <v>80</v>
      </c>
      <c r="AD170" s="31" t="s">
        <v>80</v>
      </c>
      <c r="AE170" s="31" t="s">
        <v>80</v>
      </c>
      <c r="AF170" s="31" t="s">
        <v>80</v>
      </c>
      <c r="AG170" s="31" t="s">
        <v>80</v>
      </c>
      <c r="AH170" s="31" t="s">
        <v>80</v>
      </c>
      <c r="AI170" s="31" t="s">
        <v>80</v>
      </c>
      <c r="AJ170" s="31" t="s">
        <v>80</v>
      </c>
      <c r="AK170">
        <v>83</v>
      </c>
      <c r="AL170" s="29" t="s">
        <v>80</v>
      </c>
      <c r="AM170" s="29" t="s">
        <v>80</v>
      </c>
      <c r="AN170" s="20" t="s">
        <v>80</v>
      </c>
    </row>
    <row r="171" spans="1:40" x14ac:dyDescent="0.25">
      <c r="A171" t="s">
        <v>207</v>
      </c>
      <c r="B171" t="s">
        <v>184</v>
      </c>
      <c r="C171" t="s">
        <v>75</v>
      </c>
      <c r="D171" t="s">
        <v>109</v>
      </c>
      <c r="E171" t="s">
        <v>120</v>
      </c>
      <c r="F171" t="s">
        <v>78</v>
      </c>
      <c r="G171" s="31" t="s">
        <v>80</v>
      </c>
      <c r="H171" s="31" t="s">
        <v>80</v>
      </c>
      <c r="I171" s="31" t="s">
        <v>80</v>
      </c>
      <c r="J171" s="31" t="s">
        <v>80</v>
      </c>
      <c r="K171" s="31" t="s">
        <v>80</v>
      </c>
      <c r="L171" s="31" t="s">
        <v>80</v>
      </c>
      <c r="M171" s="31" t="s">
        <v>80</v>
      </c>
      <c r="N171" s="31" t="s">
        <v>80</v>
      </c>
      <c r="O171" s="31" t="s">
        <v>80</v>
      </c>
      <c r="P171" s="31">
        <v>3.1E-2</v>
      </c>
      <c r="Q171" s="31" t="s">
        <v>80</v>
      </c>
      <c r="R171" s="31" t="s">
        <v>80</v>
      </c>
      <c r="S171" s="31" t="s">
        <v>80</v>
      </c>
      <c r="T171" s="31" t="s">
        <v>80</v>
      </c>
      <c r="U171" s="31" t="s">
        <v>80</v>
      </c>
      <c r="V171" s="31" t="s">
        <v>80</v>
      </c>
      <c r="W171" s="31" t="s">
        <v>80</v>
      </c>
      <c r="X171" s="31" t="s">
        <v>80</v>
      </c>
      <c r="Y171" s="31" t="s">
        <v>80</v>
      </c>
      <c r="Z171" s="31" t="s">
        <v>80</v>
      </c>
      <c r="AA171" s="31" t="s">
        <v>80</v>
      </c>
      <c r="AB171" s="31" t="s">
        <v>80</v>
      </c>
      <c r="AC171" s="31" t="s">
        <v>80</v>
      </c>
      <c r="AD171" s="31" t="s">
        <v>80</v>
      </c>
      <c r="AE171" s="31" t="s">
        <v>80</v>
      </c>
      <c r="AF171" s="31" t="s">
        <v>80</v>
      </c>
      <c r="AG171" s="31" t="s">
        <v>80</v>
      </c>
      <c r="AH171" s="31" t="s">
        <v>80</v>
      </c>
      <c r="AI171" s="31" t="s">
        <v>80</v>
      </c>
      <c r="AJ171" s="31" t="s">
        <v>80</v>
      </c>
      <c r="AK171">
        <v>84</v>
      </c>
      <c r="AL171" s="29">
        <v>0</v>
      </c>
      <c r="AM171" s="29">
        <v>100</v>
      </c>
      <c r="AN171" s="20">
        <v>3.1E-2</v>
      </c>
    </row>
    <row r="172" spans="1:40" x14ac:dyDescent="0.25">
      <c r="A172" t="s">
        <v>207</v>
      </c>
      <c r="B172" t="s">
        <v>184</v>
      </c>
      <c r="C172" t="s">
        <v>75</v>
      </c>
      <c r="D172" t="s">
        <v>109</v>
      </c>
      <c r="E172" t="s">
        <v>120</v>
      </c>
      <c r="F172" t="s">
        <v>79</v>
      </c>
      <c r="G172" s="31" t="s">
        <v>80</v>
      </c>
      <c r="H172" s="31" t="s">
        <v>80</v>
      </c>
      <c r="I172" s="31" t="s">
        <v>80</v>
      </c>
      <c r="J172" s="31" t="s">
        <v>80</v>
      </c>
      <c r="K172" s="31" t="s">
        <v>80</v>
      </c>
      <c r="L172" s="31" t="s">
        <v>80</v>
      </c>
      <c r="M172" s="31" t="s">
        <v>80</v>
      </c>
      <c r="N172" s="31" t="s">
        <v>80</v>
      </c>
      <c r="O172" s="31" t="s">
        <v>80</v>
      </c>
      <c r="P172" s="31" t="s">
        <v>5</v>
      </c>
      <c r="Q172" s="31" t="s">
        <v>80</v>
      </c>
      <c r="R172" s="31" t="s">
        <v>80</v>
      </c>
      <c r="S172" s="31" t="s">
        <v>80</v>
      </c>
      <c r="T172" s="31" t="s">
        <v>80</v>
      </c>
      <c r="U172" s="31" t="s">
        <v>80</v>
      </c>
      <c r="V172" s="31" t="s">
        <v>80</v>
      </c>
      <c r="W172" s="31" t="s">
        <v>80</v>
      </c>
      <c r="X172" s="31" t="s">
        <v>80</v>
      </c>
      <c r="Y172" s="31" t="s">
        <v>80</v>
      </c>
      <c r="Z172" s="31" t="s">
        <v>80</v>
      </c>
      <c r="AA172" s="31" t="s">
        <v>80</v>
      </c>
      <c r="AB172" s="31" t="s">
        <v>80</v>
      </c>
      <c r="AC172" s="31" t="s">
        <v>80</v>
      </c>
      <c r="AD172" s="31" t="s">
        <v>80</v>
      </c>
      <c r="AE172" s="31" t="s">
        <v>80</v>
      </c>
      <c r="AF172" s="31" t="s">
        <v>80</v>
      </c>
      <c r="AG172" s="31" t="s">
        <v>80</v>
      </c>
      <c r="AH172" s="31" t="s">
        <v>80</v>
      </c>
      <c r="AI172" s="31" t="s">
        <v>80</v>
      </c>
      <c r="AJ172" s="31" t="s">
        <v>80</v>
      </c>
      <c r="AK172">
        <v>84</v>
      </c>
      <c r="AL172" s="29" t="s">
        <v>80</v>
      </c>
      <c r="AM172" s="29" t="s">
        <v>80</v>
      </c>
      <c r="AN172" s="20" t="s">
        <v>80</v>
      </c>
    </row>
    <row r="173" spans="1:40" x14ac:dyDescent="0.25">
      <c r="A173" t="s">
        <v>207</v>
      </c>
      <c r="B173" t="s">
        <v>184</v>
      </c>
      <c r="C173" t="s">
        <v>75</v>
      </c>
      <c r="D173" t="s">
        <v>109</v>
      </c>
      <c r="E173" t="s">
        <v>129</v>
      </c>
      <c r="F173" t="s">
        <v>78</v>
      </c>
      <c r="G173" s="31" t="s">
        <v>80</v>
      </c>
      <c r="H173" s="31" t="s">
        <v>80</v>
      </c>
      <c r="I173" s="31" t="s">
        <v>80</v>
      </c>
      <c r="J173" s="31" t="s">
        <v>80</v>
      </c>
      <c r="K173" s="31" t="s">
        <v>80</v>
      </c>
      <c r="L173" s="31" t="s">
        <v>80</v>
      </c>
      <c r="M173" s="31" t="s">
        <v>80</v>
      </c>
      <c r="N173" s="31" t="s">
        <v>80</v>
      </c>
      <c r="O173" s="31" t="s">
        <v>80</v>
      </c>
      <c r="P173" s="31" t="s">
        <v>80</v>
      </c>
      <c r="Q173" s="31" t="s">
        <v>80</v>
      </c>
      <c r="R173" s="31" t="s">
        <v>80</v>
      </c>
      <c r="S173" s="31" t="s">
        <v>80</v>
      </c>
      <c r="T173" s="31" t="s">
        <v>80</v>
      </c>
      <c r="U173" s="31">
        <v>5.0000000000000001E-3</v>
      </c>
      <c r="V173" s="31" t="s">
        <v>80</v>
      </c>
      <c r="W173" s="31" t="s">
        <v>80</v>
      </c>
      <c r="X173" s="31" t="s">
        <v>80</v>
      </c>
      <c r="Y173" s="31" t="s">
        <v>80</v>
      </c>
      <c r="Z173" s="31" t="s">
        <v>80</v>
      </c>
      <c r="AA173" s="31" t="s">
        <v>80</v>
      </c>
      <c r="AB173" s="31" t="s">
        <v>80</v>
      </c>
      <c r="AC173" s="31" t="s">
        <v>80</v>
      </c>
      <c r="AD173" s="31" t="s">
        <v>80</v>
      </c>
      <c r="AE173" s="31" t="s">
        <v>80</v>
      </c>
      <c r="AF173" s="31" t="s">
        <v>80</v>
      </c>
      <c r="AG173" s="31" t="s">
        <v>80</v>
      </c>
      <c r="AH173" s="31" t="s">
        <v>80</v>
      </c>
      <c r="AI173" s="31" t="s">
        <v>80</v>
      </c>
      <c r="AJ173" s="31" t="s">
        <v>80</v>
      </c>
      <c r="AK173">
        <v>85</v>
      </c>
      <c r="AL173" s="29">
        <v>0</v>
      </c>
      <c r="AM173" s="29">
        <v>100</v>
      </c>
      <c r="AN173" s="20">
        <v>5.0000000000000001E-3</v>
      </c>
    </row>
    <row r="174" spans="1:40" x14ac:dyDescent="0.25">
      <c r="A174" t="s">
        <v>207</v>
      </c>
      <c r="B174" t="s">
        <v>184</v>
      </c>
      <c r="C174" t="s">
        <v>75</v>
      </c>
      <c r="D174" t="s">
        <v>109</v>
      </c>
      <c r="E174" t="s">
        <v>129</v>
      </c>
      <c r="F174" t="s">
        <v>79</v>
      </c>
      <c r="G174" s="31" t="s">
        <v>80</v>
      </c>
      <c r="H174" s="31" t="s">
        <v>80</v>
      </c>
      <c r="I174" s="31" t="s">
        <v>80</v>
      </c>
      <c r="J174" s="31" t="s">
        <v>80</v>
      </c>
      <c r="K174" s="31" t="s">
        <v>80</v>
      </c>
      <c r="L174" s="31" t="s">
        <v>80</v>
      </c>
      <c r="M174" s="31" t="s">
        <v>80</v>
      </c>
      <c r="N174" s="31" t="s">
        <v>80</v>
      </c>
      <c r="O174" s="31" t="s">
        <v>80</v>
      </c>
      <c r="P174" s="31" t="s">
        <v>80</v>
      </c>
      <c r="Q174" s="31" t="s">
        <v>80</v>
      </c>
      <c r="R174" s="31" t="s">
        <v>80</v>
      </c>
      <c r="S174" s="31" t="s">
        <v>80</v>
      </c>
      <c r="T174" s="31" t="s">
        <v>80</v>
      </c>
      <c r="U174" s="31" t="s">
        <v>5</v>
      </c>
      <c r="V174" s="31" t="s">
        <v>80</v>
      </c>
      <c r="W174" s="31" t="s">
        <v>80</v>
      </c>
      <c r="X174" s="31" t="s">
        <v>80</v>
      </c>
      <c r="Y174" s="31" t="s">
        <v>80</v>
      </c>
      <c r="Z174" s="31" t="s">
        <v>80</v>
      </c>
      <c r="AA174" s="31" t="s">
        <v>80</v>
      </c>
      <c r="AB174" s="31" t="s">
        <v>80</v>
      </c>
      <c r="AC174" s="31" t="s">
        <v>80</v>
      </c>
      <c r="AD174" s="31" t="s">
        <v>80</v>
      </c>
      <c r="AE174" s="31" t="s">
        <v>80</v>
      </c>
      <c r="AF174" s="31" t="s">
        <v>80</v>
      </c>
      <c r="AG174" s="31" t="s">
        <v>80</v>
      </c>
      <c r="AH174" s="31" t="s">
        <v>80</v>
      </c>
      <c r="AI174" s="31" t="s">
        <v>80</v>
      </c>
      <c r="AJ174" s="31" t="s">
        <v>80</v>
      </c>
      <c r="AK174">
        <v>85</v>
      </c>
      <c r="AL174" s="29" t="s">
        <v>80</v>
      </c>
      <c r="AM174" s="29" t="s">
        <v>80</v>
      </c>
      <c r="AN174" s="20" t="s">
        <v>80</v>
      </c>
    </row>
    <row r="175" spans="1:40" x14ac:dyDescent="0.25"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</row>
  </sheetData>
  <mergeCells count="2">
    <mergeCell ref="A1:G1"/>
    <mergeCell ref="E2:F2"/>
  </mergeCells>
  <conditionalFormatting sqref="E5:E175">
    <cfRule type="expression" dxfId="1250" priority="1">
      <formula>E5="UN"</formula>
    </cfRule>
  </conditionalFormatting>
  <conditionalFormatting sqref="G5:AJ5">
    <cfRule type="expression" dxfId="1249" priority="10">
      <formula>AND($E5&lt;&gt;"UN", G5="", G6&lt;&gt;"", G6&lt;&gt;"-1")</formula>
    </cfRule>
  </conditionalFormatting>
  <conditionalFormatting sqref="G5:AJ175">
    <cfRule type="expression" dxfId="1248" priority="2">
      <formula>G5="-1"</formula>
    </cfRule>
    <cfRule type="expression" dxfId="1247" priority="3">
      <formula>G5="a"</formula>
    </cfRule>
    <cfRule type="expression" dxfId="1246" priority="4">
      <formula>G5="b"</formula>
    </cfRule>
    <cfRule type="expression" dxfId="1245" priority="5">
      <formula>G5="c"</formula>
    </cfRule>
    <cfRule type="expression" dxfId="1244" priority="6">
      <formula>G5="bc"</formula>
    </cfRule>
    <cfRule type="expression" dxfId="1243" priority="7">
      <formula>G5="ab"</formula>
    </cfRule>
    <cfRule type="expression" dxfId="1242" priority="8">
      <formula>G5="ac"</formula>
    </cfRule>
    <cfRule type="expression" dxfId="1241" priority="9">
      <formula>G5="abc"</formula>
    </cfRule>
  </conditionalFormatting>
  <conditionalFormatting sqref="G7:AJ7">
    <cfRule type="expression" dxfId="1240" priority="11">
      <formula>AND($E7&lt;&gt;"UN", G7="", G8&lt;&gt;"", G8&lt;&gt;"-1")</formula>
    </cfRule>
  </conditionalFormatting>
  <conditionalFormatting sqref="G9:AJ9">
    <cfRule type="expression" dxfId="1239" priority="12">
      <formula>AND($E9&lt;&gt;"UN", G9="", G10&lt;&gt;"", G10&lt;&gt;"-1")</formula>
    </cfRule>
  </conditionalFormatting>
  <conditionalFormatting sqref="G11:AJ11">
    <cfRule type="expression" dxfId="1238" priority="13">
      <formula>AND($E11&lt;&gt;"UN", G11="", G12&lt;&gt;"", G12&lt;&gt;"-1")</formula>
    </cfRule>
  </conditionalFormatting>
  <conditionalFormatting sqref="G13:AJ13">
    <cfRule type="expression" dxfId="1237" priority="14">
      <formula>AND($E13&lt;&gt;"UN", G13="", G14&lt;&gt;"", G14&lt;&gt;"-1")</formula>
    </cfRule>
  </conditionalFormatting>
  <conditionalFormatting sqref="G15:AJ15">
    <cfRule type="expression" dxfId="1236" priority="15">
      <formula>AND($E15&lt;&gt;"UN", G15="", G16&lt;&gt;"", G16&lt;&gt;"-1")</formula>
    </cfRule>
  </conditionalFormatting>
  <conditionalFormatting sqref="G17:AJ17">
    <cfRule type="expression" dxfId="1235" priority="16">
      <formula>AND($E17&lt;&gt;"UN", G17="", G18&lt;&gt;"", G18&lt;&gt;"-1")</formula>
    </cfRule>
  </conditionalFormatting>
  <conditionalFormatting sqref="G19:AJ19">
    <cfRule type="expression" dxfId="1234" priority="17">
      <formula>AND($E19&lt;&gt;"UN", G19="", G20&lt;&gt;"", G20&lt;&gt;"-1")</formula>
    </cfRule>
  </conditionalFormatting>
  <conditionalFormatting sqref="G21:AJ21">
    <cfRule type="expression" dxfId="1233" priority="18">
      <formula>AND($E21&lt;&gt;"UN", G21="", G22&lt;&gt;"", G22&lt;&gt;"-1")</formula>
    </cfRule>
  </conditionalFormatting>
  <conditionalFormatting sqref="G23:AJ23">
    <cfRule type="expression" dxfId="1232" priority="19">
      <formula>AND($E23&lt;&gt;"UN", G23="", G24&lt;&gt;"", G24&lt;&gt;"-1")</formula>
    </cfRule>
  </conditionalFormatting>
  <conditionalFormatting sqref="G25:AJ25">
    <cfRule type="expression" dxfId="1231" priority="20">
      <formula>AND($E25&lt;&gt;"UN", G25="", G26&lt;&gt;"", G26&lt;&gt;"-1")</formula>
    </cfRule>
  </conditionalFormatting>
  <conditionalFormatting sqref="G27:AJ27">
    <cfRule type="expression" dxfId="1230" priority="21">
      <formula>AND($E27&lt;&gt;"UN", G27="", G28&lt;&gt;"", G28&lt;&gt;"-1")</formula>
    </cfRule>
  </conditionalFormatting>
  <conditionalFormatting sqref="G29:AJ29">
    <cfRule type="expression" dxfId="1229" priority="22">
      <formula>AND($E29&lt;&gt;"UN", G29="", G30&lt;&gt;"", G30&lt;&gt;"-1")</formula>
    </cfRule>
  </conditionalFormatting>
  <conditionalFormatting sqref="G31:AJ31">
    <cfRule type="expression" dxfId="1228" priority="23">
      <formula>AND($E31&lt;&gt;"UN", G31="", G32&lt;&gt;"", G32&lt;&gt;"-1")</formula>
    </cfRule>
  </conditionalFormatting>
  <conditionalFormatting sqref="G33:AJ33">
    <cfRule type="expression" dxfId="1227" priority="24">
      <formula>AND($E33&lt;&gt;"UN", G33="", G34&lt;&gt;"", G34&lt;&gt;"-1")</formula>
    </cfRule>
  </conditionalFormatting>
  <conditionalFormatting sqref="G35:AJ35">
    <cfRule type="expression" dxfId="1226" priority="25">
      <formula>AND($E35&lt;&gt;"UN", G35="", G36&lt;&gt;"", G36&lt;&gt;"-1")</formula>
    </cfRule>
  </conditionalFormatting>
  <conditionalFormatting sqref="G37:AJ37">
    <cfRule type="expression" dxfId="1225" priority="26">
      <formula>AND($E37&lt;&gt;"UN", G37="", G38&lt;&gt;"", G38&lt;&gt;"-1")</formula>
    </cfRule>
  </conditionalFormatting>
  <conditionalFormatting sqref="G39:AJ39">
    <cfRule type="expression" dxfId="1224" priority="27">
      <formula>AND($E39&lt;&gt;"UN", G39="", G40&lt;&gt;"", G40&lt;&gt;"-1")</formula>
    </cfRule>
  </conditionalFormatting>
  <conditionalFormatting sqref="G41:AJ41">
    <cfRule type="expression" dxfId="1223" priority="28">
      <formula>AND($E41&lt;&gt;"UN", G41="", G42&lt;&gt;"", G42&lt;&gt;"-1")</formula>
    </cfRule>
  </conditionalFormatting>
  <conditionalFormatting sqref="G43:AJ43">
    <cfRule type="expression" dxfId="1222" priority="29">
      <formula>AND($E43&lt;&gt;"UN", G43="", G44&lt;&gt;"", G44&lt;&gt;"-1")</formula>
    </cfRule>
  </conditionalFormatting>
  <conditionalFormatting sqref="G45:AJ45">
    <cfRule type="expression" dxfId="1221" priority="30">
      <formula>AND($E45&lt;&gt;"UN", G45="", G46&lt;&gt;"", G46&lt;&gt;"-1")</formula>
    </cfRule>
  </conditionalFormatting>
  <conditionalFormatting sqref="G47:AJ47">
    <cfRule type="expression" dxfId="1220" priority="31">
      <formula>AND($E47&lt;&gt;"UN", G47="", G48&lt;&gt;"", G48&lt;&gt;"-1")</formula>
    </cfRule>
  </conditionalFormatting>
  <conditionalFormatting sqref="G49:AJ49">
    <cfRule type="expression" dxfId="1219" priority="32">
      <formula>AND($E49&lt;&gt;"UN", G49="", G50&lt;&gt;"", G50&lt;&gt;"-1")</formula>
    </cfRule>
  </conditionalFormatting>
  <conditionalFormatting sqref="G51:AJ51">
    <cfRule type="expression" dxfId="1218" priority="33">
      <formula>AND($E51&lt;&gt;"UN", G51="", G52&lt;&gt;"", G52&lt;&gt;"-1")</formula>
    </cfRule>
  </conditionalFormatting>
  <conditionalFormatting sqref="G53:AJ53">
    <cfRule type="expression" dxfId="1217" priority="34">
      <formula>AND($E53&lt;&gt;"UN", G53="", G54&lt;&gt;"", G54&lt;&gt;"-1")</formula>
    </cfRule>
  </conditionalFormatting>
  <conditionalFormatting sqref="G55:AJ55">
    <cfRule type="expression" dxfId="1216" priority="35">
      <formula>AND($E55&lt;&gt;"UN", G55="", G56&lt;&gt;"", G56&lt;&gt;"-1")</formula>
    </cfRule>
  </conditionalFormatting>
  <conditionalFormatting sqref="G57:AJ57">
    <cfRule type="expression" dxfId="1215" priority="36">
      <formula>AND($E57&lt;&gt;"UN", G57="", G58&lt;&gt;"", G58&lt;&gt;"-1")</formula>
    </cfRule>
  </conditionalFormatting>
  <conditionalFormatting sqref="G59:AJ59">
    <cfRule type="expression" dxfId="1214" priority="37">
      <formula>AND($E59&lt;&gt;"UN", G59="", G60&lt;&gt;"", G60&lt;&gt;"-1")</formula>
    </cfRule>
  </conditionalFormatting>
  <conditionalFormatting sqref="G61:AJ61">
    <cfRule type="expression" dxfId="1213" priority="38">
      <formula>AND($E61&lt;&gt;"UN", G61="", G62&lt;&gt;"", G62&lt;&gt;"-1")</formula>
    </cfRule>
  </conditionalFormatting>
  <conditionalFormatting sqref="G63:AJ63">
    <cfRule type="expression" dxfId="1212" priority="39">
      <formula>AND($E63&lt;&gt;"UN", G63="", G64&lt;&gt;"", G64&lt;&gt;"-1")</formula>
    </cfRule>
  </conditionalFormatting>
  <conditionalFormatting sqref="G65:AJ65">
    <cfRule type="expression" dxfId="1211" priority="40">
      <formula>AND($E65&lt;&gt;"UN", G65="", G66&lt;&gt;"", G66&lt;&gt;"-1")</formula>
    </cfRule>
  </conditionalFormatting>
  <conditionalFormatting sqref="G67:AJ67">
    <cfRule type="expression" dxfId="1210" priority="41">
      <formula>AND($E67&lt;&gt;"UN", G67="", G68&lt;&gt;"", G68&lt;&gt;"-1")</formula>
    </cfRule>
  </conditionalFormatting>
  <conditionalFormatting sqref="G69:AJ69">
    <cfRule type="expression" dxfId="1209" priority="42">
      <formula>AND($E69&lt;&gt;"UN", G69="", G70&lt;&gt;"", G70&lt;&gt;"-1")</formula>
    </cfRule>
  </conditionalFormatting>
  <conditionalFormatting sqref="G71:AJ71">
    <cfRule type="expression" dxfId="1208" priority="43">
      <formula>AND($E71&lt;&gt;"UN", G71="", G72&lt;&gt;"", G72&lt;&gt;"-1")</formula>
    </cfRule>
  </conditionalFormatting>
  <conditionalFormatting sqref="G73:AJ73">
    <cfRule type="expression" dxfId="1207" priority="44">
      <formula>AND($E73&lt;&gt;"UN", G73="", G74&lt;&gt;"", G74&lt;&gt;"-1")</formula>
    </cfRule>
  </conditionalFormatting>
  <conditionalFormatting sqref="G75:AJ75">
    <cfRule type="expression" dxfId="1206" priority="45">
      <formula>AND($E75&lt;&gt;"UN", G75="", G76&lt;&gt;"", G76&lt;&gt;"-1")</formula>
    </cfRule>
  </conditionalFormatting>
  <conditionalFormatting sqref="G77:AJ77">
    <cfRule type="expression" dxfId="1205" priority="46">
      <formula>AND($E77&lt;&gt;"UN", G77="", G78&lt;&gt;"", G78&lt;&gt;"-1")</formula>
    </cfRule>
  </conditionalFormatting>
  <conditionalFormatting sqref="G79:AJ79">
    <cfRule type="expression" dxfId="1204" priority="47">
      <formula>AND($E79&lt;&gt;"UN", G79="", G80&lt;&gt;"", G80&lt;&gt;"-1")</formula>
    </cfRule>
  </conditionalFormatting>
  <conditionalFormatting sqref="G81:AJ81">
    <cfRule type="expression" dxfId="1203" priority="48">
      <formula>AND($E81&lt;&gt;"UN", G81="", G82&lt;&gt;"", G82&lt;&gt;"-1")</formula>
    </cfRule>
  </conditionalFormatting>
  <conditionalFormatting sqref="G83:AJ83">
    <cfRule type="expression" dxfId="1202" priority="49">
      <formula>AND($E83&lt;&gt;"UN", G83="", G84&lt;&gt;"", G84&lt;&gt;"-1")</formula>
    </cfRule>
  </conditionalFormatting>
  <conditionalFormatting sqref="G85:AJ85">
    <cfRule type="expression" dxfId="1201" priority="50">
      <formula>AND($E85&lt;&gt;"UN", G85="", G86&lt;&gt;"", G86&lt;&gt;"-1")</formula>
    </cfRule>
  </conditionalFormatting>
  <conditionalFormatting sqref="G87:AJ87">
    <cfRule type="expression" dxfId="1200" priority="51">
      <formula>AND($E87&lt;&gt;"UN", G87="", G88&lt;&gt;"", G88&lt;&gt;"-1")</formula>
    </cfRule>
  </conditionalFormatting>
  <conditionalFormatting sqref="G89:AJ89">
    <cfRule type="expression" dxfId="1199" priority="52">
      <formula>AND($E89&lt;&gt;"UN", G89="", G90&lt;&gt;"", G90&lt;&gt;"-1")</formula>
    </cfRule>
  </conditionalFormatting>
  <conditionalFormatting sqref="G91:AJ91">
    <cfRule type="expression" dxfId="1198" priority="53">
      <formula>AND($E91&lt;&gt;"UN", G91="", G92&lt;&gt;"", G92&lt;&gt;"-1")</formula>
    </cfRule>
  </conditionalFormatting>
  <conditionalFormatting sqref="G93:AJ93">
    <cfRule type="expression" dxfId="1197" priority="54">
      <formula>AND($E93&lt;&gt;"UN", G93="", G94&lt;&gt;"", G94&lt;&gt;"-1")</formula>
    </cfRule>
  </conditionalFormatting>
  <conditionalFormatting sqref="G95:AJ95">
    <cfRule type="expression" dxfId="1196" priority="55">
      <formula>AND($E95&lt;&gt;"UN", G95="", G96&lt;&gt;"", G96&lt;&gt;"-1")</formula>
    </cfRule>
  </conditionalFormatting>
  <conditionalFormatting sqref="G97:AJ97">
    <cfRule type="expression" dxfId="1195" priority="56">
      <formula>AND($E97&lt;&gt;"UN", G97="", G98&lt;&gt;"", G98&lt;&gt;"-1")</formula>
    </cfRule>
  </conditionalFormatting>
  <conditionalFormatting sqref="G99:AJ99">
    <cfRule type="expression" dxfId="1194" priority="57">
      <formula>AND($E99&lt;&gt;"UN", G99="", G100&lt;&gt;"", G100&lt;&gt;"-1")</formula>
    </cfRule>
  </conditionalFormatting>
  <conditionalFormatting sqref="G101:AJ101">
    <cfRule type="expression" dxfId="1193" priority="58">
      <formula>AND($E101&lt;&gt;"UN", G101="", G102&lt;&gt;"", G102&lt;&gt;"-1")</formula>
    </cfRule>
  </conditionalFormatting>
  <conditionalFormatting sqref="G103:AJ103">
    <cfRule type="expression" dxfId="1192" priority="59">
      <formula>AND($E103&lt;&gt;"UN", G103="", G104&lt;&gt;"", G104&lt;&gt;"-1")</formula>
    </cfRule>
  </conditionalFormatting>
  <conditionalFormatting sqref="G105:AJ105">
    <cfRule type="expression" dxfId="1191" priority="60">
      <formula>AND($E105&lt;&gt;"UN", G105="", G106&lt;&gt;"", G106&lt;&gt;"-1")</formula>
    </cfRule>
  </conditionalFormatting>
  <conditionalFormatting sqref="G107:AJ107">
    <cfRule type="expression" dxfId="1190" priority="61">
      <formula>AND($E107&lt;&gt;"UN", G107="", G108&lt;&gt;"", G108&lt;&gt;"-1")</formula>
    </cfRule>
  </conditionalFormatting>
  <conditionalFormatting sqref="G109:AJ109">
    <cfRule type="expression" dxfId="1189" priority="62">
      <formula>AND($E109&lt;&gt;"UN", G109="", G110&lt;&gt;"", G110&lt;&gt;"-1")</formula>
    </cfRule>
  </conditionalFormatting>
  <conditionalFormatting sqref="G111:AJ111">
    <cfRule type="expression" dxfId="1188" priority="63">
      <formula>AND($E111&lt;&gt;"UN", G111="", G112&lt;&gt;"", G112&lt;&gt;"-1")</formula>
    </cfRule>
  </conditionalFormatting>
  <conditionalFormatting sqref="G113:AJ113">
    <cfRule type="expression" dxfId="1187" priority="64">
      <formula>AND($E113&lt;&gt;"UN", G113="", G114&lt;&gt;"", G114&lt;&gt;"-1")</formula>
    </cfRule>
  </conditionalFormatting>
  <conditionalFormatting sqref="G115:AJ115">
    <cfRule type="expression" dxfId="1186" priority="65">
      <formula>AND($E115&lt;&gt;"UN", G115="", G116&lt;&gt;"", G116&lt;&gt;"-1")</formula>
    </cfRule>
  </conditionalFormatting>
  <conditionalFormatting sqref="G117:AJ117">
    <cfRule type="expression" dxfId="1185" priority="66">
      <formula>AND($E117&lt;&gt;"UN", G117="", G118&lt;&gt;"", G118&lt;&gt;"-1")</formula>
    </cfRule>
  </conditionalFormatting>
  <conditionalFormatting sqref="G119:AJ119">
    <cfRule type="expression" dxfId="1184" priority="67">
      <formula>AND($E119&lt;&gt;"UN", G119="", G120&lt;&gt;"", G120&lt;&gt;"-1")</formula>
    </cfRule>
  </conditionalFormatting>
  <conditionalFormatting sqref="G121:AJ121">
    <cfRule type="expression" dxfId="1183" priority="68">
      <formula>AND($E121&lt;&gt;"UN", G121="", G122&lt;&gt;"", G122&lt;&gt;"-1")</formula>
    </cfRule>
  </conditionalFormatting>
  <conditionalFormatting sqref="G123:AJ123">
    <cfRule type="expression" dxfId="1182" priority="69">
      <formula>AND($E123&lt;&gt;"UN", G123="", G124&lt;&gt;"", G124&lt;&gt;"-1")</formula>
    </cfRule>
  </conditionalFormatting>
  <conditionalFormatting sqref="G125:AJ125">
    <cfRule type="expression" dxfId="1181" priority="70">
      <formula>AND($E125&lt;&gt;"UN", G125="", G126&lt;&gt;"", G126&lt;&gt;"-1")</formula>
    </cfRule>
  </conditionalFormatting>
  <conditionalFormatting sqref="G127:AJ127">
    <cfRule type="expression" dxfId="1180" priority="71">
      <formula>AND($E127&lt;&gt;"UN", G127="", G128&lt;&gt;"", G128&lt;&gt;"-1")</formula>
    </cfRule>
  </conditionalFormatting>
  <conditionalFormatting sqref="G129:AJ129">
    <cfRule type="expression" dxfId="1179" priority="72">
      <formula>AND($E129&lt;&gt;"UN", G129="", G130&lt;&gt;"", G130&lt;&gt;"-1")</formula>
    </cfRule>
  </conditionalFormatting>
  <conditionalFormatting sqref="G131:AJ131">
    <cfRule type="expression" dxfId="1178" priority="73">
      <formula>AND($E131&lt;&gt;"UN", G131="", G132&lt;&gt;"", G132&lt;&gt;"-1")</formula>
    </cfRule>
  </conditionalFormatting>
  <conditionalFormatting sqref="G133:AJ133">
    <cfRule type="expression" dxfId="1177" priority="74">
      <formula>AND($E133&lt;&gt;"UN", G133="", G134&lt;&gt;"", G134&lt;&gt;"-1")</formula>
    </cfRule>
  </conditionalFormatting>
  <conditionalFormatting sqref="G135:AJ135">
    <cfRule type="expression" dxfId="1176" priority="75">
      <formula>AND($E135&lt;&gt;"UN", G135="", G136&lt;&gt;"", G136&lt;&gt;"-1")</formula>
    </cfRule>
  </conditionalFormatting>
  <conditionalFormatting sqref="G137:AJ137">
    <cfRule type="expression" dxfId="1175" priority="76">
      <formula>AND($E137&lt;&gt;"UN", G137="", G138&lt;&gt;"", G138&lt;&gt;"-1")</formula>
    </cfRule>
  </conditionalFormatting>
  <conditionalFormatting sqref="G139:AJ139">
    <cfRule type="expression" dxfId="1174" priority="77">
      <formula>AND($E139&lt;&gt;"UN", G139="", G140&lt;&gt;"", G140&lt;&gt;"-1")</formula>
    </cfRule>
  </conditionalFormatting>
  <conditionalFormatting sqref="G141:AJ141">
    <cfRule type="expression" dxfId="1173" priority="78">
      <formula>AND($E141&lt;&gt;"UN", G141="", G142&lt;&gt;"", G142&lt;&gt;"-1")</formula>
    </cfRule>
  </conditionalFormatting>
  <conditionalFormatting sqref="G143:AJ143">
    <cfRule type="expression" dxfId="1172" priority="79">
      <formula>AND($E143&lt;&gt;"UN", G143="", G144&lt;&gt;"", G144&lt;&gt;"-1")</formula>
    </cfRule>
  </conditionalFormatting>
  <conditionalFormatting sqref="G145:AJ145">
    <cfRule type="expression" dxfId="1171" priority="80">
      <formula>AND($E145&lt;&gt;"UN", G145="", G146&lt;&gt;"", G146&lt;&gt;"-1")</formula>
    </cfRule>
  </conditionalFormatting>
  <conditionalFormatting sqref="G147:AJ147">
    <cfRule type="expression" dxfId="1170" priority="81">
      <formula>AND($E147&lt;&gt;"UN", G147="", G148&lt;&gt;"", G148&lt;&gt;"-1")</formula>
    </cfRule>
  </conditionalFormatting>
  <conditionalFormatting sqref="G149:AJ149">
    <cfRule type="expression" dxfId="1169" priority="82">
      <formula>AND($E149&lt;&gt;"UN", G149="", G150&lt;&gt;"", G150&lt;&gt;"-1")</formula>
    </cfRule>
  </conditionalFormatting>
  <conditionalFormatting sqref="G151:AJ151">
    <cfRule type="expression" dxfId="1168" priority="83">
      <formula>AND($E151&lt;&gt;"UN", G151="", G152&lt;&gt;"", G152&lt;&gt;"-1")</formula>
    </cfRule>
  </conditionalFormatting>
  <conditionalFormatting sqref="G153:AJ153">
    <cfRule type="expression" dxfId="1167" priority="84">
      <formula>AND($E153&lt;&gt;"UN", G153="", G154&lt;&gt;"", G154&lt;&gt;"-1")</formula>
    </cfRule>
  </conditionalFormatting>
  <conditionalFormatting sqref="G155:AJ155">
    <cfRule type="expression" dxfId="1166" priority="85">
      <formula>AND($E155&lt;&gt;"UN", G155="", G156&lt;&gt;"", G156&lt;&gt;"-1")</formula>
    </cfRule>
  </conditionalFormatting>
  <conditionalFormatting sqref="G157:AJ157">
    <cfRule type="expression" dxfId="1165" priority="86">
      <formula>AND($E157&lt;&gt;"UN", G157="", G158&lt;&gt;"", G158&lt;&gt;"-1")</formula>
    </cfRule>
  </conditionalFormatting>
  <conditionalFormatting sqref="G159:AJ159">
    <cfRule type="expression" dxfId="1164" priority="87">
      <formula>AND($E159&lt;&gt;"UN", G159="", G160&lt;&gt;"", G160&lt;&gt;"-1")</formula>
    </cfRule>
  </conditionalFormatting>
  <conditionalFormatting sqref="G161:AJ161">
    <cfRule type="expression" dxfId="1163" priority="88">
      <formula>AND($E161&lt;&gt;"UN", G161="", G162&lt;&gt;"", G162&lt;&gt;"-1")</formula>
    </cfRule>
  </conditionalFormatting>
  <conditionalFormatting sqref="G163:AJ163">
    <cfRule type="expression" dxfId="1162" priority="89">
      <formula>AND($E163&lt;&gt;"UN", G163="", G164&lt;&gt;"", G164&lt;&gt;"-1")</formula>
    </cfRule>
  </conditionalFormatting>
  <conditionalFormatting sqref="G165:AJ165">
    <cfRule type="expression" dxfId="1161" priority="90">
      <formula>AND($E165&lt;&gt;"UN", G165="", G166&lt;&gt;"", G166&lt;&gt;"-1")</formula>
    </cfRule>
  </conditionalFormatting>
  <conditionalFormatting sqref="G167:AJ167">
    <cfRule type="expression" dxfId="1160" priority="91">
      <formula>AND($E167&lt;&gt;"UN", G167="", G168&lt;&gt;"", G168&lt;&gt;"-1")</formula>
    </cfRule>
  </conditionalFormatting>
  <conditionalFormatting sqref="G169:AJ169">
    <cfRule type="expression" dxfId="1159" priority="92">
      <formula>AND($E169&lt;&gt;"UN", G169="", G170&lt;&gt;"", G170&lt;&gt;"-1")</formula>
    </cfRule>
  </conditionalFormatting>
  <conditionalFormatting sqref="G171:AJ171">
    <cfRule type="expression" dxfId="1158" priority="93">
      <formula>AND($E171&lt;&gt;"UN", G171="", G172&lt;&gt;"", G172&lt;&gt;"-1")</formula>
    </cfRule>
  </conditionalFormatting>
  <conditionalFormatting sqref="G173:AJ173">
    <cfRule type="expression" dxfId="1157" priority="94">
      <formula>AND($E173&lt;&gt;"UN", G173="", G174&lt;&gt;"", G174&lt;&gt;"-1")</formula>
    </cfRule>
  </conditionalFormatting>
  <conditionalFormatting sqref="G175:AJ175">
    <cfRule type="expression" dxfId="1156" priority="95">
      <formula>AND($E175&lt;&gt;"UN", G175="", G176&lt;&gt;"", G176&lt;&gt;"-1")</formula>
    </cfRule>
  </conditionalFormatting>
  <conditionalFormatting sqref="AL4:AL174">
    <cfRule type="colorScale" priority="96">
      <colorScale>
        <cfvo type="num" val="0"/>
        <cfvo type="num" val="0.05"/>
        <cfvo type="num" val="81.2"/>
        <color rgb="FFF8696B"/>
        <color rgb="FFFFEB84"/>
        <color rgb="FF63BE7B"/>
      </colorScale>
    </cfRule>
  </conditionalFormatting>
  <conditionalFormatting sqref="AM4:AM174">
    <cfRule type="colorScale" priority="97">
      <colorScale>
        <cfvo type="num" val="81.2"/>
        <cfvo type="num" val="99.95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175 H4:H175 I4:I175 J4:J175 K4:K175 L4:L175 M4:M175 N4:N175 O4:O175 P4:P175 Q4:Q175 R4:R175 S4:S175 T4:T175 U4:U175 V4:V175 W4:W175 X4:X175 Y4:Y175 Z4:Z175 AA4:AA175 AB4:AB175 AC4:AC175 AD4:AD175 AE4:AE175 AF4:AF175 AG4:AG175 AH4:AH175 AI4:AI175 AJ4:AJ17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79646"/>
  </sheetPr>
  <dimension ref="A1:AN233"/>
  <sheetViews>
    <sheetView showGridLines="0" zoomScale="90" workbookViewId="0"/>
  </sheetViews>
  <sheetFormatPr defaultRowHeight="12" x14ac:dyDescent="0.25"/>
  <cols>
    <col min="1" max="3" width="8.42578125"/>
    <col min="4" max="4" width="27.42578125" bestFit="1" customWidth="1"/>
  </cols>
  <sheetData>
    <row r="1" spans="1:40" ht="14.4" x14ac:dyDescent="0.3">
      <c r="A1" s="229" t="s">
        <v>211</v>
      </c>
      <c r="B1" s="230"/>
      <c r="C1" s="230"/>
      <c r="D1" s="230"/>
      <c r="E1" s="230"/>
      <c r="F1" s="230"/>
      <c r="G1" s="230"/>
    </row>
    <row r="2" spans="1:40" x14ac:dyDescent="0.25">
      <c r="E2" s="251" t="s">
        <v>31</v>
      </c>
      <c r="F2" s="252"/>
      <c r="G2" s="96">
        <v>17104.888999999999</v>
      </c>
      <c r="H2" s="96">
        <v>15221.72</v>
      </c>
      <c r="I2" s="96">
        <v>13024.67</v>
      </c>
      <c r="J2" s="96">
        <v>12328.998</v>
      </c>
      <c r="K2" s="96">
        <v>11622.374</v>
      </c>
      <c r="L2" s="96">
        <v>11453.184999999999</v>
      </c>
      <c r="M2" s="96">
        <v>10011.046</v>
      </c>
      <c r="N2" s="96">
        <v>9654.1229999999996</v>
      </c>
      <c r="O2" s="96">
        <v>11443.536</v>
      </c>
      <c r="P2" s="96">
        <v>12071.14</v>
      </c>
      <c r="Q2" s="96">
        <v>12378.439</v>
      </c>
      <c r="R2" s="96">
        <v>11528.458000000001</v>
      </c>
      <c r="S2" s="96">
        <v>12305.562</v>
      </c>
      <c r="T2" s="96">
        <v>11102.321</v>
      </c>
      <c r="U2" s="96">
        <v>12146.134</v>
      </c>
      <c r="V2" s="96">
        <v>11671.579</v>
      </c>
      <c r="W2" s="96">
        <v>12709.120999999999</v>
      </c>
      <c r="X2" s="96">
        <v>13889.553</v>
      </c>
      <c r="Y2" s="96">
        <v>12078.346</v>
      </c>
      <c r="Z2" s="96">
        <v>10708.344999999999</v>
      </c>
      <c r="AA2" s="96">
        <v>10758.089</v>
      </c>
      <c r="AB2" s="96">
        <v>10504.873</v>
      </c>
      <c r="AC2" s="96">
        <v>10299.964</v>
      </c>
      <c r="AD2" s="96">
        <v>9026.1290000000008</v>
      </c>
      <c r="AE2" s="96">
        <v>10247.672</v>
      </c>
      <c r="AF2" s="96">
        <v>10449.673000000001</v>
      </c>
      <c r="AG2" s="96">
        <v>9787.1029999999992</v>
      </c>
      <c r="AH2" s="96">
        <v>10275.128000000001</v>
      </c>
      <c r="AI2" s="96">
        <v>12214.807000000001</v>
      </c>
      <c r="AJ2" s="95">
        <v>11000.905000000001</v>
      </c>
    </row>
    <row r="3" spans="1:40" ht="14.4" x14ac:dyDescent="0.3">
      <c r="A3" s="17" t="s">
        <v>32</v>
      </c>
      <c r="B3" s="18">
        <v>8.2929292929292906</v>
      </c>
    </row>
    <row r="4" spans="1:40" ht="14.4" x14ac:dyDescent="0.3">
      <c r="A4" s="97" t="s">
        <v>33</v>
      </c>
      <c r="B4" s="98" t="s">
        <v>34</v>
      </c>
      <c r="C4" s="98" t="s">
        <v>35</v>
      </c>
      <c r="D4" s="98" t="s">
        <v>36</v>
      </c>
      <c r="E4" s="98" t="s">
        <v>37</v>
      </c>
      <c r="F4" s="98" t="s">
        <v>38</v>
      </c>
      <c r="G4" s="100" t="s">
        <v>39</v>
      </c>
      <c r="H4" s="100" t="s">
        <v>40</v>
      </c>
      <c r="I4" s="100" t="s">
        <v>41</v>
      </c>
      <c r="J4" s="100" t="s">
        <v>42</v>
      </c>
      <c r="K4" s="100" t="s">
        <v>43</v>
      </c>
      <c r="L4" s="100" t="s">
        <v>44</v>
      </c>
      <c r="M4" s="100" t="s">
        <v>45</v>
      </c>
      <c r="N4" s="100" t="s">
        <v>46</v>
      </c>
      <c r="O4" s="100" t="s">
        <v>47</v>
      </c>
      <c r="P4" s="100" t="s">
        <v>48</v>
      </c>
      <c r="Q4" s="100" t="s">
        <v>49</v>
      </c>
      <c r="R4" s="100" t="s">
        <v>50</v>
      </c>
      <c r="S4" s="100" t="s">
        <v>51</v>
      </c>
      <c r="T4" s="100" t="s">
        <v>52</v>
      </c>
      <c r="U4" s="100" t="s">
        <v>53</v>
      </c>
      <c r="V4" s="100" t="s">
        <v>54</v>
      </c>
      <c r="W4" s="100" t="s">
        <v>55</v>
      </c>
      <c r="X4" s="100" t="s">
        <v>56</v>
      </c>
      <c r="Y4" s="100" t="s">
        <v>57</v>
      </c>
      <c r="Z4" s="100" t="s">
        <v>58</v>
      </c>
      <c r="AA4" s="100" t="s">
        <v>59</v>
      </c>
      <c r="AB4" s="100" t="s">
        <v>60</v>
      </c>
      <c r="AC4" s="100" t="s">
        <v>61</v>
      </c>
      <c r="AD4" s="100" t="s">
        <v>62</v>
      </c>
      <c r="AE4" s="100" t="s">
        <v>63</v>
      </c>
      <c r="AF4" s="100" t="s">
        <v>64</v>
      </c>
      <c r="AG4" s="100" t="s">
        <v>65</v>
      </c>
      <c r="AH4" s="100" t="s">
        <v>66</v>
      </c>
      <c r="AI4" s="100" t="s">
        <v>67</v>
      </c>
      <c r="AJ4" s="101" t="s">
        <v>68</v>
      </c>
      <c r="AK4" s="19" t="s">
        <v>69</v>
      </c>
      <c r="AL4" s="28" t="s">
        <v>70</v>
      </c>
      <c r="AM4" s="28" t="s">
        <v>71</v>
      </c>
      <c r="AN4" s="30" t="s">
        <v>72</v>
      </c>
    </row>
    <row r="5" spans="1:40" x14ac:dyDescent="0.25">
      <c r="A5" t="s">
        <v>212</v>
      </c>
      <c r="B5" t="s">
        <v>74</v>
      </c>
      <c r="C5" t="s">
        <v>75</v>
      </c>
      <c r="D5" t="s">
        <v>76</v>
      </c>
      <c r="E5" t="s">
        <v>87</v>
      </c>
      <c r="F5" t="s">
        <v>78</v>
      </c>
      <c r="G5" s="31">
        <v>6948</v>
      </c>
      <c r="H5" s="31">
        <v>5519</v>
      </c>
      <c r="I5" s="31">
        <v>5133</v>
      </c>
      <c r="J5" s="31">
        <v>4079</v>
      </c>
      <c r="K5" s="31">
        <v>3993</v>
      </c>
      <c r="L5" s="31">
        <v>4580.8040000000001</v>
      </c>
      <c r="M5" s="31">
        <v>3967.1909999999998</v>
      </c>
      <c r="N5" s="31">
        <v>3954.1</v>
      </c>
      <c r="O5" s="31">
        <v>4584.7</v>
      </c>
      <c r="P5" s="31">
        <v>5373.46</v>
      </c>
      <c r="Q5" s="31">
        <v>5510.7910000000002</v>
      </c>
      <c r="R5" s="31">
        <v>5445.7070000000003</v>
      </c>
      <c r="S5" s="31">
        <v>5563.9089999999997</v>
      </c>
      <c r="T5" s="31">
        <v>4365.5290000000005</v>
      </c>
      <c r="U5" s="31">
        <v>4948.6419999999998</v>
      </c>
      <c r="V5" s="31">
        <v>4146.7089999999998</v>
      </c>
      <c r="W5" s="31">
        <v>4884.7780000000002</v>
      </c>
      <c r="X5" s="31">
        <v>5619.8270000000002</v>
      </c>
      <c r="Y5" s="31">
        <v>4081.5590000000002</v>
      </c>
      <c r="Z5" s="31">
        <v>3749.5540000000001</v>
      </c>
      <c r="AA5" s="31">
        <v>4013.268</v>
      </c>
      <c r="AB5" s="31">
        <v>3914.558</v>
      </c>
      <c r="AC5" s="31">
        <v>3585.998</v>
      </c>
      <c r="AD5" s="31">
        <v>3185.95</v>
      </c>
      <c r="AE5" s="31">
        <v>3112.1309999999999</v>
      </c>
      <c r="AF5" s="31">
        <v>3586.5770000000002</v>
      </c>
      <c r="AG5" s="31">
        <v>3234.8220000000001</v>
      </c>
      <c r="AH5" s="31">
        <v>3716.5729999999999</v>
      </c>
      <c r="AI5" s="31">
        <v>4956.7269999999999</v>
      </c>
      <c r="AJ5" s="31">
        <v>4596.8050000000003</v>
      </c>
      <c r="AK5">
        <v>1</v>
      </c>
      <c r="AL5" s="29">
        <v>38.49</v>
      </c>
      <c r="AM5" s="29">
        <v>38.49</v>
      </c>
      <c r="AN5" s="20">
        <v>134352.66899999999</v>
      </c>
    </row>
    <row r="6" spans="1:40" x14ac:dyDescent="0.25">
      <c r="A6" t="s">
        <v>212</v>
      </c>
      <c r="B6" t="s">
        <v>74</v>
      </c>
      <c r="C6" t="s">
        <v>75</v>
      </c>
      <c r="D6" t="s">
        <v>76</v>
      </c>
      <c r="E6" t="s">
        <v>87</v>
      </c>
      <c r="F6" t="s">
        <v>79</v>
      </c>
      <c r="G6" s="31" t="s">
        <v>24</v>
      </c>
      <c r="H6" s="31" t="s">
        <v>24</v>
      </c>
      <c r="I6" s="31" t="s">
        <v>24</v>
      </c>
      <c r="J6" s="31" t="s">
        <v>24</v>
      </c>
      <c r="K6" s="31" t="s">
        <v>24</v>
      </c>
      <c r="L6" s="31" t="s">
        <v>24</v>
      </c>
      <c r="M6" s="31" t="s">
        <v>24</v>
      </c>
      <c r="N6" s="31" t="s">
        <v>24</v>
      </c>
      <c r="O6" s="31" t="s">
        <v>24</v>
      </c>
      <c r="P6" s="31" t="s">
        <v>24</v>
      </c>
      <c r="Q6" s="31" t="s">
        <v>24</v>
      </c>
      <c r="R6" s="31" t="s">
        <v>24</v>
      </c>
      <c r="S6" s="31" t="s">
        <v>24</v>
      </c>
      <c r="T6" s="31" t="s">
        <v>24</v>
      </c>
      <c r="U6" s="31" t="s">
        <v>24</v>
      </c>
      <c r="V6" s="31" t="s">
        <v>24</v>
      </c>
      <c r="W6" s="31" t="s">
        <v>24</v>
      </c>
      <c r="X6" s="31" t="s">
        <v>24</v>
      </c>
      <c r="Y6" s="31" t="s">
        <v>24</v>
      </c>
      <c r="Z6" s="31" t="s">
        <v>24</v>
      </c>
      <c r="AA6" s="31" t="s">
        <v>24</v>
      </c>
      <c r="AB6" s="31" t="s">
        <v>24</v>
      </c>
      <c r="AC6" s="31" t="s">
        <v>24</v>
      </c>
      <c r="AD6" s="31" t="s">
        <v>24</v>
      </c>
      <c r="AE6" s="31" t="s">
        <v>24</v>
      </c>
      <c r="AF6" s="31" t="s">
        <v>24</v>
      </c>
      <c r="AG6" s="31" t="s">
        <v>24</v>
      </c>
      <c r="AH6" s="31" t="s">
        <v>24</v>
      </c>
      <c r="AI6" s="31" t="s">
        <v>24</v>
      </c>
      <c r="AJ6" s="31" t="s">
        <v>24</v>
      </c>
      <c r="AK6">
        <v>1</v>
      </c>
      <c r="AL6" s="29" t="s">
        <v>80</v>
      </c>
      <c r="AM6" s="29" t="s">
        <v>80</v>
      </c>
      <c r="AN6" s="20" t="s">
        <v>80</v>
      </c>
    </row>
    <row r="7" spans="1:40" x14ac:dyDescent="0.25">
      <c r="A7" t="s">
        <v>212</v>
      </c>
      <c r="B7" t="s">
        <v>74</v>
      </c>
      <c r="C7" t="s">
        <v>75</v>
      </c>
      <c r="D7" t="s">
        <v>94</v>
      </c>
      <c r="E7" t="s">
        <v>87</v>
      </c>
      <c r="F7" t="s">
        <v>78</v>
      </c>
      <c r="G7" s="31">
        <v>4452</v>
      </c>
      <c r="H7" s="31">
        <v>4015</v>
      </c>
      <c r="I7" s="31">
        <v>3399</v>
      </c>
      <c r="J7" s="31">
        <v>3433</v>
      </c>
      <c r="K7" s="31">
        <v>3364</v>
      </c>
      <c r="L7" s="31">
        <v>3315.71</v>
      </c>
      <c r="M7" s="31">
        <v>2497.96</v>
      </c>
      <c r="N7" s="31">
        <v>2598</v>
      </c>
      <c r="O7" s="31">
        <v>2756.59</v>
      </c>
      <c r="P7" s="31">
        <v>2590.681</v>
      </c>
      <c r="Q7" s="31">
        <v>2272.8589999999999</v>
      </c>
      <c r="R7" s="31">
        <v>1960.701</v>
      </c>
      <c r="S7" s="31">
        <v>2473.9009999999998</v>
      </c>
      <c r="T7" s="31">
        <v>2404.6570000000002</v>
      </c>
      <c r="U7" s="31">
        <v>2691.3139999999999</v>
      </c>
      <c r="V7" s="31">
        <v>2204.2910000000002</v>
      </c>
      <c r="W7" s="31">
        <v>2571.502</v>
      </c>
      <c r="X7" s="31">
        <v>3346.692</v>
      </c>
      <c r="Y7" s="31">
        <v>2812.125</v>
      </c>
      <c r="Z7" s="31">
        <v>1816.16</v>
      </c>
      <c r="AA7" s="31">
        <v>1592.8030000000001</v>
      </c>
      <c r="AB7" s="31">
        <v>1388.6030000000001</v>
      </c>
      <c r="AC7" s="31">
        <v>1301.425</v>
      </c>
      <c r="AD7" s="31">
        <v>1105.7190000000001</v>
      </c>
      <c r="AE7" s="31">
        <v>1455.953</v>
      </c>
      <c r="AF7" s="31">
        <v>1150.0250000000001</v>
      </c>
      <c r="AG7" s="31">
        <v>944.22900000000004</v>
      </c>
      <c r="AH7" s="31">
        <v>1088.3869999999999</v>
      </c>
      <c r="AI7" s="31">
        <v>808.64400000000001</v>
      </c>
      <c r="AJ7" s="31">
        <v>706.42499999999995</v>
      </c>
      <c r="AK7">
        <v>2</v>
      </c>
      <c r="AL7" s="29">
        <v>19.63</v>
      </c>
      <c r="AM7" s="29">
        <v>58.13</v>
      </c>
      <c r="AN7" s="20">
        <v>68518.356</v>
      </c>
    </row>
    <row r="8" spans="1:40" x14ac:dyDescent="0.25">
      <c r="A8" t="s">
        <v>212</v>
      </c>
      <c r="B8" t="s">
        <v>74</v>
      </c>
      <c r="C8" t="s">
        <v>75</v>
      </c>
      <c r="D8" t="s">
        <v>94</v>
      </c>
      <c r="E8" t="s">
        <v>87</v>
      </c>
      <c r="F8" t="s">
        <v>79</v>
      </c>
      <c r="G8" s="31" t="s">
        <v>20</v>
      </c>
      <c r="H8" s="31" t="s">
        <v>20</v>
      </c>
      <c r="I8" s="31" t="s">
        <v>20</v>
      </c>
      <c r="J8" s="31" t="s">
        <v>20</v>
      </c>
      <c r="K8" s="31" t="s">
        <v>24</v>
      </c>
      <c r="L8" s="31" t="s">
        <v>24</v>
      </c>
      <c r="M8" s="31" t="s">
        <v>24</v>
      </c>
      <c r="N8" s="31" t="s">
        <v>24</v>
      </c>
      <c r="O8" s="31" t="s">
        <v>24</v>
      </c>
      <c r="P8" s="31" t="s">
        <v>24</v>
      </c>
      <c r="Q8" s="31" t="s">
        <v>24</v>
      </c>
      <c r="R8" s="31" t="s">
        <v>24</v>
      </c>
      <c r="S8" s="31" t="s">
        <v>24</v>
      </c>
      <c r="T8" s="31" t="s">
        <v>24</v>
      </c>
      <c r="U8" s="31" t="s">
        <v>24</v>
      </c>
      <c r="V8" s="31" t="s">
        <v>24</v>
      </c>
      <c r="W8" s="31" t="s">
        <v>24</v>
      </c>
      <c r="X8" s="31" t="s">
        <v>24</v>
      </c>
      <c r="Y8" s="31" t="s">
        <v>24</v>
      </c>
      <c r="Z8" s="31" t="s">
        <v>24</v>
      </c>
      <c r="AA8" s="31" t="s">
        <v>24</v>
      </c>
      <c r="AB8" s="31" t="s">
        <v>24</v>
      </c>
      <c r="AC8" s="31" t="s">
        <v>24</v>
      </c>
      <c r="AD8" s="31" t="s">
        <v>24</v>
      </c>
      <c r="AE8" s="31" t="s">
        <v>24</v>
      </c>
      <c r="AF8" s="31" t="s">
        <v>24</v>
      </c>
      <c r="AG8" s="31" t="s">
        <v>24</v>
      </c>
      <c r="AH8" s="31" t="s">
        <v>24</v>
      </c>
      <c r="AI8" s="31" t="s">
        <v>20</v>
      </c>
      <c r="AJ8" s="31" t="s">
        <v>20</v>
      </c>
      <c r="AK8">
        <v>2</v>
      </c>
      <c r="AL8" s="29" t="s">
        <v>80</v>
      </c>
      <c r="AM8" s="29" t="s">
        <v>80</v>
      </c>
      <c r="AN8" s="20" t="s">
        <v>80</v>
      </c>
    </row>
    <row r="9" spans="1:40" x14ac:dyDescent="0.25">
      <c r="A9" t="s">
        <v>212</v>
      </c>
      <c r="B9" t="s">
        <v>74</v>
      </c>
      <c r="C9" t="s">
        <v>75</v>
      </c>
      <c r="D9" t="s">
        <v>89</v>
      </c>
      <c r="E9" t="s">
        <v>87</v>
      </c>
      <c r="F9" t="s">
        <v>78</v>
      </c>
      <c r="G9" s="31">
        <v>1593</v>
      </c>
      <c r="H9" s="31">
        <v>1702</v>
      </c>
      <c r="I9" s="31">
        <v>902</v>
      </c>
      <c r="J9" s="31">
        <v>772</v>
      </c>
      <c r="K9" s="31">
        <v>776.4</v>
      </c>
      <c r="L9" s="31">
        <v>730.8</v>
      </c>
      <c r="M9" s="31">
        <v>731.45</v>
      </c>
      <c r="N9" s="31">
        <v>765.40499999999997</v>
      </c>
      <c r="O9" s="31">
        <v>1031.913</v>
      </c>
      <c r="P9" s="31">
        <v>1319.3920000000001</v>
      </c>
      <c r="Q9" s="31">
        <v>900.476</v>
      </c>
      <c r="R9" s="31">
        <v>948.96400000000006</v>
      </c>
      <c r="S9" s="31">
        <v>777.83399999999995</v>
      </c>
      <c r="T9" s="31">
        <v>747.08</v>
      </c>
      <c r="U9" s="31">
        <v>897.548</v>
      </c>
      <c r="V9" s="31">
        <v>1054.3810000000001</v>
      </c>
      <c r="W9" s="31">
        <v>1202.4369999999999</v>
      </c>
      <c r="X9" s="31">
        <v>882.20399999999995</v>
      </c>
      <c r="Y9" s="31">
        <v>1438.143</v>
      </c>
      <c r="Z9" s="31">
        <v>1241.049</v>
      </c>
      <c r="AA9" s="31">
        <v>1419.9449999999999</v>
      </c>
      <c r="AB9" s="31">
        <v>1459.1759999999999</v>
      </c>
      <c r="AC9" s="31">
        <v>1870.5719999999999</v>
      </c>
      <c r="AD9" s="31">
        <v>1669.692</v>
      </c>
      <c r="AE9" s="31">
        <v>2346.4940000000001</v>
      </c>
      <c r="AF9" s="31">
        <v>2043.681</v>
      </c>
      <c r="AG9" s="31">
        <v>2076.0920000000001</v>
      </c>
      <c r="AH9" s="31">
        <v>1713.89</v>
      </c>
      <c r="AI9" s="31">
        <v>1907.1379999999999</v>
      </c>
      <c r="AJ9" s="31">
        <v>1346.3140000000001</v>
      </c>
      <c r="AK9">
        <v>3</v>
      </c>
      <c r="AL9" s="29">
        <v>10.96</v>
      </c>
      <c r="AM9" s="29">
        <v>69.09</v>
      </c>
      <c r="AN9" s="20">
        <v>38267.47</v>
      </c>
    </row>
    <row r="10" spans="1:40" x14ac:dyDescent="0.25">
      <c r="A10" t="s">
        <v>212</v>
      </c>
      <c r="B10" t="s">
        <v>74</v>
      </c>
      <c r="C10" t="s">
        <v>75</v>
      </c>
      <c r="D10" t="s">
        <v>89</v>
      </c>
      <c r="E10" t="s">
        <v>87</v>
      </c>
      <c r="F10" t="s">
        <v>79</v>
      </c>
      <c r="G10" s="31" t="s">
        <v>20</v>
      </c>
      <c r="H10" s="31" t="s">
        <v>20</v>
      </c>
      <c r="I10" s="31" t="s">
        <v>20</v>
      </c>
      <c r="J10" s="31" t="s">
        <v>20</v>
      </c>
      <c r="K10" s="31" t="s">
        <v>20</v>
      </c>
      <c r="L10" s="31" t="s">
        <v>24</v>
      </c>
      <c r="M10" s="31" t="s">
        <v>20</v>
      </c>
      <c r="N10" s="31" t="s">
        <v>20</v>
      </c>
      <c r="O10" s="31" t="s">
        <v>20</v>
      </c>
      <c r="P10" s="31" t="s">
        <v>20</v>
      </c>
      <c r="Q10" s="31" t="s">
        <v>20</v>
      </c>
      <c r="R10" s="31" t="s">
        <v>20</v>
      </c>
      <c r="S10" s="31" t="s">
        <v>20</v>
      </c>
      <c r="T10" s="31" t="s">
        <v>20</v>
      </c>
      <c r="U10" s="31" t="s">
        <v>20</v>
      </c>
      <c r="V10" s="31" t="s">
        <v>20</v>
      </c>
      <c r="W10" s="31" t="s">
        <v>20</v>
      </c>
      <c r="X10" s="31" t="s">
        <v>20</v>
      </c>
      <c r="Y10" s="31" t="s">
        <v>20</v>
      </c>
      <c r="Z10" s="31" t="s">
        <v>20</v>
      </c>
      <c r="AA10" s="31" t="s">
        <v>20</v>
      </c>
      <c r="AB10" s="31" t="s">
        <v>20</v>
      </c>
      <c r="AC10" s="31" t="s">
        <v>20</v>
      </c>
      <c r="AD10" s="31" t="s">
        <v>20</v>
      </c>
      <c r="AE10" s="31" t="s">
        <v>20</v>
      </c>
      <c r="AF10" s="31" t="s">
        <v>20</v>
      </c>
      <c r="AG10" s="31" t="s">
        <v>20</v>
      </c>
      <c r="AH10" s="31" t="s">
        <v>20</v>
      </c>
      <c r="AI10" s="31" t="s">
        <v>20</v>
      </c>
      <c r="AJ10" s="31" t="s">
        <v>20</v>
      </c>
      <c r="AK10">
        <v>3</v>
      </c>
      <c r="AL10" s="29" t="s">
        <v>80</v>
      </c>
      <c r="AM10" s="29" t="s">
        <v>80</v>
      </c>
      <c r="AN10" s="20" t="s">
        <v>80</v>
      </c>
    </row>
    <row r="11" spans="1:40" x14ac:dyDescent="0.25">
      <c r="A11" t="s">
        <v>212</v>
      </c>
      <c r="B11" t="s">
        <v>74</v>
      </c>
      <c r="C11" t="s">
        <v>75</v>
      </c>
      <c r="D11" t="s">
        <v>109</v>
      </c>
      <c r="E11" t="s">
        <v>87</v>
      </c>
      <c r="F11" t="s">
        <v>78</v>
      </c>
      <c r="G11" s="31">
        <v>1421</v>
      </c>
      <c r="H11" s="31">
        <v>646</v>
      </c>
      <c r="I11" s="31">
        <v>1005</v>
      </c>
      <c r="J11" s="31">
        <v>927</v>
      </c>
      <c r="K11" s="31">
        <v>1136</v>
      </c>
      <c r="L11" s="31">
        <v>922.65700000000004</v>
      </c>
      <c r="M11" s="31">
        <v>983.89300000000003</v>
      </c>
      <c r="N11" s="31">
        <v>954.16200000000003</v>
      </c>
      <c r="O11" s="31">
        <v>1215.816</v>
      </c>
      <c r="P11" s="31">
        <v>1160.8209999999999</v>
      </c>
      <c r="Q11" s="31">
        <v>1470.4259999999999</v>
      </c>
      <c r="R11" s="31">
        <v>1238.259</v>
      </c>
      <c r="S11" s="31">
        <v>1141.6110000000001</v>
      </c>
      <c r="T11" s="31">
        <v>1114.761</v>
      </c>
      <c r="U11" s="31">
        <v>1061.056</v>
      </c>
      <c r="V11" s="31">
        <v>1181.539</v>
      </c>
      <c r="W11" s="31">
        <v>1350.693</v>
      </c>
      <c r="X11" s="31">
        <v>1501.749</v>
      </c>
      <c r="Y11" s="31">
        <v>1290.0619999999999</v>
      </c>
      <c r="Z11" s="31">
        <v>1383.261</v>
      </c>
      <c r="AA11" s="31">
        <v>1489.405</v>
      </c>
      <c r="AB11" s="31">
        <v>1473.4269999999999</v>
      </c>
      <c r="AC11" s="31">
        <v>1033.9639999999999</v>
      </c>
      <c r="AD11" s="31">
        <v>753.13199999999995</v>
      </c>
      <c r="AE11" s="31">
        <v>964.54399999999998</v>
      </c>
      <c r="AF11" s="31">
        <v>1285.998</v>
      </c>
      <c r="AG11" s="31">
        <v>1362.6320000000001</v>
      </c>
      <c r="AH11" s="31">
        <v>1312.4670000000001</v>
      </c>
      <c r="AI11" s="31">
        <v>1896.0650000000001</v>
      </c>
      <c r="AJ11" s="31">
        <v>1671.9839999999999</v>
      </c>
      <c r="AK11">
        <v>4</v>
      </c>
      <c r="AL11" s="29">
        <v>10.41</v>
      </c>
      <c r="AM11" s="29">
        <v>79.510000000000005</v>
      </c>
      <c r="AN11" s="20">
        <v>36349.385000000002</v>
      </c>
    </row>
    <row r="12" spans="1:40" x14ac:dyDescent="0.25">
      <c r="A12" t="s">
        <v>212</v>
      </c>
      <c r="B12" t="s">
        <v>74</v>
      </c>
      <c r="C12" t="s">
        <v>75</v>
      </c>
      <c r="D12" t="s">
        <v>109</v>
      </c>
      <c r="E12" t="s">
        <v>87</v>
      </c>
      <c r="F12" t="s">
        <v>79</v>
      </c>
      <c r="G12" s="31" t="s">
        <v>20</v>
      </c>
      <c r="H12" s="31" t="s">
        <v>20</v>
      </c>
      <c r="I12" s="31" t="s">
        <v>20</v>
      </c>
      <c r="J12" s="31" t="s">
        <v>20</v>
      </c>
      <c r="K12" s="31" t="s">
        <v>24</v>
      </c>
      <c r="L12" s="31" t="s">
        <v>24</v>
      </c>
      <c r="M12" s="31" t="s">
        <v>18</v>
      </c>
      <c r="N12" s="31" t="s">
        <v>24</v>
      </c>
      <c r="O12" s="31" t="s">
        <v>24</v>
      </c>
      <c r="P12" s="31" t="s">
        <v>24</v>
      </c>
      <c r="Q12" s="31" t="s">
        <v>24</v>
      </c>
      <c r="R12" s="31" t="s">
        <v>18</v>
      </c>
      <c r="S12" s="31" t="s">
        <v>24</v>
      </c>
      <c r="T12" s="31" t="s">
        <v>24</v>
      </c>
      <c r="U12" s="31" t="s">
        <v>24</v>
      </c>
      <c r="V12" s="31" t="s">
        <v>24</v>
      </c>
      <c r="W12" s="31" t="s">
        <v>24</v>
      </c>
      <c r="X12" s="31" t="s">
        <v>24</v>
      </c>
      <c r="Y12" s="31" t="s">
        <v>24</v>
      </c>
      <c r="Z12" s="31" t="s">
        <v>24</v>
      </c>
      <c r="AA12" s="31" t="s">
        <v>24</v>
      </c>
      <c r="AB12" s="31" t="s">
        <v>24</v>
      </c>
      <c r="AC12" s="31" t="s">
        <v>24</v>
      </c>
      <c r="AD12" s="31" t="s">
        <v>24</v>
      </c>
      <c r="AE12" s="31" t="s">
        <v>24</v>
      </c>
      <c r="AF12" s="31" t="s">
        <v>24</v>
      </c>
      <c r="AG12" s="31" t="s">
        <v>24</v>
      </c>
      <c r="AH12" s="31" t="s">
        <v>24</v>
      </c>
      <c r="AI12" s="31" t="s">
        <v>24</v>
      </c>
      <c r="AJ12" s="31" t="s">
        <v>24</v>
      </c>
      <c r="AK12">
        <v>4</v>
      </c>
      <c r="AL12" s="29" t="s">
        <v>80</v>
      </c>
      <c r="AM12" s="29" t="s">
        <v>80</v>
      </c>
      <c r="AN12" s="20" t="s">
        <v>80</v>
      </c>
    </row>
    <row r="13" spans="1:40" x14ac:dyDescent="0.25">
      <c r="A13" t="s">
        <v>212</v>
      </c>
      <c r="B13" t="s">
        <v>74</v>
      </c>
      <c r="C13" t="s">
        <v>75</v>
      </c>
      <c r="D13" t="s">
        <v>91</v>
      </c>
      <c r="E13" t="s">
        <v>87</v>
      </c>
      <c r="F13" t="s">
        <v>78</v>
      </c>
      <c r="G13" s="31">
        <v>1043</v>
      </c>
      <c r="H13" s="31">
        <v>1494</v>
      </c>
      <c r="I13" s="31">
        <v>1218</v>
      </c>
      <c r="J13" s="31">
        <v>1391</v>
      </c>
      <c r="K13" s="31">
        <v>1089</v>
      </c>
      <c r="L13" s="31">
        <v>759</v>
      </c>
      <c r="M13" s="31">
        <v>567</v>
      </c>
      <c r="N13" s="31">
        <v>319</v>
      </c>
      <c r="O13" s="31">
        <v>263</v>
      </c>
      <c r="P13" s="31">
        <v>575</v>
      </c>
      <c r="Q13" s="31">
        <v>705.30600000000004</v>
      </c>
      <c r="R13" s="31">
        <v>656.18100000000004</v>
      </c>
      <c r="S13" s="31">
        <v>889.05600000000004</v>
      </c>
      <c r="T13" s="31">
        <v>935.46799999999996</v>
      </c>
      <c r="U13" s="31">
        <v>777.53700000000003</v>
      </c>
      <c r="V13" s="31">
        <v>1062.336</v>
      </c>
      <c r="W13" s="31">
        <v>523.33799999999997</v>
      </c>
      <c r="X13" s="31">
        <v>639.04200000000003</v>
      </c>
      <c r="Y13" s="31">
        <v>300.17399999999998</v>
      </c>
      <c r="Z13" s="31">
        <v>545.29399999999998</v>
      </c>
      <c r="AA13" s="31">
        <v>430.214</v>
      </c>
      <c r="AB13" s="31">
        <v>378.92599999999999</v>
      </c>
      <c r="AC13" s="31">
        <v>455.99400000000003</v>
      </c>
      <c r="AD13" s="31">
        <v>324.5</v>
      </c>
      <c r="AE13" s="31">
        <v>362.27300000000002</v>
      </c>
      <c r="AF13" s="31">
        <v>411.22800000000001</v>
      </c>
      <c r="AG13" s="31">
        <v>314.79300000000001</v>
      </c>
      <c r="AH13" s="31">
        <v>432.50200000000001</v>
      </c>
      <c r="AI13" s="31">
        <v>450.66899999999998</v>
      </c>
      <c r="AJ13" s="31">
        <v>552.36199999999997</v>
      </c>
      <c r="AK13">
        <v>5</v>
      </c>
      <c r="AL13" s="29">
        <v>5.69</v>
      </c>
      <c r="AM13" s="29">
        <v>85.2</v>
      </c>
      <c r="AN13" s="20">
        <v>19865.192999999999</v>
      </c>
    </row>
    <row r="14" spans="1:40" x14ac:dyDescent="0.25">
      <c r="A14" t="s">
        <v>212</v>
      </c>
      <c r="B14" t="s">
        <v>74</v>
      </c>
      <c r="C14" t="s">
        <v>75</v>
      </c>
      <c r="D14" t="s">
        <v>91</v>
      </c>
      <c r="E14" t="s">
        <v>87</v>
      </c>
      <c r="F14" t="s">
        <v>79</v>
      </c>
      <c r="G14" s="31" t="s">
        <v>24</v>
      </c>
      <c r="H14" s="31" t="s">
        <v>24</v>
      </c>
      <c r="I14" s="31" t="s">
        <v>24</v>
      </c>
      <c r="J14" s="31" t="s">
        <v>24</v>
      </c>
      <c r="K14" s="31" t="s">
        <v>24</v>
      </c>
      <c r="L14" s="31" t="s">
        <v>24</v>
      </c>
      <c r="M14" s="31" t="s">
        <v>18</v>
      </c>
      <c r="N14" s="31" t="s">
        <v>18</v>
      </c>
      <c r="O14" s="31" t="s">
        <v>18</v>
      </c>
      <c r="P14" s="31" t="s">
        <v>24</v>
      </c>
      <c r="Q14" s="31" t="s">
        <v>24</v>
      </c>
      <c r="R14" s="31" t="s">
        <v>24</v>
      </c>
      <c r="S14" s="31" t="s">
        <v>24</v>
      </c>
      <c r="T14" s="31" t="s">
        <v>24</v>
      </c>
      <c r="U14" s="31" t="s">
        <v>24</v>
      </c>
      <c r="V14" s="31" t="s">
        <v>24</v>
      </c>
      <c r="W14" s="31" t="s">
        <v>24</v>
      </c>
      <c r="X14" s="31" t="s">
        <v>24</v>
      </c>
      <c r="Y14" s="31" t="s">
        <v>20</v>
      </c>
      <c r="Z14" s="31" t="s">
        <v>20</v>
      </c>
      <c r="AA14" s="31" t="s">
        <v>20</v>
      </c>
      <c r="AB14" s="31" t="s">
        <v>20</v>
      </c>
      <c r="AC14" s="31" t="s">
        <v>20</v>
      </c>
      <c r="AD14" s="31" t="s">
        <v>20</v>
      </c>
      <c r="AE14" s="31" t="s">
        <v>20</v>
      </c>
      <c r="AF14" s="31" t="s">
        <v>20</v>
      </c>
      <c r="AG14" s="31" t="s">
        <v>5</v>
      </c>
      <c r="AH14" s="31" t="s">
        <v>20</v>
      </c>
      <c r="AI14" s="31" t="s">
        <v>20</v>
      </c>
      <c r="AJ14" s="31" t="s">
        <v>20</v>
      </c>
      <c r="AK14">
        <v>5</v>
      </c>
      <c r="AL14" s="29" t="s">
        <v>80</v>
      </c>
      <c r="AM14" s="29" t="s">
        <v>80</v>
      </c>
      <c r="AN14" s="20" t="s">
        <v>80</v>
      </c>
    </row>
    <row r="15" spans="1:40" x14ac:dyDescent="0.25">
      <c r="A15" t="s">
        <v>212</v>
      </c>
      <c r="B15" t="s">
        <v>74</v>
      </c>
      <c r="C15" t="s">
        <v>75</v>
      </c>
      <c r="D15" t="s">
        <v>108</v>
      </c>
      <c r="E15" t="s">
        <v>87</v>
      </c>
      <c r="F15" t="s">
        <v>78</v>
      </c>
      <c r="G15" s="31">
        <v>28</v>
      </c>
      <c r="H15" s="31">
        <v>35</v>
      </c>
      <c r="I15" s="31">
        <v>239</v>
      </c>
      <c r="J15" s="31">
        <v>100.667</v>
      </c>
      <c r="K15" s="31">
        <v>35</v>
      </c>
      <c r="L15" s="31">
        <v>38</v>
      </c>
      <c r="M15" s="31">
        <v>264</v>
      </c>
      <c r="N15" s="31">
        <v>154</v>
      </c>
      <c r="O15" s="31">
        <v>223</v>
      </c>
      <c r="P15" s="31">
        <v>255</v>
      </c>
      <c r="Q15" s="31">
        <v>325</v>
      </c>
      <c r="R15" s="31">
        <v>333</v>
      </c>
      <c r="S15" s="31">
        <v>229</v>
      </c>
      <c r="T15" s="31">
        <v>428</v>
      </c>
      <c r="U15" s="31">
        <v>720</v>
      </c>
      <c r="V15" s="31">
        <v>963</v>
      </c>
      <c r="W15" s="31">
        <v>700</v>
      </c>
      <c r="X15" s="31">
        <v>700</v>
      </c>
      <c r="Y15" s="31">
        <v>1000</v>
      </c>
      <c r="Z15" s="31">
        <v>1000</v>
      </c>
      <c r="AA15" s="31">
        <v>800</v>
      </c>
      <c r="AB15" s="31">
        <v>800</v>
      </c>
      <c r="AC15" s="31">
        <v>750</v>
      </c>
      <c r="AD15" s="31">
        <v>865.35</v>
      </c>
      <c r="AE15" s="31">
        <v>865.35</v>
      </c>
      <c r="AF15" s="31">
        <v>852.41499999999996</v>
      </c>
      <c r="AG15" s="31">
        <v>955.303</v>
      </c>
      <c r="AH15" s="31">
        <v>1085.3699999999999</v>
      </c>
      <c r="AI15" s="31">
        <v>1145.07</v>
      </c>
      <c r="AJ15" s="31">
        <v>886.85</v>
      </c>
      <c r="AK15">
        <v>6</v>
      </c>
      <c r="AL15" s="29">
        <v>4.8099999999999996</v>
      </c>
      <c r="AM15" s="29">
        <v>90</v>
      </c>
      <c r="AN15" s="20">
        <v>16775.375</v>
      </c>
    </row>
    <row r="16" spans="1:40" x14ac:dyDescent="0.25">
      <c r="A16" t="s">
        <v>212</v>
      </c>
      <c r="B16" t="s">
        <v>74</v>
      </c>
      <c r="C16" t="s">
        <v>75</v>
      </c>
      <c r="D16" t="s">
        <v>108</v>
      </c>
      <c r="E16" t="s">
        <v>87</v>
      </c>
      <c r="F16" t="s">
        <v>79</v>
      </c>
      <c r="G16" s="31" t="s">
        <v>82</v>
      </c>
      <c r="H16" s="31" t="s">
        <v>82</v>
      </c>
      <c r="I16" s="31" t="s">
        <v>82</v>
      </c>
      <c r="J16" s="31" t="s">
        <v>82</v>
      </c>
      <c r="K16" s="31" t="s">
        <v>82</v>
      </c>
      <c r="L16" s="31" t="s">
        <v>82</v>
      </c>
      <c r="M16" s="31" t="s">
        <v>82</v>
      </c>
      <c r="N16" s="31" t="s">
        <v>82</v>
      </c>
      <c r="O16" s="31" t="s">
        <v>18</v>
      </c>
      <c r="P16" s="31" t="s">
        <v>24</v>
      </c>
      <c r="Q16" s="31" t="s">
        <v>24</v>
      </c>
      <c r="R16" s="31" t="s">
        <v>24</v>
      </c>
      <c r="S16" s="31" t="s">
        <v>24</v>
      </c>
      <c r="T16" s="31" t="s">
        <v>24</v>
      </c>
      <c r="U16" s="31" t="s">
        <v>18</v>
      </c>
      <c r="V16" s="31" t="s">
        <v>24</v>
      </c>
      <c r="W16" s="31" t="s">
        <v>5</v>
      </c>
      <c r="X16" s="31" t="s">
        <v>5</v>
      </c>
      <c r="Y16" s="31" t="s">
        <v>24</v>
      </c>
      <c r="Z16" s="31" t="s">
        <v>18</v>
      </c>
      <c r="AA16" s="31" t="s">
        <v>24</v>
      </c>
      <c r="AB16" s="31" t="s">
        <v>20</v>
      </c>
      <c r="AC16" s="31" t="s">
        <v>24</v>
      </c>
      <c r="AD16" s="31" t="s">
        <v>24</v>
      </c>
      <c r="AE16" s="31" t="s">
        <v>24</v>
      </c>
      <c r="AF16" s="31" t="s">
        <v>24</v>
      </c>
      <c r="AG16" s="31" t="s">
        <v>24</v>
      </c>
      <c r="AH16" s="31" t="s">
        <v>24</v>
      </c>
      <c r="AI16" s="31" t="s">
        <v>24</v>
      </c>
      <c r="AJ16" s="31" t="s">
        <v>24</v>
      </c>
      <c r="AK16">
        <v>6</v>
      </c>
      <c r="AL16" s="29" t="s">
        <v>80</v>
      </c>
      <c r="AM16" s="29" t="s">
        <v>80</v>
      </c>
      <c r="AN16" s="20" t="s">
        <v>80</v>
      </c>
    </row>
    <row r="17" spans="1:40" x14ac:dyDescent="0.25">
      <c r="A17" t="s">
        <v>212</v>
      </c>
      <c r="B17" t="s">
        <v>74</v>
      </c>
      <c r="C17" t="s">
        <v>85</v>
      </c>
      <c r="D17" t="s">
        <v>86</v>
      </c>
      <c r="E17" t="s">
        <v>87</v>
      </c>
      <c r="F17" t="s">
        <v>78</v>
      </c>
      <c r="G17" s="31">
        <v>489</v>
      </c>
      <c r="H17" s="31">
        <v>521</v>
      </c>
      <c r="I17" s="31">
        <v>509</v>
      </c>
      <c r="J17" s="31">
        <v>286</v>
      </c>
      <c r="K17" s="31">
        <v>285</v>
      </c>
      <c r="L17" s="31">
        <v>347</v>
      </c>
      <c r="M17" s="31">
        <v>299</v>
      </c>
      <c r="N17" s="31">
        <v>310</v>
      </c>
      <c r="O17" s="31">
        <v>257</v>
      </c>
      <c r="P17" s="31">
        <v>30</v>
      </c>
      <c r="Q17" s="31">
        <v>140</v>
      </c>
      <c r="R17" s="31">
        <v>172</v>
      </c>
      <c r="S17" s="31">
        <v>103</v>
      </c>
      <c r="T17" s="31">
        <v>82</v>
      </c>
      <c r="U17" s="31">
        <v>89</v>
      </c>
      <c r="V17" s="31">
        <v>88</v>
      </c>
      <c r="W17" s="31">
        <v>192.36500000000001</v>
      </c>
      <c r="X17" s="31">
        <v>193.28</v>
      </c>
      <c r="Y17" s="31">
        <v>115</v>
      </c>
      <c r="Z17" s="31">
        <v>85.069000000000003</v>
      </c>
      <c r="AA17" s="31">
        <v>133.405</v>
      </c>
      <c r="AB17" s="31">
        <v>151.71899999999999</v>
      </c>
      <c r="AC17" s="31">
        <v>95.513000000000005</v>
      </c>
      <c r="AD17" s="31">
        <v>169.215</v>
      </c>
      <c r="AE17" s="31">
        <v>122.252</v>
      </c>
      <c r="AF17" s="31">
        <v>157.75399999999999</v>
      </c>
      <c r="AG17" s="31">
        <v>68</v>
      </c>
      <c r="AH17" s="31">
        <v>150</v>
      </c>
      <c r="AI17" s="31">
        <v>183</v>
      </c>
      <c r="AJ17" s="31">
        <v>199</v>
      </c>
      <c r="AK17">
        <v>7</v>
      </c>
      <c r="AL17" s="29">
        <v>1.73</v>
      </c>
      <c r="AM17" s="29">
        <v>91.73</v>
      </c>
      <c r="AN17" s="20">
        <v>6022.5720000000001</v>
      </c>
    </row>
    <row r="18" spans="1:40" x14ac:dyDescent="0.25">
      <c r="A18" t="s">
        <v>212</v>
      </c>
      <c r="B18" t="s">
        <v>74</v>
      </c>
      <c r="C18" t="s">
        <v>85</v>
      </c>
      <c r="D18" t="s">
        <v>86</v>
      </c>
      <c r="E18" t="s">
        <v>87</v>
      </c>
      <c r="F18" t="s">
        <v>79</v>
      </c>
      <c r="G18" s="31" t="s">
        <v>24</v>
      </c>
      <c r="H18" s="31" t="s">
        <v>24</v>
      </c>
      <c r="I18" s="31" t="s">
        <v>24</v>
      </c>
      <c r="J18" s="31" t="s">
        <v>24</v>
      </c>
      <c r="K18" s="31" t="s">
        <v>24</v>
      </c>
      <c r="L18" s="31" t="s">
        <v>24</v>
      </c>
      <c r="M18" s="31" t="s">
        <v>24</v>
      </c>
      <c r="N18" s="31" t="s">
        <v>24</v>
      </c>
      <c r="O18" s="31" t="s">
        <v>24</v>
      </c>
      <c r="P18" s="31" t="s">
        <v>24</v>
      </c>
      <c r="Q18" s="31" t="s">
        <v>20</v>
      </c>
      <c r="R18" s="31" t="s">
        <v>20</v>
      </c>
      <c r="S18" s="31" t="s">
        <v>20</v>
      </c>
      <c r="T18" s="31" t="s">
        <v>20</v>
      </c>
      <c r="U18" s="31" t="s">
        <v>20</v>
      </c>
      <c r="V18" s="31" t="s">
        <v>20</v>
      </c>
      <c r="W18" s="31" t="s">
        <v>20</v>
      </c>
      <c r="X18" s="31" t="s">
        <v>20</v>
      </c>
      <c r="Y18" s="31" t="s">
        <v>20</v>
      </c>
      <c r="Z18" s="31" t="s">
        <v>20</v>
      </c>
      <c r="AA18" s="31" t="s">
        <v>24</v>
      </c>
      <c r="AB18" s="31" t="s">
        <v>24</v>
      </c>
      <c r="AC18" s="31" t="s">
        <v>24</v>
      </c>
      <c r="AD18" s="31" t="s">
        <v>24</v>
      </c>
      <c r="AE18" s="31" t="s">
        <v>24</v>
      </c>
      <c r="AF18" s="31" t="s">
        <v>24</v>
      </c>
      <c r="AG18" s="31" t="s">
        <v>24</v>
      </c>
      <c r="AH18" s="31" t="s">
        <v>24</v>
      </c>
      <c r="AI18" s="31" t="s">
        <v>24</v>
      </c>
      <c r="AJ18" s="31" t="s">
        <v>24</v>
      </c>
      <c r="AK18">
        <v>7</v>
      </c>
      <c r="AL18" s="29" t="s">
        <v>80</v>
      </c>
      <c r="AM18" s="29" t="s">
        <v>80</v>
      </c>
      <c r="AN18" s="20" t="s">
        <v>80</v>
      </c>
    </row>
    <row r="19" spans="1:40" x14ac:dyDescent="0.25">
      <c r="A19" t="s">
        <v>212</v>
      </c>
      <c r="B19" t="s">
        <v>74</v>
      </c>
      <c r="C19" t="s">
        <v>75</v>
      </c>
      <c r="D19" t="s">
        <v>109</v>
      </c>
      <c r="E19" t="s">
        <v>129</v>
      </c>
      <c r="F19" t="s">
        <v>78</v>
      </c>
      <c r="G19" s="31">
        <v>189</v>
      </c>
      <c r="H19" s="31">
        <v>93</v>
      </c>
      <c r="I19" s="31">
        <v>89</v>
      </c>
      <c r="J19" s="31">
        <v>240</v>
      </c>
      <c r="K19" s="31">
        <v>18</v>
      </c>
      <c r="L19" s="31">
        <v>94.506</v>
      </c>
      <c r="M19" s="31">
        <v>121.30800000000001</v>
      </c>
      <c r="N19" s="31">
        <v>37.808</v>
      </c>
      <c r="O19" s="31">
        <v>147.13499999999999</v>
      </c>
      <c r="P19" s="31">
        <v>87.075000000000003</v>
      </c>
      <c r="Q19" s="31">
        <v>192.863</v>
      </c>
      <c r="R19" s="31">
        <v>203.30600000000001</v>
      </c>
      <c r="S19" s="31">
        <v>267.351</v>
      </c>
      <c r="T19" s="31">
        <v>257.92599999999999</v>
      </c>
      <c r="U19" s="31">
        <v>247.65700000000001</v>
      </c>
      <c r="V19" s="31">
        <v>176.11699999999999</v>
      </c>
      <c r="W19" s="31">
        <v>207.70500000000001</v>
      </c>
      <c r="X19" s="31">
        <v>97.281999999999996</v>
      </c>
      <c r="Y19" s="31">
        <v>274.82400000000001</v>
      </c>
      <c r="Z19" s="31">
        <v>233.035</v>
      </c>
      <c r="AA19" s="31">
        <v>98.22</v>
      </c>
      <c r="AB19" s="31">
        <v>85.284999999999997</v>
      </c>
      <c r="AC19" s="31">
        <v>175.16300000000001</v>
      </c>
      <c r="AD19" s="31">
        <v>33.676000000000002</v>
      </c>
      <c r="AE19" s="31">
        <v>32.689</v>
      </c>
      <c r="AF19" s="31">
        <v>49.832999999999998</v>
      </c>
      <c r="AG19" s="31">
        <v>17.663</v>
      </c>
      <c r="AH19" s="31">
        <v>31.109000000000002</v>
      </c>
      <c r="AI19" s="31">
        <v>27.141999999999999</v>
      </c>
      <c r="AJ19" s="31">
        <v>5.95</v>
      </c>
      <c r="AK19">
        <v>8</v>
      </c>
      <c r="AL19" s="29">
        <v>1.1000000000000001</v>
      </c>
      <c r="AM19" s="29">
        <v>92.83</v>
      </c>
      <c r="AN19" s="20">
        <v>3831.6289999999999</v>
      </c>
    </row>
    <row r="20" spans="1:40" x14ac:dyDescent="0.25">
      <c r="A20" t="s">
        <v>212</v>
      </c>
      <c r="B20" t="s">
        <v>74</v>
      </c>
      <c r="C20" t="s">
        <v>75</v>
      </c>
      <c r="D20" t="s">
        <v>109</v>
      </c>
      <c r="E20" t="s">
        <v>129</v>
      </c>
      <c r="F20" t="s">
        <v>79</v>
      </c>
      <c r="G20" s="31" t="s">
        <v>20</v>
      </c>
      <c r="H20" s="31" t="s">
        <v>20</v>
      </c>
      <c r="I20" s="31" t="s">
        <v>20</v>
      </c>
      <c r="J20" s="31" t="s">
        <v>20</v>
      </c>
      <c r="K20" s="31" t="s">
        <v>24</v>
      </c>
      <c r="L20" s="31" t="s">
        <v>24</v>
      </c>
      <c r="M20" s="31" t="s">
        <v>24</v>
      </c>
      <c r="N20" s="31" t="s">
        <v>24</v>
      </c>
      <c r="O20" s="31" t="s">
        <v>24</v>
      </c>
      <c r="P20" s="31" t="s">
        <v>24</v>
      </c>
      <c r="Q20" s="31" t="s">
        <v>24</v>
      </c>
      <c r="R20" s="31" t="s">
        <v>24</v>
      </c>
      <c r="S20" s="31" t="s">
        <v>24</v>
      </c>
      <c r="T20" s="31" t="s">
        <v>24</v>
      </c>
      <c r="U20" s="31" t="s">
        <v>24</v>
      </c>
      <c r="V20" s="31" t="s">
        <v>24</v>
      </c>
      <c r="W20" s="31" t="s">
        <v>24</v>
      </c>
      <c r="X20" s="31" t="s">
        <v>24</v>
      </c>
      <c r="Y20" s="31" t="s">
        <v>24</v>
      </c>
      <c r="Z20" s="31" t="s">
        <v>24</v>
      </c>
      <c r="AA20" s="31" t="s">
        <v>24</v>
      </c>
      <c r="AB20" s="31" t="s">
        <v>24</v>
      </c>
      <c r="AC20" s="31" t="s">
        <v>24</v>
      </c>
      <c r="AD20" s="31" t="s">
        <v>24</v>
      </c>
      <c r="AE20" s="31" t="s">
        <v>24</v>
      </c>
      <c r="AF20" s="31" t="s">
        <v>20</v>
      </c>
      <c r="AG20" s="31" t="s">
        <v>24</v>
      </c>
      <c r="AH20" s="31" t="s">
        <v>24</v>
      </c>
      <c r="AI20" s="31" t="s">
        <v>24</v>
      </c>
      <c r="AJ20" s="31" t="s">
        <v>24</v>
      </c>
      <c r="AK20">
        <v>8</v>
      </c>
      <c r="AL20" s="29" t="s">
        <v>80</v>
      </c>
      <c r="AM20" s="29" t="s">
        <v>80</v>
      </c>
      <c r="AN20" s="20" t="s">
        <v>80</v>
      </c>
    </row>
    <row r="21" spans="1:40" x14ac:dyDescent="0.25">
      <c r="A21" t="s">
        <v>212</v>
      </c>
      <c r="B21" t="s">
        <v>74</v>
      </c>
      <c r="C21" t="s">
        <v>75</v>
      </c>
      <c r="D21" t="s">
        <v>97</v>
      </c>
      <c r="E21" t="s">
        <v>87</v>
      </c>
      <c r="F21" t="s">
        <v>78</v>
      </c>
      <c r="G21" s="31">
        <v>104</v>
      </c>
      <c r="H21" s="31">
        <v>132</v>
      </c>
      <c r="I21" s="31">
        <v>40</v>
      </c>
      <c r="J21" s="31">
        <v>337</v>
      </c>
      <c r="K21" s="31">
        <v>304</v>
      </c>
      <c r="L21" s="31">
        <v>21.6</v>
      </c>
      <c r="M21" s="31">
        <v>101.7</v>
      </c>
      <c r="N21" s="31">
        <v>90.2</v>
      </c>
      <c r="O21" s="31">
        <v>315.8</v>
      </c>
      <c r="P21" s="31">
        <v>55.835999999999999</v>
      </c>
      <c r="Q21" s="31">
        <v>106.13</v>
      </c>
      <c r="R21" s="31">
        <v>72</v>
      </c>
      <c r="S21" s="31">
        <v>85</v>
      </c>
      <c r="T21" s="31">
        <v>92</v>
      </c>
      <c r="U21" s="31">
        <v>92</v>
      </c>
      <c r="V21" s="31">
        <v>73.271000000000001</v>
      </c>
      <c r="W21" s="31">
        <v>74.704999999999998</v>
      </c>
      <c r="X21" s="31">
        <v>59.002000000000002</v>
      </c>
      <c r="Y21" s="31">
        <v>95.945999999999998</v>
      </c>
      <c r="Z21" s="31">
        <v>60.292999999999999</v>
      </c>
      <c r="AA21" s="31">
        <v>140.78</v>
      </c>
      <c r="AB21" s="31">
        <v>135.05699999999999</v>
      </c>
      <c r="AC21" s="31">
        <v>81.31</v>
      </c>
      <c r="AD21" s="31">
        <v>86.498000000000005</v>
      </c>
      <c r="AE21" s="31">
        <v>91.561000000000007</v>
      </c>
      <c r="AF21" s="31">
        <v>96.165000000000006</v>
      </c>
      <c r="AG21" s="31">
        <v>43.823</v>
      </c>
      <c r="AH21" s="31">
        <v>37.692</v>
      </c>
      <c r="AI21" s="31">
        <v>105</v>
      </c>
      <c r="AJ21" s="31">
        <v>103.212</v>
      </c>
      <c r="AK21">
        <v>9</v>
      </c>
      <c r="AL21" s="29">
        <v>0.93</v>
      </c>
      <c r="AM21" s="29">
        <v>93.75</v>
      </c>
      <c r="AN21" s="20">
        <v>3233.5810000000001</v>
      </c>
    </row>
    <row r="22" spans="1:40" x14ac:dyDescent="0.25">
      <c r="A22" t="s">
        <v>212</v>
      </c>
      <c r="B22" t="s">
        <v>74</v>
      </c>
      <c r="C22" t="s">
        <v>75</v>
      </c>
      <c r="D22" t="s">
        <v>97</v>
      </c>
      <c r="E22" t="s">
        <v>87</v>
      </c>
      <c r="F22" t="s">
        <v>79</v>
      </c>
      <c r="G22" s="31" t="s">
        <v>82</v>
      </c>
      <c r="H22" s="31" t="s">
        <v>82</v>
      </c>
      <c r="I22" s="31" t="s">
        <v>82</v>
      </c>
      <c r="J22" s="31" t="s">
        <v>5</v>
      </c>
      <c r="K22" s="31" t="s">
        <v>5</v>
      </c>
      <c r="L22" s="31" t="s">
        <v>5</v>
      </c>
      <c r="M22" s="31" t="s">
        <v>5</v>
      </c>
      <c r="N22" s="31" t="s">
        <v>5</v>
      </c>
      <c r="O22" s="31" t="s">
        <v>5</v>
      </c>
      <c r="P22" s="31" t="s">
        <v>5</v>
      </c>
      <c r="Q22" s="31" t="s">
        <v>5</v>
      </c>
      <c r="R22" s="31" t="s">
        <v>20</v>
      </c>
      <c r="S22" s="31" t="s">
        <v>5</v>
      </c>
      <c r="T22" s="31" t="s">
        <v>20</v>
      </c>
      <c r="U22" s="31" t="s">
        <v>20</v>
      </c>
      <c r="V22" s="31" t="s">
        <v>20</v>
      </c>
      <c r="W22" s="31" t="s">
        <v>20</v>
      </c>
      <c r="X22" s="31" t="s">
        <v>20</v>
      </c>
      <c r="Y22" s="31" t="s">
        <v>20</v>
      </c>
      <c r="Z22" s="31" t="s">
        <v>5</v>
      </c>
      <c r="AA22" s="31" t="s">
        <v>20</v>
      </c>
      <c r="AB22" s="31" t="s">
        <v>24</v>
      </c>
      <c r="AC22" s="31" t="s">
        <v>24</v>
      </c>
      <c r="AD22" s="31" t="s">
        <v>24</v>
      </c>
      <c r="AE22" s="31" t="s">
        <v>20</v>
      </c>
      <c r="AF22" s="31" t="s">
        <v>24</v>
      </c>
      <c r="AG22" s="31" t="s">
        <v>24</v>
      </c>
      <c r="AH22" s="31" t="s">
        <v>24</v>
      </c>
      <c r="AI22" s="31" t="s">
        <v>20</v>
      </c>
      <c r="AJ22" s="31" t="s">
        <v>20</v>
      </c>
      <c r="AK22">
        <v>9</v>
      </c>
      <c r="AL22" s="29" t="s">
        <v>80</v>
      </c>
      <c r="AM22" s="29" t="s">
        <v>80</v>
      </c>
      <c r="AN22" s="20" t="s">
        <v>80</v>
      </c>
    </row>
    <row r="23" spans="1:40" x14ac:dyDescent="0.25">
      <c r="A23" t="s">
        <v>212</v>
      </c>
      <c r="B23" t="s">
        <v>74</v>
      </c>
      <c r="C23" t="s">
        <v>75</v>
      </c>
      <c r="D23" t="s">
        <v>94</v>
      </c>
      <c r="E23" t="s">
        <v>105</v>
      </c>
      <c r="F23" t="s">
        <v>78</v>
      </c>
      <c r="G23" s="31" t="s">
        <v>80</v>
      </c>
      <c r="H23" s="31">
        <v>0.12</v>
      </c>
      <c r="I23" s="31">
        <v>1</v>
      </c>
      <c r="J23" s="31" t="s">
        <v>80</v>
      </c>
      <c r="K23" s="31">
        <v>5.05</v>
      </c>
      <c r="L23" s="31">
        <v>8.82</v>
      </c>
      <c r="M23" s="31">
        <v>8.94</v>
      </c>
      <c r="N23" s="31">
        <v>12</v>
      </c>
      <c r="O23" s="31">
        <v>20.68</v>
      </c>
      <c r="P23" s="31">
        <v>22.704999999999998</v>
      </c>
      <c r="Q23" s="31">
        <v>34.658999999999999</v>
      </c>
      <c r="R23" s="31">
        <v>32.630000000000003</v>
      </c>
      <c r="S23" s="31">
        <v>125.453</v>
      </c>
      <c r="T23" s="31">
        <v>94.024000000000001</v>
      </c>
      <c r="U23" s="31">
        <v>124.879</v>
      </c>
      <c r="V23" s="31">
        <v>129.38900000000001</v>
      </c>
      <c r="W23" s="31">
        <v>120.943</v>
      </c>
      <c r="X23" s="31">
        <v>154.684</v>
      </c>
      <c r="Y23" s="31">
        <v>105.26</v>
      </c>
      <c r="Z23" s="31">
        <v>87.897999999999996</v>
      </c>
      <c r="AA23" s="31">
        <v>76.641000000000005</v>
      </c>
      <c r="AB23" s="31">
        <v>75.569999999999993</v>
      </c>
      <c r="AC23" s="31">
        <v>62.432000000000002</v>
      </c>
      <c r="AD23" s="31">
        <v>131.54900000000001</v>
      </c>
      <c r="AE23" s="31">
        <v>205.06800000000001</v>
      </c>
      <c r="AF23" s="31">
        <v>219.38800000000001</v>
      </c>
      <c r="AG23" s="31">
        <v>239.88900000000001</v>
      </c>
      <c r="AH23" s="31">
        <v>204.749</v>
      </c>
      <c r="AI23" s="31">
        <v>163.411</v>
      </c>
      <c r="AJ23" s="31">
        <v>154.404</v>
      </c>
      <c r="AK23">
        <v>10</v>
      </c>
      <c r="AL23" s="29">
        <v>0.75</v>
      </c>
      <c r="AM23" s="29">
        <v>94.5</v>
      </c>
      <c r="AN23" s="20">
        <v>2622.2359999999999</v>
      </c>
    </row>
    <row r="24" spans="1:40" x14ac:dyDescent="0.25">
      <c r="A24" t="s">
        <v>212</v>
      </c>
      <c r="B24" t="s">
        <v>74</v>
      </c>
      <c r="C24" t="s">
        <v>75</v>
      </c>
      <c r="D24" t="s">
        <v>94</v>
      </c>
      <c r="E24" t="s">
        <v>105</v>
      </c>
      <c r="F24" t="s">
        <v>79</v>
      </c>
      <c r="G24" s="31" t="s">
        <v>80</v>
      </c>
      <c r="H24" s="31" t="s">
        <v>82</v>
      </c>
      <c r="I24" s="31" t="s">
        <v>7</v>
      </c>
      <c r="J24" s="31" t="s">
        <v>7</v>
      </c>
      <c r="K24" s="31" t="s">
        <v>9</v>
      </c>
      <c r="L24" s="31" t="s">
        <v>18</v>
      </c>
      <c r="M24" s="31" t="s">
        <v>18</v>
      </c>
      <c r="N24" s="31" t="s">
        <v>9</v>
      </c>
      <c r="O24" s="31" t="s">
        <v>18</v>
      </c>
      <c r="P24" s="31" t="s">
        <v>18</v>
      </c>
      <c r="Q24" s="31" t="s">
        <v>18</v>
      </c>
      <c r="R24" s="31" t="s">
        <v>18</v>
      </c>
      <c r="S24" s="31" t="s">
        <v>18</v>
      </c>
      <c r="T24" s="31" t="s">
        <v>18</v>
      </c>
      <c r="U24" s="31" t="s">
        <v>18</v>
      </c>
      <c r="V24" s="31" t="s">
        <v>18</v>
      </c>
      <c r="W24" s="31" t="s">
        <v>18</v>
      </c>
      <c r="X24" s="31" t="s">
        <v>18</v>
      </c>
      <c r="Y24" s="31" t="s">
        <v>18</v>
      </c>
      <c r="Z24" s="31" t="s">
        <v>18</v>
      </c>
      <c r="AA24" s="31" t="s">
        <v>18</v>
      </c>
      <c r="AB24" s="31" t="s">
        <v>18</v>
      </c>
      <c r="AC24" s="31" t="s">
        <v>18</v>
      </c>
      <c r="AD24" s="31" t="s">
        <v>18</v>
      </c>
      <c r="AE24" s="31" t="s">
        <v>18</v>
      </c>
      <c r="AF24" s="31" t="s">
        <v>18</v>
      </c>
      <c r="AG24" s="31" t="s">
        <v>18</v>
      </c>
      <c r="AH24" s="31" t="s">
        <v>18</v>
      </c>
      <c r="AI24" s="31" t="s">
        <v>7</v>
      </c>
      <c r="AJ24" s="31" t="s">
        <v>7</v>
      </c>
      <c r="AK24">
        <v>10</v>
      </c>
      <c r="AL24" s="29" t="s">
        <v>80</v>
      </c>
      <c r="AM24" s="29" t="s">
        <v>80</v>
      </c>
      <c r="AN24" s="20" t="s">
        <v>80</v>
      </c>
    </row>
    <row r="25" spans="1:40" x14ac:dyDescent="0.25">
      <c r="A25" t="s">
        <v>212</v>
      </c>
      <c r="B25" t="s">
        <v>74</v>
      </c>
      <c r="C25" t="s">
        <v>75</v>
      </c>
      <c r="D25" t="s">
        <v>83</v>
      </c>
      <c r="E25" t="s">
        <v>84</v>
      </c>
      <c r="F25" t="s">
        <v>78</v>
      </c>
      <c r="G25" s="31">
        <v>13</v>
      </c>
      <c r="H25" s="31">
        <v>97</v>
      </c>
      <c r="I25" s="31">
        <v>164</v>
      </c>
      <c r="J25" s="31" t="s">
        <v>80</v>
      </c>
      <c r="K25" s="31" t="s">
        <v>80</v>
      </c>
      <c r="L25" s="31">
        <v>59.5</v>
      </c>
      <c r="M25" s="31" t="s">
        <v>80</v>
      </c>
      <c r="N25" s="31">
        <v>74</v>
      </c>
      <c r="O25" s="31">
        <v>137.5</v>
      </c>
      <c r="P25" s="31">
        <v>101.7</v>
      </c>
      <c r="Q25" s="31">
        <v>177.761</v>
      </c>
      <c r="R25" s="31">
        <v>91.322999999999993</v>
      </c>
      <c r="S25" s="31">
        <v>46.033000000000001</v>
      </c>
      <c r="T25" s="31">
        <v>13.603999999999999</v>
      </c>
      <c r="U25" s="31">
        <v>11.647</v>
      </c>
      <c r="V25" s="31">
        <v>32.381</v>
      </c>
      <c r="W25" s="31">
        <v>14.943</v>
      </c>
      <c r="X25" s="31">
        <v>12.635</v>
      </c>
      <c r="Y25" s="31">
        <v>35.335999999999999</v>
      </c>
      <c r="Z25" s="31">
        <v>25.119</v>
      </c>
      <c r="AA25" s="31">
        <v>63.219000000000001</v>
      </c>
      <c r="AB25" s="31">
        <v>87.087000000000003</v>
      </c>
      <c r="AC25" s="31">
        <v>75.941999999999993</v>
      </c>
      <c r="AD25" s="31">
        <v>73.647000000000006</v>
      </c>
      <c r="AE25" s="31">
        <v>70.450999999999993</v>
      </c>
      <c r="AF25" s="31">
        <v>85.759</v>
      </c>
      <c r="AG25" s="31">
        <v>94.653999999999996</v>
      </c>
      <c r="AH25" s="31">
        <v>108.611</v>
      </c>
      <c r="AI25" s="31">
        <v>147.31899999999999</v>
      </c>
      <c r="AJ25" s="31">
        <v>258.72199999999998</v>
      </c>
      <c r="AK25">
        <v>11</v>
      </c>
      <c r="AL25" s="29">
        <v>0.62</v>
      </c>
      <c r="AM25" s="29">
        <v>95.13</v>
      </c>
      <c r="AN25" s="20">
        <v>2172.8910000000001</v>
      </c>
    </row>
    <row r="26" spans="1:40" x14ac:dyDescent="0.25">
      <c r="A26" t="s">
        <v>212</v>
      </c>
      <c r="B26" t="s">
        <v>74</v>
      </c>
      <c r="C26" t="s">
        <v>75</v>
      </c>
      <c r="D26" t="s">
        <v>83</v>
      </c>
      <c r="E26" t="s">
        <v>84</v>
      </c>
      <c r="F26" t="s">
        <v>79</v>
      </c>
      <c r="G26" s="31" t="s">
        <v>82</v>
      </c>
      <c r="H26" s="31" t="s">
        <v>82</v>
      </c>
      <c r="I26" s="31" t="s">
        <v>82</v>
      </c>
      <c r="J26" s="31" t="s">
        <v>80</v>
      </c>
      <c r="K26" s="31" t="s">
        <v>80</v>
      </c>
      <c r="L26" s="31" t="s">
        <v>82</v>
      </c>
      <c r="M26" s="31" t="s">
        <v>80</v>
      </c>
      <c r="N26" s="31" t="s">
        <v>82</v>
      </c>
      <c r="O26" s="31" t="s">
        <v>82</v>
      </c>
      <c r="P26" s="31" t="s">
        <v>82</v>
      </c>
      <c r="Q26" s="31" t="s">
        <v>82</v>
      </c>
      <c r="R26" s="31" t="s">
        <v>82</v>
      </c>
      <c r="S26" s="31" t="s">
        <v>82</v>
      </c>
      <c r="T26" s="31" t="s">
        <v>82</v>
      </c>
      <c r="U26" s="31" t="s">
        <v>82</v>
      </c>
      <c r="V26" s="31" t="s">
        <v>82</v>
      </c>
      <c r="W26" s="31" t="s">
        <v>82</v>
      </c>
      <c r="X26" s="31" t="s">
        <v>82</v>
      </c>
      <c r="Y26" s="31" t="s">
        <v>82</v>
      </c>
      <c r="Z26" s="31" t="s">
        <v>20</v>
      </c>
      <c r="AA26" s="31" t="s">
        <v>82</v>
      </c>
      <c r="AB26" s="31" t="s">
        <v>82</v>
      </c>
      <c r="AC26" s="31" t="s">
        <v>20</v>
      </c>
      <c r="AD26" s="31" t="s">
        <v>82</v>
      </c>
      <c r="AE26" s="31" t="s">
        <v>24</v>
      </c>
      <c r="AF26" s="31" t="s">
        <v>82</v>
      </c>
      <c r="AG26" s="31" t="s">
        <v>24</v>
      </c>
      <c r="AH26" s="31" t="s">
        <v>24</v>
      </c>
      <c r="AI26" s="31" t="s">
        <v>24</v>
      </c>
      <c r="AJ26" s="31" t="s">
        <v>24</v>
      </c>
      <c r="AK26">
        <v>11</v>
      </c>
      <c r="AL26" s="29" t="s">
        <v>80</v>
      </c>
      <c r="AM26" s="29" t="s">
        <v>80</v>
      </c>
      <c r="AN26" s="20" t="s">
        <v>80</v>
      </c>
    </row>
    <row r="27" spans="1:40" x14ac:dyDescent="0.25">
      <c r="A27" t="s">
        <v>212</v>
      </c>
      <c r="B27" t="s">
        <v>74</v>
      </c>
      <c r="C27" t="s">
        <v>75</v>
      </c>
      <c r="D27" t="s">
        <v>96</v>
      </c>
      <c r="E27" t="s">
        <v>87</v>
      </c>
      <c r="F27" t="s">
        <v>78</v>
      </c>
      <c r="G27" s="31" t="s">
        <v>80</v>
      </c>
      <c r="H27" s="31" t="s">
        <v>80</v>
      </c>
      <c r="I27" s="31" t="s">
        <v>80</v>
      </c>
      <c r="J27" s="31" t="s">
        <v>80</v>
      </c>
      <c r="K27" s="31" t="s">
        <v>80</v>
      </c>
      <c r="L27" s="31" t="s">
        <v>80</v>
      </c>
      <c r="M27" s="31" t="s">
        <v>80</v>
      </c>
      <c r="N27" s="31" t="s">
        <v>80</v>
      </c>
      <c r="O27" s="31" t="s">
        <v>80</v>
      </c>
      <c r="P27" s="31" t="s">
        <v>80</v>
      </c>
      <c r="Q27" s="31" t="s">
        <v>80</v>
      </c>
      <c r="R27" s="31" t="s">
        <v>80</v>
      </c>
      <c r="S27" s="31">
        <v>8.7249999999999996</v>
      </c>
      <c r="T27" s="31">
        <v>0.97599999999999998</v>
      </c>
      <c r="U27" s="31">
        <v>112.249</v>
      </c>
      <c r="V27" s="31">
        <v>106.4</v>
      </c>
      <c r="W27" s="31">
        <v>184.00800000000001</v>
      </c>
      <c r="X27" s="31">
        <v>140.625</v>
      </c>
      <c r="Y27" s="31">
        <v>142.221</v>
      </c>
      <c r="Z27" s="31">
        <v>75.863</v>
      </c>
      <c r="AA27" s="31">
        <v>0.626</v>
      </c>
      <c r="AB27" s="31">
        <v>2.6259999999999999</v>
      </c>
      <c r="AC27" s="31">
        <v>59.082000000000001</v>
      </c>
      <c r="AD27" s="31">
        <v>145.31899999999999</v>
      </c>
      <c r="AE27" s="31">
        <v>116.79900000000001</v>
      </c>
      <c r="AF27" s="31">
        <v>110.73399999999999</v>
      </c>
      <c r="AG27" s="31">
        <v>121.164</v>
      </c>
      <c r="AH27" s="31">
        <v>69.739999999999995</v>
      </c>
      <c r="AI27" s="31">
        <v>76.747</v>
      </c>
      <c r="AJ27" s="31">
        <v>68.09</v>
      </c>
      <c r="AK27" s="99">
        <v>12</v>
      </c>
      <c r="AL27" s="29">
        <v>0.44</v>
      </c>
      <c r="AM27" s="29">
        <v>95.57</v>
      </c>
      <c r="AN27" s="20">
        <v>1541.9939999999999</v>
      </c>
    </row>
    <row r="28" spans="1:40" x14ac:dyDescent="0.25">
      <c r="A28" t="s">
        <v>212</v>
      </c>
      <c r="B28" t="s">
        <v>74</v>
      </c>
      <c r="C28" t="s">
        <v>75</v>
      </c>
      <c r="D28" t="s">
        <v>96</v>
      </c>
      <c r="E28" t="s">
        <v>87</v>
      </c>
      <c r="F28" t="s">
        <v>79</v>
      </c>
      <c r="G28" s="31" t="s">
        <v>80</v>
      </c>
      <c r="H28" s="31" t="s">
        <v>80</v>
      </c>
      <c r="I28" s="31" t="s">
        <v>80</v>
      </c>
      <c r="J28" s="31" t="s">
        <v>80</v>
      </c>
      <c r="K28" s="31" t="s">
        <v>80</v>
      </c>
      <c r="L28" s="31" t="s">
        <v>80</v>
      </c>
      <c r="M28" s="31" t="s">
        <v>80</v>
      </c>
      <c r="N28" s="31" t="s">
        <v>80</v>
      </c>
      <c r="O28" s="31" t="s">
        <v>80</v>
      </c>
      <c r="P28" s="31" t="s">
        <v>80</v>
      </c>
      <c r="Q28" s="31" t="s">
        <v>80</v>
      </c>
      <c r="R28" s="31" t="s">
        <v>80</v>
      </c>
      <c r="S28" s="31" t="s">
        <v>5</v>
      </c>
      <c r="T28" s="31" t="s">
        <v>5</v>
      </c>
      <c r="U28" s="31" t="s">
        <v>20</v>
      </c>
      <c r="V28" s="31" t="s">
        <v>20</v>
      </c>
      <c r="W28" s="31" t="s">
        <v>20</v>
      </c>
      <c r="X28" s="31" t="s">
        <v>20</v>
      </c>
      <c r="Y28" s="31" t="s">
        <v>5</v>
      </c>
      <c r="Z28" s="31" t="s">
        <v>5</v>
      </c>
      <c r="AA28" s="31" t="s">
        <v>20</v>
      </c>
      <c r="AB28" s="31" t="s">
        <v>5</v>
      </c>
      <c r="AC28" s="31" t="s">
        <v>20</v>
      </c>
      <c r="AD28" s="31" t="s">
        <v>24</v>
      </c>
      <c r="AE28" s="31" t="s">
        <v>20</v>
      </c>
      <c r="AF28" s="31" t="s">
        <v>24</v>
      </c>
      <c r="AG28" s="31" t="s">
        <v>24</v>
      </c>
      <c r="AH28" s="31" t="s">
        <v>20</v>
      </c>
      <c r="AI28" s="31" t="s">
        <v>20</v>
      </c>
      <c r="AJ28" s="31" t="s">
        <v>24</v>
      </c>
      <c r="AK28">
        <v>12</v>
      </c>
      <c r="AL28" s="29" t="s">
        <v>80</v>
      </c>
      <c r="AM28" s="29" t="s">
        <v>80</v>
      </c>
      <c r="AN28" s="20" t="s">
        <v>80</v>
      </c>
    </row>
    <row r="29" spans="1:40" x14ac:dyDescent="0.25">
      <c r="A29" t="s">
        <v>212</v>
      </c>
      <c r="B29" t="s">
        <v>74</v>
      </c>
      <c r="C29" t="s">
        <v>75</v>
      </c>
      <c r="D29" t="s">
        <v>110</v>
      </c>
      <c r="E29" t="s">
        <v>87</v>
      </c>
      <c r="F29" t="s">
        <v>78</v>
      </c>
      <c r="G29" s="31">
        <v>150</v>
      </c>
      <c r="H29" s="31">
        <v>157.69999999999999</v>
      </c>
      <c r="I29" s="31">
        <v>109.8</v>
      </c>
      <c r="J29" s="31">
        <v>129.9</v>
      </c>
      <c r="K29" s="31">
        <v>137.69999999999999</v>
      </c>
      <c r="L29" s="31">
        <v>41</v>
      </c>
      <c r="M29" s="31">
        <v>75</v>
      </c>
      <c r="N29" s="31">
        <v>92</v>
      </c>
      <c r="O29" s="31">
        <v>77.733000000000004</v>
      </c>
      <c r="P29" s="31">
        <v>82.662999999999997</v>
      </c>
      <c r="Q29" s="31">
        <v>90.798000000000002</v>
      </c>
      <c r="R29" s="31">
        <v>19.277000000000001</v>
      </c>
      <c r="S29" s="31">
        <v>28.516999999999999</v>
      </c>
      <c r="T29" s="31">
        <v>48.095999999999997</v>
      </c>
      <c r="U29" s="31">
        <v>30.178999999999998</v>
      </c>
      <c r="V29" s="31">
        <v>21.263000000000002</v>
      </c>
      <c r="W29" s="31">
        <v>15.603999999999999</v>
      </c>
      <c r="X29" s="31">
        <v>14.073</v>
      </c>
      <c r="Y29" s="31">
        <v>15.909000000000001</v>
      </c>
      <c r="Z29" s="31">
        <v>26.408999999999999</v>
      </c>
      <c r="AA29" s="31">
        <v>16.806000000000001</v>
      </c>
      <c r="AB29" s="31">
        <v>13.298</v>
      </c>
      <c r="AC29" s="31">
        <v>35.607999999999997</v>
      </c>
      <c r="AD29" s="31">
        <v>3.016</v>
      </c>
      <c r="AE29" s="31">
        <v>5.9080000000000004</v>
      </c>
      <c r="AF29" s="31">
        <v>7.7640000000000002</v>
      </c>
      <c r="AG29" s="31">
        <v>6.1180000000000003</v>
      </c>
      <c r="AH29" s="31">
        <v>6.0549999999999997</v>
      </c>
      <c r="AI29" s="31">
        <v>0.95299999999999996</v>
      </c>
      <c r="AJ29" s="31">
        <v>4.0869999999999997</v>
      </c>
      <c r="AK29">
        <v>13</v>
      </c>
      <c r="AL29" s="29">
        <v>0.42</v>
      </c>
      <c r="AM29" s="29">
        <v>95.99</v>
      </c>
      <c r="AN29" s="20">
        <v>1463.2329999999999</v>
      </c>
    </row>
    <row r="30" spans="1:40" x14ac:dyDescent="0.25">
      <c r="A30" t="s">
        <v>212</v>
      </c>
      <c r="B30" t="s">
        <v>74</v>
      </c>
      <c r="C30" t="s">
        <v>75</v>
      </c>
      <c r="D30" t="s">
        <v>110</v>
      </c>
      <c r="E30" t="s">
        <v>87</v>
      </c>
      <c r="F30" t="s">
        <v>79</v>
      </c>
      <c r="G30" s="31" t="s">
        <v>82</v>
      </c>
      <c r="H30" s="31" t="s">
        <v>82</v>
      </c>
      <c r="I30" s="31" t="s">
        <v>82</v>
      </c>
      <c r="J30" s="31" t="s">
        <v>82</v>
      </c>
      <c r="K30" s="31" t="s">
        <v>82</v>
      </c>
      <c r="L30" s="31" t="s">
        <v>82</v>
      </c>
      <c r="M30" s="31" t="s">
        <v>82</v>
      </c>
      <c r="N30" s="31" t="s">
        <v>82</v>
      </c>
      <c r="O30" s="31" t="s">
        <v>5</v>
      </c>
      <c r="P30" s="31" t="s">
        <v>5</v>
      </c>
      <c r="Q30" s="31" t="s">
        <v>5</v>
      </c>
      <c r="R30" s="31" t="s">
        <v>5</v>
      </c>
      <c r="S30" s="31" t="s">
        <v>5</v>
      </c>
      <c r="T30" s="31" t="s">
        <v>5</v>
      </c>
      <c r="U30" s="31" t="s">
        <v>5</v>
      </c>
      <c r="V30" s="31" t="s">
        <v>5</v>
      </c>
      <c r="W30" s="31" t="s">
        <v>5</v>
      </c>
      <c r="X30" s="31" t="s">
        <v>5</v>
      </c>
      <c r="Y30" s="31" t="s">
        <v>5</v>
      </c>
      <c r="Z30" s="31" t="s">
        <v>5</v>
      </c>
      <c r="AA30" s="31" t="s">
        <v>20</v>
      </c>
      <c r="AB30" s="31" t="s">
        <v>20</v>
      </c>
      <c r="AC30" s="31" t="s">
        <v>20</v>
      </c>
      <c r="AD30" s="31" t="s">
        <v>5</v>
      </c>
      <c r="AE30" s="31" t="s">
        <v>20</v>
      </c>
      <c r="AF30" s="31" t="s">
        <v>7</v>
      </c>
      <c r="AG30" s="31" t="s">
        <v>20</v>
      </c>
      <c r="AH30" s="31" t="s">
        <v>20</v>
      </c>
      <c r="AI30" s="31" t="s">
        <v>5</v>
      </c>
      <c r="AJ30" s="31" t="s">
        <v>5</v>
      </c>
      <c r="AK30">
        <v>13</v>
      </c>
      <c r="AL30" s="29" t="s">
        <v>80</v>
      </c>
      <c r="AM30" s="29" t="s">
        <v>80</v>
      </c>
      <c r="AN30" s="20" t="s">
        <v>80</v>
      </c>
    </row>
    <row r="31" spans="1:40" x14ac:dyDescent="0.25">
      <c r="A31" t="s">
        <v>212</v>
      </c>
      <c r="B31" t="s">
        <v>74</v>
      </c>
      <c r="C31" t="s">
        <v>75</v>
      </c>
      <c r="D31" t="s">
        <v>108</v>
      </c>
      <c r="E31" t="s">
        <v>90</v>
      </c>
      <c r="F31" t="s">
        <v>78</v>
      </c>
      <c r="G31" s="31">
        <v>32</v>
      </c>
      <c r="H31" s="31">
        <v>322</v>
      </c>
      <c r="I31" s="31">
        <v>13</v>
      </c>
      <c r="J31" s="31">
        <v>179</v>
      </c>
      <c r="K31" s="31">
        <v>60</v>
      </c>
      <c r="L31" s="31">
        <v>51</v>
      </c>
      <c r="M31" s="31">
        <v>243</v>
      </c>
      <c r="N31" s="31">
        <v>64</v>
      </c>
      <c r="O31" s="31">
        <v>98</v>
      </c>
      <c r="P31" s="31">
        <v>76</v>
      </c>
      <c r="Q31" s="31">
        <v>9</v>
      </c>
      <c r="R31" s="31" t="s">
        <v>80</v>
      </c>
      <c r="S31" s="31" t="s">
        <v>80</v>
      </c>
      <c r="T31" s="31" t="s">
        <v>80</v>
      </c>
      <c r="U31" s="31" t="s">
        <v>80</v>
      </c>
      <c r="V31" s="31" t="s">
        <v>80</v>
      </c>
      <c r="W31" s="31">
        <v>80</v>
      </c>
      <c r="X31" s="31" t="s">
        <v>80</v>
      </c>
      <c r="Y31" s="31" t="s">
        <v>80</v>
      </c>
      <c r="Z31" s="31" t="s">
        <v>80</v>
      </c>
      <c r="AA31" s="31" t="s">
        <v>80</v>
      </c>
      <c r="AB31" s="31" t="s">
        <v>80</v>
      </c>
      <c r="AC31" s="31" t="s">
        <v>80</v>
      </c>
      <c r="AD31" s="31" t="s">
        <v>80</v>
      </c>
      <c r="AE31" s="31" t="s">
        <v>80</v>
      </c>
      <c r="AF31" s="31" t="s">
        <v>80</v>
      </c>
      <c r="AG31" s="31" t="s">
        <v>80</v>
      </c>
      <c r="AH31" s="31" t="s">
        <v>80</v>
      </c>
      <c r="AI31" s="31" t="s">
        <v>80</v>
      </c>
      <c r="AJ31" s="31" t="s">
        <v>80</v>
      </c>
      <c r="AK31">
        <v>14</v>
      </c>
      <c r="AL31" s="29">
        <v>0.35</v>
      </c>
      <c r="AM31" s="29">
        <v>96.34</v>
      </c>
      <c r="AN31" s="20">
        <v>1227</v>
      </c>
    </row>
    <row r="32" spans="1:40" x14ac:dyDescent="0.25">
      <c r="A32" t="s">
        <v>212</v>
      </c>
      <c r="B32" t="s">
        <v>74</v>
      </c>
      <c r="C32" t="s">
        <v>75</v>
      </c>
      <c r="D32" t="s">
        <v>108</v>
      </c>
      <c r="E32" t="s">
        <v>90</v>
      </c>
      <c r="F32" t="s">
        <v>79</v>
      </c>
      <c r="G32" s="31" t="s">
        <v>82</v>
      </c>
      <c r="H32" s="31" t="s">
        <v>82</v>
      </c>
      <c r="I32" s="31" t="s">
        <v>82</v>
      </c>
      <c r="J32" s="31" t="s">
        <v>9</v>
      </c>
      <c r="K32" s="31" t="s">
        <v>22</v>
      </c>
      <c r="L32" s="31" t="s">
        <v>22</v>
      </c>
      <c r="M32" s="31" t="s">
        <v>22</v>
      </c>
      <c r="N32" s="31" t="s">
        <v>82</v>
      </c>
      <c r="O32" s="31" t="s">
        <v>7</v>
      </c>
      <c r="P32" s="31" t="s">
        <v>7</v>
      </c>
      <c r="Q32" s="31" t="s">
        <v>7</v>
      </c>
      <c r="R32" s="31" t="s">
        <v>80</v>
      </c>
      <c r="S32" s="31" t="s">
        <v>80</v>
      </c>
      <c r="T32" s="31" t="s">
        <v>80</v>
      </c>
      <c r="U32" s="31" t="s">
        <v>80</v>
      </c>
      <c r="V32" s="31" t="s">
        <v>80</v>
      </c>
      <c r="W32" s="31" t="s">
        <v>82</v>
      </c>
      <c r="X32" s="31" t="s">
        <v>80</v>
      </c>
      <c r="Y32" s="31" t="s">
        <v>80</v>
      </c>
      <c r="Z32" s="31" t="s">
        <v>80</v>
      </c>
      <c r="AA32" s="31" t="s">
        <v>80</v>
      </c>
      <c r="AB32" s="31" t="s">
        <v>80</v>
      </c>
      <c r="AC32" s="31" t="s">
        <v>80</v>
      </c>
      <c r="AD32" s="31" t="s">
        <v>80</v>
      </c>
      <c r="AE32" s="31" t="s">
        <v>80</v>
      </c>
      <c r="AF32" s="31" t="s">
        <v>80</v>
      </c>
      <c r="AG32" s="31" t="s">
        <v>80</v>
      </c>
      <c r="AH32" s="31" t="s">
        <v>80</v>
      </c>
      <c r="AI32" s="31" t="s">
        <v>80</v>
      </c>
      <c r="AJ32" s="31" t="s">
        <v>80</v>
      </c>
      <c r="AK32">
        <v>14</v>
      </c>
      <c r="AL32" s="29" t="s">
        <v>80</v>
      </c>
      <c r="AM32" s="29" t="s">
        <v>80</v>
      </c>
      <c r="AN32" s="20" t="s">
        <v>80</v>
      </c>
    </row>
    <row r="33" spans="1:40" x14ac:dyDescent="0.25">
      <c r="A33" t="s">
        <v>212</v>
      </c>
      <c r="B33" t="s">
        <v>74</v>
      </c>
      <c r="C33" t="s">
        <v>75</v>
      </c>
      <c r="D33" t="s">
        <v>94</v>
      </c>
      <c r="E33" t="s">
        <v>95</v>
      </c>
      <c r="F33" t="s">
        <v>78</v>
      </c>
      <c r="G33" s="31" t="s">
        <v>80</v>
      </c>
      <c r="H33" s="31">
        <v>6</v>
      </c>
      <c r="I33" s="31">
        <v>11</v>
      </c>
      <c r="J33" s="31">
        <v>5</v>
      </c>
      <c r="K33" s="31">
        <v>21</v>
      </c>
      <c r="L33" s="31">
        <v>15.58</v>
      </c>
      <c r="M33" s="31">
        <v>1.5</v>
      </c>
      <c r="N33" s="31">
        <v>22</v>
      </c>
      <c r="O33" s="31">
        <v>5.91</v>
      </c>
      <c r="P33" s="31">
        <v>25.283000000000001</v>
      </c>
      <c r="Q33" s="31">
        <v>61.165999999999997</v>
      </c>
      <c r="R33" s="31">
        <v>52.625</v>
      </c>
      <c r="S33" s="31">
        <v>68.204999999999998</v>
      </c>
      <c r="T33" s="31">
        <v>75.686999999999998</v>
      </c>
      <c r="U33" s="31">
        <v>31.602</v>
      </c>
      <c r="V33" s="31">
        <v>49.362000000000002</v>
      </c>
      <c r="W33" s="31">
        <v>53.628999999999998</v>
      </c>
      <c r="X33" s="31">
        <v>70.757000000000005</v>
      </c>
      <c r="Y33" s="31">
        <v>21.975999999999999</v>
      </c>
      <c r="Z33" s="31">
        <v>35.454999999999998</v>
      </c>
      <c r="AA33" s="31">
        <v>46.143999999999998</v>
      </c>
      <c r="AB33" s="31">
        <v>27.292000000000002</v>
      </c>
      <c r="AC33" s="31">
        <v>33.853999999999999</v>
      </c>
      <c r="AD33" s="31">
        <v>36.195999999999998</v>
      </c>
      <c r="AE33" s="31">
        <v>63.984000000000002</v>
      </c>
      <c r="AF33" s="31">
        <v>52.582000000000001</v>
      </c>
      <c r="AG33" s="31">
        <v>40.159999999999997</v>
      </c>
      <c r="AH33" s="31">
        <v>42.179000000000002</v>
      </c>
      <c r="AI33" s="31">
        <v>33.777000000000001</v>
      </c>
      <c r="AJ33" s="31">
        <v>26.731000000000002</v>
      </c>
      <c r="AK33">
        <v>15</v>
      </c>
      <c r="AL33" s="29">
        <v>0.3</v>
      </c>
      <c r="AM33" s="29">
        <v>96.64</v>
      </c>
      <c r="AN33" s="20">
        <v>1036.636</v>
      </c>
    </row>
    <row r="34" spans="1:40" x14ac:dyDescent="0.25">
      <c r="A34" t="s">
        <v>212</v>
      </c>
      <c r="B34" t="s">
        <v>74</v>
      </c>
      <c r="C34" t="s">
        <v>75</v>
      </c>
      <c r="D34" t="s">
        <v>94</v>
      </c>
      <c r="E34" t="s">
        <v>95</v>
      </c>
      <c r="F34" t="s">
        <v>79</v>
      </c>
      <c r="G34" s="31" t="s">
        <v>5</v>
      </c>
      <c r="H34" s="31" t="s">
        <v>5</v>
      </c>
      <c r="I34" s="31" t="s">
        <v>20</v>
      </c>
      <c r="J34" s="31" t="s">
        <v>20</v>
      </c>
      <c r="K34" s="31" t="s">
        <v>20</v>
      </c>
      <c r="L34" s="31" t="s">
        <v>20</v>
      </c>
      <c r="M34" s="31" t="s">
        <v>20</v>
      </c>
      <c r="N34" s="31" t="s">
        <v>20</v>
      </c>
      <c r="O34" s="31" t="s">
        <v>20</v>
      </c>
      <c r="P34" s="31" t="s">
        <v>5</v>
      </c>
      <c r="Q34" s="31" t="s">
        <v>5</v>
      </c>
      <c r="R34" s="31" t="s">
        <v>5</v>
      </c>
      <c r="S34" s="31" t="s">
        <v>5</v>
      </c>
      <c r="T34" s="31" t="s">
        <v>20</v>
      </c>
      <c r="U34" s="31" t="s">
        <v>20</v>
      </c>
      <c r="V34" s="31" t="s">
        <v>24</v>
      </c>
      <c r="W34" s="31" t="s">
        <v>24</v>
      </c>
      <c r="X34" s="31" t="s">
        <v>24</v>
      </c>
      <c r="Y34" s="31" t="s">
        <v>24</v>
      </c>
      <c r="Z34" s="31" t="s">
        <v>24</v>
      </c>
      <c r="AA34" s="31" t="s">
        <v>24</v>
      </c>
      <c r="AB34" s="31" t="s">
        <v>24</v>
      </c>
      <c r="AC34" s="31" t="s">
        <v>24</v>
      </c>
      <c r="AD34" s="31" t="s">
        <v>24</v>
      </c>
      <c r="AE34" s="31" t="s">
        <v>24</v>
      </c>
      <c r="AF34" s="31" t="s">
        <v>24</v>
      </c>
      <c r="AG34" s="31" t="s">
        <v>24</v>
      </c>
      <c r="AH34" s="31" t="s">
        <v>24</v>
      </c>
      <c r="AI34" s="31" t="s">
        <v>20</v>
      </c>
      <c r="AJ34" s="31" t="s">
        <v>5</v>
      </c>
      <c r="AK34">
        <v>15</v>
      </c>
      <c r="AL34" s="29" t="s">
        <v>80</v>
      </c>
      <c r="AM34" s="29" t="s">
        <v>80</v>
      </c>
      <c r="AN34" s="20" t="s">
        <v>80</v>
      </c>
    </row>
    <row r="35" spans="1:40" x14ac:dyDescent="0.25">
      <c r="A35" t="s">
        <v>212</v>
      </c>
      <c r="B35" t="s">
        <v>74</v>
      </c>
      <c r="C35" t="s">
        <v>75</v>
      </c>
      <c r="D35" t="s">
        <v>103</v>
      </c>
      <c r="E35" t="s">
        <v>87</v>
      </c>
      <c r="F35" t="s">
        <v>78</v>
      </c>
      <c r="G35" s="31">
        <v>16</v>
      </c>
      <c r="H35" s="31">
        <v>19</v>
      </c>
      <c r="I35" s="31">
        <v>15</v>
      </c>
      <c r="J35" s="31" t="s">
        <v>80</v>
      </c>
      <c r="K35" s="31" t="s">
        <v>80</v>
      </c>
      <c r="L35" s="31" t="s">
        <v>80</v>
      </c>
      <c r="M35" s="31" t="s">
        <v>80</v>
      </c>
      <c r="N35" s="31" t="s">
        <v>80</v>
      </c>
      <c r="O35" s="31" t="s">
        <v>80</v>
      </c>
      <c r="P35" s="31" t="s">
        <v>80</v>
      </c>
      <c r="Q35" s="31">
        <v>51</v>
      </c>
      <c r="R35" s="31">
        <v>65</v>
      </c>
      <c r="S35" s="31">
        <v>175.17099999999999</v>
      </c>
      <c r="T35" s="31">
        <v>156.697</v>
      </c>
      <c r="U35" s="31">
        <v>3</v>
      </c>
      <c r="V35" s="31" t="s">
        <v>80</v>
      </c>
      <c r="W35" s="31">
        <v>170.05600000000001</v>
      </c>
      <c r="X35" s="31">
        <v>46.289000000000001</v>
      </c>
      <c r="Y35" s="31">
        <v>83.423000000000002</v>
      </c>
      <c r="Z35" s="31">
        <v>34.762</v>
      </c>
      <c r="AA35" s="31">
        <v>2.2869999999999999</v>
      </c>
      <c r="AB35" s="31">
        <v>9.1419999999999995</v>
      </c>
      <c r="AC35" s="31">
        <v>18.556000000000001</v>
      </c>
      <c r="AD35" s="31">
        <v>8.6539999999999999</v>
      </c>
      <c r="AE35" s="31">
        <v>9.3670000000000009</v>
      </c>
      <c r="AF35" s="31">
        <v>13.707000000000001</v>
      </c>
      <c r="AG35" s="31">
        <v>13.478</v>
      </c>
      <c r="AH35" s="31">
        <v>16.859000000000002</v>
      </c>
      <c r="AI35" s="31">
        <v>19.888999999999999</v>
      </c>
      <c r="AJ35" s="31">
        <v>17.602</v>
      </c>
      <c r="AK35">
        <v>16</v>
      </c>
      <c r="AL35" s="29">
        <v>0.28000000000000003</v>
      </c>
      <c r="AM35" s="29">
        <v>96.91</v>
      </c>
      <c r="AN35" s="20">
        <v>964.94</v>
      </c>
    </row>
    <row r="36" spans="1:40" x14ac:dyDescent="0.25">
      <c r="A36" t="s">
        <v>212</v>
      </c>
      <c r="B36" t="s">
        <v>74</v>
      </c>
      <c r="C36" t="s">
        <v>75</v>
      </c>
      <c r="D36" t="s">
        <v>103</v>
      </c>
      <c r="E36" t="s">
        <v>87</v>
      </c>
      <c r="F36" t="s">
        <v>79</v>
      </c>
      <c r="G36" s="31" t="s">
        <v>5</v>
      </c>
      <c r="H36" s="31" t="s">
        <v>5</v>
      </c>
      <c r="I36" s="31" t="s">
        <v>5</v>
      </c>
      <c r="J36" s="31" t="s">
        <v>80</v>
      </c>
      <c r="K36" s="31" t="s">
        <v>80</v>
      </c>
      <c r="L36" s="31" t="s">
        <v>80</v>
      </c>
      <c r="M36" s="31" t="s">
        <v>5</v>
      </c>
      <c r="N36" s="31" t="s">
        <v>80</v>
      </c>
      <c r="O36" s="31" t="s">
        <v>80</v>
      </c>
      <c r="P36" s="31" t="s">
        <v>80</v>
      </c>
      <c r="Q36" s="31" t="s">
        <v>5</v>
      </c>
      <c r="R36" s="31" t="s">
        <v>5</v>
      </c>
      <c r="S36" s="31" t="s">
        <v>5</v>
      </c>
      <c r="T36" s="31" t="s">
        <v>5</v>
      </c>
      <c r="U36" s="31" t="s">
        <v>5</v>
      </c>
      <c r="V36" s="31" t="s">
        <v>80</v>
      </c>
      <c r="W36" s="31" t="s">
        <v>5</v>
      </c>
      <c r="X36" s="31" t="s">
        <v>82</v>
      </c>
      <c r="Y36" s="31" t="s">
        <v>24</v>
      </c>
      <c r="Z36" s="31" t="s">
        <v>24</v>
      </c>
      <c r="AA36" s="31" t="s">
        <v>7</v>
      </c>
      <c r="AB36" s="31" t="s">
        <v>24</v>
      </c>
      <c r="AC36" s="31" t="s">
        <v>24</v>
      </c>
      <c r="AD36" s="31" t="s">
        <v>24</v>
      </c>
      <c r="AE36" s="31" t="s">
        <v>20</v>
      </c>
      <c r="AF36" s="31" t="s">
        <v>24</v>
      </c>
      <c r="AG36" s="31" t="s">
        <v>24</v>
      </c>
      <c r="AH36" s="31" t="s">
        <v>5</v>
      </c>
      <c r="AI36" s="31" t="s">
        <v>22</v>
      </c>
      <c r="AJ36" s="31" t="s">
        <v>24</v>
      </c>
      <c r="AK36">
        <v>16</v>
      </c>
      <c r="AL36" s="29" t="s">
        <v>80</v>
      </c>
      <c r="AM36" s="29" t="s">
        <v>80</v>
      </c>
      <c r="AN36" s="20" t="s">
        <v>80</v>
      </c>
    </row>
    <row r="37" spans="1:40" x14ac:dyDescent="0.25">
      <c r="A37" t="s">
        <v>212</v>
      </c>
      <c r="B37" t="s">
        <v>74</v>
      </c>
      <c r="C37" t="s">
        <v>75</v>
      </c>
      <c r="D37" t="s">
        <v>126</v>
      </c>
      <c r="E37" t="s">
        <v>87</v>
      </c>
      <c r="F37" t="s">
        <v>78</v>
      </c>
      <c r="G37" s="31">
        <v>10</v>
      </c>
      <c r="H37" s="31">
        <v>21.6</v>
      </c>
      <c r="I37" s="31">
        <v>14</v>
      </c>
      <c r="J37" s="31">
        <v>28</v>
      </c>
      <c r="K37" s="31">
        <v>24</v>
      </c>
      <c r="L37" s="31">
        <v>37</v>
      </c>
      <c r="M37" s="31">
        <v>26.606999999999999</v>
      </c>
      <c r="N37" s="31">
        <v>33.646000000000001</v>
      </c>
      <c r="O37" s="31">
        <v>31.956</v>
      </c>
      <c r="P37" s="31">
        <v>43.994999999999997</v>
      </c>
      <c r="Q37" s="31">
        <v>41.350999999999999</v>
      </c>
      <c r="R37" s="31">
        <v>31.451000000000001</v>
      </c>
      <c r="S37" s="31">
        <v>34.658000000000001</v>
      </c>
      <c r="T37" s="31">
        <v>33.83</v>
      </c>
      <c r="U37" s="31">
        <v>32.423999999999999</v>
      </c>
      <c r="V37" s="31">
        <v>35.433999999999997</v>
      </c>
      <c r="W37" s="31">
        <v>38.094000000000001</v>
      </c>
      <c r="X37" s="31">
        <v>40.515999999999998</v>
      </c>
      <c r="Y37" s="31">
        <v>32.606999999999999</v>
      </c>
      <c r="Z37" s="31">
        <v>31.82</v>
      </c>
      <c r="AA37" s="31">
        <v>31.465</v>
      </c>
      <c r="AB37" s="31">
        <v>36.542999999999999</v>
      </c>
      <c r="AC37" s="31">
        <v>64.367999999999995</v>
      </c>
      <c r="AD37" s="31">
        <v>44.533999999999999</v>
      </c>
      <c r="AE37" s="31">
        <v>29.951000000000001</v>
      </c>
      <c r="AF37" s="31">
        <v>21.446000000000002</v>
      </c>
      <c r="AG37" s="31">
        <v>25.152000000000001</v>
      </c>
      <c r="AH37" s="31">
        <v>22.11</v>
      </c>
      <c r="AI37" s="31">
        <v>26.497</v>
      </c>
      <c r="AJ37" s="31">
        <v>20.530999999999999</v>
      </c>
      <c r="AK37">
        <v>17</v>
      </c>
      <c r="AL37" s="29">
        <v>0.27</v>
      </c>
      <c r="AM37" s="29">
        <v>97.18</v>
      </c>
      <c r="AN37" s="20">
        <v>945.58600000000001</v>
      </c>
    </row>
    <row r="38" spans="1:40" x14ac:dyDescent="0.25">
      <c r="A38" t="s">
        <v>212</v>
      </c>
      <c r="B38" t="s">
        <v>74</v>
      </c>
      <c r="C38" t="s">
        <v>75</v>
      </c>
      <c r="D38" t="s">
        <v>126</v>
      </c>
      <c r="E38" t="s">
        <v>87</v>
      </c>
      <c r="F38" t="s">
        <v>79</v>
      </c>
      <c r="G38" s="31" t="s">
        <v>5</v>
      </c>
      <c r="H38" s="31" t="s">
        <v>5</v>
      </c>
      <c r="I38" s="31" t="s">
        <v>5</v>
      </c>
      <c r="J38" s="31" t="s">
        <v>5</v>
      </c>
      <c r="K38" s="31" t="s">
        <v>5</v>
      </c>
      <c r="L38" s="31" t="s">
        <v>5</v>
      </c>
      <c r="M38" s="31" t="s">
        <v>22</v>
      </c>
      <c r="N38" s="31" t="s">
        <v>5</v>
      </c>
      <c r="O38" s="31" t="s">
        <v>5</v>
      </c>
      <c r="P38" s="31" t="s">
        <v>5</v>
      </c>
      <c r="Q38" s="31" t="s">
        <v>5</v>
      </c>
      <c r="R38" s="31" t="s">
        <v>5</v>
      </c>
      <c r="S38" s="31" t="s">
        <v>5</v>
      </c>
      <c r="T38" s="31" t="s">
        <v>5</v>
      </c>
      <c r="U38" s="31" t="s">
        <v>5</v>
      </c>
      <c r="V38" s="31" t="s">
        <v>5</v>
      </c>
      <c r="W38" s="31" t="s">
        <v>5</v>
      </c>
      <c r="X38" s="31" t="s">
        <v>5</v>
      </c>
      <c r="Y38" s="31" t="s">
        <v>5</v>
      </c>
      <c r="Z38" s="31" t="s">
        <v>5</v>
      </c>
      <c r="AA38" s="31" t="s">
        <v>5</v>
      </c>
      <c r="AB38" s="31" t="s">
        <v>20</v>
      </c>
      <c r="AC38" s="31" t="s">
        <v>24</v>
      </c>
      <c r="AD38" s="31" t="s">
        <v>24</v>
      </c>
      <c r="AE38" s="31" t="s">
        <v>24</v>
      </c>
      <c r="AF38" s="31" t="s">
        <v>24</v>
      </c>
      <c r="AG38" s="31" t="s">
        <v>24</v>
      </c>
      <c r="AH38" s="31" t="s">
        <v>24</v>
      </c>
      <c r="AI38" s="31" t="s">
        <v>24</v>
      </c>
      <c r="AJ38" s="31" t="s">
        <v>24</v>
      </c>
      <c r="AK38">
        <v>17</v>
      </c>
      <c r="AL38" s="29" t="s">
        <v>80</v>
      </c>
      <c r="AM38" s="29" t="s">
        <v>80</v>
      </c>
      <c r="AN38" s="20" t="s">
        <v>80</v>
      </c>
    </row>
    <row r="39" spans="1:40" x14ac:dyDescent="0.25">
      <c r="A39" t="s">
        <v>212</v>
      </c>
      <c r="B39" t="s">
        <v>74</v>
      </c>
      <c r="C39" t="s">
        <v>75</v>
      </c>
      <c r="D39" t="s">
        <v>93</v>
      </c>
      <c r="E39" t="s">
        <v>87</v>
      </c>
      <c r="F39" t="s">
        <v>78</v>
      </c>
      <c r="G39" s="31">
        <v>45</v>
      </c>
      <c r="H39" s="31">
        <v>74</v>
      </c>
      <c r="I39" s="31">
        <v>11</v>
      </c>
      <c r="J39" s="31">
        <v>7</v>
      </c>
      <c r="K39" s="31">
        <v>9</v>
      </c>
      <c r="L39" s="31">
        <v>30.273</v>
      </c>
      <c r="M39" s="31">
        <v>11.8</v>
      </c>
      <c r="N39" s="31">
        <v>24.6</v>
      </c>
      <c r="O39" s="31">
        <v>29.1</v>
      </c>
      <c r="P39" s="31">
        <v>46.107999999999997</v>
      </c>
      <c r="Q39" s="31">
        <v>47.826999999999998</v>
      </c>
      <c r="R39" s="31">
        <v>14.762</v>
      </c>
      <c r="S39" s="31">
        <v>19.164000000000001</v>
      </c>
      <c r="T39" s="31">
        <v>4.6550000000000002</v>
      </c>
      <c r="U39" s="31">
        <v>8.1999999999999993</v>
      </c>
      <c r="V39" s="31">
        <v>16.469000000000001</v>
      </c>
      <c r="W39" s="31">
        <v>13.077999999999999</v>
      </c>
      <c r="X39" s="31">
        <v>18.414000000000001</v>
      </c>
      <c r="Y39" s="31">
        <v>20.422999999999998</v>
      </c>
      <c r="Z39" s="31">
        <v>18.687999999999999</v>
      </c>
      <c r="AA39" s="31">
        <v>34.523000000000003</v>
      </c>
      <c r="AB39" s="31">
        <v>56.381999999999998</v>
      </c>
      <c r="AC39" s="31">
        <v>56.819000000000003</v>
      </c>
      <c r="AD39" s="31">
        <v>33.167000000000002</v>
      </c>
      <c r="AE39" s="31">
        <v>33.744</v>
      </c>
      <c r="AF39" s="31">
        <v>15.483000000000001</v>
      </c>
      <c r="AG39" s="31">
        <v>15.28</v>
      </c>
      <c r="AH39" s="31">
        <v>18.984999999999999</v>
      </c>
      <c r="AI39" s="31">
        <v>31.725000000000001</v>
      </c>
      <c r="AJ39" s="31">
        <v>38.901000000000003</v>
      </c>
      <c r="AK39">
        <v>18</v>
      </c>
      <c r="AL39" s="29">
        <v>0.23</v>
      </c>
      <c r="AM39" s="29">
        <v>97.41</v>
      </c>
      <c r="AN39" s="20">
        <v>804.57</v>
      </c>
    </row>
    <row r="40" spans="1:40" x14ac:dyDescent="0.25">
      <c r="A40" t="s">
        <v>212</v>
      </c>
      <c r="B40" t="s">
        <v>74</v>
      </c>
      <c r="C40" t="s">
        <v>75</v>
      </c>
      <c r="D40" t="s">
        <v>93</v>
      </c>
      <c r="E40" t="s">
        <v>87</v>
      </c>
      <c r="F40" t="s">
        <v>79</v>
      </c>
      <c r="G40" s="31" t="s">
        <v>7</v>
      </c>
      <c r="H40" s="31" t="s">
        <v>7</v>
      </c>
      <c r="I40" s="31" t="s">
        <v>7</v>
      </c>
      <c r="J40" s="31" t="s">
        <v>7</v>
      </c>
      <c r="K40" s="31" t="s">
        <v>20</v>
      </c>
      <c r="L40" s="31" t="s">
        <v>20</v>
      </c>
      <c r="M40" s="31" t="s">
        <v>7</v>
      </c>
      <c r="N40" s="31" t="s">
        <v>7</v>
      </c>
      <c r="O40" s="31" t="s">
        <v>20</v>
      </c>
      <c r="P40" s="31" t="s">
        <v>20</v>
      </c>
      <c r="Q40" s="31" t="s">
        <v>20</v>
      </c>
      <c r="R40" s="31" t="s">
        <v>20</v>
      </c>
      <c r="S40" s="31" t="s">
        <v>20</v>
      </c>
      <c r="T40" s="31" t="s">
        <v>20</v>
      </c>
      <c r="U40" s="31" t="s">
        <v>20</v>
      </c>
      <c r="V40" s="31" t="s">
        <v>20</v>
      </c>
      <c r="W40" s="31" t="s">
        <v>20</v>
      </c>
      <c r="X40" s="31" t="s">
        <v>20</v>
      </c>
      <c r="Y40" s="31" t="s">
        <v>20</v>
      </c>
      <c r="Z40" s="31" t="s">
        <v>20</v>
      </c>
      <c r="AA40" s="31" t="s">
        <v>20</v>
      </c>
      <c r="AB40" s="31" t="s">
        <v>20</v>
      </c>
      <c r="AC40" s="31" t="s">
        <v>5</v>
      </c>
      <c r="AD40" s="31" t="s">
        <v>5</v>
      </c>
      <c r="AE40" s="31" t="s">
        <v>5</v>
      </c>
      <c r="AF40" s="31" t="s">
        <v>5</v>
      </c>
      <c r="AG40" s="31" t="s">
        <v>5</v>
      </c>
      <c r="AH40" s="31" t="s">
        <v>5</v>
      </c>
      <c r="AI40" s="31" t="s">
        <v>5</v>
      </c>
      <c r="AJ40" s="31" t="s">
        <v>82</v>
      </c>
      <c r="AK40">
        <v>18</v>
      </c>
      <c r="AL40" s="29" t="s">
        <v>80</v>
      </c>
      <c r="AM40" s="29" t="s">
        <v>80</v>
      </c>
      <c r="AN40" s="20" t="s">
        <v>80</v>
      </c>
    </row>
    <row r="41" spans="1:40" x14ac:dyDescent="0.25">
      <c r="A41" t="s">
        <v>212</v>
      </c>
      <c r="B41" t="s">
        <v>74</v>
      </c>
      <c r="C41" t="s">
        <v>75</v>
      </c>
      <c r="D41" t="s">
        <v>132</v>
      </c>
      <c r="E41" t="s">
        <v>87</v>
      </c>
      <c r="F41" t="s">
        <v>78</v>
      </c>
      <c r="G41" s="31" t="s">
        <v>80</v>
      </c>
      <c r="H41" s="31" t="s">
        <v>80</v>
      </c>
      <c r="I41" s="31" t="s">
        <v>80</v>
      </c>
      <c r="J41" s="31" t="s">
        <v>80</v>
      </c>
      <c r="K41" s="31" t="s">
        <v>80</v>
      </c>
      <c r="L41" s="31" t="s">
        <v>80</v>
      </c>
      <c r="M41" s="31" t="s">
        <v>80</v>
      </c>
      <c r="N41" s="31" t="s">
        <v>80</v>
      </c>
      <c r="O41" s="31" t="s">
        <v>80</v>
      </c>
      <c r="P41" s="31" t="s">
        <v>80</v>
      </c>
      <c r="Q41" s="31" t="s">
        <v>80</v>
      </c>
      <c r="R41" s="31" t="s">
        <v>80</v>
      </c>
      <c r="S41" s="31">
        <v>32</v>
      </c>
      <c r="T41" s="31">
        <v>41.435000000000002</v>
      </c>
      <c r="U41" s="31">
        <v>58.5</v>
      </c>
      <c r="V41" s="31">
        <v>102.328</v>
      </c>
      <c r="W41" s="31">
        <v>147.197</v>
      </c>
      <c r="X41" s="31">
        <v>42.075000000000003</v>
      </c>
      <c r="Y41" s="31">
        <v>43.186</v>
      </c>
      <c r="Z41" s="31">
        <v>48.793999999999997</v>
      </c>
      <c r="AA41" s="31">
        <v>45.865000000000002</v>
      </c>
      <c r="AB41" s="31">
        <v>83.671000000000006</v>
      </c>
      <c r="AC41" s="31">
        <v>47.987000000000002</v>
      </c>
      <c r="AD41" s="31">
        <v>27.706</v>
      </c>
      <c r="AE41" s="31">
        <v>49.826999999999998</v>
      </c>
      <c r="AF41" s="31">
        <v>16.163</v>
      </c>
      <c r="AG41" s="31" t="s">
        <v>80</v>
      </c>
      <c r="AH41" s="31" t="s">
        <v>80</v>
      </c>
      <c r="AI41" s="31" t="s">
        <v>80</v>
      </c>
      <c r="AJ41" s="31">
        <v>5.6660000000000004</v>
      </c>
      <c r="AK41">
        <v>19</v>
      </c>
      <c r="AL41" s="29">
        <v>0.23</v>
      </c>
      <c r="AM41" s="29">
        <v>97.64</v>
      </c>
      <c r="AN41" s="20">
        <v>792.40099999999995</v>
      </c>
    </row>
    <row r="42" spans="1:40" x14ac:dyDescent="0.25">
      <c r="A42" t="s">
        <v>212</v>
      </c>
      <c r="B42" t="s">
        <v>74</v>
      </c>
      <c r="C42" t="s">
        <v>75</v>
      </c>
      <c r="D42" t="s">
        <v>132</v>
      </c>
      <c r="E42" t="s">
        <v>87</v>
      </c>
      <c r="F42" t="s">
        <v>79</v>
      </c>
      <c r="G42" s="31" t="s">
        <v>80</v>
      </c>
      <c r="H42" s="31" t="s">
        <v>80</v>
      </c>
      <c r="I42" s="31" t="s">
        <v>80</v>
      </c>
      <c r="J42" s="31" t="s">
        <v>80</v>
      </c>
      <c r="K42" s="31" t="s">
        <v>80</v>
      </c>
      <c r="L42" s="31" t="s">
        <v>80</v>
      </c>
      <c r="M42" s="31" t="s">
        <v>80</v>
      </c>
      <c r="N42" s="31" t="s">
        <v>80</v>
      </c>
      <c r="O42" s="31" t="s">
        <v>80</v>
      </c>
      <c r="P42" s="31" t="s">
        <v>80</v>
      </c>
      <c r="Q42" s="31" t="s">
        <v>80</v>
      </c>
      <c r="R42" s="31" t="s">
        <v>80</v>
      </c>
      <c r="S42" s="31" t="s">
        <v>82</v>
      </c>
      <c r="T42" s="31" t="s">
        <v>82</v>
      </c>
      <c r="U42" s="31" t="s">
        <v>82</v>
      </c>
      <c r="V42" s="31" t="s">
        <v>5</v>
      </c>
      <c r="W42" s="31" t="s">
        <v>5</v>
      </c>
      <c r="X42" s="31" t="s">
        <v>5</v>
      </c>
      <c r="Y42" s="31" t="s">
        <v>5</v>
      </c>
      <c r="Z42" s="31" t="s">
        <v>5</v>
      </c>
      <c r="AA42" s="31" t="s">
        <v>5</v>
      </c>
      <c r="AB42" s="31" t="s">
        <v>5</v>
      </c>
      <c r="AC42" s="31" t="s">
        <v>82</v>
      </c>
      <c r="AD42" s="31" t="s">
        <v>82</v>
      </c>
      <c r="AE42" s="31" t="s">
        <v>82</v>
      </c>
      <c r="AF42" s="31" t="s">
        <v>82</v>
      </c>
      <c r="AG42" s="31" t="s">
        <v>80</v>
      </c>
      <c r="AH42" s="31" t="s">
        <v>80</v>
      </c>
      <c r="AI42" s="31" t="s">
        <v>80</v>
      </c>
      <c r="AJ42" s="31" t="s">
        <v>82</v>
      </c>
      <c r="AK42">
        <v>19</v>
      </c>
      <c r="AL42" s="29" t="s">
        <v>80</v>
      </c>
      <c r="AM42" s="29" t="s">
        <v>80</v>
      </c>
      <c r="AN42" s="20" t="s">
        <v>80</v>
      </c>
    </row>
    <row r="43" spans="1:40" x14ac:dyDescent="0.25">
      <c r="A43" t="s">
        <v>212</v>
      </c>
      <c r="B43" t="s">
        <v>74</v>
      </c>
      <c r="C43" t="s">
        <v>75</v>
      </c>
      <c r="D43" t="s">
        <v>108</v>
      </c>
      <c r="E43" t="s">
        <v>105</v>
      </c>
      <c r="F43" t="s">
        <v>78</v>
      </c>
      <c r="G43" s="31" t="s">
        <v>80</v>
      </c>
      <c r="H43" s="31" t="s">
        <v>80</v>
      </c>
      <c r="I43" s="31" t="s">
        <v>80</v>
      </c>
      <c r="J43" s="31" t="s">
        <v>80</v>
      </c>
      <c r="K43" s="31" t="s">
        <v>80</v>
      </c>
      <c r="L43" s="31" t="s">
        <v>80</v>
      </c>
      <c r="M43" s="31" t="s">
        <v>80</v>
      </c>
      <c r="N43" s="31" t="s">
        <v>80</v>
      </c>
      <c r="O43" s="31" t="s">
        <v>80</v>
      </c>
      <c r="P43" s="31" t="s">
        <v>80</v>
      </c>
      <c r="Q43" s="31" t="s">
        <v>80</v>
      </c>
      <c r="R43" s="31" t="s">
        <v>80</v>
      </c>
      <c r="S43" s="31" t="s">
        <v>80</v>
      </c>
      <c r="T43" s="31" t="s">
        <v>80</v>
      </c>
      <c r="U43" s="31" t="s">
        <v>80</v>
      </c>
      <c r="V43" s="31" t="s">
        <v>80</v>
      </c>
      <c r="W43" s="31" t="s">
        <v>80</v>
      </c>
      <c r="X43" s="31">
        <v>70</v>
      </c>
      <c r="Y43" s="31">
        <v>62</v>
      </c>
      <c r="Z43" s="31">
        <v>62</v>
      </c>
      <c r="AA43" s="31">
        <v>50</v>
      </c>
      <c r="AB43" s="31">
        <v>100</v>
      </c>
      <c r="AC43" s="31">
        <v>150</v>
      </c>
      <c r="AD43" s="31">
        <v>84.65</v>
      </c>
      <c r="AE43" s="31">
        <v>84.65</v>
      </c>
      <c r="AF43" s="31">
        <v>83.385000000000005</v>
      </c>
      <c r="AG43" s="31" t="s">
        <v>80</v>
      </c>
      <c r="AH43" s="31" t="s">
        <v>80</v>
      </c>
      <c r="AI43" s="31" t="s">
        <v>80</v>
      </c>
      <c r="AJ43" s="31" t="s">
        <v>80</v>
      </c>
      <c r="AK43">
        <v>20</v>
      </c>
      <c r="AL43" s="29">
        <v>0.21</v>
      </c>
      <c r="AM43" s="29">
        <v>97.86</v>
      </c>
      <c r="AN43" s="20">
        <v>746.68499999999995</v>
      </c>
    </row>
    <row r="44" spans="1:40" x14ac:dyDescent="0.25">
      <c r="A44" t="s">
        <v>212</v>
      </c>
      <c r="B44" t="s">
        <v>74</v>
      </c>
      <c r="C44" t="s">
        <v>75</v>
      </c>
      <c r="D44" t="s">
        <v>108</v>
      </c>
      <c r="E44" t="s">
        <v>105</v>
      </c>
      <c r="F44" t="s">
        <v>79</v>
      </c>
      <c r="G44" s="31" t="s">
        <v>80</v>
      </c>
      <c r="H44" s="31" t="s">
        <v>80</v>
      </c>
      <c r="I44" s="31" t="s">
        <v>80</v>
      </c>
      <c r="J44" s="31" t="s">
        <v>80</v>
      </c>
      <c r="K44" s="31" t="s">
        <v>80</v>
      </c>
      <c r="L44" s="31" t="s">
        <v>80</v>
      </c>
      <c r="M44" s="31" t="s">
        <v>80</v>
      </c>
      <c r="N44" s="31" t="s">
        <v>80</v>
      </c>
      <c r="O44" s="31" t="s">
        <v>80</v>
      </c>
      <c r="P44" s="31" t="s">
        <v>80</v>
      </c>
      <c r="Q44" s="31" t="s">
        <v>80</v>
      </c>
      <c r="R44" s="31" t="s">
        <v>80</v>
      </c>
      <c r="S44" s="31" t="s">
        <v>80</v>
      </c>
      <c r="T44" s="31" t="s">
        <v>80</v>
      </c>
      <c r="U44" s="31" t="s">
        <v>80</v>
      </c>
      <c r="V44" s="31" t="s">
        <v>80</v>
      </c>
      <c r="W44" s="31" t="s">
        <v>80</v>
      </c>
      <c r="X44" s="31" t="s">
        <v>82</v>
      </c>
      <c r="Y44" s="31" t="s">
        <v>82</v>
      </c>
      <c r="Z44" s="31" t="s">
        <v>82</v>
      </c>
      <c r="AA44" s="31" t="s">
        <v>82</v>
      </c>
      <c r="AB44" s="31" t="s">
        <v>82</v>
      </c>
      <c r="AC44" s="31" t="s">
        <v>82</v>
      </c>
      <c r="AD44" s="31" t="s">
        <v>82</v>
      </c>
      <c r="AE44" s="31" t="s">
        <v>82</v>
      </c>
      <c r="AF44" s="31" t="s">
        <v>82</v>
      </c>
      <c r="AG44" s="31" t="s">
        <v>80</v>
      </c>
      <c r="AH44" s="31" t="s">
        <v>80</v>
      </c>
      <c r="AI44" s="31" t="s">
        <v>80</v>
      </c>
      <c r="AJ44" s="31" t="s">
        <v>80</v>
      </c>
      <c r="AK44">
        <v>20</v>
      </c>
      <c r="AL44" s="29" t="s">
        <v>80</v>
      </c>
      <c r="AM44" s="29" t="s">
        <v>80</v>
      </c>
      <c r="AN44" s="20" t="s">
        <v>80</v>
      </c>
    </row>
    <row r="45" spans="1:40" x14ac:dyDescent="0.25">
      <c r="A45" t="s">
        <v>212</v>
      </c>
      <c r="B45" t="s">
        <v>74</v>
      </c>
      <c r="C45" t="s">
        <v>75</v>
      </c>
      <c r="D45" t="s">
        <v>112</v>
      </c>
      <c r="E45" t="s">
        <v>87</v>
      </c>
      <c r="F45" t="s">
        <v>78</v>
      </c>
      <c r="G45" s="31">
        <v>1</v>
      </c>
      <c r="H45" s="31">
        <v>4</v>
      </c>
      <c r="I45" s="31">
        <v>15</v>
      </c>
      <c r="J45" s="31">
        <v>15</v>
      </c>
      <c r="K45" s="31">
        <v>42</v>
      </c>
      <c r="L45" s="31">
        <v>84.31</v>
      </c>
      <c r="M45" s="31" t="s">
        <v>80</v>
      </c>
      <c r="N45" s="31">
        <v>53.807000000000002</v>
      </c>
      <c r="O45" s="31">
        <v>88.03</v>
      </c>
      <c r="P45" s="31">
        <v>73.111999999999995</v>
      </c>
      <c r="Q45" s="31">
        <v>55.527999999999999</v>
      </c>
      <c r="R45" s="31">
        <v>30.274000000000001</v>
      </c>
      <c r="S45" s="31">
        <v>26.463999999999999</v>
      </c>
      <c r="T45" s="31">
        <v>42.737000000000002</v>
      </c>
      <c r="U45" s="31" t="s">
        <v>80</v>
      </c>
      <c r="V45" s="31" t="s">
        <v>80</v>
      </c>
      <c r="W45" s="31" t="s">
        <v>80</v>
      </c>
      <c r="X45" s="31" t="s">
        <v>80</v>
      </c>
      <c r="Y45" s="31" t="s">
        <v>80</v>
      </c>
      <c r="Z45" s="31" t="s">
        <v>80</v>
      </c>
      <c r="AA45" s="31">
        <v>39.267000000000003</v>
      </c>
      <c r="AB45" s="31">
        <v>28.555</v>
      </c>
      <c r="AC45" s="31">
        <v>36.273000000000003</v>
      </c>
      <c r="AD45" s="31">
        <v>35.89</v>
      </c>
      <c r="AE45" s="31">
        <v>21.866</v>
      </c>
      <c r="AF45" s="31">
        <v>15.36</v>
      </c>
      <c r="AG45" s="31">
        <v>4.3099999999999996</v>
      </c>
      <c r="AH45" s="31">
        <v>6.7789999999999999</v>
      </c>
      <c r="AI45" s="31">
        <v>16.198</v>
      </c>
      <c r="AJ45" s="31">
        <v>6.5579999999999998</v>
      </c>
      <c r="AK45">
        <v>21</v>
      </c>
      <c r="AL45" s="29">
        <v>0.21</v>
      </c>
      <c r="AM45" s="29">
        <v>98.07</v>
      </c>
      <c r="AN45" s="20">
        <v>742.31799999999998</v>
      </c>
    </row>
    <row r="46" spans="1:40" x14ac:dyDescent="0.25">
      <c r="A46" t="s">
        <v>212</v>
      </c>
      <c r="B46" t="s">
        <v>74</v>
      </c>
      <c r="C46" t="s">
        <v>75</v>
      </c>
      <c r="D46" t="s">
        <v>112</v>
      </c>
      <c r="E46" t="s">
        <v>87</v>
      </c>
      <c r="F46" t="s">
        <v>79</v>
      </c>
      <c r="G46" s="31" t="s">
        <v>82</v>
      </c>
      <c r="H46" s="31" t="s">
        <v>82</v>
      </c>
      <c r="I46" s="31" t="s">
        <v>82</v>
      </c>
      <c r="J46" s="31" t="s">
        <v>82</v>
      </c>
      <c r="K46" s="31" t="s">
        <v>82</v>
      </c>
      <c r="L46" s="31" t="s">
        <v>82</v>
      </c>
      <c r="M46" s="31" t="s">
        <v>80</v>
      </c>
      <c r="N46" s="31" t="s">
        <v>82</v>
      </c>
      <c r="O46" s="31" t="s">
        <v>5</v>
      </c>
      <c r="P46" s="31" t="s">
        <v>5</v>
      </c>
      <c r="Q46" s="31" t="s">
        <v>5</v>
      </c>
      <c r="R46" s="31" t="s">
        <v>5</v>
      </c>
      <c r="S46" s="31" t="s">
        <v>5</v>
      </c>
      <c r="T46" s="31" t="s">
        <v>5</v>
      </c>
      <c r="U46" s="31" t="s">
        <v>80</v>
      </c>
      <c r="V46" s="31" t="s">
        <v>80</v>
      </c>
      <c r="W46" s="31" t="s">
        <v>80</v>
      </c>
      <c r="X46" s="31" t="s">
        <v>80</v>
      </c>
      <c r="Y46" s="31" t="s">
        <v>80</v>
      </c>
      <c r="Z46" s="31" t="s">
        <v>80</v>
      </c>
      <c r="AA46" s="31" t="s">
        <v>82</v>
      </c>
      <c r="AB46" s="31" t="s">
        <v>82</v>
      </c>
      <c r="AC46" s="31" t="s">
        <v>82</v>
      </c>
      <c r="AD46" s="31" t="s">
        <v>82</v>
      </c>
      <c r="AE46" s="31" t="s">
        <v>82</v>
      </c>
      <c r="AF46" s="31" t="s">
        <v>82</v>
      </c>
      <c r="AG46" s="31" t="s">
        <v>82</v>
      </c>
      <c r="AH46" s="31" t="s">
        <v>82</v>
      </c>
      <c r="AI46" s="31" t="s">
        <v>82</v>
      </c>
      <c r="AJ46" s="31" t="s">
        <v>82</v>
      </c>
      <c r="AK46">
        <v>21</v>
      </c>
      <c r="AL46" s="29" t="s">
        <v>80</v>
      </c>
      <c r="AM46" s="29" t="s">
        <v>80</v>
      </c>
      <c r="AN46" s="20" t="s">
        <v>80</v>
      </c>
    </row>
    <row r="47" spans="1:40" x14ac:dyDescent="0.25">
      <c r="A47" t="s">
        <v>212</v>
      </c>
      <c r="B47" t="s">
        <v>74</v>
      </c>
      <c r="C47" t="s">
        <v>75</v>
      </c>
      <c r="D47" t="s">
        <v>116</v>
      </c>
      <c r="E47" t="s">
        <v>87</v>
      </c>
      <c r="F47" t="s">
        <v>78</v>
      </c>
      <c r="G47" s="31" t="s">
        <v>80</v>
      </c>
      <c r="H47" s="31">
        <v>33.299999999999997</v>
      </c>
      <c r="I47" s="31">
        <v>16.100000000000001</v>
      </c>
      <c r="J47" s="31">
        <v>15.9</v>
      </c>
      <c r="K47" s="31">
        <v>12.1</v>
      </c>
      <c r="L47" s="31">
        <v>13.2</v>
      </c>
      <c r="M47" s="31">
        <v>19</v>
      </c>
      <c r="N47" s="31">
        <v>10.4</v>
      </c>
      <c r="O47" s="31">
        <v>19.286999999999999</v>
      </c>
      <c r="P47" s="31">
        <v>23.501000000000001</v>
      </c>
      <c r="Q47" s="31">
        <v>38.854999999999997</v>
      </c>
      <c r="R47" s="31">
        <v>34.380000000000003</v>
      </c>
      <c r="S47" s="31">
        <v>22.933</v>
      </c>
      <c r="T47" s="31">
        <v>35.805999999999997</v>
      </c>
      <c r="U47" s="31">
        <v>16.902999999999999</v>
      </c>
      <c r="V47" s="31">
        <v>12.686999999999999</v>
      </c>
      <c r="W47" s="31">
        <v>23.077999999999999</v>
      </c>
      <c r="X47" s="31">
        <v>14.667</v>
      </c>
      <c r="Y47" s="31">
        <v>15.803000000000001</v>
      </c>
      <c r="Z47" s="31">
        <v>19.998000000000001</v>
      </c>
      <c r="AA47" s="31">
        <v>28.928999999999998</v>
      </c>
      <c r="AB47" s="31">
        <v>20.2</v>
      </c>
      <c r="AC47" s="31">
        <v>18.132999999999999</v>
      </c>
      <c r="AD47" s="31">
        <v>16.187000000000001</v>
      </c>
      <c r="AE47" s="31">
        <v>9.0660000000000007</v>
      </c>
      <c r="AF47" s="31">
        <v>11.661</v>
      </c>
      <c r="AG47" s="31">
        <v>11.983000000000001</v>
      </c>
      <c r="AH47" s="31">
        <v>7.7069999999999999</v>
      </c>
      <c r="AI47" s="31">
        <v>9.3689999999999998</v>
      </c>
      <c r="AJ47" s="31">
        <v>8.1560000000000006</v>
      </c>
      <c r="AK47">
        <v>22</v>
      </c>
      <c r="AL47" s="29">
        <v>0.15</v>
      </c>
      <c r="AM47" s="29">
        <v>98.22</v>
      </c>
      <c r="AN47" s="20">
        <v>539.28899999999999</v>
      </c>
    </row>
    <row r="48" spans="1:40" x14ac:dyDescent="0.25">
      <c r="A48" t="s">
        <v>212</v>
      </c>
      <c r="B48" t="s">
        <v>74</v>
      </c>
      <c r="C48" t="s">
        <v>75</v>
      </c>
      <c r="D48" t="s">
        <v>116</v>
      </c>
      <c r="E48" t="s">
        <v>87</v>
      </c>
      <c r="F48" t="s">
        <v>79</v>
      </c>
      <c r="G48" s="31" t="s">
        <v>80</v>
      </c>
      <c r="H48" s="31" t="s">
        <v>82</v>
      </c>
      <c r="I48" s="31" t="s">
        <v>82</v>
      </c>
      <c r="J48" s="31" t="s">
        <v>82</v>
      </c>
      <c r="K48" s="31" t="s">
        <v>82</v>
      </c>
      <c r="L48" s="31" t="s">
        <v>82</v>
      </c>
      <c r="M48" s="31" t="s">
        <v>82</v>
      </c>
      <c r="N48" s="31" t="s">
        <v>82</v>
      </c>
      <c r="O48" s="31" t="s">
        <v>82</v>
      </c>
      <c r="P48" s="31" t="s">
        <v>82</v>
      </c>
      <c r="Q48" s="31" t="s">
        <v>82</v>
      </c>
      <c r="R48" s="31" t="s">
        <v>82</v>
      </c>
      <c r="S48" s="31" t="s">
        <v>82</v>
      </c>
      <c r="T48" s="31" t="s">
        <v>82</v>
      </c>
      <c r="U48" s="31" t="s">
        <v>5</v>
      </c>
      <c r="V48" s="31" t="s">
        <v>5</v>
      </c>
      <c r="W48" s="31" t="s">
        <v>5</v>
      </c>
      <c r="X48" s="31" t="s">
        <v>5</v>
      </c>
      <c r="Y48" s="31" t="s">
        <v>5</v>
      </c>
      <c r="Z48" s="31" t="s">
        <v>5</v>
      </c>
      <c r="AA48" s="31" t="s">
        <v>5</v>
      </c>
      <c r="AB48" s="31" t="s">
        <v>5</v>
      </c>
      <c r="AC48" s="31" t="s">
        <v>5</v>
      </c>
      <c r="AD48" s="31" t="s">
        <v>5</v>
      </c>
      <c r="AE48" s="31" t="s">
        <v>5</v>
      </c>
      <c r="AF48" s="31" t="s">
        <v>5</v>
      </c>
      <c r="AG48" s="31" t="s">
        <v>5</v>
      </c>
      <c r="AH48" s="31" t="s">
        <v>5</v>
      </c>
      <c r="AI48" s="31" t="s">
        <v>5</v>
      </c>
      <c r="AJ48" s="31" t="s">
        <v>5</v>
      </c>
      <c r="AK48">
        <v>22</v>
      </c>
      <c r="AL48" s="29" t="s">
        <v>80</v>
      </c>
      <c r="AM48" s="29" t="s">
        <v>80</v>
      </c>
      <c r="AN48" s="20" t="s">
        <v>80</v>
      </c>
    </row>
    <row r="49" spans="1:40" x14ac:dyDescent="0.25">
      <c r="A49" t="s">
        <v>212</v>
      </c>
      <c r="B49" t="s">
        <v>74</v>
      </c>
      <c r="C49" t="s">
        <v>75</v>
      </c>
      <c r="D49" t="s">
        <v>92</v>
      </c>
      <c r="E49" t="s">
        <v>87</v>
      </c>
      <c r="F49" t="s">
        <v>78</v>
      </c>
      <c r="G49" s="31">
        <v>4</v>
      </c>
      <c r="H49" s="31">
        <v>3</v>
      </c>
      <c r="I49" s="31">
        <v>1</v>
      </c>
      <c r="J49" s="31">
        <v>0.4</v>
      </c>
      <c r="K49" s="31">
        <v>1</v>
      </c>
      <c r="L49" s="31">
        <v>0.1</v>
      </c>
      <c r="M49" s="31">
        <v>22</v>
      </c>
      <c r="N49" s="31">
        <v>22</v>
      </c>
      <c r="O49" s="31">
        <v>7.14</v>
      </c>
      <c r="P49" s="31">
        <v>7.14</v>
      </c>
      <c r="Q49" s="31">
        <v>7.14</v>
      </c>
      <c r="R49" s="31">
        <v>7.14</v>
      </c>
      <c r="S49" s="31">
        <v>51.472999999999999</v>
      </c>
      <c r="T49" s="31">
        <v>7.0549999999999997</v>
      </c>
      <c r="U49" s="31">
        <v>33.651000000000003</v>
      </c>
      <c r="V49" s="31">
        <v>12.63</v>
      </c>
      <c r="W49" s="31">
        <v>10.701000000000001</v>
      </c>
      <c r="X49" s="31">
        <v>8.3179999999999996</v>
      </c>
      <c r="Y49" s="31">
        <v>4.2050000000000001</v>
      </c>
      <c r="Z49" s="31">
        <v>39.801000000000002</v>
      </c>
      <c r="AA49" s="31">
        <v>102.245</v>
      </c>
      <c r="AB49" s="31">
        <v>33.406999999999996</v>
      </c>
      <c r="AC49" s="31">
        <v>46.49</v>
      </c>
      <c r="AD49" s="31">
        <v>25.757000000000001</v>
      </c>
      <c r="AE49" s="31">
        <v>12.2</v>
      </c>
      <c r="AF49" s="31">
        <v>5.9880000000000004</v>
      </c>
      <c r="AG49" s="31" t="s">
        <v>80</v>
      </c>
      <c r="AH49" s="31">
        <v>1.5569999999999999</v>
      </c>
      <c r="AI49" s="31" t="s">
        <v>80</v>
      </c>
      <c r="AJ49" s="31" t="s">
        <v>80</v>
      </c>
      <c r="AK49">
        <v>23</v>
      </c>
      <c r="AL49" s="29">
        <v>0.14000000000000001</v>
      </c>
      <c r="AM49" s="29">
        <v>98.36</v>
      </c>
      <c r="AN49" s="20">
        <v>477.53800000000001</v>
      </c>
    </row>
    <row r="50" spans="1:40" x14ac:dyDescent="0.25">
      <c r="A50" t="s">
        <v>212</v>
      </c>
      <c r="B50" t="s">
        <v>74</v>
      </c>
      <c r="C50" t="s">
        <v>75</v>
      </c>
      <c r="D50" t="s">
        <v>92</v>
      </c>
      <c r="E50" t="s">
        <v>87</v>
      </c>
      <c r="F50" t="s">
        <v>79</v>
      </c>
      <c r="G50" s="31" t="s">
        <v>82</v>
      </c>
      <c r="H50" s="31" t="s">
        <v>82</v>
      </c>
      <c r="I50" s="31" t="s">
        <v>82</v>
      </c>
      <c r="J50" s="31" t="s">
        <v>82</v>
      </c>
      <c r="K50" s="31" t="s">
        <v>82</v>
      </c>
      <c r="L50" s="31" t="s">
        <v>82</v>
      </c>
      <c r="M50" s="31" t="s">
        <v>82</v>
      </c>
      <c r="N50" s="31" t="s">
        <v>82</v>
      </c>
      <c r="O50" s="31" t="s">
        <v>5</v>
      </c>
      <c r="P50" s="31" t="s">
        <v>82</v>
      </c>
      <c r="Q50" s="31" t="s">
        <v>82</v>
      </c>
      <c r="R50" s="31" t="s">
        <v>82</v>
      </c>
      <c r="S50" s="31" t="s">
        <v>5</v>
      </c>
      <c r="T50" s="31" t="s">
        <v>5</v>
      </c>
      <c r="U50" s="31" t="s">
        <v>5</v>
      </c>
      <c r="V50" s="31" t="s">
        <v>5</v>
      </c>
      <c r="W50" s="31" t="s">
        <v>20</v>
      </c>
      <c r="X50" s="31" t="s">
        <v>5</v>
      </c>
      <c r="Y50" s="31" t="s">
        <v>5</v>
      </c>
      <c r="Z50" s="31" t="s">
        <v>20</v>
      </c>
      <c r="AA50" s="31" t="s">
        <v>20</v>
      </c>
      <c r="AB50" s="31" t="s">
        <v>5</v>
      </c>
      <c r="AC50" s="31" t="s">
        <v>20</v>
      </c>
      <c r="AD50" s="31" t="s">
        <v>5</v>
      </c>
      <c r="AE50" s="31" t="s">
        <v>24</v>
      </c>
      <c r="AF50" s="31" t="s">
        <v>24</v>
      </c>
      <c r="AG50" s="31" t="s">
        <v>80</v>
      </c>
      <c r="AH50" s="31" t="s">
        <v>5</v>
      </c>
      <c r="AI50" s="31" t="s">
        <v>80</v>
      </c>
      <c r="AJ50" s="31" t="s">
        <v>80</v>
      </c>
      <c r="AK50">
        <v>23</v>
      </c>
      <c r="AL50" s="29" t="s">
        <v>80</v>
      </c>
      <c r="AM50" s="29" t="s">
        <v>80</v>
      </c>
      <c r="AN50" s="20" t="s">
        <v>80</v>
      </c>
    </row>
    <row r="51" spans="1:40" x14ac:dyDescent="0.25">
      <c r="A51" t="s">
        <v>212</v>
      </c>
      <c r="B51" t="s">
        <v>74</v>
      </c>
      <c r="C51" t="s">
        <v>75</v>
      </c>
      <c r="D51" t="s">
        <v>122</v>
      </c>
      <c r="E51" t="s">
        <v>87</v>
      </c>
      <c r="F51" t="s">
        <v>78</v>
      </c>
      <c r="G51" s="31" t="s">
        <v>80</v>
      </c>
      <c r="H51" s="31" t="s">
        <v>80</v>
      </c>
      <c r="I51" s="31" t="s">
        <v>80</v>
      </c>
      <c r="J51" s="31" t="s">
        <v>80</v>
      </c>
      <c r="K51" s="31">
        <v>0.70699999999999996</v>
      </c>
      <c r="L51" s="31">
        <v>0.67</v>
      </c>
      <c r="M51" s="31">
        <v>0.25800000000000001</v>
      </c>
      <c r="N51" s="31" t="s">
        <v>80</v>
      </c>
      <c r="O51" s="31">
        <v>1.081</v>
      </c>
      <c r="P51" s="31">
        <v>3.54</v>
      </c>
      <c r="Q51" s="31">
        <v>2.9329999999999998</v>
      </c>
      <c r="R51" s="31">
        <v>1.6579999999999999</v>
      </c>
      <c r="S51" s="31">
        <v>3.5760000000000001</v>
      </c>
      <c r="T51" s="31">
        <v>11.166</v>
      </c>
      <c r="U51" s="31">
        <v>6.2249999999999996</v>
      </c>
      <c r="V51" s="31">
        <v>11.118</v>
      </c>
      <c r="W51" s="31">
        <v>22.855</v>
      </c>
      <c r="X51" s="31">
        <v>21.337</v>
      </c>
      <c r="Y51" s="31">
        <v>21.972999999999999</v>
      </c>
      <c r="Z51" s="31">
        <v>29.920999999999999</v>
      </c>
      <c r="AA51" s="31">
        <v>34.194000000000003</v>
      </c>
      <c r="AB51" s="31">
        <v>26.358000000000001</v>
      </c>
      <c r="AC51" s="31">
        <v>43.752000000000002</v>
      </c>
      <c r="AD51" s="31">
        <v>43.466999999999999</v>
      </c>
      <c r="AE51" s="31">
        <v>22.992999999999999</v>
      </c>
      <c r="AF51" s="31">
        <v>18.847000000000001</v>
      </c>
      <c r="AG51" s="31">
        <v>50.610999999999997</v>
      </c>
      <c r="AH51" s="31">
        <v>25.536999999999999</v>
      </c>
      <c r="AI51" s="31">
        <v>27.335999999999999</v>
      </c>
      <c r="AJ51" s="31">
        <v>38.558999999999997</v>
      </c>
      <c r="AK51">
        <v>24</v>
      </c>
      <c r="AL51" s="29">
        <v>0.13</v>
      </c>
      <c r="AM51" s="29">
        <v>98.49</v>
      </c>
      <c r="AN51" s="20">
        <v>470.673</v>
      </c>
    </row>
    <row r="52" spans="1:40" x14ac:dyDescent="0.25">
      <c r="A52" t="s">
        <v>212</v>
      </c>
      <c r="B52" t="s">
        <v>74</v>
      </c>
      <c r="C52" t="s">
        <v>75</v>
      </c>
      <c r="D52" t="s">
        <v>122</v>
      </c>
      <c r="E52" t="s">
        <v>87</v>
      </c>
      <c r="F52" t="s">
        <v>79</v>
      </c>
      <c r="G52" s="31" t="s">
        <v>80</v>
      </c>
      <c r="H52" s="31" t="s">
        <v>80</v>
      </c>
      <c r="I52" s="31" t="s">
        <v>80</v>
      </c>
      <c r="J52" s="31" t="s">
        <v>80</v>
      </c>
      <c r="K52" s="31" t="s">
        <v>82</v>
      </c>
      <c r="L52" s="31" t="s">
        <v>82</v>
      </c>
      <c r="M52" s="31" t="s">
        <v>82</v>
      </c>
      <c r="N52" s="31" t="s">
        <v>80</v>
      </c>
      <c r="O52" s="31" t="s">
        <v>82</v>
      </c>
      <c r="P52" s="31" t="s">
        <v>82</v>
      </c>
      <c r="Q52" s="31" t="s">
        <v>82</v>
      </c>
      <c r="R52" s="31" t="s">
        <v>82</v>
      </c>
      <c r="S52" s="31" t="s">
        <v>82</v>
      </c>
      <c r="T52" s="31" t="s">
        <v>82</v>
      </c>
      <c r="U52" s="31" t="s">
        <v>82</v>
      </c>
      <c r="V52" s="31" t="s">
        <v>82</v>
      </c>
      <c r="W52" s="31" t="s">
        <v>82</v>
      </c>
      <c r="X52" s="31" t="s">
        <v>82</v>
      </c>
      <c r="Y52" s="31" t="s">
        <v>82</v>
      </c>
      <c r="Z52" s="31" t="s">
        <v>82</v>
      </c>
      <c r="AA52" s="31" t="s">
        <v>82</v>
      </c>
      <c r="AB52" s="31" t="s">
        <v>82</v>
      </c>
      <c r="AC52" s="31" t="s">
        <v>82</v>
      </c>
      <c r="AD52" s="31" t="s">
        <v>82</v>
      </c>
      <c r="AE52" s="31" t="s">
        <v>82</v>
      </c>
      <c r="AF52" s="31" t="s">
        <v>82</v>
      </c>
      <c r="AG52" s="31" t="s">
        <v>82</v>
      </c>
      <c r="AH52" s="31" t="s">
        <v>82</v>
      </c>
      <c r="AI52" s="31" t="s">
        <v>5</v>
      </c>
      <c r="AJ52" s="31" t="s">
        <v>5</v>
      </c>
      <c r="AK52">
        <v>24</v>
      </c>
      <c r="AL52" s="29" t="s">
        <v>80</v>
      </c>
      <c r="AM52" s="29" t="s">
        <v>80</v>
      </c>
      <c r="AN52" s="20" t="s">
        <v>80</v>
      </c>
    </row>
    <row r="53" spans="1:40" x14ac:dyDescent="0.25">
      <c r="A53" t="s">
        <v>212</v>
      </c>
      <c r="B53" t="s">
        <v>74</v>
      </c>
      <c r="C53" t="s">
        <v>75</v>
      </c>
      <c r="D53" t="s">
        <v>125</v>
      </c>
      <c r="E53" t="s">
        <v>87</v>
      </c>
      <c r="F53" t="s">
        <v>78</v>
      </c>
      <c r="G53" s="31" t="s">
        <v>80</v>
      </c>
      <c r="H53" s="31" t="s">
        <v>80</v>
      </c>
      <c r="I53" s="31" t="s">
        <v>80</v>
      </c>
      <c r="J53" s="31" t="s">
        <v>80</v>
      </c>
      <c r="K53" s="31" t="s">
        <v>80</v>
      </c>
      <c r="L53" s="31" t="s">
        <v>80</v>
      </c>
      <c r="M53" s="31" t="s">
        <v>80</v>
      </c>
      <c r="N53" s="31">
        <v>10.199999999999999</v>
      </c>
      <c r="O53" s="31">
        <v>2.8</v>
      </c>
      <c r="P53" s="31">
        <v>35.65</v>
      </c>
      <c r="Q53" s="31">
        <v>48.4</v>
      </c>
      <c r="R53" s="31" t="s">
        <v>80</v>
      </c>
      <c r="S53" s="31">
        <v>82.015000000000001</v>
      </c>
      <c r="T53" s="31">
        <v>47.563000000000002</v>
      </c>
      <c r="U53" s="31">
        <v>17.093</v>
      </c>
      <c r="V53" s="31">
        <v>89.853999999999999</v>
      </c>
      <c r="W53" s="31">
        <v>0.60399999999999998</v>
      </c>
      <c r="X53" s="31" t="s">
        <v>80</v>
      </c>
      <c r="Y53" s="31">
        <v>17.856999999999999</v>
      </c>
      <c r="Z53" s="31">
        <v>3.0209999999999999</v>
      </c>
      <c r="AA53" s="31" t="s">
        <v>80</v>
      </c>
      <c r="AB53" s="31" t="s">
        <v>80</v>
      </c>
      <c r="AC53" s="31" t="s">
        <v>80</v>
      </c>
      <c r="AD53" s="31" t="s">
        <v>80</v>
      </c>
      <c r="AE53" s="31" t="s">
        <v>80</v>
      </c>
      <c r="AF53" s="31" t="s">
        <v>80</v>
      </c>
      <c r="AG53" s="31" t="s">
        <v>80</v>
      </c>
      <c r="AH53" s="31">
        <v>77.981999999999999</v>
      </c>
      <c r="AI53" s="31" t="s">
        <v>80</v>
      </c>
      <c r="AJ53" s="31" t="s">
        <v>80</v>
      </c>
      <c r="AK53">
        <v>25</v>
      </c>
      <c r="AL53" s="29">
        <v>0.12</v>
      </c>
      <c r="AM53" s="29">
        <v>98.62</v>
      </c>
      <c r="AN53" s="20">
        <v>433.03899999999999</v>
      </c>
    </row>
    <row r="54" spans="1:40" x14ac:dyDescent="0.25">
      <c r="A54" t="s">
        <v>212</v>
      </c>
      <c r="B54" t="s">
        <v>74</v>
      </c>
      <c r="C54" t="s">
        <v>75</v>
      </c>
      <c r="D54" t="s">
        <v>125</v>
      </c>
      <c r="E54" t="s">
        <v>87</v>
      </c>
      <c r="F54" t="s">
        <v>79</v>
      </c>
      <c r="G54" s="31" t="s">
        <v>80</v>
      </c>
      <c r="H54" s="31" t="s">
        <v>80</v>
      </c>
      <c r="I54" s="31" t="s">
        <v>80</v>
      </c>
      <c r="J54" s="31" t="s">
        <v>80</v>
      </c>
      <c r="K54" s="31" t="s">
        <v>80</v>
      </c>
      <c r="L54" s="31" t="s">
        <v>80</v>
      </c>
      <c r="M54" s="31" t="s">
        <v>80</v>
      </c>
      <c r="N54" s="31" t="s">
        <v>82</v>
      </c>
      <c r="O54" s="31" t="s">
        <v>82</v>
      </c>
      <c r="P54" s="31" t="s">
        <v>82</v>
      </c>
      <c r="Q54" s="31" t="s">
        <v>82</v>
      </c>
      <c r="R54" s="31" t="s">
        <v>80</v>
      </c>
      <c r="S54" s="31" t="s">
        <v>5</v>
      </c>
      <c r="T54" s="31" t="s">
        <v>5</v>
      </c>
      <c r="U54" s="31" t="s">
        <v>5</v>
      </c>
      <c r="V54" s="31" t="s">
        <v>5</v>
      </c>
      <c r="W54" s="31" t="s">
        <v>5</v>
      </c>
      <c r="X54" s="31" t="s">
        <v>80</v>
      </c>
      <c r="Y54" s="31" t="s">
        <v>20</v>
      </c>
      <c r="Z54" s="31" t="s">
        <v>5</v>
      </c>
      <c r="AA54" s="31" t="s">
        <v>80</v>
      </c>
      <c r="AB54" s="31" t="s">
        <v>80</v>
      </c>
      <c r="AC54" s="31" t="s">
        <v>80</v>
      </c>
      <c r="AD54" s="31" t="s">
        <v>80</v>
      </c>
      <c r="AE54" s="31" t="s">
        <v>80</v>
      </c>
      <c r="AF54" s="31" t="s">
        <v>80</v>
      </c>
      <c r="AG54" s="31" t="s">
        <v>80</v>
      </c>
      <c r="AH54" s="31" t="s">
        <v>5</v>
      </c>
      <c r="AI54" s="31" t="s">
        <v>80</v>
      </c>
      <c r="AJ54" s="31" t="s">
        <v>80</v>
      </c>
      <c r="AK54">
        <v>25</v>
      </c>
      <c r="AL54" s="29" t="s">
        <v>80</v>
      </c>
      <c r="AM54" s="29" t="s">
        <v>80</v>
      </c>
      <c r="AN54" s="20" t="s">
        <v>80</v>
      </c>
    </row>
    <row r="55" spans="1:40" x14ac:dyDescent="0.25">
      <c r="A55" t="s">
        <v>212</v>
      </c>
      <c r="B55" t="s">
        <v>74</v>
      </c>
      <c r="C55" t="s">
        <v>75</v>
      </c>
      <c r="D55" t="s">
        <v>83</v>
      </c>
      <c r="E55" t="s">
        <v>90</v>
      </c>
      <c r="F55" t="s">
        <v>78</v>
      </c>
      <c r="G55" s="31">
        <v>33</v>
      </c>
      <c r="H55" s="31" t="s">
        <v>80</v>
      </c>
      <c r="I55" s="31" t="s">
        <v>80</v>
      </c>
      <c r="J55" s="31">
        <v>80</v>
      </c>
      <c r="K55" s="31">
        <v>76</v>
      </c>
      <c r="L55" s="31">
        <v>60.9</v>
      </c>
      <c r="M55" s="31" t="s">
        <v>80</v>
      </c>
      <c r="N55" s="31" t="s">
        <v>80</v>
      </c>
      <c r="O55" s="31" t="s">
        <v>80</v>
      </c>
      <c r="P55" s="31" t="s">
        <v>80</v>
      </c>
      <c r="Q55" s="31" t="s">
        <v>80</v>
      </c>
      <c r="R55" s="31" t="s">
        <v>80</v>
      </c>
      <c r="S55" s="31" t="s">
        <v>80</v>
      </c>
      <c r="T55" s="31">
        <v>0.32900000000000001</v>
      </c>
      <c r="U55" s="31">
        <v>2.1999999999999999E-2</v>
      </c>
      <c r="V55" s="31">
        <v>0.158</v>
      </c>
      <c r="W55" s="31">
        <v>0.14399999999999999</v>
      </c>
      <c r="X55" s="31">
        <v>54.924999999999997</v>
      </c>
      <c r="Y55" s="31" t="s">
        <v>80</v>
      </c>
      <c r="Z55" s="31">
        <v>2.8650000000000002</v>
      </c>
      <c r="AA55" s="31">
        <v>0.77900000000000003</v>
      </c>
      <c r="AB55" s="31">
        <v>0.34200000000000003</v>
      </c>
      <c r="AC55" s="31">
        <v>0.63700000000000001</v>
      </c>
      <c r="AD55" s="31">
        <v>5.5E-2</v>
      </c>
      <c r="AE55" s="31">
        <v>0.27300000000000002</v>
      </c>
      <c r="AF55" s="31">
        <v>0.33700000000000002</v>
      </c>
      <c r="AG55" s="31">
        <v>0.16800000000000001</v>
      </c>
      <c r="AH55" s="31">
        <v>0.374</v>
      </c>
      <c r="AI55" s="31">
        <v>0.218</v>
      </c>
      <c r="AJ55" s="31">
        <v>0.16500000000000001</v>
      </c>
      <c r="AK55">
        <v>26</v>
      </c>
      <c r="AL55" s="29">
        <v>0.09</v>
      </c>
      <c r="AM55" s="29">
        <v>98.71</v>
      </c>
      <c r="AN55" s="20">
        <v>311.69099999999997</v>
      </c>
    </row>
    <row r="56" spans="1:40" x14ac:dyDescent="0.25">
      <c r="A56" t="s">
        <v>212</v>
      </c>
      <c r="B56" t="s">
        <v>74</v>
      </c>
      <c r="C56" t="s">
        <v>75</v>
      </c>
      <c r="D56" t="s">
        <v>83</v>
      </c>
      <c r="E56" t="s">
        <v>90</v>
      </c>
      <c r="F56" t="s">
        <v>79</v>
      </c>
      <c r="G56" s="31" t="s">
        <v>82</v>
      </c>
      <c r="H56" s="31" t="s">
        <v>80</v>
      </c>
      <c r="I56" s="31" t="s">
        <v>80</v>
      </c>
      <c r="J56" s="31" t="s">
        <v>82</v>
      </c>
      <c r="K56" s="31" t="s">
        <v>82</v>
      </c>
      <c r="L56" s="31" t="s">
        <v>82</v>
      </c>
      <c r="M56" s="31" t="s">
        <v>80</v>
      </c>
      <c r="N56" s="31" t="s">
        <v>80</v>
      </c>
      <c r="O56" s="31" t="s">
        <v>80</v>
      </c>
      <c r="P56" s="31" t="s">
        <v>80</v>
      </c>
      <c r="Q56" s="31" t="s">
        <v>80</v>
      </c>
      <c r="R56" s="31" t="s">
        <v>80</v>
      </c>
      <c r="S56" s="31" t="s">
        <v>80</v>
      </c>
      <c r="T56" s="31" t="s">
        <v>82</v>
      </c>
      <c r="U56" s="31" t="s">
        <v>82</v>
      </c>
      <c r="V56" s="31" t="s">
        <v>82</v>
      </c>
      <c r="W56" s="31" t="s">
        <v>82</v>
      </c>
      <c r="X56" s="31" t="s">
        <v>82</v>
      </c>
      <c r="Y56" s="31" t="s">
        <v>80</v>
      </c>
      <c r="Z56" s="31" t="s">
        <v>82</v>
      </c>
      <c r="AA56" s="31" t="s">
        <v>82</v>
      </c>
      <c r="AB56" s="31" t="s">
        <v>82</v>
      </c>
      <c r="AC56" s="31" t="s">
        <v>5</v>
      </c>
      <c r="AD56" s="31" t="s">
        <v>82</v>
      </c>
      <c r="AE56" s="31" t="s">
        <v>5</v>
      </c>
      <c r="AF56" s="31" t="s">
        <v>82</v>
      </c>
      <c r="AG56" s="31" t="s">
        <v>5</v>
      </c>
      <c r="AH56" s="31" t="s">
        <v>5</v>
      </c>
      <c r="AI56" s="31" t="s">
        <v>5</v>
      </c>
      <c r="AJ56" s="31" t="s">
        <v>5</v>
      </c>
      <c r="AK56">
        <v>26</v>
      </c>
      <c r="AL56" s="29" t="s">
        <v>80</v>
      </c>
      <c r="AM56" s="29" t="s">
        <v>80</v>
      </c>
      <c r="AN56" s="20" t="s">
        <v>80</v>
      </c>
    </row>
    <row r="57" spans="1:40" x14ac:dyDescent="0.25">
      <c r="A57" t="s">
        <v>212</v>
      </c>
      <c r="B57" t="s">
        <v>74</v>
      </c>
      <c r="C57" t="s">
        <v>75</v>
      </c>
      <c r="D57" t="s">
        <v>94</v>
      </c>
      <c r="E57" t="s">
        <v>84</v>
      </c>
      <c r="F57" t="s">
        <v>78</v>
      </c>
      <c r="G57" s="31">
        <v>25</v>
      </c>
      <c r="H57" s="31">
        <v>20</v>
      </c>
      <c r="I57" s="31">
        <v>8</v>
      </c>
      <c r="J57" s="31">
        <v>6</v>
      </c>
      <c r="K57" s="31">
        <v>8</v>
      </c>
      <c r="L57" s="31">
        <v>10.89</v>
      </c>
      <c r="M57" s="31">
        <v>2.52</v>
      </c>
      <c r="N57" s="31">
        <v>4</v>
      </c>
      <c r="O57" s="31">
        <v>5.95</v>
      </c>
      <c r="P57" s="31">
        <v>8.3140000000000001</v>
      </c>
      <c r="Q57" s="31">
        <v>8.1709999999999994</v>
      </c>
      <c r="R57" s="31">
        <v>3.5409999999999999</v>
      </c>
      <c r="S57" s="31">
        <v>6.4889999999999999</v>
      </c>
      <c r="T57" s="31">
        <v>7.9329999999999998</v>
      </c>
      <c r="U57" s="31">
        <v>23.568999999999999</v>
      </c>
      <c r="V57" s="31">
        <v>21.202999999999999</v>
      </c>
      <c r="W57" s="31">
        <v>17.872</v>
      </c>
      <c r="X57" s="31">
        <v>26.905000000000001</v>
      </c>
      <c r="Y57" s="31">
        <v>2.8980000000000001</v>
      </c>
      <c r="Z57" s="31">
        <v>5.6680000000000001</v>
      </c>
      <c r="AA57" s="31">
        <v>2.8180000000000001</v>
      </c>
      <c r="AB57" s="31">
        <v>6.06</v>
      </c>
      <c r="AC57" s="31">
        <v>6.7880000000000003</v>
      </c>
      <c r="AD57" s="31">
        <v>1.056</v>
      </c>
      <c r="AE57" s="31">
        <v>10.597</v>
      </c>
      <c r="AF57" s="31">
        <v>19.343</v>
      </c>
      <c r="AG57" s="31">
        <v>7.1639999999999997</v>
      </c>
      <c r="AH57" s="31">
        <v>2.6150000000000002</v>
      </c>
      <c r="AI57" s="31">
        <v>2.806</v>
      </c>
      <c r="AJ57" s="31">
        <v>2.4129999999999998</v>
      </c>
      <c r="AK57">
        <v>27</v>
      </c>
      <c r="AL57" s="29">
        <v>0.08</v>
      </c>
      <c r="AM57" s="29">
        <v>98.79</v>
      </c>
      <c r="AN57" s="20">
        <v>284.58300000000003</v>
      </c>
    </row>
    <row r="58" spans="1:40" x14ac:dyDescent="0.25">
      <c r="A58" t="s">
        <v>212</v>
      </c>
      <c r="B58" t="s">
        <v>74</v>
      </c>
      <c r="C58" t="s">
        <v>75</v>
      </c>
      <c r="D58" t="s">
        <v>94</v>
      </c>
      <c r="E58" t="s">
        <v>84</v>
      </c>
      <c r="F58" t="s">
        <v>79</v>
      </c>
      <c r="G58" s="31" t="s">
        <v>20</v>
      </c>
      <c r="H58" s="31" t="s">
        <v>7</v>
      </c>
      <c r="I58" s="31" t="s">
        <v>7</v>
      </c>
      <c r="J58" s="31" t="s">
        <v>7</v>
      </c>
      <c r="K58" s="31" t="s">
        <v>7</v>
      </c>
      <c r="L58" s="31" t="s">
        <v>7</v>
      </c>
      <c r="M58" s="31" t="s">
        <v>7</v>
      </c>
      <c r="N58" s="31" t="s">
        <v>7</v>
      </c>
      <c r="O58" s="31" t="s">
        <v>18</v>
      </c>
      <c r="P58" s="31" t="s">
        <v>18</v>
      </c>
      <c r="Q58" s="31" t="s">
        <v>18</v>
      </c>
      <c r="R58" s="31" t="s">
        <v>18</v>
      </c>
      <c r="S58" s="31" t="s">
        <v>18</v>
      </c>
      <c r="T58" s="31" t="s">
        <v>18</v>
      </c>
      <c r="U58" s="31" t="s">
        <v>18</v>
      </c>
      <c r="V58" s="31" t="s">
        <v>18</v>
      </c>
      <c r="W58" s="31" t="s">
        <v>18</v>
      </c>
      <c r="X58" s="31" t="s">
        <v>18</v>
      </c>
      <c r="Y58" s="31" t="s">
        <v>18</v>
      </c>
      <c r="Z58" s="31" t="s">
        <v>18</v>
      </c>
      <c r="AA58" s="31" t="s">
        <v>18</v>
      </c>
      <c r="AB58" s="31" t="s">
        <v>18</v>
      </c>
      <c r="AC58" s="31" t="s">
        <v>18</v>
      </c>
      <c r="AD58" s="31" t="s">
        <v>18</v>
      </c>
      <c r="AE58" s="31" t="s">
        <v>18</v>
      </c>
      <c r="AF58" s="31" t="s">
        <v>18</v>
      </c>
      <c r="AG58" s="31" t="s">
        <v>18</v>
      </c>
      <c r="AH58" s="31" t="s">
        <v>18</v>
      </c>
      <c r="AI58" s="31" t="s">
        <v>7</v>
      </c>
      <c r="AJ58" s="31" t="s">
        <v>7</v>
      </c>
      <c r="AK58">
        <v>27</v>
      </c>
      <c r="AL58" s="29" t="s">
        <v>80</v>
      </c>
      <c r="AM58" s="29" t="s">
        <v>80</v>
      </c>
      <c r="AN58" s="20" t="s">
        <v>80</v>
      </c>
    </row>
    <row r="59" spans="1:40" x14ac:dyDescent="0.25">
      <c r="A59" t="s">
        <v>212</v>
      </c>
      <c r="B59" t="s">
        <v>74</v>
      </c>
      <c r="C59" t="s">
        <v>75</v>
      </c>
      <c r="D59" t="s">
        <v>118</v>
      </c>
      <c r="E59" t="s">
        <v>90</v>
      </c>
      <c r="F59" t="s">
        <v>78</v>
      </c>
      <c r="G59" s="31">
        <v>28</v>
      </c>
      <c r="H59" s="31">
        <v>28</v>
      </c>
      <c r="I59" s="31">
        <v>28</v>
      </c>
      <c r="J59" s="31">
        <v>28</v>
      </c>
      <c r="K59" s="31">
        <v>28</v>
      </c>
      <c r="L59" s="31" t="s">
        <v>80</v>
      </c>
      <c r="M59" s="31" t="s">
        <v>80</v>
      </c>
      <c r="N59" s="31" t="s">
        <v>80</v>
      </c>
      <c r="O59" s="31" t="s">
        <v>80</v>
      </c>
      <c r="P59" s="31" t="s">
        <v>80</v>
      </c>
      <c r="Q59" s="31" t="s">
        <v>80</v>
      </c>
      <c r="R59" s="31" t="s">
        <v>80</v>
      </c>
      <c r="S59" s="31" t="s">
        <v>80</v>
      </c>
      <c r="T59" s="31" t="s">
        <v>80</v>
      </c>
      <c r="U59" s="31" t="s">
        <v>80</v>
      </c>
      <c r="V59" s="31" t="s">
        <v>80</v>
      </c>
      <c r="W59" s="31" t="s">
        <v>80</v>
      </c>
      <c r="X59" s="31" t="s">
        <v>80</v>
      </c>
      <c r="Y59" s="31" t="s">
        <v>80</v>
      </c>
      <c r="Z59" s="31" t="s">
        <v>80</v>
      </c>
      <c r="AA59" s="31" t="s">
        <v>80</v>
      </c>
      <c r="AB59" s="31">
        <v>18.283999999999999</v>
      </c>
      <c r="AC59" s="31">
        <v>94.686000000000007</v>
      </c>
      <c r="AD59" s="31">
        <v>2.6549999999999998</v>
      </c>
      <c r="AE59" s="31">
        <v>6.681</v>
      </c>
      <c r="AF59" s="31">
        <v>6.726</v>
      </c>
      <c r="AG59" s="31">
        <v>7.6520000000000001</v>
      </c>
      <c r="AH59" s="31" t="s">
        <v>80</v>
      </c>
      <c r="AI59" s="31" t="s">
        <v>80</v>
      </c>
      <c r="AJ59" s="31" t="s">
        <v>80</v>
      </c>
      <c r="AK59">
        <v>28</v>
      </c>
      <c r="AL59" s="29">
        <v>0.08</v>
      </c>
      <c r="AM59" s="29">
        <v>98.87</v>
      </c>
      <c r="AN59" s="20">
        <v>276.68400000000003</v>
      </c>
    </row>
    <row r="60" spans="1:40" x14ac:dyDescent="0.25">
      <c r="A60" t="s">
        <v>212</v>
      </c>
      <c r="B60" t="s">
        <v>74</v>
      </c>
      <c r="C60" t="s">
        <v>75</v>
      </c>
      <c r="D60" t="s">
        <v>118</v>
      </c>
      <c r="E60" t="s">
        <v>90</v>
      </c>
      <c r="F60" t="s">
        <v>79</v>
      </c>
      <c r="G60" s="31" t="s">
        <v>82</v>
      </c>
      <c r="H60" s="31" t="s">
        <v>82</v>
      </c>
      <c r="I60" s="31" t="s">
        <v>82</v>
      </c>
      <c r="J60" s="31" t="s">
        <v>82</v>
      </c>
      <c r="K60" s="31" t="s">
        <v>82</v>
      </c>
      <c r="L60" s="31" t="s">
        <v>80</v>
      </c>
      <c r="M60" s="31" t="s">
        <v>80</v>
      </c>
      <c r="N60" s="31" t="s">
        <v>80</v>
      </c>
      <c r="O60" s="31" t="s">
        <v>80</v>
      </c>
      <c r="P60" s="31" t="s">
        <v>80</v>
      </c>
      <c r="Q60" s="31" t="s">
        <v>80</v>
      </c>
      <c r="R60" s="31" t="s">
        <v>80</v>
      </c>
      <c r="S60" s="31" t="s">
        <v>80</v>
      </c>
      <c r="T60" s="31" t="s">
        <v>80</v>
      </c>
      <c r="U60" s="31" t="s">
        <v>80</v>
      </c>
      <c r="V60" s="31" t="s">
        <v>80</v>
      </c>
      <c r="W60" s="31" t="s">
        <v>80</v>
      </c>
      <c r="X60" s="31" t="s">
        <v>80</v>
      </c>
      <c r="Y60" s="31" t="s">
        <v>80</v>
      </c>
      <c r="Z60" s="31" t="s">
        <v>80</v>
      </c>
      <c r="AA60" s="31" t="s">
        <v>80</v>
      </c>
      <c r="AB60" s="31" t="s">
        <v>82</v>
      </c>
      <c r="AC60" s="31" t="s">
        <v>82</v>
      </c>
      <c r="AD60" s="31" t="s">
        <v>7</v>
      </c>
      <c r="AE60" s="31" t="s">
        <v>7</v>
      </c>
      <c r="AF60" s="31" t="s">
        <v>7</v>
      </c>
      <c r="AG60" s="31" t="s">
        <v>82</v>
      </c>
      <c r="AH60" s="31" t="s">
        <v>80</v>
      </c>
      <c r="AI60" s="31" t="s">
        <v>80</v>
      </c>
      <c r="AJ60" s="31" t="s">
        <v>80</v>
      </c>
      <c r="AK60">
        <v>28</v>
      </c>
      <c r="AL60" s="29" t="s">
        <v>80</v>
      </c>
      <c r="AM60" s="29" t="s">
        <v>80</v>
      </c>
      <c r="AN60" s="20" t="s">
        <v>80</v>
      </c>
    </row>
    <row r="61" spans="1:40" x14ac:dyDescent="0.25">
      <c r="A61" t="s">
        <v>212</v>
      </c>
      <c r="B61" t="s">
        <v>74</v>
      </c>
      <c r="C61" t="s">
        <v>75</v>
      </c>
      <c r="D61" t="s">
        <v>88</v>
      </c>
      <c r="E61" t="s">
        <v>84</v>
      </c>
      <c r="F61" t="s">
        <v>78</v>
      </c>
      <c r="G61" s="31" t="s">
        <v>80</v>
      </c>
      <c r="H61" s="31" t="s">
        <v>80</v>
      </c>
      <c r="I61" s="31" t="s">
        <v>80</v>
      </c>
      <c r="J61" s="31">
        <v>4</v>
      </c>
      <c r="K61" s="31">
        <v>17.79</v>
      </c>
      <c r="L61" s="31">
        <v>1.1000000000000001</v>
      </c>
      <c r="M61" s="31">
        <v>3.26</v>
      </c>
      <c r="N61" s="31">
        <v>5</v>
      </c>
      <c r="O61" s="31">
        <v>12</v>
      </c>
      <c r="P61" s="31">
        <v>1.46</v>
      </c>
      <c r="Q61" s="31">
        <v>1.28</v>
      </c>
      <c r="R61" s="31">
        <v>2.4889999999999999</v>
      </c>
      <c r="S61" s="31">
        <v>1.82</v>
      </c>
      <c r="T61" s="31">
        <v>2.202</v>
      </c>
      <c r="U61" s="31">
        <v>0.94699999999999995</v>
      </c>
      <c r="V61" s="31">
        <v>1.4990000000000001</v>
      </c>
      <c r="W61" s="31">
        <v>2.2170000000000001</v>
      </c>
      <c r="X61" s="31">
        <v>5.25</v>
      </c>
      <c r="Y61" s="31">
        <v>2.13</v>
      </c>
      <c r="Z61" s="31">
        <v>2.6269999999999998</v>
      </c>
      <c r="AA61" s="31">
        <v>15.069000000000001</v>
      </c>
      <c r="AB61" s="31">
        <v>14.691000000000001</v>
      </c>
      <c r="AC61" s="31">
        <v>10.148</v>
      </c>
      <c r="AD61" s="31">
        <v>13.233000000000001</v>
      </c>
      <c r="AE61" s="31">
        <v>3.2309999999999999</v>
      </c>
      <c r="AF61" s="31">
        <v>23.614000000000001</v>
      </c>
      <c r="AG61" s="31">
        <v>8.7479999999999993</v>
      </c>
      <c r="AH61" s="31">
        <v>21.472999999999999</v>
      </c>
      <c r="AI61" s="31">
        <v>31.058</v>
      </c>
      <c r="AJ61" s="31">
        <v>61.33</v>
      </c>
      <c r="AK61">
        <v>29</v>
      </c>
      <c r="AL61" s="29">
        <v>0.08</v>
      </c>
      <c r="AM61" s="29">
        <v>98.95</v>
      </c>
      <c r="AN61" s="20">
        <v>269.66699999999997</v>
      </c>
    </row>
    <row r="62" spans="1:40" x14ac:dyDescent="0.25">
      <c r="A62" t="s">
        <v>212</v>
      </c>
      <c r="B62" t="s">
        <v>74</v>
      </c>
      <c r="C62" t="s">
        <v>75</v>
      </c>
      <c r="D62" t="s">
        <v>88</v>
      </c>
      <c r="E62" t="s">
        <v>84</v>
      </c>
      <c r="F62" t="s">
        <v>79</v>
      </c>
      <c r="G62" s="31" t="s">
        <v>80</v>
      </c>
      <c r="H62" s="31" t="s">
        <v>80</v>
      </c>
      <c r="I62" s="31" t="s">
        <v>80</v>
      </c>
      <c r="J62" s="31" t="s">
        <v>82</v>
      </c>
      <c r="K62" s="31" t="s">
        <v>82</v>
      </c>
      <c r="L62" s="31" t="s">
        <v>5</v>
      </c>
      <c r="M62" s="31" t="s">
        <v>5</v>
      </c>
      <c r="N62" s="31" t="s">
        <v>5</v>
      </c>
      <c r="O62" s="31" t="s">
        <v>5</v>
      </c>
      <c r="P62" s="31" t="s">
        <v>82</v>
      </c>
      <c r="Q62" s="31" t="s">
        <v>5</v>
      </c>
      <c r="R62" s="31" t="s">
        <v>5</v>
      </c>
      <c r="S62" s="31" t="s">
        <v>5</v>
      </c>
      <c r="T62" s="31" t="s">
        <v>5</v>
      </c>
      <c r="U62" s="31" t="s">
        <v>5</v>
      </c>
      <c r="V62" s="31" t="s">
        <v>5</v>
      </c>
      <c r="W62" s="31" t="s">
        <v>5</v>
      </c>
      <c r="X62" s="31" t="s">
        <v>5</v>
      </c>
      <c r="Y62" s="31" t="s">
        <v>5</v>
      </c>
      <c r="Z62" s="31" t="s">
        <v>5</v>
      </c>
      <c r="AA62" s="31" t="s">
        <v>5</v>
      </c>
      <c r="AB62" s="31" t="s">
        <v>5</v>
      </c>
      <c r="AC62" s="31" t="s">
        <v>5</v>
      </c>
      <c r="AD62" s="31" t="s">
        <v>5</v>
      </c>
      <c r="AE62" s="31" t="s">
        <v>5</v>
      </c>
      <c r="AF62" s="31" t="s">
        <v>5</v>
      </c>
      <c r="AG62" s="31" t="s">
        <v>5</v>
      </c>
      <c r="AH62" s="31" t="s">
        <v>5</v>
      </c>
      <c r="AI62" s="31" t="s">
        <v>5</v>
      </c>
      <c r="AJ62" s="31" t="s">
        <v>5</v>
      </c>
      <c r="AK62">
        <v>29</v>
      </c>
      <c r="AL62" s="29" t="s">
        <v>80</v>
      </c>
      <c r="AM62" s="29" t="s">
        <v>80</v>
      </c>
      <c r="AN62" s="20" t="s">
        <v>80</v>
      </c>
    </row>
    <row r="63" spans="1:40" x14ac:dyDescent="0.25">
      <c r="A63" t="s">
        <v>212</v>
      </c>
      <c r="B63" t="s">
        <v>74</v>
      </c>
      <c r="C63" t="s">
        <v>75</v>
      </c>
      <c r="D63" t="s">
        <v>88</v>
      </c>
      <c r="E63" t="s">
        <v>90</v>
      </c>
      <c r="F63" t="s">
        <v>78</v>
      </c>
      <c r="G63" s="31" t="s">
        <v>80</v>
      </c>
      <c r="H63" s="31">
        <v>15</v>
      </c>
      <c r="I63" s="31">
        <v>15</v>
      </c>
      <c r="J63" s="31">
        <v>119</v>
      </c>
      <c r="K63" s="31">
        <v>61.12</v>
      </c>
      <c r="L63" s="31">
        <v>32</v>
      </c>
      <c r="M63" s="31">
        <v>14</v>
      </c>
      <c r="N63" s="31" t="s">
        <v>80</v>
      </c>
      <c r="O63" s="31" t="s">
        <v>80</v>
      </c>
      <c r="P63" s="31" t="s">
        <v>80</v>
      </c>
      <c r="Q63" s="31" t="s">
        <v>80</v>
      </c>
      <c r="R63" s="31" t="s">
        <v>80</v>
      </c>
      <c r="S63" s="31" t="s">
        <v>80</v>
      </c>
      <c r="T63" s="31" t="s">
        <v>80</v>
      </c>
      <c r="U63" s="31" t="s">
        <v>80</v>
      </c>
      <c r="V63" s="31" t="s">
        <v>80</v>
      </c>
      <c r="W63" s="31" t="s">
        <v>80</v>
      </c>
      <c r="X63" s="31" t="s">
        <v>80</v>
      </c>
      <c r="Y63" s="31" t="s">
        <v>80</v>
      </c>
      <c r="Z63" s="31" t="s">
        <v>80</v>
      </c>
      <c r="AA63" s="31" t="s">
        <v>80</v>
      </c>
      <c r="AB63" s="31" t="s">
        <v>80</v>
      </c>
      <c r="AC63" s="31" t="s">
        <v>80</v>
      </c>
      <c r="AD63" s="31" t="s">
        <v>80</v>
      </c>
      <c r="AE63" s="31" t="s">
        <v>80</v>
      </c>
      <c r="AF63" s="31" t="s">
        <v>80</v>
      </c>
      <c r="AG63" s="31" t="s">
        <v>80</v>
      </c>
      <c r="AH63" s="31">
        <v>6.9000000000000006E-2</v>
      </c>
      <c r="AI63" s="31">
        <v>6.9000000000000006E-2</v>
      </c>
      <c r="AJ63" s="31" t="s">
        <v>80</v>
      </c>
      <c r="AK63">
        <v>30</v>
      </c>
      <c r="AL63" s="29">
        <v>7.0000000000000007E-2</v>
      </c>
      <c r="AM63" s="29">
        <v>99.02</v>
      </c>
      <c r="AN63" s="20">
        <v>256.25799999999998</v>
      </c>
    </row>
    <row r="64" spans="1:40" x14ac:dyDescent="0.25">
      <c r="A64" t="s">
        <v>212</v>
      </c>
      <c r="B64" t="s">
        <v>74</v>
      </c>
      <c r="C64" t="s">
        <v>75</v>
      </c>
      <c r="D64" t="s">
        <v>88</v>
      </c>
      <c r="E64" t="s">
        <v>90</v>
      </c>
      <c r="F64" t="s">
        <v>79</v>
      </c>
      <c r="G64" s="31" t="s">
        <v>80</v>
      </c>
      <c r="H64" s="31" t="s">
        <v>82</v>
      </c>
      <c r="I64" s="31" t="s">
        <v>82</v>
      </c>
      <c r="J64" s="31" t="s">
        <v>82</v>
      </c>
      <c r="K64" s="31" t="s">
        <v>82</v>
      </c>
      <c r="L64" s="31" t="s">
        <v>5</v>
      </c>
      <c r="M64" s="31" t="s">
        <v>5</v>
      </c>
      <c r="N64" s="31" t="s">
        <v>80</v>
      </c>
      <c r="O64" s="31" t="s">
        <v>80</v>
      </c>
      <c r="P64" s="31" t="s">
        <v>80</v>
      </c>
      <c r="Q64" s="31" t="s">
        <v>80</v>
      </c>
      <c r="R64" s="31" t="s">
        <v>80</v>
      </c>
      <c r="S64" s="31" t="s">
        <v>80</v>
      </c>
      <c r="T64" s="31" t="s">
        <v>80</v>
      </c>
      <c r="U64" s="31" t="s">
        <v>80</v>
      </c>
      <c r="V64" s="31" t="s">
        <v>80</v>
      </c>
      <c r="W64" s="31" t="s">
        <v>80</v>
      </c>
      <c r="X64" s="31" t="s">
        <v>80</v>
      </c>
      <c r="Y64" s="31" t="s">
        <v>80</v>
      </c>
      <c r="Z64" s="31" t="s">
        <v>80</v>
      </c>
      <c r="AA64" s="31" t="s">
        <v>80</v>
      </c>
      <c r="AB64" s="31" t="s">
        <v>80</v>
      </c>
      <c r="AC64" s="31" t="s">
        <v>80</v>
      </c>
      <c r="AD64" s="31" t="s">
        <v>80</v>
      </c>
      <c r="AE64" s="31" t="s">
        <v>80</v>
      </c>
      <c r="AF64" s="31" t="s">
        <v>80</v>
      </c>
      <c r="AG64" s="31" t="s">
        <v>80</v>
      </c>
      <c r="AH64" s="31" t="s">
        <v>82</v>
      </c>
      <c r="AI64" s="31" t="s">
        <v>82</v>
      </c>
      <c r="AJ64" s="31" t="s">
        <v>80</v>
      </c>
      <c r="AK64">
        <v>30</v>
      </c>
      <c r="AL64" s="29" t="s">
        <v>80</v>
      </c>
      <c r="AM64" s="29" t="s">
        <v>80</v>
      </c>
      <c r="AN64" s="20" t="s">
        <v>80</v>
      </c>
    </row>
    <row r="65" spans="1:40" x14ac:dyDescent="0.25">
      <c r="A65" t="s">
        <v>212</v>
      </c>
      <c r="B65" t="s">
        <v>74</v>
      </c>
      <c r="C65" t="s">
        <v>75</v>
      </c>
      <c r="D65" t="s">
        <v>76</v>
      </c>
      <c r="E65" t="s">
        <v>90</v>
      </c>
      <c r="F65" t="s">
        <v>78</v>
      </c>
      <c r="G65" s="31">
        <v>222.667</v>
      </c>
      <c r="H65" s="31">
        <v>20</v>
      </c>
      <c r="I65" s="31" t="s">
        <v>80</v>
      </c>
      <c r="J65" s="31" t="s">
        <v>80</v>
      </c>
      <c r="K65" s="31" t="s">
        <v>80</v>
      </c>
      <c r="L65" s="31" t="s">
        <v>80</v>
      </c>
      <c r="M65" s="31" t="s">
        <v>80</v>
      </c>
      <c r="N65" s="31" t="s">
        <v>80</v>
      </c>
      <c r="O65" s="31" t="s">
        <v>80</v>
      </c>
      <c r="P65" s="31" t="s">
        <v>80</v>
      </c>
      <c r="Q65" s="31" t="s">
        <v>80</v>
      </c>
      <c r="R65" s="31" t="s">
        <v>80</v>
      </c>
      <c r="S65" s="31" t="s">
        <v>80</v>
      </c>
      <c r="T65" s="31" t="s">
        <v>80</v>
      </c>
      <c r="U65" s="31" t="s">
        <v>80</v>
      </c>
      <c r="V65" s="31" t="s">
        <v>80</v>
      </c>
      <c r="W65" s="31" t="s">
        <v>80</v>
      </c>
      <c r="X65" s="31" t="s">
        <v>80</v>
      </c>
      <c r="Y65" s="31" t="s">
        <v>80</v>
      </c>
      <c r="Z65" s="31" t="s">
        <v>80</v>
      </c>
      <c r="AA65" s="31" t="s">
        <v>80</v>
      </c>
      <c r="AB65" s="31" t="s">
        <v>80</v>
      </c>
      <c r="AC65" s="31" t="s">
        <v>80</v>
      </c>
      <c r="AD65" s="31" t="s">
        <v>80</v>
      </c>
      <c r="AE65" s="31" t="s">
        <v>80</v>
      </c>
      <c r="AF65" s="31" t="s">
        <v>80</v>
      </c>
      <c r="AG65" s="31" t="s">
        <v>80</v>
      </c>
      <c r="AH65" s="31" t="s">
        <v>80</v>
      </c>
      <c r="AI65" s="31" t="s">
        <v>80</v>
      </c>
      <c r="AJ65" s="31" t="s">
        <v>80</v>
      </c>
      <c r="AK65">
        <v>31</v>
      </c>
      <c r="AL65" s="29">
        <v>7.0000000000000007E-2</v>
      </c>
      <c r="AM65" s="29">
        <v>99.09</v>
      </c>
      <c r="AN65" s="20">
        <v>242.667</v>
      </c>
    </row>
    <row r="66" spans="1:40" x14ac:dyDescent="0.25">
      <c r="A66" t="s">
        <v>212</v>
      </c>
      <c r="B66" t="s">
        <v>74</v>
      </c>
      <c r="C66" t="s">
        <v>75</v>
      </c>
      <c r="D66" t="s">
        <v>76</v>
      </c>
      <c r="E66" t="s">
        <v>90</v>
      </c>
      <c r="F66" t="s">
        <v>79</v>
      </c>
      <c r="G66" s="31" t="s">
        <v>82</v>
      </c>
      <c r="H66" s="31" t="s">
        <v>82</v>
      </c>
      <c r="I66" s="31" t="s">
        <v>80</v>
      </c>
      <c r="J66" s="31" t="s">
        <v>80</v>
      </c>
      <c r="K66" s="31" t="s">
        <v>80</v>
      </c>
      <c r="L66" s="31" t="s">
        <v>80</v>
      </c>
      <c r="M66" s="31" t="s">
        <v>80</v>
      </c>
      <c r="N66" s="31" t="s">
        <v>80</v>
      </c>
      <c r="O66" s="31" t="s">
        <v>80</v>
      </c>
      <c r="P66" s="31" t="s">
        <v>80</v>
      </c>
      <c r="Q66" s="31" t="s">
        <v>80</v>
      </c>
      <c r="R66" s="31" t="s">
        <v>80</v>
      </c>
      <c r="S66" s="31" t="s">
        <v>80</v>
      </c>
      <c r="T66" s="31" t="s">
        <v>80</v>
      </c>
      <c r="U66" s="31" t="s">
        <v>80</v>
      </c>
      <c r="V66" s="31" t="s">
        <v>80</v>
      </c>
      <c r="W66" s="31" t="s">
        <v>80</v>
      </c>
      <c r="X66" s="31" t="s">
        <v>80</v>
      </c>
      <c r="Y66" s="31" t="s">
        <v>80</v>
      </c>
      <c r="Z66" s="31" t="s">
        <v>80</v>
      </c>
      <c r="AA66" s="31" t="s">
        <v>80</v>
      </c>
      <c r="AB66" s="31" t="s">
        <v>80</v>
      </c>
      <c r="AC66" s="31" t="s">
        <v>80</v>
      </c>
      <c r="AD66" s="31" t="s">
        <v>80</v>
      </c>
      <c r="AE66" s="31" t="s">
        <v>80</v>
      </c>
      <c r="AF66" s="31" t="s">
        <v>80</v>
      </c>
      <c r="AG66" s="31" t="s">
        <v>80</v>
      </c>
      <c r="AH66" s="31" t="s">
        <v>80</v>
      </c>
      <c r="AI66" s="31" t="s">
        <v>80</v>
      </c>
      <c r="AJ66" s="31" t="s">
        <v>80</v>
      </c>
      <c r="AK66">
        <v>31</v>
      </c>
      <c r="AL66" s="29" t="s">
        <v>80</v>
      </c>
      <c r="AM66" s="29" t="s">
        <v>80</v>
      </c>
      <c r="AN66" s="20" t="s">
        <v>80</v>
      </c>
    </row>
    <row r="67" spans="1:40" x14ac:dyDescent="0.25">
      <c r="A67" t="s">
        <v>212</v>
      </c>
      <c r="B67" t="s">
        <v>74</v>
      </c>
      <c r="C67" t="s">
        <v>75</v>
      </c>
      <c r="D67" t="s">
        <v>93</v>
      </c>
      <c r="E67" t="s">
        <v>90</v>
      </c>
      <c r="F67" t="s">
        <v>78</v>
      </c>
      <c r="G67" s="31">
        <v>9</v>
      </c>
      <c r="H67" s="31">
        <v>11</v>
      </c>
      <c r="I67" s="31">
        <v>9</v>
      </c>
      <c r="J67" s="31">
        <v>30</v>
      </c>
      <c r="K67" s="31">
        <v>21</v>
      </c>
      <c r="L67" s="31">
        <v>13.744</v>
      </c>
      <c r="M67" s="31">
        <v>8.9</v>
      </c>
      <c r="N67" s="31">
        <v>9.1999999999999993</v>
      </c>
      <c r="O67" s="31">
        <v>15.6</v>
      </c>
      <c r="P67" s="31">
        <v>7.33</v>
      </c>
      <c r="Q67" s="31">
        <v>6.7930000000000001</v>
      </c>
      <c r="R67" s="31">
        <v>6.8</v>
      </c>
      <c r="S67" s="31">
        <v>11.112</v>
      </c>
      <c r="T67" s="31">
        <v>6.1</v>
      </c>
      <c r="U67" s="31">
        <v>5.2</v>
      </c>
      <c r="V67" s="31">
        <v>7.1680000000000001</v>
      </c>
      <c r="W67" s="31">
        <v>4.7460000000000004</v>
      </c>
      <c r="X67" s="31">
        <v>6.5380000000000003</v>
      </c>
      <c r="Y67" s="31">
        <v>3.706</v>
      </c>
      <c r="Z67" s="31">
        <v>5.8390000000000004</v>
      </c>
      <c r="AA67" s="31">
        <v>5.4020000000000001</v>
      </c>
      <c r="AB67" s="31">
        <v>3.7509999999999999</v>
      </c>
      <c r="AC67" s="31">
        <v>5.3019999999999996</v>
      </c>
      <c r="AD67" s="31">
        <v>5.3</v>
      </c>
      <c r="AE67" s="31">
        <v>3.5790000000000002</v>
      </c>
      <c r="AF67" s="31">
        <v>1.825</v>
      </c>
      <c r="AG67" s="31" t="s">
        <v>80</v>
      </c>
      <c r="AH67" s="31" t="s">
        <v>80</v>
      </c>
      <c r="AI67" s="31" t="s">
        <v>80</v>
      </c>
      <c r="AJ67" s="31" t="s">
        <v>80</v>
      </c>
      <c r="AK67">
        <v>32</v>
      </c>
      <c r="AL67" s="29">
        <v>0.06</v>
      </c>
      <c r="AM67" s="29">
        <v>99.15</v>
      </c>
      <c r="AN67" s="20">
        <v>223.935</v>
      </c>
    </row>
    <row r="68" spans="1:40" x14ac:dyDescent="0.25">
      <c r="A68" t="s">
        <v>212</v>
      </c>
      <c r="B68" t="s">
        <v>74</v>
      </c>
      <c r="C68" t="s">
        <v>75</v>
      </c>
      <c r="D68" t="s">
        <v>93</v>
      </c>
      <c r="E68" t="s">
        <v>90</v>
      </c>
      <c r="F68" t="s">
        <v>79</v>
      </c>
      <c r="G68" s="31" t="s">
        <v>5</v>
      </c>
      <c r="H68" s="31" t="s">
        <v>20</v>
      </c>
      <c r="I68" s="31" t="s">
        <v>20</v>
      </c>
      <c r="J68" s="31" t="s">
        <v>20</v>
      </c>
      <c r="K68" s="31" t="s">
        <v>20</v>
      </c>
      <c r="L68" s="31" t="s">
        <v>5</v>
      </c>
      <c r="M68" s="31" t="s">
        <v>20</v>
      </c>
      <c r="N68" s="31" t="s">
        <v>7</v>
      </c>
      <c r="O68" s="31" t="s">
        <v>7</v>
      </c>
      <c r="P68" s="31" t="s">
        <v>7</v>
      </c>
      <c r="Q68" s="31" t="s">
        <v>7</v>
      </c>
      <c r="R68" s="31" t="s">
        <v>7</v>
      </c>
      <c r="S68" s="31" t="s">
        <v>7</v>
      </c>
      <c r="T68" s="31" t="s">
        <v>7</v>
      </c>
      <c r="U68" s="31" t="s">
        <v>7</v>
      </c>
      <c r="V68" s="31" t="s">
        <v>20</v>
      </c>
      <c r="W68" s="31" t="s">
        <v>5</v>
      </c>
      <c r="X68" s="31" t="s">
        <v>5</v>
      </c>
      <c r="Y68" s="31" t="s">
        <v>5</v>
      </c>
      <c r="Z68" s="31" t="s">
        <v>5</v>
      </c>
      <c r="AA68" s="31" t="s">
        <v>82</v>
      </c>
      <c r="AB68" s="31" t="s">
        <v>82</v>
      </c>
      <c r="AC68" s="31" t="s">
        <v>82</v>
      </c>
      <c r="AD68" s="31" t="s">
        <v>82</v>
      </c>
      <c r="AE68" s="31" t="s">
        <v>82</v>
      </c>
      <c r="AF68" s="31" t="s">
        <v>82</v>
      </c>
      <c r="AG68" s="31" t="s">
        <v>80</v>
      </c>
      <c r="AH68" s="31" t="s">
        <v>80</v>
      </c>
      <c r="AI68" s="31" t="s">
        <v>80</v>
      </c>
      <c r="AJ68" s="31" t="s">
        <v>80</v>
      </c>
      <c r="AK68">
        <v>32</v>
      </c>
      <c r="AL68" s="29" t="s">
        <v>80</v>
      </c>
      <c r="AM68" s="29" t="s">
        <v>80</v>
      </c>
      <c r="AN68" s="20" t="s">
        <v>80</v>
      </c>
    </row>
    <row r="69" spans="1:40" x14ac:dyDescent="0.25">
      <c r="A69" t="s">
        <v>212</v>
      </c>
      <c r="B69" t="s">
        <v>74</v>
      </c>
      <c r="C69" t="s">
        <v>75</v>
      </c>
      <c r="D69" t="s">
        <v>132</v>
      </c>
      <c r="E69" t="s">
        <v>105</v>
      </c>
      <c r="F69" t="s">
        <v>78</v>
      </c>
      <c r="G69" s="31" t="s">
        <v>80</v>
      </c>
      <c r="H69" s="31" t="s">
        <v>80</v>
      </c>
      <c r="I69" s="31" t="s">
        <v>80</v>
      </c>
      <c r="J69" s="31" t="s">
        <v>80</v>
      </c>
      <c r="K69" s="31" t="s">
        <v>80</v>
      </c>
      <c r="L69" s="31" t="s">
        <v>80</v>
      </c>
      <c r="M69" s="31" t="s">
        <v>80</v>
      </c>
      <c r="N69" s="31" t="s">
        <v>80</v>
      </c>
      <c r="O69" s="31" t="s">
        <v>80</v>
      </c>
      <c r="P69" s="31" t="s">
        <v>80</v>
      </c>
      <c r="Q69" s="31" t="s">
        <v>80</v>
      </c>
      <c r="R69" s="31" t="s">
        <v>80</v>
      </c>
      <c r="S69" s="31" t="s">
        <v>80</v>
      </c>
      <c r="T69" s="31" t="s">
        <v>80</v>
      </c>
      <c r="U69" s="31" t="s">
        <v>80</v>
      </c>
      <c r="V69" s="31" t="s">
        <v>80</v>
      </c>
      <c r="W69" s="31" t="s">
        <v>80</v>
      </c>
      <c r="X69" s="31" t="s">
        <v>80</v>
      </c>
      <c r="Y69" s="31" t="s">
        <v>80</v>
      </c>
      <c r="Z69" s="31">
        <v>0.03</v>
      </c>
      <c r="AA69" s="31">
        <v>0.86499999999999999</v>
      </c>
      <c r="AB69" s="31">
        <v>52.325000000000003</v>
      </c>
      <c r="AC69" s="31">
        <v>50.686</v>
      </c>
      <c r="AD69" s="31">
        <v>43.545000000000002</v>
      </c>
      <c r="AE69" s="31">
        <v>57.183</v>
      </c>
      <c r="AF69" s="31">
        <v>0.32300000000000001</v>
      </c>
      <c r="AG69" s="31">
        <v>2.5000000000000001E-2</v>
      </c>
      <c r="AH69" s="31" t="s">
        <v>80</v>
      </c>
      <c r="AI69" s="31">
        <v>15.212999999999999</v>
      </c>
      <c r="AJ69" s="31">
        <v>2.0710000000000002</v>
      </c>
      <c r="AK69">
        <v>33</v>
      </c>
      <c r="AL69" s="29">
        <v>0.06</v>
      </c>
      <c r="AM69" s="29">
        <v>99.22</v>
      </c>
      <c r="AN69" s="20">
        <v>222.26400000000001</v>
      </c>
    </row>
    <row r="70" spans="1:40" x14ac:dyDescent="0.25">
      <c r="A70" t="s">
        <v>212</v>
      </c>
      <c r="B70" t="s">
        <v>74</v>
      </c>
      <c r="C70" t="s">
        <v>75</v>
      </c>
      <c r="D70" t="s">
        <v>132</v>
      </c>
      <c r="E70" t="s">
        <v>105</v>
      </c>
      <c r="F70" t="s">
        <v>79</v>
      </c>
      <c r="G70" s="31" t="s">
        <v>80</v>
      </c>
      <c r="H70" s="31" t="s">
        <v>80</v>
      </c>
      <c r="I70" s="31" t="s">
        <v>80</v>
      </c>
      <c r="J70" s="31" t="s">
        <v>80</v>
      </c>
      <c r="K70" s="31" t="s">
        <v>80</v>
      </c>
      <c r="L70" s="31" t="s">
        <v>80</v>
      </c>
      <c r="M70" s="31" t="s">
        <v>80</v>
      </c>
      <c r="N70" s="31" t="s">
        <v>80</v>
      </c>
      <c r="O70" s="31" t="s">
        <v>80</v>
      </c>
      <c r="P70" s="31" t="s">
        <v>80</v>
      </c>
      <c r="Q70" s="31" t="s">
        <v>80</v>
      </c>
      <c r="R70" s="31" t="s">
        <v>80</v>
      </c>
      <c r="S70" s="31" t="s">
        <v>20</v>
      </c>
      <c r="T70" s="31" t="s">
        <v>80</v>
      </c>
      <c r="U70" s="31" t="s">
        <v>80</v>
      </c>
      <c r="V70" s="31" t="s">
        <v>80</v>
      </c>
      <c r="W70" s="31" t="s">
        <v>80</v>
      </c>
      <c r="X70" s="31" t="s">
        <v>80</v>
      </c>
      <c r="Y70" s="31" t="s">
        <v>80</v>
      </c>
      <c r="Z70" s="31" t="s">
        <v>5</v>
      </c>
      <c r="AA70" s="31" t="s">
        <v>5</v>
      </c>
      <c r="AB70" s="31" t="s">
        <v>5</v>
      </c>
      <c r="AC70" s="31" t="s">
        <v>82</v>
      </c>
      <c r="AD70" s="31" t="s">
        <v>82</v>
      </c>
      <c r="AE70" s="31" t="s">
        <v>82</v>
      </c>
      <c r="AF70" s="31" t="s">
        <v>82</v>
      </c>
      <c r="AG70" s="31" t="s">
        <v>82</v>
      </c>
      <c r="AH70" s="31" t="s">
        <v>80</v>
      </c>
      <c r="AI70" s="31" t="s">
        <v>82</v>
      </c>
      <c r="AJ70" s="31" t="s">
        <v>82</v>
      </c>
      <c r="AK70">
        <v>33</v>
      </c>
      <c r="AL70" s="29" t="s">
        <v>80</v>
      </c>
      <c r="AM70" s="29" t="s">
        <v>80</v>
      </c>
      <c r="AN70" s="20" t="s">
        <v>80</v>
      </c>
    </row>
    <row r="71" spans="1:40" x14ac:dyDescent="0.25">
      <c r="A71" t="s">
        <v>212</v>
      </c>
      <c r="B71" t="s">
        <v>74</v>
      </c>
      <c r="C71" t="s">
        <v>75</v>
      </c>
      <c r="D71" t="s">
        <v>132</v>
      </c>
      <c r="E71" t="s">
        <v>90</v>
      </c>
      <c r="F71" t="s">
        <v>78</v>
      </c>
      <c r="G71" s="31" t="s">
        <v>80</v>
      </c>
      <c r="H71" s="31" t="s">
        <v>80</v>
      </c>
      <c r="I71" s="31" t="s">
        <v>80</v>
      </c>
      <c r="J71" s="31" t="s">
        <v>80</v>
      </c>
      <c r="K71" s="31" t="s">
        <v>80</v>
      </c>
      <c r="L71" s="31" t="s">
        <v>80</v>
      </c>
      <c r="M71" s="31" t="s">
        <v>80</v>
      </c>
      <c r="N71" s="31" t="s">
        <v>80</v>
      </c>
      <c r="O71" s="31" t="s">
        <v>80</v>
      </c>
      <c r="P71" s="31" t="s">
        <v>80</v>
      </c>
      <c r="Q71" s="31" t="s">
        <v>80</v>
      </c>
      <c r="R71" s="31" t="s">
        <v>80</v>
      </c>
      <c r="S71" s="31" t="s">
        <v>80</v>
      </c>
      <c r="T71" s="31" t="s">
        <v>80</v>
      </c>
      <c r="U71" s="31">
        <v>28</v>
      </c>
      <c r="V71" s="31">
        <v>11</v>
      </c>
      <c r="W71" s="31">
        <v>1</v>
      </c>
      <c r="X71" s="31">
        <v>1</v>
      </c>
      <c r="Y71" s="31">
        <v>0.3</v>
      </c>
      <c r="Z71" s="31">
        <v>0.15</v>
      </c>
      <c r="AA71" s="31">
        <v>30.306000000000001</v>
      </c>
      <c r="AB71" s="31">
        <v>10.252000000000001</v>
      </c>
      <c r="AC71" s="31">
        <v>13.569000000000001</v>
      </c>
      <c r="AD71" s="31">
        <v>18.042000000000002</v>
      </c>
      <c r="AE71" s="31">
        <v>13.954000000000001</v>
      </c>
      <c r="AF71" s="31">
        <v>16.324000000000002</v>
      </c>
      <c r="AG71" s="31">
        <v>6.173</v>
      </c>
      <c r="AH71" s="31" t="s">
        <v>80</v>
      </c>
      <c r="AI71" s="31">
        <v>38.802999999999997</v>
      </c>
      <c r="AJ71" s="31">
        <v>8.2949999999999999</v>
      </c>
      <c r="AK71">
        <v>34</v>
      </c>
      <c r="AL71" s="29">
        <v>0.06</v>
      </c>
      <c r="AM71" s="29">
        <v>99.27</v>
      </c>
      <c r="AN71" s="20">
        <v>197.16800000000001</v>
      </c>
    </row>
    <row r="72" spans="1:40" x14ac:dyDescent="0.25">
      <c r="A72" t="s">
        <v>212</v>
      </c>
      <c r="B72" t="s">
        <v>74</v>
      </c>
      <c r="C72" t="s">
        <v>75</v>
      </c>
      <c r="D72" t="s">
        <v>132</v>
      </c>
      <c r="E72" t="s">
        <v>90</v>
      </c>
      <c r="F72" t="s">
        <v>79</v>
      </c>
      <c r="G72" s="31" t="s">
        <v>80</v>
      </c>
      <c r="H72" s="31" t="s">
        <v>80</v>
      </c>
      <c r="I72" s="31" t="s">
        <v>80</v>
      </c>
      <c r="J72" s="31" t="s">
        <v>80</v>
      </c>
      <c r="K72" s="31" t="s">
        <v>80</v>
      </c>
      <c r="L72" s="31" t="s">
        <v>80</v>
      </c>
      <c r="M72" s="31" t="s">
        <v>80</v>
      </c>
      <c r="N72" s="31" t="s">
        <v>80</v>
      </c>
      <c r="O72" s="31" t="s">
        <v>80</v>
      </c>
      <c r="P72" s="31" t="s">
        <v>80</v>
      </c>
      <c r="Q72" s="31" t="s">
        <v>80</v>
      </c>
      <c r="R72" s="31" t="s">
        <v>80</v>
      </c>
      <c r="S72" s="31" t="s">
        <v>80</v>
      </c>
      <c r="T72" s="31" t="s">
        <v>80</v>
      </c>
      <c r="U72" s="31" t="s">
        <v>82</v>
      </c>
      <c r="V72" s="31" t="s">
        <v>82</v>
      </c>
      <c r="W72" s="31" t="s">
        <v>82</v>
      </c>
      <c r="X72" s="31" t="s">
        <v>82</v>
      </c>
      <c r="Y72" s="31" t="s">
        <v>82</v>
      </c>
      <c r="Z72" s="31" t="s">
        <v>5</v>
      </c>
      <c r="AA72" s="31" t="s">
        <v>5</v>
      </c>
      <c r="AB72" s="31" t="s">
        <v>82</v>
      </c>
      <c r="AC72" s="31" t="s">
        <v>82</v>
      </c>
      <c r="AD72" s="31" t="s">
        <v>82</v>
      </c>
      <c r="AE72" s="31" t="s">
        <v>82</v>
      </c>
      <c r="AF72" s="31" t="s">
        <v>82</v>
      </c>
      <c r="AG72" s="31" t="s">
        <v>82</v>
      </c>
      <c r="AH72" s="31" t="s">
        <v>80</v>
      </c>
      <c r="AI72" s="31" t="s">
        <v>82</v>
      </c>
      <c r="AJ72" s="31" t="s">
        <v>82</v>
      </c>
      <c r="AK72">
        <v>34</v>
      </c>
      <c r="AL72" s="29" t="s">
        <v>80</v>
      </c>
      <c r="AM72" s="29" t="s">
        <v>80</v>
      </c>
      <c r="AN72" s="20" t="s">
        <v>80</v>
      </c>
    </row>
    <row r="73" spans="1:40" x14ac:dyDescent="0.25">
      <c r="A73" t="s">
        <v>212</v>
      </c>
      <c r="B73" t="s">
        <v>74</v>
      </c>
      <c r="C73" t="s">
        <v>75</v>
      </c>
      <c r="D73" t="s">
        <v>113</v>
      </c>
      <c r="E73" t="s">
        <v>87</v>
      </c>
      <c r="F73" t="s">
        <v>78</v>
      </c>
      <c r="G73" s="31" t="s">
        <v>80</v>
      </c>
      <c r="H73" s="31" t="s">
        <v>80</v>
      </c>
      <c r="I73" s="31" t="s">
        <v>80</v>
      </c>
      <c r="J73" s="31" t="s">
        <v>80</v>
      </c>
      <c r="K73" s="31" t="s">
        <v>80</v>
      </c>
      <c r="L73" s="31">
        <v>117.3</v>
      </c>
      <c r="M73" s="31" t="s">
        <v>80</v>
      </c>
      <c r="N73" s="31" t="s">
        <v>80</v>
      </c>
      <c r="O73" s="31" t="s">
        <v>80</v>
      </c>
      <c r="P73" s="31" t="s">
        <v>80</v>
      </c>
      <c r="Q73" s="31" t="s">
        <v>80</v>
      </c>
      <c r="R73" s="31" t="s">
        <v>80</v>
      </c>
      <c r="S73" s="31" t="s">
        <v>80</v>
      </c>
      <c r="T73" s="31" t="s">
        <v>80</v>
      </c>
      <c r="U73" s="31" t="s">
        <v>80</v>
      </c>
      <c r="V73" s="31" t="s">
        <v>80</v>
      </c>
      <c r="W73" s="31" t="s">
        <v>80</v>
      </c>
      <c r="X73" s="31" t="s">
        <v>80</v>
      </c>
      <c r="Y73" s="31" t="s">
        <v>80</v>
      </c>
      <c r="Z73" s="31" t="s">
        <v>80</v>
      </c>
      <c r="AA73" s="31" t="s">
        <v>80</v>
      </c>
      <c r="AB73" s="31" t="s">
        <v>80</v>
      </c>
      <c r="AC73" s="31" t="s">
        <v>80</v>
      </c>
      <c r="AD73" s="31" t="s">
        <v>80</v>
      </c>
      <c r="AE73" s="31" t="s">
        <v>80</v>
      </c>
      <c r="AF73" s="31" t="s">
        <v>80</v>
      </c>
      <c r="AG73" s="31" t="s">
        <v>80</v>
      </c>
      <c r="AH73" s="31" t="s">
        <v>80</v>
      </c>
      <c r="AI73" s="31" t="s">
        <v>80</v>
      </c>
      <c r="AJ73" s="31">
        <v>79.652000000000001</v>
      </c>
      <c r="AK73">
        <v>35</v>
      </c>
      <c r="AL73" s="29">
        <v>0.06</v>
      </c>
      <c r="AM73" s="29">
        <v>99.33</v>
      </c>
      <c r="AN73" s="20">
        <v>196.952</v>
      </c>
    </row>
    <row r="74" spans="1:40" x14ac:dyDescent="0.25">
      <c r="A74" t="s">
        <v>212</v>
      </c>
      <c r="B74" t="s">
        <v>74</v>
      </c>
      <c r="C74" t="s">
        <v>75</v>
      </c>
      <c r="D74" t="s">
        <v>113</v>
      </c>
      <c r="E74" t="s">
        <v>87</v>
      </c>
      <c r="F74" t="s">
        <v>79</v>
      </c>
      <c r="G74" s="31" t="s">
        <v>80</v>
      </c>
      <c r="H74" s="31" t="s">
        <v>5</v>
      </c>
      <c r="I74" s="31" t="s">
        <v>5</v>
      </c>
      <c r="J74" s="31" t="s">
        <v>5</v>
      </c>
      <c r="K74" s="31" t="s">
        <v>5</v>
      </c>
      <c r="L74" s="31" t="s">
        <v>5</v>
      </c>
      <c r="M74" s="31" t="s">
        <v>80</v>
      </c>
      <c r="N74" s="31" t="s">
        <v>5</v>
      </c>
      <c r="O74" s="31" t="s">
        <v>5</v>
      </c>
      <c r="P74" s="31" t="s">
        <v>5</v>
      </c>
      <c r="Q74" s="31" t="s">
        <v>5</v>
      </c>
      <c r="R74" s="31" t="s">
        <v>20</v>
      </c>
      <c r="S74" s="31" t="s">
        <v>20</v>
      </c>
      <c r="T74" s="31" t="s">
        <v>5</v>
      </c>
      <c r="U74" s="31" t="s">
        <v>20</v>
      </c>
      <c r="V74" s="31" t="s">
        <v>20</v>
      </c>
      <c r="W74" s="31" t="s">
        <v>20</v>
      </c>
      <c r="X74" s="31" t="s">
        <v>5</v>
      </c>
      <c r="Y74" s="31" t="s">
        <v>80</v>
      </c>
      <c r="Z74" s="31" t="s">
        <v>5</v>
      </c>
      <c r="AA74" s="31" t="s">
        <v>80</v>
      </c>
      <c r="AB74" s="31" t="s">
        <v>5</v>
      </c>
      <c r="AC74" s="31" t="s">
        <v>5</v>
      </c>
      <c r="AD74" s="31" t="s">
        <v>5</v>
      </c>
      <c r="AE74" s="31" t="s">
        <v>20</v>
      </c>
      <c r="AF74" s="31" t="s">
        <v>20</v>
      </c>
      <c r="AG74" s="31" t="s">
        <v>5</v>
      </c>
      <c r="AH74" s="31" t="s">
        <v>5</v>
      </c>
      <c r="AI74" s="31" t="s">
        <v>5</v>
      </c>
      <c r="AJ74" s="31" t="s">
        <v>20</v>
      </c>
      <c r="AK74">
        <v>35</v>
      </c>
      <c r="AL74" s="29" t="s">
        <v>80</v>
      </c>
      <c r="AM74" s="29" t="s">
        <v>80</v>
      </c>
      <c r="AN74" s="20" t="s">
        <v>80</v>
      </c>
    </row>
    <row r="75" spans="1:40" x14ac:dyDescent="0.25">
      <c r="A75" t="s">
        <v>212</v>
      </c>
      <c r="B75" t="s">
        <v>74</v>
      </c>
      <c r="C75" t="s">
        <v>75</v>
      </c>
      <c r="D75" t="s">
        <v>94</v>
      </c>
      <c r="E75" t="s">
        <v>90</v>
      </c>
      <c r="F75" t="s">
        <v>78</v>
      </c>
      <c r="G75" s="31">
        <v>74</v>
      </c>
      <c r="H75" s="31">
        <v>78</v>
      </c>
      <c r="I75" s="31">
        <v>0.42</v>
      </c>
      <c r="J75" s="31">
        <v>36</v>
      </c>
      <c r="K75" s="31" t="s">
        <v>80</v>
      </c>
      <c r="L75" s="31">
        <v>0.03</v>
      </c>
      <c r="M75" s="31" t="s">
        <v>80</v>
      </c>
      <c r="N75" s="31">
        <v>0.1</v>
      </c>
      <c r="O75" s="31" t="s">
        <v>80</v>
      </c>
      <c r="P75" s="31">
        <v>4.9000000000000002E-2</v>
      </c>
      <c r="Q75" s="31" t="s">
        <v>80</v>
      </c>
      <c r="R75" s="31" t="s">
        <v>80</v>
      </c>
      <c r="S75" s="31">
        <v>0.19900000000000001</v>
      </c>
      <c r="T75" s="31" t="s">
        <v>80</v>
      </c>
      <c r="U75" s="31">
        <v>5.5E-2</v>
      </c>
      <c r="V75" s="31" t="s">
        <v>80</v>
      </c>
      <c r="W75" s="31" t="s">
        <v>80</v>
      </c>
      <c r="X75" s="31">
        <v>8.3000000000000004E-2</v>
      </c>
      <c r="Y75" s="31" t="s">
        <v>80</v>
      </c>
      <c r="Z75" s="31" t="s">
        <v>80</v>
      </c>
      <c r="AA75" s="31" t="s">
        <v>80</v>
      </c>
      <c r="AB75" s="31">
        <v>8.0000000000000002E-3</v>
      </c>
      <c r="AC75" s="31" t="s">
        <v>80</v>
      </c>
      <c r="AD75" s="31" t="s">
        <v>80</v>
      </c>
      <c r="AE75" s="31" t="s">
        <v>80</v>
      </c>
      <c r="AF75" s="31" t="s">
        <v>80</v>
      </c>
      <c r="AG75" s="31" t="s">
        <v>80</v>
      </c>
      <c r="AH75" s="31" t="s">
        <v>80</v>
      </c>
      <c r="AI75" s="31" t="s">
        <v>80</v>
      </c>
      <c r="AJ75" s="31" t="s">
        <v>80</v>
      </c>
      <c r="AK75">
        <v>36</v>
      </c>
      <c r="AL75" s="29">
        <v>0.05</v>
      </c>
      <c r="AM75" s="29">
        <v>99.38</v>
      </c>
      <c r="AN75" s="20">
        <v>188.94399999999999</v>
      </c>
    </row>
    <row r="76" spans="1:40" x14ac:dyDescent="0.25">
      <c r="A76" t="s">
        <v>212</v>
      </c>
      <c r="B76" t="s">
        <v>74</v>
      </c>
      <c r="C76" t="s">
        <v>75</v>
      </c>
      <c r="D76" t="s">
        <v>94</v>
      </c>
      <c r="E76" t="s">
        <v>90</v>
      </c>
      <c r="F76" t="s">
        <v>79</v>
      </c>
      <c r="G76" s="31" t="s">
        <v>20</v>
      </c>
      <c r="H76" s="31" t="s">
        <v>20</v>
      </c>
      <c r="I76" s="31" t="s">
        <v>20</v>
      </c>
      <c r="J76" s="31" t="s">
        <v>20</v>
      </c>
      <c r="K76" s="31" t="s">
        <v>80</v>
      </c>
      <c r="L76" s="31" t="s">
        <v>82</v>
      </c>
      <c r="M76" s="31" t="s">
        <v>80</v>
      </c>
      <c r="N76" s="31" t="s">
        <v>82</v>
      </c>
      <c r="O76" s="31" t="s">
        <v>80</v>
      </c>
      <c r="P76" s="31" t="s">
        <v>82</v>
      </c>
      <c r="Q76" s="31" t="s">
        <v>80</v>
      </c>
      <c r="R76" s="31" t="s">
        <v>80</v>
      </c>
      <c r="S76" s="31" t="s">
        <v>82</v>
      </c>
      <c r="T76" s="31" t="s">
        <v>80</v>
      </c>
      <c r="U76" s="31" t="s">
        <v>18</v>
      </c>
      <c r="V76" s="31" t="s">
        <v>80</v>
      </c>
      <c r="W76" s="31" t="s">
        <v>80</v>
      </c>
      <c r="X76" s="31" t="s">
        <v>9</v>
      </c>
      <c r="Y76" s="31" t="s">
        <v>80</v>
      </c>
      <c r="Z76" s="31" t="s">
        <v>80</v>
      </c>
      <c r="AA76" s="31" t="s">
        <v>80</v>
      </c>
      <c r="AB76" s="31" t="s">
        <v>9</v>
      </c>
      <c r="AC76" s="31" t="s">
        <v>80</v>
      </c>
      <c r="AD76" s="31" t="s">
        <v>9</v>
      </c>
      <c r="AE76" s="31" t="s">
        <v>80</v>
      </c>
      <c r="AF76" s="31" t="s">
        <v>80</v>
      </c>
      <c r="AG76" s="31" t="s">
        <v>80</v>
      </c>
      <c r="AH76" s="31" t="s">
        <v>9</v>
      </c>
      <c r="AI76" s="31" t="s">
        <v>80</v>
      </c>
      <c r="AJ76" s="31" t="s">
        <v>80</v>
      </c>
      <c r="AK76">
        <v>36</v>
      </c>
      <c r="AL76" s="29" t="s">
        <v>80</v>
      </c>
      <c r="AM76" s="29" t="s">
        <v>80</v>
      </c>
      <c r="AN76" s="20" t="s">
        <v>80</v>
      </c>
    </row>
    <row r="77" spans="1:40" x14ac:dyDescent="0.25">
      <c r="A77" t="s">
        <v>212</v>
      </c>
      <c r="B77" t="s">
        <v>74</v>
      </c>
      <c r="C77" t="s">
        <v>75</v>
      </c>
      <c r="D77" t="s">
        <v>114</v>
      </c>
      <c r="E77" t="s">
        <v>87</v>
      </c>
      <c r="F77" t="s">
        <v>78</v>
      </c>
      <c r="G77" s="31" t="s">
        <v>80</v>
      </c>
      <c r="H77" s="31" t="s">
        <v>80</v>
      </c>
      <c r="I77" s="31" t="s">
        <v>80</v>
      </c>
      <c r="J77" s="31" t="s">
        <v>80</v>
      </c>
      <c r="K77" s="31" t="s">
        <v>80</v>
      </c>
      <c r="L77" s="31" t="s">
        <v>80</v>
      </c>
      <c r="M77" s="31">
        <v>1.4159999999999999</v>
      </c>
      <c r="N77" s="31">
        <v>4.1100000000000003</v>
      </c>
      <c r="O77" s="31">
        <v>44.015000000000001</v>
      </c>
      <c r="P77" s="31">
        <v>4.5250000000000004</v>
      </c>
      <c r="Q77" s="31" t="s">
        <v>80</v>
      </c>
      <c r="R77" s="31">
        <v>8</v>
      </c>
      <c r="S77" s="31" t="s">
        <v>80</v>
      </c>
      <c r="T77" s="31">
        <v>21.68</v>
      </c>
      <c r="U77" s="31">
        <v>27.9</v>
      </c>
      <c r="V77" s="31" t="s">
        <v>80</v>
      </c>
      <c r="W77" s="31">
        <v>17.22</v>
      </c>
      <c r="X77" s="31">
        <v>36.497</v>
      </c>
      <c r="Y77" s="31">
        <v>9.4749999999999996</v>
      </c>
      <c r="Z77" s="31">
        <v>13.513</v>
      </c>
      <c r="AA77" s="31" t="s">
        <v>80</v>
      </c>
      <c r="AB77" s="31" t="s">
        <v>80</v>
      </c>
      <c r="AC77" s="31" t="s">
        <v>80</v>
      </c>
      <c r="AD77" s="31" t="s">
        <v>80</v>
      </c>
      <c r="AE77" s="31" t="s">
        <v>80</v>
      </c>
      <c r="AF77" s="31" t="s">
        <v>80</v>
      </c>
      <c r="AG77" s="31" t="s">
        <v>80</v>
      </c>
      <c r="AH77" s="31" t="s">
        <v>80</v>
      </c>
      <c r="AI77" s="31" t="s">
        <v>80</v>
      </c>
      <c r="AJ77" s="31" t="s">
        <v>80</v>
      </c>
      <c r="AK77">
        <v>37</v>
      </c>
      <c r="AL77" s="29">
        <v>0.05</v>
      </c>
      <c r="AM77" s="29">
        <v>99.44</v>
      </c>
      <c r="AN77" s="20">
        <v>188.351</v>
      </c>
    </row>
    <row r="78" spans="1:40" x14ac:dyDescent="0.25">
      <c r="A78" t="s">
        <v>212</v>
      </c>
      <c r="B78" t="s">
        <v>74</v>
      </c>
      <c r="C78" t="s">
        <v>75</v>
      </c>
      <c r="D78" t="s">
        <v>114</v>
      </c>
      <c r="E78" t="s">
        <v>87</v>
      </c>
      <c r="F78" t="s">
        <v>79</v>
      </c>
      <c r="G78" s="31" t="s">
        <v>80</v>
      </c>
      <c r="H78" s="31" t="s">
        <v>80</v>
      </c>
      <c r="I78" s="31" t="s">
        <v>80</v>
      </c>
      <c r="J78" s="31" t="s">
        <v>80</v>
      </c>
      <c r="K78" s="31" t="s">
        <v>80</v>
      </c>
      <c r="L78" s="31" t="s">
        <v>80</v>
      </c>
      <c r="M78" s="31" t="s">
        <v>82</v>
      </c>
      <c r="N78" s="31" t="s">
        <v>82</v>
      </c>
      <c r="O78" s="31" t="s">
        <v>5</v>
      </c>
      <c r="P78" s="31" t="s">
        <v>5</v>
      </c>
      <c r="Q78" s="31" t="s">
        <v>80</v>
      </c>
      <c r="R78" s="31" t="s">
        <v>5</v>
      </c>
      <c r="S78" s="31" t="s">
        <v>80</v>
      </c>
      <c r="T78" s="31" t="s">
        <v>5</v>
      </c>
      <c r="U78" s="31" t="s">
        <v>5</v>
      </c>
      <c r="V78" s="31" t="s">
        <v>80</v>
      </c>
      <c r="W78" s="31" t="s">
        <v>5</v>
      </c>
      <c r="X78" s="31" t="s">
        <v>5</v>
      </c>
      <c r="Y78" s="31" t="s">
        <v>82</v>
      </c>
      <c r="Z78" s="31" t="s">
        <v>5</v>
      </c>
      <c r="AA78" s="31" t="s">
        <v>80</v>
      </c>
      <c r="AB78" s="31" t="s">
        <v>80</v>
      </c>
      <c r="AC78" s="31" t="s">
        <v>80</v>
      </c>
      <c r="AD78" s="31" t="s">
        <v>80</v>
      </c>
      <c r="AE78" s="31" t="s">
        <v>80</v>
      </c>
      <c r="AF78" s="31" t="s">
        <v>80</v>
      </c>
      <c r="AG78" s="31" t="s">
        <v>80</v>
      </c>
      <c r="AH78" s="31" t="s">
        <v>80</v>
      </c>
      <c r="AI78" s="31" t="s">
        <v>80</v>
      </c>
      <c r="AJ78" s="31" t="s">
        <v>80</v>
      </c>
      <c r="AK78">
        <v>37</v>
      </c>
      <c r="AL78" s="29" t="s">
        <v>80</v>
      </c>
      <c r="AM78" s="29" t="s">
        <v>80</v>
      </c>
      <c r="AN78" s="20" t="s">
        <v>80</v>
      </c>
    </row>
    <row r="79" spans="1:40" x14ac:dyDescent="0.25">
      <c r="A79" t="s">
        <v>212</v>
      </c>
      <c r="B79" t="s">
        <v>74</v>
      </c>
      <c r="C79" t="s">
        <v>75</v>
      </c>
      <c r="D79" t="s">
        <v>108</v>
      </c>
      <c r="E79" t="s">
        <v>99</v>
      </c>
      <c r="F79" t="s">
        <v>78</v>
      </c>
      <c r="G79" s="31">
        <v>7</v>
      </c>
      <c r="H79" s="31">
        <v>98</v>
      </c>
      <c r="I79" s="31">
        <v>10</v>
      </c>
      <c r="J79" s="31">
        <v>10</v>
      </c>
      <c r="K79" s="31">
        <v>11</v>
      </c>
      <c r="L79" s="31">
        <v>22</v>
      </c>
      <c r="M79" s="31">
        <v>9</v>
      </c>
      <c r="N79" s="31">
        <v>1</v>
      </c>
      <c r="O79" s="31">
        <v>1</v>
      </c>
      <c r="P79" s="31">
        <v>1</v>
      </c>
      <c r="Q79" s="31" t="s">
        <v>80</v>
      </c>
      <c r="R79" s="31" t="s">
        <v>80</v>
      </c>
      <c r="S79" s="31" t="s">
        <v>80</v>
      </c>
      <c r="T79" s="31" t="s">
        <v>80</v>
      </c>
      <c r="U79" s="31" t="s">
        <v>80</v>
      </c>
      <c r="V79" s="31" t="s">
        <v>80</v>
      </c>
      <c r="W79" s="31" t="s">
        <v>80</v>
      </c>
      <c r="X79" s="31" t="s">
        <v>80</v>
      </c>
      <c r="Y79" s="31" t="s">
        <v>80</v>
      </c>
      <c r="Z79" s="31" t="s">
        <v>80</v>
      </c>
      <c r="AA79" s="31" t="s">
        <v>80</v>
      </c>
      <c r="AB79" s="31" t="s">
        <v>80</v>
      </c>
      <c r="AC79" s="31" t="s">
        <v>80</v>
      </c>
      <c r="AD79" s="31" t="s">
        <v>80</v>
      </c>
      <c r="AE79" s="31" t="s">
        <v>80</v>
      </c>
      <c r="AF79" s="31" t="s">
        <v>80</v>
      </c>
      <c r="AG79" s="31" t="s">
        <v>80</v>
      </c>
      <c r="AH79" s="31" t="s">
        <v>80</v>
      </c>
      <c r="AI79" s="31" t="s">
        <v>80</v>
      </c>
      <c r="AJ79" s="31" t="s">
        <v>80</v>
      </c>
      <c r="AK79">
        <v>38</v>
      </c>
      <c r="AL79" s="29">
        <v>0.05</v>
      </c>
      <c r="AM79" s="29">
        <v>99.49</v>
      </c>
      <c r="AN79" s="20">
        <v>170</v>
      </c>
    </row>
    <row r="80" spans="1:40" x14ac:dyDescent="0.25">
      <c r="A80" t="s">
        <v>212</v>
      </c>
      <c r="B80" t="s">
        <v>74</v>
      </c>
      <c r="C80" t="s">
        <v>75</v>
      </c>
      <c r="D80" t="s">
        <v>108</v>
      </c>
      <c r="E80" t="s">
        <v>99</v>
      </c>
      <c r="F80" t="s">
        <v>79</v>
      </c>
      <c r="G80" s="31" t="s">
        <v>82</v>
      </c>
      <c r="H80" s="31" t="s">
        <v>82</v>
      </c>
      <c r="I80" s="31" t="s">
        <v>82</v>
      </c>
      <c r="J80" s="31" t="s">
        <v>82</v>
      </c>
      <c r="K80" s="31" t="s">
        <v>82</v>
      </c>
      <c r="L80" s="31" t="s">
        <v>82</v>
      </c>
      <c r="M80" s="31" t="s">
        <v>82</v>
      </c>
      <c r="N80" s="31" t="s">
        <v>82</v>
      </c>
      <c r="O80" s="31" t="s">
        <v>82</v>
      </c>
      <c r="P80" s="31" t="s">
        <v>82</v>
      </c>
      <c r="Q80" s="31" t="s">
        <v>80</v>
      </c>
      <c r="R80" s="31" t="s">
        <v>80</v>
      </c>
      <c r="S80" s="31" t="s">
        <v>80</v>
      </c>
      <c r="T80" s="31" t="s">
        <v>80</v>
      </c>
      <c r="U80" s="31" t="s">
        <v>80</v>
      </c>
      <c r="V80" s="31" t="s">
        <v>80</v>
      </c>
      <c r="W80" s="31" t="s">
        <v>80</v>
      </c>
      <c r="X80" s="31" t="s">
        <v>80</v>
      </c>
      <c r="Y80" s="31" t="s">
        <v>80</v>
      </c>
      <c r="Z80" s="31" t="s">
        <v>80</v>
      </c>
      <c r="AA80" s="31" t="s">
        <v>80</v>
      </c>
      <c r="AB80" s="31" t="s">
        <v>80</v>
      </c>
      <c r="AC80" s="31" t="s">
        <v>80</v>
      </c>
      <c r="AD80" s="31" t="s">
        <v>80</v>
      </c>
      <c r="AE80" s="31" t="s">
        <v>80</v>
      </c>
      <c r="AF80" s="31" t="s">
        <v>80</v>
      </c>
      <c r="AG80" s="31" t="s">
        <v>80</v>
      </c>
      <c r="AH80" s="31" t="s">
        <v>80</v>
      </c>
      <c r="AI80" s="31" t="s">
        <v>80</v>
      </c>
      <c r="AJ80" s="31" t="s">
        <v>80</v>
      </c>
      <c r="AK80">
        <v>38</v>
      </c>
      <c r="AL80" s="29" t="s">
        <v>80</v>
      </c>
      <c r="AM80" s="29" t="s">
        <v>80</v>
      </c>
      <c r="AN80" s="20" t="s">
        <v>80</v>
      </c>
    </row>
    <row r="81" spans="1:40" x14ac:dyDescent="0.25">
      <c r="A81" t="s">
        <v>212</v>
      </c>
      <c r="B81" t="s">
        <v>74</v>
      </c>
      <c r="C81" t="s">
        <v>75</v>
      </c>
      <c r="D81" t="s">
        <v>89</v>
      </c>
      <c r="E81" t="s">
        <v>84</v>
      </c>
      <c r="F81" t="s">
        <v>78</v>
      </c>
      <c r="G81" s="31" t="s">
        <v>80</v>
      </c>
      <c r="H81" s="31" t="s">
        <v>80</v>
      </c>
      <c r="I81" s="31" t="s">
        <v>80</v>
      </c>
      <c r="J81" s="31" t="s">
        <v>80</v>
      </c>
      <c r="K81" s="31" t="s">
        <v>80</v>
      </c>
      <c r="L81" s="31" t="s">
        <v>80</v>
      </c>
      <c r="M81" s="31" t="s">
        <v>80</v>
      </c>
      <c r="N81" s="31" t="s">
        <v>80</v>
      </c>
      <c r="O81" s="31" t="s">
        <v>80</v>
      </c>
      <c r="P81" s="31" t="s">
        <v>80</v>
      </c>
      <c r="Q81" s="31" t="s">
        <v>80</v>
      </c>
      <c r="R81" s="31" t="s">
        <v>80</v>
      </c>
      <c r="S81" s="31" t="s">
        <v>80</v>
      </c>
      <c r="T81" s="31" t="s">
        <v>80</v>
      </c>
      <c r="U81" s="31" t="s">
        <v>80</v>
      </c>
      <c r="V81" s="31" t="s">
        <v>80</v>
      </c>
      <c r="W81" s="31" t="s">
        <v>80</v>
      </c>
      <c r="X81" s="31" t="s">
        <v>80</v>
      </c>
      <c r="Y81" s="31" t="s">
        <v>80</v>
      </c>
      <c r="Z81" s="31" t="s">
        <v>80</v>
      </c>
      <c r="AA81" s="31" t="s">
        <v>80</v>
      </c>
      <c r="AB81" s="31" t="s">
        <v>80</v>
      </c>
      <c r="AC81" s="31" t="s">
        <v>80</v>
      </c>
      <c r="AD81" s="31">
        <v>18.882000000000001</v>
      </c>
      <c r="AE81" s="31">
        <v>5.27</v>
      </c>
      <c r="AF81" s="31">
        <v>15.379</v>
      </c>
      <c r="AG81" s="31">
        <v>24.475999999999999</v>
      </c>
      <c r="AH81" s="31">
        <v>14.239000000000001</v>
      </c>
      <c r="AI81" s="31">
        <v>22.015999999999998</v>
      </c>
      <c r="AJ81" s="31">
        <v>53.847999999999999</v>
      </c>
      <c r="AK81">
        <v>39</v>
      </c>
      <c r="AL81" s="29">
        <v>0.04</v>
      </c>
      <c r="AM81" s="29">
        <v>99.53</v>
      </c>
      <c r="AN81" s="20">
        <v>154.11000000000001</v>
      </c>
    </row>
    <row r="82" spans="1:40" x14ac:dyDescent="0.25">
      <c r="A82" t="s">
        <v>212</v>
      </c>
      <c r="B82" t="s">
        <v>74</v>
      </c>
      <c r="C82" t="s">
        <v>75</v>
      </c>
      <c r="D82" t="s">
        <v>89</v>
      </c>
      <c r="E82" t="s">
        <v>84</v>
      </c>
      <c r="F82" t="s">
        <v>79</v>
      </c>
      <c r="G82" s="31" t="s">
        <v>80</v>
      </c>
      <c r="H82" s="31" t="s">
        <v>80</v>
      </c>
      <c r="I82" s="31" t="s">
        <v>80</v>
      </c>
      <c r="J82" s="31" t="s">
        <v>80</v>
      </c>
      <c r="K82" s="31" t="s">
        <v>80</v>
      </c>
      <c r="L82" s="31" t="s">
        <v>80</v>
      </c>
      <c r="M82" s="31" t="s">
        <v>80</v>
      </c>
      <c r="N82" s="31" t="s">
        <v>80</v>
      </c>
      <c r="O82" s="31" t="s">
        <v>80</v>
      </c>
      <c r="P82" s="31" t="s">
        <v>80</v>
      </c>
      <c r="Q82" s="31" t="s">
        <v>80</v>
      </c>
      <c r="R82" s="31" t="s">
        <v>80</v>
      </c>
      <c r="S82" s="31" t="s">
        <v>80</v>
      </c>
      <c r="T82" s="31" t="s">
        <v>80</v>
      </c>
      <c r="U82" s="31" t="s">
        <v>80</v>
      </c>
      <c r="V82" s="31" t="s">
        <v>80</v>
      </c>
      <c r="W82" s="31" t="s">
        <v>80</v>
      </c>
      <c r="X82" s="31" t="s">
        <v>80</v>
      </c>
      <c r="Y82" s="31" t="s">
        <v>80</v>
      </c>
      <c r="Z82" s="31" t="s">
        <v>80</v>
      </c>
      <c r="AA82" s="31" t="s">
        <v>80</v>
      </c>
      <c r="AB82" s="31" t="s">
        <v>80</v>
      </c>
      <c r="AC82" s="31" t="s">
        <v>80</v>
      </c>
      <c r="AD82" s="31" t="s">
        <v>5</v>
      </c>
      <c r="AE82" s="31" t="s">
        <v>5</v>
      </c>
      <c r="AF82" s="31" t="s">
        <v>5</v>
      </c>
      <c r="AG82" s="31" t="s">
        <v>5</v>
      </c>
      <c r="AH82" s="31" t="s">
        <v>5</v>
      </c>
      <c r="AI82" s="31" t="s">
        <v>5</v>
      </c>
      <c r="AJ82" s="31" t="s">
        <v>5</v>
      </c>
      <c r="AK82">
        <v>39</v>
      </c>
      <c r="AL82" s="29" t="s">
        <v>80</v>
      </c>
      <c r="AM82" s="29" t="s">
        <v>80</v>
      </c>
      <c r="AN82" s="20" t="s">
        <v>80</v>
      </c>
    </row>
    <row r="83" spans="1:40" x14ac:dyDescent="0.25">
      <c r="A83" t="s">
        <v>212</v>
      </c>
      <c r="B83" t="s">
        <v>74</v>
      </c>
      <c r="C83" t="s">
        <v>75</v>
      </c>
      <c r="D83" t="s">
        <v>94</v>
      </c>
      <c r="E83" t="s">
        <v>104</v>
      </c>
      <c r="F83" t="s">
        <v>78</v>
      </c>
      <c r="G83" s="31" t="s">
        <v>80</v>
      </c>
      <c r="H83" s="31">
        <v>26</v>
      </c>
      <c r="I83" s="31">
        <v>12</v>
      </c>
      <c r="J83" s="31">
        <v>9</v>
      </c>
      <c r="K83" s="31">
        <v>4.07</v>
      </c>
      <c r="L83" s="31">
        <v>1.41</v>
      </c>
      <c r="M83" s="31">
        <v>1.78</v>
      </c>
      <c r="N83" s="31">
        <v>8.4</v>
      </c>
      <c r="O83" s="31">
        <v>5.35</v>
      </c>
      <c r="P83" s="31">
        <v>7.13</v>
      </c>
      <c r="Q83" s="31">
        <v>10.782999999999999</v>
      </c>
      <c r="R83" s="31">
        <v>8.0370000000000008</v>
      </c>
      <c r="S83" s="31">
        <v>8.5510000000000002</v>
      </c>
      <c r="T83" s="31">
        <v>9.3919999999999995</v>
      </c>
      <c r="U83" s="31">
        <v>6.5640000000000001</v>
      </c>
      <c r="V83" s="31">
        <v>7.0309999999999997</v>
      </c>
      <c r="W83" s="31">
        <v>9.1560000000000006</v>
      </c>
      <c r="X83" s="31">
        <v>11.082000000000001</v>
      </c>
      <c r="Y83" s="31">
        <v>1.579</v>
      </c>
      <c r="Z83" s="31">
        <v>0.01</v>
      </c>
      <c r="AA83" s="31" t="s">
        <v>80</v>
      </c>
      <c r="AB83" s="31" t="s">
        <v>80</v>
      </c>
      <c r="AC83" s="31">
        <v>2.5000000000000001E-2</v>
      </c>
      <c r="AD83" s="31">
        <v>0.13300000000000001</v>
      </c>
      <c r="AE83" s="31">
        <v>0.61499999999999999</v>
      </c>
      <c r="AF83" s="31">
        <v>3.6999999999999998E-2</v>
      </c>
      <c r="AG83" s="31" t="s">
        <v>80</v>
      </c>
      <c r="AH83" s="31">
        <v>1.39</v>
      </c>
      <c r="AI83" s="31">
        <v>3.3000000000000002E-2</v>
      </c>
      <c r="AJ83" s="31">
        <v>0.32600000000000001</v>
      </c>
      <c r="AK83">
        <v>40</v>
      </c>
      <c r="AL83" s="29">
        <v>0.04</v>
      </c>
      <c r="AM83" s="29">
        <v>99.57</v>
      </c>
      <c r="AN83" s="20">
        <v>149.88399999999999</v>
      </c>
    </row>
    <row r="84" spans="1:40" x14ac:dyDescent="0.25">
      <c r="A84" t="s">
        <v>212</v>
      </c>
      <c r="B84" t="s">
        <v>74</v>
      </c>
      <c r="C84" t="s">
        <v>75</v>
      </c>
      <c r="D84" t="s">
        <v>94</v>
      </c>
      <c r="E84" t="s">
        <v>104</v>
      </c>
      <c r="F84" t="s">
        <v>79</v>
      </c>
      <c r="G84" s="31" t="s">
        <v>80</v>
      </c>
      <c r="H84" s="31" t="s">
        <v>82</v>
      </c>
      <c r="I84" s="31" t="s">
        <v>82</v>
      </c>
      <c r="J84" s="31" t="s">
        <v>82</v>
      </c>
      <c r="K84" s="31" t="s">
        <v>82</v>
      </c>
      <c r="L84" s="31" t="s">
        <v>82</v>
      </c>
      <c r="M84" s="31" t="s">
        <v>82</v>
      </c>
      <c r="N84" s="31" t="s">
        <v>9</v>
      </c>
      <c r="O84" s="31" t="s">
        <v>82</v>
      </c>
      <c r="P84" s="31" t="s">
        <v>82</v>
      </c>
      <c r="Q84" s="31" t="s">
        <v>82</v>
      </c>
      <c r="R84" s="31" t="s">
        <v>82</v>
      </c>
      <c r="S84" s="31" t="s">
        <v>82</v>
      </c>
      <c r="T84" s="31" t="s">
        <v>82</v>
      </c>
      <c r="U84" s="31" t="s">
        <v>82</v>
      </c>
      <c r="V84" s="31" t="s">
        <v>82</v>
      </c>
      <c r="W84" s="31" t="s">
        <v>9</v>
      </c>
      <c r="X84" s="31" t="s">
        <v>9</v>
      </c>
      <c r="Y84" s="31" t="s">
        <v>9</v>
      </c>
      <c r="Z84" s="31" t="s">
        <v>9</v>
      </c>
      <c r="AA84" s="31" t="s">
        <v>9</v>
      </c>
      <c r="AB84" s="31" t="s">
        <v>80</v>
      </c>
      <c r="AC84" s="31" t="s">
        <v>9</v>
      </c>
      <c r="AD84" s="31" t="s">
        <v>9</v>
      </c>
      <c r="AE84" s="31" t="s">
        <v>9</v>
      </c>
      <c r="AF84" s="31" t="s">
        <v>9</v>
      </c>
      <c r="AG84" s="31" t="s">
        <v>80</v>
      </c>
      <c r="AH84" s="31" t="s">
        <v>9</v>
      </c>
      <c r="AI84" s="31" t="s">
        <v>82</v>
      </c>
      <c r="AJ84" s="31" t="s">
        <v>82</v>
      </c>
      <c r="AK84">
        <v>40</v>
      </c>
      <c r="AL84" s="29" t="s">
        <v>80</v>
      </c>
      <c r="AM84" s="29" t="s">
        <v>80</v>
      </c>
      <c r="AN84" s="20" t="s">
        <v>80</v>
      </c>
    </row>
    <row r="85" spans="1:40" x14ac:dyDescent="0.25">
      <c r="A85" t="s">
        <v>212</v>
      </c>
      <c r="B85" t="s">
        <v>74</v>
      </c>
      <c r="C85" t="s">
        <v>100</v>
      </c>
      <c r="D85" t="s">
        <v>101</v>
      </c>
      <c r="E85" t="s">
        <v>87</v>
      </c>
      <c r="F85" t="s">
        <v>78</v>
      </c>
      <c r="G85" s="31" t="s">
        <v>80</v>
      </c>
      <c r="H85" s="31" t="s">
        <v>80</v>
      </c>
      <c r="I85" s="31" t="s">
        <v>80</v>
      </c>
      <c r="J85" s="31" t="s">
        <v>80</v>
      </c>
      <c r="K85" s="31" t="s">
        <v>80</v>
      </c>
      <c r="L85" s="31" t="s">
        <v>80</v>
      </c>
      <c r="M85" s="31" t="s">
        <v>80</v>
      </c>
      <c r="N85" s="31" t="s">
        <v>80</v>
      </c>
      <c r="O85" s="31" t="s">
        <v>80</v>
      </c>
      <c r="P85" s="31">
        <v>34.567</v>
      </c>
      <c r="Q85" s="31">
        <v>29.29</v>
      </c>
      <c r="R85" s="31">
        <v>13.827999999999999</v>
      </c>
      <c r="S85" s="31" t="s">
        <v>80</v>
      </c>
      <c r="T85" s="31" t="s">
        <v>80</v>
      </c>
      <c r="U85" s="31" t="s">
        <v>80</v>
      </c>
      <c r="V85" s="31">
        <v>9.9060000000000006</v>
      </c>
      <c r="W85" s="31">
        <v>23.244</v>
      </c>
      <c r="X85" s="31">
        <v>15.476000000000001</v>
      </c>
      <c r="Y85" s="31">
        <v>1.6950000000000001</v>
      </c>
      <c r="Z85" s="31">
        <v>4.41</v>
      </c>
      <c r="AA85" s="31">
        <v>7.1559999999999997</v>
      </c>
      <c r="AB85" s="31" t="s">
        <v>80</v>
      </c>
      <c r="AC85" s="31" t="s">
        <v>80</v>
      </c>
      <c r="AD85" s="31" t="s">
        <v>80</v>
      </c>
      <c r="AE85" s="31" t="s">
        <v>80</v>
      </c>
      <c r="AF85" s="31" t="s">
        <v>80</v>
      </c>
      <c r="AG85" s="31" t="s">
        <v>80</v>
      </c>
      <c r="AH85" s="31" t="s">
        <v>80</v>
      </c>
      <c r="AI85" s="31" t="s">
        <v>80</v>
      </c>
      <c r="AJ85" s="31" t="s">
        <v>80</v>
      </c>
      <c r="AK85">
        <v>41</v>
      </c>
      <c r="AL85" s="29">
        <v>0.04</v>
      </c>
      <c r="AM85" s="29">
        <v>99.61</v>
      </c>
      <c r="AN85" s="20">
        <v>139.572</v>
      </c>
    </row>
    <row r="86" spans="1:40" x14ac:dyDescent="0.25">
      <c r="A86" t="s">
        <v>212</v>
      </c>
      <c r="B86" t="s">
        <v>74</v>
      </c>
      <c r="C86" t="s">
        <v>100</v>
      </c>
      <c r="D86" t="s">
        <v>101</v>
      </c>
      <c r="E86" t="s">
        <v>87</v>
      </c>
      <c r="F86" t="s">
        <v>79</v>
      </c>
      <c r="G86" s="31" t="s">
        <v>80</v>
      </c>
      <c r="H86" s="31" t="s">
        <v>80</v>
      </c>
      <c r="I86" s="31" t="s">
        <v>80</v>
      </c>
      <c r="J86" s="31" t="s">
        <v>80</v>
      </c>
      <c r="K86" s="31" t="s">
        <v>80</v>
      </c>
      <c r="L86" s="31" t="s">
        <v>80</v>
      </c>
      <c r="M86" s="31" t="s">
        <v>80</v>
      </c>
      <c r="N86" s="31" t="s">
        <v>80</v>
      </c>
      <c r="O86" s="31" t="s">
        <v>80</v>
      </c>
      <c r="P86" s="31" t="s">
        <v>5</v>
      </c>
      <c r="Q86" s="31" t="s">
        <v>5</v>
      </c>
      <c r="R86" s="31" t="s">
        <v>5</v>
      </c>
      <c r="S86" s="31" t="s">
        <v>80</v>
      </c>
      <c r="T86" s="31" t="s">
        <v>80</v>
      </c>
      <c r="U86" s="31" t="s">
        <v>80</v>
      </c>
      <c r="V86" s="31" t="s">
        <v>5</v>
      </c>
      <c r="W86" s="31" t="s">
        <v>5</v>
      </c>
      <c r="X86" s="31" t="s">
        <v>5</v>
      </c>
      <c r="Y86" s="31" t="s">
        <v>5</v>
      </c>
      <c r="Z86" s="31" t="s">
        <v>5</v>
      </c>
      <c r="AA86" s="31" t="s">
        <v>82</v>
      </c>
      <c r="AB86" s="31" t="s">
        <v>80</v>
      </c>
      <c r="AC86" s="31" t="s">
        <v>80</v>
      </c>
      <c r="AD86" s="31" t="s">
        <v>80</v>
      </c>
      <c r="AE86" s="31" t="s">
        <v>80</v>
      </c>
      <c r="AF86" s="31" t="s">
        <v>80</v>
      </c>
      <c r="AG86" s="31" t="s">
        <v>80</v>
      </c>
      <c r="AH86" s="31" t="s">
        <v>80</v>
      </c>
      <c r="AI86" s="31" t="s">
        <v>80</v>
      </c>
      <c r="AJ86" s="31" t="s">
        <v>80</v>
      </c>
      <c r="AK86">
        <v>41</v>
      </c>
      <c r="AL86" s="29" t="s">
        <v>80</v>
      </c>
      <c r="AM86" s="29" t="s">
        <v>80</v>
      </c>
      <c r="AN86" s="20" t="s">
        <v>80</v>
      </c>
    </row>
    <row r="87" spans="1:40" x14ac:dyDescent="0.25">
      <c r="A87" t="s">
        <v>212</v>
      </c>
      <c r="B87" t="s">
        <v>74</v>
      </c>
      <c r="C87" t="s">
        <v>75</v>
      </c>
      <c r="D87" t="s">
        <v>89</v>
      </c>
      <c r="E87" t="s">
        <v>104</v>
      </c>
      <c r="F87" t="s">
        <v>78</v>
      </c>
      <c r="G87" s="31" t="s">
        <v>80</v>
      </c>
      <c r="H87" s="31" t="s">
        <v>80</v>
      </c>
      <c r="I87" s="31" t="s">
        <v>80</v>
      </c>
      <c r="J87" s="31" t="s">
        <v>80</v>
      </c>
      <c r="K87" s="31" t="s">
        <v>80</v>
      </c>
      <c r="L87" s="31" t="s">
        <v>80</v>
      </c>
      <c r="M87" s="31" t="s">
        <v>80</v>
      </c>
      <c r="N87" s="31" t="s">
        <v>80</v>
      </c>
      <c r="O87" s="31" t="s">
        <v>80</v>
      </c>
      <c r="P87" s="31" t="s">
        <v>80</v>
      </c>
      <c r="Q87" s="31" t="s">
        <v>80</v>
      </c>
      <c r="R87" s="31" t="s">
        <v>80</v>
      </c>
      <c r="S87" s="31" t="s">
        <v>80</v>
      </c>
      <c r="T87" s="31" t="s">
        <v>80</v>
      </c>
      <c r="U87" s="31" t="s">
        <v>80</v>
      </c>
      <c r="V87" s="31" t="s">
        <v>80</v>
      </c>
      <c r="W87" s="31" t="s">
        <v>80</v>
      </c>
      <c r="X87" s="31" t="s">
        <v>80</v>
      </c>
      <c r="Y87" s="31" t="s">
        <v>80</v>
      </c>
      <c r="Z87" s="31" t="s">
        <v>80</v>
      </c>
      <c r="AA87" s="31" t="s">
        <v>80</v>
      </c>
      <c r="AB87" s="31" t="s">
        <v>80</v>
      </c>
      <c r="AC87" s="31" t="s">
        <v>80</v>
      </c>
      <c r="AD87" s="31">
        <v>0.80200000000000005</v>
      </c>
      <c r="AE87" s="31">
        <v>1.8380000000000001</v>
      </c>
      <c r="AF87" s="31">
        <v>2.3929999999999998</v>
      </c>
      <c r="AG87" s="31">
        <v>53.627000000000002</v>
      </c>
      <c r="AH87" s="31">
        <v>16.542999999999999</v>
      </c>
      <c r="AI87" s="31">
        <v>18.802</v>
      </c>
      <c r="AJ87" s="31">
        <v>41.66</v>
      </c>
      <c r="AK87">
        <v>42</v>
      </c>
      <c r="AL87" s="29">
        <v>0.04</v>
      </c>
      <c r="AM87" s="29">
        <v>99.65</v>
      </c>
      <c r="AN87" s="20">
        <v>135.667</v>
      </c>
    </row>
    <row r="88" spans="1:40" x14ac:dyDescent="0.25">
      <c r="A88" t="s">
        <v>212</v>
      </c>
      <c r="B88" t="s">
        <v>74</v>
      </c>
      <c r="C88" t="s">
        <v>75</v>
      </c>
      <c r="D88" t="s">
        <v>89</v>
      </c>
      <c r="E88" t="s">
        <v>104</v>
      </c>
      <c r="F88" t="s">
        <v>79</v>
      </c>
      <c r="G88" s="31" t="s">
        <v>80</v>
      </c>
      <c r="H88" s="31" t="s">
        <v>80</v>
      </c>
      <c r="I88" s="31" t="s">
        <v>80</v>
      </c>
      <c r="J88" s="31" t="s">
        <v>5</v>
      </c>
      <c r="K88" s="31" t="s">
        <v>5</v>
      </c>
      <c r="L88" s="31" t="s">
        <v>5</v>
      </c>
      <c r="M88" s="31" t="s">
        <v>5</v>
      </c>
      <c r="N88" s="31" t="s">
        <v>5</v>
      </c>
      <c r="O88" s="31" t="s">
        <v>5</v>
      </c>
      <c r="P88" s="31" t="s">
        <v>5</v>
      </c>
      <c r="Q88" s="31" t="s">
        <v>5</v>
      </c>
      <c r="R88" s="31" t="s">
        <v>5</v>
      </c>
      <c r="S88" s="31" t="s">
        <v>80</v>
      </c>
      <c r="T88" s="31" t="s">
        <v>5</v>
      </c>
      <c r="U88" s="31" t="s">
        <v>5</v>
      </c>
      <c r="V88" s="31" t="s">
        <v>5</v>
      </c>
      <c r="W88" s="31" t="s">
        <v>5</v>
      </c>
      <c r="X88" s="31" t="s">
        <v>5</v>
      </c>
      <c r="Y88" s="31" t="s">
        <v>5</v>
      </c>
      <c r="Z88" s="31" t="s">
        <v>5</v>
      </c>
      <c r="AA88" s="31" t="s">
        <v>5</v>
      </c>
      <c r="AB88" s="31" t="s">
        <v>5</v>
      </c>
      <c r="AC88" s="31" t="s">
        <v>5</v>
      </c>
      <c r="AD88" s="31" t="s">
        <v>5</v>
      </c>
      <c r="AE88" s="31" t="s">
        <v>5</v>
      </c>
      <c r="AF88" s="31" t="s">
        <v>5</v>
      </c>
      <c r="AG88" s="31" t="s">
        <v>5</v>
      </c>
      <c r="AH88" s="31" t="s">
        <v>5</v>
      </c>
      <c r="AI88" s="31" t="s">
        <v>5</v>
      </c>
      <c r="AJ88" s="31" t="s">
        <v>5</v>
      </c>
      <c r="AK88">
        <v>42</v>
      </c>
      <c r="AL88" s="29" t="s">
        <v>80</v>
      </c>
      <c r="AM88" s="29" t="s">
        <v>80</v>
      </c>
      <c r="AN88" s="20" t="s">
        <v>80</v>
      </c>
    </row>
    <row r="89" spans="1:40" x14ac:dyDescent="0.25">
      <c r="A89" t="s">
        <v>212</v>
      </c>
      <c r="B89" t="s">
        <v>74</v>
      </c>
      <c r="C89" t="s">
        <v>75</v>
      </c>
      <c r="D89" t="s">
        <v>102</v>
      </c>
      <c r="E89" t="s">
        <v>87</v>
      </c>
      <c r="F89" t="s">
        <v>78</v>
      </c>
      <c r="G89" s="31">
        <v>86</v>
      </c>
      <c r="H89" s="31">
        <v>7</v>
      </c>
      <c r="I89" s="31">
        <v>7</v>
      </c>
      <c r="J89" s="31">
        <v>7</v>
      </c>
      <c r="K89" s="31">
        <v>7</v>
      </c>
      <c r="L89" s="31" t="s">
        <v>80</v>
      </c>
      <c r="M89" s="31" t="s">
        <v>80</v>
      </c>
      <c r="N89" s="31">
        <v>9.73</v>
      </c>
      <c r="O89" s="31">
        <v>2.5</v>
      </c>
      <c r="P89" s="31">
        <v>3.3</v>
      </c>
      <c r="Q89" s="31">
        <v>2.2999999999999998</v>
      </c>
      <c r="R89" s="31">
        <v>1.5</v>
      </c>
      <c r="S89" s="31" t="s">
        <v>80</v>
      </c>
      <c r="T89" s="31" t="s">
        <v>80</v>
      </c>
      <c r="U89" s="31" t="s">
        <v>80</v>
      </c>
      <c r="V89" s="31" t="s">
        <v>80</v>
      </c>
      <c r="W89" s="31" t="s">
        <v>80</v>
      </c>
      <c r="X89" s="31" t="s">
        <v>80</v>
      </c>
      <c r="Y89" s="31" t="s">
        <v>80</v>
      </c>
      <c r="Z89" s="31" t="s">
        <v>80</v>
      </c>
      <c r="AA89" s="31" t="s">
        <v>80</v>
      </c>
      <c r="AB89" s="31" t="s">
        <v>80</v>
      </c>
      <c r="AC89" s="31" t="s">
        <v>80</v>
      </c>
      <c r="AD89" s="31" t="s">
        <v>80</v>
      </c>
      <c r="AE89" s="31" t="s">
        <v>80</v>
      </c>
      <c r="AF89" s="31" t="s">
        <v>80</v>
      </c>
      <c r="AG89" s="31" t="s">
        <v>80</v>
      </c>
      <c r="AH89" s="31" t="s">
        <v>80</v>
      </c>
      <c r="AI89" s="31" t="s">
        <v>80</v>
      </c>
      <c r="AJ89" s="31" t="s">
        <v>80</v>
      </c>
      <c r="AK89">
        <v>43</v>
      </c>
      <c r="AL89" s="29">
        <v>0.04</v>
      </c>
      <c r="AM89" s="29">
        <v>99.69</v>
      </c>
      <c r="AN89" s="20">
        <v>133.33000000000001</v>
      </c>
    </row>
    <row r="90" spans="1:40" x14ac:dyDescent="0.25">
      <c r="A90" t="s">
        <v>212</v>
      </c>
      <c r="B90" t="s">
        <v>74</v>
      </c>
      <c r="C90" t="s">
        <v>75</v>
      </c>
      <c r="D90" t="s">
        <v>102</v>
      </c>
      <c r="E90" t="s">
        <v>87</v>
      </c>
      <c r="F90" t="s">
        <v>79</v>
      </c>
      <c r="G90" s="31" t="s">
        <v>82</v>
      </c>
      <c r="H90" s="31" t="s">
        <v>82</v>
      </c>
      <c r="I90" s="31" t="s">
        <v>82</v>
      </c>
      <c r="J90" s="31" t="s">
        <v>82</v>
      </c>
      <c r="K90" s="31" t="s">
        <v>82</v>
      </c>
      <c r="L90" s="31" t="s">
        <v>80</v>
      </c>
      <c r="M90" s="31" t="s">
        <v>80</v>
      </c>
      <c r="N90" s="31" t="s">
        <v>20</v>
      </c>
      <c r="O90" s="31" t="s">
        <v>82</v>
      </c>
      <c r="P90" s="31" t="s">
        <v>82</v>
      </c>
      <c r="Q90" s="31" t="s">
        <v>82</v>
      </c>
      <c r="R90" s="31" t="s">
        <v>82</v>
      </c>
      <c r="S90" s="31" t="s">
        <v>80</v>
      </c>
      <c r="T90" s="31" t="s">
        <v>80</v>
      </c>
      <c r="U90" s="31" t="s">
        <v>80</v>
      </c>
      <c r="V90" s="31" t="s">
        <v>80</v>
      </c>
      <c r="W90" s="31" t="s">
        <v>80</v>
      </c>
      <c r="X90" s="31" t="s">
        <v>80</v>
      </c>
      <c r="Y90" s="31" t="s">
        <v>80</v>
      </c>
      <c r="Z90" s="31" t="s">
        <v>80</v>
      </c>
      <c r="AA90" s="31" t="s">
        <v>80</v>
      </c>
      <c r="AB90" s="31" t="s">
        <v>80</v>
      </c>
      <c r="AC90" s="31" t="s">
        <v>80</v>
      </c>
      <c r="AD90" s="31" t="s">
        <v>80</v>
      </c>
      <c r="AE90" s="31" t="s">
        <v>80</v>
      </c>
      <c r="AF90" s="31" t="s">
        <v>80</v>
      </c>
      <c r="AG90" s="31" t="s">
        <v>80</v>
      </c>
      <c r="AH90" s="31" t="s">
        <v>80</v>
      </c>
      <c r="AI90" s="31" t="s">
        <v>80</v>
      </c>
      <c r="AJ90" s="31" t="s">
        <v>80</v>
      </c>
      <c r="AK90">
        <v>43</v>
      </c>
      <c r="AL90" s="29" t="s">
        <v>80</v>
      </c>
      <c r="AM90" s="29" t="s">
        <v>80</v>
      </c>
      <c r="AN90" s="20" t="s">
        <v>80</v>
      </c>
    </row>
    <row r="91" spans="1:40" x14ac:dyDescent="0.25">
      <c r="A91" t="s">
        <v>212</v>
      </c>
      <c r="B91" t="s">
        <v>74</v>
      </c>
      <c r="C91" t="s">
        <v>75</v>
      </c>
      <c r="D91" t="s">
        <v>106</v>
      </c>
      <c r="E91" t="s">
        <v>87</v>
      </c>
      <c r="F91" t="s">
        <v>78</v>
      </c>
      <c r="G91" s="31" t="s">
        <v>80</v>
      </c>
      <c r="H91" s="31" t="s">
        <v>80</v>
      </c>
      <c r="I91" s="31" t="s">
        <v>80</v>
      </c>
      <c r="J91" s="31" t="s">
        <v>80</v>
      </c>
      <c r="K91" s="31" t="s">
        <v>80</v>
      </c>
      <c r="L91" s="31" t="s">
        <v>80</v>
      </c>
      <c r="M91" s="31" t="s">
        <v>80</v>
      </c>
      <c r="N91" s="31" t="s">
        <v>80</v>
      </c>
      <c r="O91" s="31" t="s">
        <v>80</v>
      </c>
      <c r="P91" s="31" t="s">
        <v>80</v>
      </c>
      <c r="Q91" s="31" t="s">
        <v>80</v>
      </c>
      <c r="R91" s="31" t="s">
        <v>80</v>
      </c>
      <c r="S91" s="31" t="s">
        <v>80</v>
      </c>
      <c r="T91" s="31" t="s">
        <v>80</v>
      </c>
      <c r="U91" s="31">
        <v>25</v>
      </c>
      <c r="V91" s="31">
        <v>29.94</v>
      </c>
      <c r="W91" s="31" t="s">
        <v>80</v>
      </c>
      <c r="X91" s="31" t="s">
        <v>80</v>
      </c>
      <c r="Y91" s="31" t="s">
        <v>80</v>
      </c>
      <c r="Z91" s="31" t="s">
        <v>80</v>
      </c>
      <c r="AA91" s="31" t="s">
        <v>80</v>
      </c>
      <c r="AB91" s="31" t="s">
        <v>80</v>
      </c>
      <c r="AC91" s="31" t="s">
        <v>80</v>
      </c>
      <c r="AD91" s="31" t="s">
        <v>80</v>
      </c>
      <c r="AE91" s="31" t="s">
        <v>80</v>
      </c>
      <c r="AF91" s="31">
        <v>25.625</v>
      </c>
      <c r="AG91" s="31">
        <v>8.0069999999999997</v>
      </c>
      <c r="AH91" s="31">
        <v>16.815999999999999</v>
      </c>
      <c r="AI91" s="31" t="s">
        <v>80</v>
      </c>
      <c r="AJ91" s="31">
        <v>1.7829999999999999</v>
      </c>
      <c r="AK91">
        <v>44</v>
      </c>
      <c r="AL91" s="29">
        <v>0.03</v>
      </c>
      <c r="AM91" s="29">
        <v>99.72</v>
      </c>
      <c r="AN91" s="20">
        <v>107.17100000000001</v>
      </c>
    </row>
    <row r="92" spans="1:40" x14ac:dyDescent="0.25">
      <c r="A92" t="s">
        <v>212</v>
      </c>
      <c r="B92" t="s">
        <v>74</v>
      </c>
      <c r="C92" t="s">
        <v>75</v>
      </c>
      <c r="D92" t="s">
        <v>106</v>
      </c>
      <c r="E92" t="s">
        <v>87</v>
      </c>
      <c r="F92" t="s">
        <v>79</v>
      </c>
      <c r="G92" s="31" t="s">
        <v>80</v>
      </c>
      <c r="H92" s="31" t="s">
        <v>80</v>
      </c>
      <c r="I92" s="31" t="s">
        <v>80</v>
      </c>
      <c r="J92" s="31" t="s">
        <v>80</v>
      </c>
      <c r="K92" s="31" t="s">
        <v>80</v>
      </c>
      <c r="L92" s="31" t="s">
        <v>80</v>
      </c>
      <c r="M92" s="31" t="s">
        <v>80</v>
      </c>
      <c r="N92" s="31" t="s">
        <v>80</v>
      </c>
      <c r="O92" s="31" t="s">
        <v>80</v>
      </c>
      <c r="P92" s="31" t="s">
        <v>80</v>
      </c>
      <c r="Q92" s="31" t="s">
        <v>80</v>
      </c>
      <c r="R92" s="31" t="s">
        <v>80</v>
      </c>
      <c r="S92" s="31" t="s">
        <v>80</v>
      </c>
      <c r="T92" s="31" t="s">
        <v>80</v>
      </c>
      <c r="U92" s="31" t="s">
        <v>82</v>
      </c>
      <c r="V92" s="31" t="s">
        <v>82</v>
      </c>
      <c r="W92" s="31" t="s">
        <v>80</v>
      </c>
      <c r="X92" s="31" t="s">
        <v>80</v>
      </c>
      <c r="Y92" s="31" t="s">
        <v>80</v>
      </c>
      <c r="Z92" s="31" t="s">
        <v>80</v>
      </c>
      <c r="AA92" s="31" t="s">
        <v>80</v>
      </c>
      <c r="AB92" s="31" t="s">
        <v>80</v>
      </c>
      <c r="AC92" s="31" t="s">
        <v>80</v>
      </c>
      <c r="AD92" s="31" t="s">
        <v>80</v>
      </c>
      <c r="AE92" s="31" t="s">
        <v>80</v>
      </c>
      <c r="AF92" s="31" t="s">
        <v>5</v>
      </c>
      <c r="AG92" s="31" t="s">
        <v>5</v>
      </c>
      <c r="AH92" s="31" t="s">
        <v>82</v>
      </c>
      <c r="AI92" s="31" t="s">
        <v>5</v>
      </c>
      <c r="AJ92" s="31" t="s">
        <v>20</v>
      </c>
      <c r="AK92">
        <v>44</v>
      </c>
      <c r="AL92" s="29" t="s">
        <v>80</v>
      </c>
      <c r="AM92" s="29" t="s">
        <v>80</v>
      </c>
      <c r="AN92" s="20" t="s">
        <v>80</v>
      </c>
    </row>
    <row r="93" spans="1:40" x14ac:dyDescent="0.25">
      <c r="A93" t="s">
        <v>212</v>
      </c>
      <c r="B93" t="s">
        <v>74</v>
      </c>
      <c r="C93" t="s">
        <v>75</v>
      </c>
      <c r="D93" t="s">
        <v>108</v>
      </c>
      <c r="E93" t="s">
        <v>127</v>
      </c>
      <c r="F93" t="s">
        <v>78</v>
      </c>
      <c r="G93" s="31">
        <v>12</v>
      </c>
      <c r="H93" s="31">
        <v>7</v>
      </c>
      <c r="I93" s="31">
        <v>5</v>
      </c>
      <c r="J93" s="31">
        <v>2</v>
      </c>
      <c r="K93" s="31">
        <v>13</v>
      </c>
      <c r="L93" s="31">
        <v>3</v>
      </c>
      <c r="M93" s="31">
        <v>7</v>
      </c>
      <c r="N93" s="31">
        <v>4</v>
      </c>
      <c r="O93" s="31">
        <v>7</v>
      </c>
      <c r="P93" s="31">
        <v>3</v>
      </c>
      <c r="Q93" s="31">
        <v>4.6669999999999998</v>
      </c>
      <c r="R93" s="31">
        <v>8</v>
      </c>
      <c r="S93" s="31">
        <v>8</v>
      </c>
      <c r="T93" s="31">
        <v>2</v>
      </c>
      <c r="U93" s="31">
        <v>4</v>
      </c>
      <c r="V93" s="31">
        <v>4.6669999999999998</v>
      </c>
      <c r="W93" s="31">
        <v>2</v>
      </c>
      <c r="X93" s="31" t="s">
        <v>80</v>
      </c>
      <c r="Y93" s="31" t="s">
        <v>80</v>
      </c>
      <c r="Z93" s="31" t="s">
        <v>80</v>
      </c>
      <c r="AA93" s="31" t="s">
        <v>80</v>
      </c>
      <c r="AB93" s="31" t="s">
        <v>80</v>
      </c>
      <c r="AC93" s="31" t="s">
        <v>80</v>
      </c>
      <c r="AD93" s="31" t="s">
        <v>80</v>
      </c>
      <c r="AE93" s="31" t="s">
        <v>80</v>
      </c>
      <c r="AF93" s="31" t="s">
        <v>80</v>
      </c>
      <c r="AG93" s="31" t="s">
        <v>80</v>
      </c>
      <c r="AH93" s="31" t="s">
        <v>80</v>
      </c>
      <c r="AI93" s="31" t="s">
        <v>80</v>
      </c>
      <c r="AJ93" s="31" t="s">
        <v>80</v>
      </c>
      <c r="AK93">
        <v>45</v>
      </c>
      <c r="AL93" s="29">
        <v>0.03</v>
      </c>
      <c r="AM93" s="29">
        <v>99.75</v>
      </c>
      <c r="AN93" s="20">
        <v>96.334000000000003</v>
      </c>
    </row>
    <row r="94" spans="1:40" x14ac:dyDescent="0.25">
      <c r="A94" t="s">
        <v>212</v>
      </c>
      <c r="B94" t="s">
        <v>74</v>
      </c>
      <c r="C94" t="s">
        <v>75</v>
      </c>
      <c r="D94" t="s">
        <v>108</v>
      </c>
      <c r="E94" t="s">
        <v>127</v>
      </c>
      <c r="F94" t="s">
        <v>79</v>
      </c>
      <c r="G94" s="31" t="s">
        <v>82</v>
      </c>
      <c r="H94" s="31" t="s">
        <v>82</v>
      </c>
      <c r="I94" s="31" t="s">
        <v>82</v>
      </c>
      <c r="J94" s="31" t="s">
        <v>82</v>
      </c>
      <c r="K94" s="31" t="s">
        <v>82</v>
      </c>
      <c r="L94" s="31" t="s">
        <v>82</v>
      </c>
      <c r="M94" s="31" t="s">
        <v>82</v>
      </c>
      <c r="N94" s="31" t="s">
        <v>82</v>
      </c>
      <c r="O94" s="31" t="s">
        <v>82</v>
      </c>
      <c r="P94" s="31" t="s">
        <v>82</v>
      </c>
      <c r="Q94" s="31" t="s">
        <v>82</v>
      </c>
      <c r="R94" s="31" t="s">
        <v>82</v>
      </c>
      <c r="S94" s="31" t="s">
        <v>82</v>
      </c>
      <c r="T94" s="31" t="s">
        <v>82</v>
      </c>
      <c r="U94" s="31" t="s">
        <v>82</v>
      </c>
      <c r="V94" s="31" t="s">
        <v>82</v>
      </c>
      <c r="W94" s="31" t="s">
        <v>82</v>
      </c>
      <c r="X94" s="31" t="s">
        <v>80</v>
      </c>
      <c r="Y94" s="31" t="s">
        <v>80</v>
      </c>
      <c r="Z94" s="31" t="s">
        <v>80</v>
      </c>
      <c r="AA94" s="31" t="s">
        <v>80</v>
      </c>
      <c r="AB94" s="31" t="s">
        <v>80</v>
      </c>
      <c r="AC94" s="31" t="s">
        <v>80</v>
      </c>
      <c r="AD94" s="31" t="s">
        <v>80</v>
      </c>
      <c r="AE94" s="31" t="s">
        <v>80</v>
      </c>
      <c r="AF94" s="31" t="s">
        <v>80</v>
      </c>
      <c r="AG94" s="31" t="s">
        <v>80</v>
      </c>
      <c r="AH94" s="31" t="s">
        <v>80</v>
      </c>
      <c r="AI94" s="31" t="s">
        <v>80</v>
      </c>
      <c r="AJ94" s="31" t="s">
        <v>80</v>
      </c>
      <c r="AK94">
        <v>45</v>
      </c>
      <c r="AL94" s="29" t="s">
        <v>80</v>
      </c>
      <c r="AM94" s="29" t="s">
        <v>80</v>
      </c>
      <c r="AN94" s="20" t="s">
        <v>80</v>
      </c>
    </row>
    <row r="95" spans="1:40" x14ac:dyDescent="0.25">
      <c r="A95" t="s">
        <v>212</v>
      </c>
      <c r="B95" t="s">
        <v>74</v>
      </c>
      <c r="C95" t="s">
        <v>75</v>
      </c>
      <c r="D95" t="s">
        <v>83</v>
      </c>
      <c r="E95" t="s">
        <v>104</v>
      </c>
      <c r="F95" t="s">
        <v>78</v>
      </c>
      <c r="G95" s="31">
        <v>38</v>
      </c>
      <c r="H95" s="31" t="s">
        <v>80</v>
      </c>
      <c r="I95" s="31" t="s">
        <v>80</v>
      </c>
      <c r="J95" s="31" t="s">
        <v>80</v>
      </c>
      <c r="K95" s="31" t="s">
        <v>80</v>
      </c>
      <c r="L95" s="31" t="s">
        <v>80</v>
      </c>
      <c r="M95" s="31" t="s">
        <v>80</v>
      </c>
      <c r="N95" s="31" t="s">
        <v>80</v>
      </c>
      <c r="O95" s="31">
        <v>31.5</v>
      </c>
      <c r="P95" s="31" t="s">
        <v>80</v>
      </c>
      <c r="Q95" s="31" t="s">
        <v>80</v>
      </c>
      <c r="R95" s="31">
        <v>0.439</v>
      </c>
      <c r="S95" s="31" t="s">
        <v>80</v>
      </c>
      <c r="T95" s="31" t="s">
        <v>80</v>
      </c>
      <c r="U95" s="31">
        <v>2.5590000000000002</v>
      </c>
      <c r="V95" s="31">
        <v>1.073</v>
      </c>
      <c r="W95" s="31">
        <v>0.217</v>
      </c>
      <c r="X95" s="31">
        <v>0.54300000000000004</v>
      </c>
      <c r="Y95" s="31" t="s">
        <v>80</v>
      </c>
      <c r="Z95" s="31" t="s">
        <v>80</v>
      </c>
      <c r="AA95" s="31" t="s">
        <v>80</v>
      </c>
      <c r="AB95" s="31">
        <v>0.33100000000000002</v>
      </c>
      <c r="AC95" s="31">
        <v>2.5000000000000001E-2</v>
      </c>
      <c r="AD95" s="31">
        <v>0.52100000000000002</v>
      </c>
      <c r="AE95" s="31">
        <v>6.9000000000000006E-2</v>
      </c>
      <c r="AF95" s="31">
        <v>0.57799999999999996</v>
      </c>
      <c r="AG95" s="31">
        <v>2.6819999999999999</v>
      </c>
      <c r="AH95" s="31">
        <v>4.3999999999999997E-2</v>
      </c>
      <c r="AI95" s="31">
        <v>0.11</v>
      </c>
      <c r="AJ95" s="31">
        <v>0.16300000000000001</v>
      </c>
      <c r="AK95">
        <v>46</v>
      </c>
      <c r="AL95" s="29">
        <v>0.02</v>
      </c>
      <c r="AM95" s="29">
        <v>99.77</v>
      </c>
      <c r="AN95" s="20">
        <v>78.855999999999995</v>
      </c>
    </row>
    <row r="96" spans="1:40" x14ac:dyDescent="0.25">
      <c r="A96" t="s">
        <v>212</v>
      </c>
      <c r="B96" t="s">
        <v>74</v>
      </c>
      <c r="C96" t="s">
        <v>75</v>
      </c>
      <c r="D96" t="s">
        <v>83</v>
      </c>
      <c r="E96" t="s">
        <v>104</v>
      </c>
      <c r="F96" t="s">
        <v>79</v>
      </c>
      <c r="G96" s="31" t="s">
        <v>82</v>
      </c>
      <c r="H96" s="31" t="s">
        <v>80</v>
      </c>
      <c r="I96" s="31" t="s">
        <v>80</v>
      </c>
      <c r="J96" s="31" t="s">
        <v>80</v>
      </c>
      <c r="K96" s="31" t="s">
        <v>80</v>
      </c>
      <c r="L96" s="31" t="s">
        <v>80</v>
      </c>
      <c r="M96" s="31" t="s">
        <v>80</v>
      </c>
      <c r="N96" s="31" t="s">
        <v>80</v>
      </c>
      <c r="O96" s="31" t="s">
        <v>82</v>
      </c>
      <c r="P96" s="31" t="s">
        <v>80</v>
      </c>
      <c r="Q96" s="31" t="s">
        <v>80</v>
      </c>
      <c r="R96" s="31" t="s">
        <v>82</v>
      </c>
      <c r="S96" s="31" t="s">
        <v>80</v>
      </c>
      <c r="T96" s="31" t="s">
        <v>80</v>
      </c>
      <c r="U96" s="31" t="s">
        <v>82</v>
      </c>
      <c r="V96" s="31" t="s">
        <v>82</v>
      </c>
      <c r="W96" s="31" t="s">
        <v>82</v>
      </c>
      <c r="X96" s="31" t="s">
        <v>82</v>
      </c>
      <c r="Y96" s="31" t="s">
        <v>80</v>
      </c>
      <c r="Z96" s="31" t="s">
        <v>5</v>
      </c>
      <c r="AA96" s="31" t="s">
        <v>80</v>
      </c>
      <c r="AB96" s="31" t="s">
        <v>82</v>
      </c>
      <c r="AC96" s="31" t="s">
        <v>5</v>
      </c>
      <c r="AD96" s="31" t="s">
        <v>82</v>
      </c>
      <c r="AE96" s="31" t="s">
        <v>82</v>
      </c>
      <c r="AF96" s="31" t="s">
        <v>82</v>
      </c>
      <c r="AG96" s="31" t="s">
        <v>5</v>
      </c>
      <c r="AH96" s="31" t="s">
        <v>5</v>
      </c>
      <c r="AI96" s="31" t="s">
        <v>5</v>
      </c>
      <c r="AJ96" s="31" t="s">
        <v>5</v>
      </c>
      <c r="AK96">
        <v>46</v>
      </c>
      <c r="AL96" s="29" t="s">
        <v>80</v>
      </c>
      <c r="AM96" s="29" t="s">
        <v>80</v>
      </c>
      <c r="AN96" s="20" t="s">
        <v>80</v>
      </c>
    </row>
    <row r="97" spans="1:40" x14ac:dyDescent="0.25">
      <c r="A97" t="s">
        <v>212</v>
      </c>
      <c r="B97" t="s">
        <v>74</v>
      </c>
      <c r="C97" t="s">
        <v>75</v>
      </c>
      <c r="D97" t="s">
        <v>83</v>
      </c>
      <c r="E97" t="s">
        <v>87</v>
      </c>
      <c r="F97" t="s">
        <v>78</v>
      </c>
      <c r="G97" s="31" t="s">
        <v>80</v>
      </c>
      <c r="H97" s="31" t="s">
        <v>80</v>
      </c>
      <c r="I97" s="31" t="s">
        <v>80</v>
      </c>
      <c r="J97" s="31" t="s">
        <v>80</v>
      </c>
      <c r="K97" s="31" t="s">
        <v>80</v>
      </c>
      <c r="L97" s="31" t="s">
        <v>80</v>
      </c>
      <c r="M97" s="31" t="s">
        <v>80</v>
      </c>
      <c r="N97" s="31" t="s">
        <v>80</v>
      </c>
      <c r="O97" s="31" t="s">
        <v>80</v>
      </c>
      <c r="P97" s="31" t="s">
        <v>80</v>
      </c>
      <c r="Q97" s="31" t="s">
        <v>80</v>
      </c>
      <c r="R97" s="31">
        <v>0.57099999999999995</v>
      </c>
      <c r="S97" s="31" t="s">
        <v>80</v>
      </c>
      <c r="T97" s="31">
        <v>4.4999999999999998E-2</v>
      </c>
      <c r="U97" s="31">
        <v>0.65100000000000002</v>
      </c>
      <c r="V97" s="31">
        <v>0.94399999999999995</v>
      </c>
      <c r="W97" s="31">
        <v>0.625</v>
      </c>
      <c r="X97" s="31">
        <v>25.908000000000001</v>
      </c>
      <c r="Y97" s="31">
        <v>8.9740000000000002</v>
      </c>
      <c r="Z97" s="31" t="s">
        <v>80</v>
      </c>
      <c r="AA97" s="31">
        <v>1.8979999999999999</v>
      </c>
      <c r="AB97" s="31">
        <v>2.036</v>
      </c>
      <c r="AC97" s="31">
        <v>1.875</v>
      </c>
      <c r="AD97" s="31">
        <v>5.3689999999999998</v>
      </c>
      <c r="AE97" s="31">
        <v>10.581</v>
      </c>
      <c r="AF97" s="31">
        <v>2.5510000000000002</v>
      </c>
      <c r="AG97" s="31">
        <v>3.9049999999999998</v>
      </c>
      <c r="AH97" s="31">
        <v>2.2120000000000002</v>
      </c>
      <c r="AI97" s="31">
        <v>0.89</v>
      </c>
      <c r="AJ97" s="31">
        <v>1.0960000000000001</v>
      </c>
      <c r="AK97">
        <v>47</v>
      </c>
      <c r="AL97" s="29">
        <v>0.02</v>
      </c>
      <c r="AM97" s="29">
        <v>99.79</v>
      </c>
      <c r="AN97" s="20">
        <v>70.131</v>
      </c>
    </row>
    <row r="98" spans="1:40" x14ac:dyDescent="0.25">
      <c r="A98" t="s">
        <v>212</v>
      </c>
      <c r="B98" t="s">
        <v>74</v>
      </c>
      <c r="C98" t="s">
        <v>75</v>
      </c>
      <c r="D98" t="s">
        <v>83</v>
      </c>
      <c r="E98" t="s">
        <v>87</v>
      </c>
      <c r="F98" t="s">
        <v>79</v>
      </c>
      <c r="G98" s="31" t="s">
        <v>80</v>
      </c>
      <c r="H98" s="31" t="s">
        <v>80</v>
      </c>
      <c r="I98" s="31" t="s">
        <v>80</v>
      </c>
      <c r="J98" s="31" t="s">
        <v>80</v>
      </c>
      <c r="K98" s="31" t="s">
        <v>80</v>
      </c>
      <c r="L98" s="31" t="s">
        <v>80</v>
      </c>
      <c r="M98" s="31" t="s">
        <v>80</v>
      </c>
      <c r="N98" s="31" t="s">
        <v>80</v>
      </c>
      <c r="O98" s="31" t="s">
        <v>80</v>
      </c>
      <c r="P98" s="31" t="s">
        <v>80</v>
      </c>
      <c r="Q98" s="31" t="s">
        <v>80</v>
      </c>
      <c r="R98" s="31" t="s">
        <v>82</v>
      </c>
      <c r="S98" s="31" t="s">
        <v>80</v>
      </c>
      <c r="T98" s="31" t="s">
        <v>82</v>
      </c>
      <c r="U98" s="31" t="s">
        <v>82</v>
      </c>
      <c r="V98" s="31" t="s">
        <v>82</v>
      </c>
      <c r="W98" s="31" t="s">
        <v>82</v>
      </c>
      <c r="X98" s="31" t="s">
        <v>82</v>
      </c>
      <c r="Y98" s="31" t="s">
        <v>82</v>
      </c>
      <c r="Z98" s="31" t="s">
        <v>80</v>
      </c>
      <c r="AA98" s="31" t="s">
        <v>82</v>
      </c>
      <c r="AB98" s="31" t="s">
        <v>82</v>
      </c>
      <c r="AC98" s="31" t="s">
        <v>5</v>
      </c>
      <c r="AD98" s="31" t="s">
        <v>82</v>
      </c>
      <c r="AE98" s="31" t="s">
        <v>5</v>
      </c>
      <c r="AF98" s="31" t="s">
        <v>82</v>
      </c>
      <c r="AG98" s="31" t="s">
        <v>5</v>
      </c>
      <c r="AH98" s="31" t="s">
        <v>5</v>
      </c>
      <c r="AI98" s="31" t="s">
        <v>5</v>
      </c>
      <c r="AJ98" s="31" t="s">
        <v>5</v>
      </c>
      <c r="AK98">
        <v>47</v>
      </c>
      <c r="AL98" s="29" t="s">
        <v>80</v>
      </c>
      <c r="AM98" s="29" t="s">
        <v>80</v>
      </c>
      <c r="AN98" s="20" t="s">
        <v>80</v>
      </c>
    </row>
    <row r="99" spans="1:40" x14ac:dyDescent="0.25">
      <c r="A99" t="s">
        <v>212</v>
      </c>
      <c r="B99" t="s">
        <v>74</v>
      </c>
      <c r="C99" t="s">
        <v>75</v>
      </c>
      <c r="D99" t="s">
        <v>89</v>
      </c>
      <c r="E99" t="s">
        <v>105</v>
      </c>
      <c r="F99" t="s">
        <v>78</v>
      </c>
      <c r="G99" s="31">
        <v>23</v>
      </c>
      <c r="H99" s="31" t="s">
        <v>80</v>
      </c>
      <c r="I99" s="31" t="s">
        <v>80</v>
      </c>
      <c r="J99" s="31" t="s">
        <v>80</v>
      </c>
      <c r="K99" s="31" t="s">
        <v>80</v>
      </c>
      <c r="L99" s="31" t="s">
        <v>80</v>
      </c>
      <c r="M99" s="31" t="s">
        <v>80</v>
      </c>
      <c r="N99" s="31" t="s">
        <v>80</v>
      </c>
      <c r="O99" s="31" t="s">
        <v>80</v>
      </c>
      <c r="P99" s="31" t="s">
        <v>80</v>
      </c>
      <c r="Q99" s="31" t="s">
        <v>80</v>
      </c>
      <c r="R99" s="31" t="s">
        <v>80</v>
      </c>
      <c r="S99" s="31" t="s">
        <v>80</v>
      </c>
      <c r="T99" s="31" t="s">
        <v>80</v>
      </c>
      <c r="U99" s="31" t="s">
        <v>80</v>
      </c>
      <c r="V99" s="31" t="s">
        <v>80</v>
      </c>
      <c r="W99" s="31" t="s">
        <v>80</v>
      </c>
      <c r="X99" s="31" t="s">
        <v>80</v>
      </c>
      <c r="Y99" s="31" t="s">
        <v>80</v>
      </c>
      <c r="Z99" s="31" t="s">
        <v>80</v>
      </c>
      <c r="AA99" s="31">
        <v>0.17199999999999999</v>
      </c>
      <c r="AB99" s="31">
        <v>6.4000000000000001E-2</v>
      </c>
      <c r="AC99" s="31">
        <v>6.3E-2</v>
      </c>
      <c r="AD99" s="31">
        <v>1.7000000000000001E-2</v>
      </c>
      <c r="AE99" s="31">
        <v>0.13500000000000001</v>
      </c>
      <c r="AF99" s="31">
        <v>3.0819999999999999</v>
      </c>
      <c r="AG99" s="31">
        <v>9.9870000000000001</v>
      </c>
      <c r="AH99" s="31">
        <v>6.4950000000000001</v>
      </c>
      <c r="AI99" s="31">
        <v>15.706</v>
      </c>
      <c r="AJ99" s="31">
        <v>5.375</v>
      </c>
      <c r="AK99">
        <v>48</v>
      </c>
      <c r="AL99" s="29">
        <v>0.02</v>
      </c>
      <c r="AM99" s="29">
        <v>99.81</v>
      </c>
      <c r="AN99" s="20">
        <v>64.094999999999999</v>
      </c>
    </row>
    <row r="100" spans="1:40" x14ac:dyDescent="0.25">
      <c r="A100" t="s">
        <v>212</v>
      </c>
      <c r="B100" t="s">
        <v>74</v>
      </c>
      <c r="C100" t="s">
        <v>75</v>
      </c>
      <c r="D100" t="s">
        <v>89</v>
      </c>
      <c r="E100" t="s">
        <v>105</v>
      </c>
      <c r="F100" t="s">
        <v>79</v>
      </c>
      <c r="G100" s="31" t="s">
        <v>7</v>
      </c>
      <c r="H100" s="31" t="s">
        <v>80</v>
      </c>
      <c r="I100" s="31" t="s">
        <v>80</v>
      </c>
      <c r="J100" s="31" t="s">
        <v>80</v>
      </c>
      <c r="K100" s="31" t="s">
        <v>80</v>
      </c>
      <c r="L100" s="31" t="s">
        <v>80</v>
      </c>
      <c r="M100" s="31" t="s">
        <v>80</v>
      </c>
      <c r="N100" s="31" t="s">
        <v>80</v>
      </c>
      <c r="O100" s="31" t="s">
        <v>80</v>
      </c>
      <c r="P100" s="31" t="s">
        <v>80</v>
      </c>
      <c r="Q100" s="31" t="s">
        <v>80</v>
      </c>
      <c r="R100" s="31" t="s">
        <v>80</v>
      </c>
      <c r="S100" s="31" t="s">
        <v>80</v>
      </c>
      <c r="T100" s="31" t="s">
        <v>80</v>
      </c>
      <c r="U100" s="31" t="s">
        <v>80</v>
      </c>
      <c r="V100" s="31" t="s">
        <v>80</v>
      </c>
      <c r="W100" s="31" t="s">
        <v>80</v>
      </c>
      <c r="X100" s="31" t="s">
        <v>80</v>
      </c>
      <c r="Y100" s="31" t="s">
        <v>80</v>
      </c>
      <c r="Z100" s="31" t="s">
        <v>80</v>
      </c>
      <c r="AA100" s="31" t="s">
        <v>5</v>
      </c>
      <c r="AB100" s="31" t="s">
        <v>5</v>
      </c>
      <c r="AC100" s="31" t="s">
        <v>5</v>
      </c>
      <c r="AD100" s="31" t="s">
        <v>5</v>
      </c>
      <c r="AE100" s="31" t="s">
        <v>5</v>
      </c>
      <c r="AF100" s="31" t="s">
        <v>5</v>
      </c>
      <c r="AG100" s="31" t="s">
        <v>5</v>
      </c>
      <c r="AH100" s="31" t="s">
        <v>5</v>
      </c>
      <c r="AI100" s="31" t="s">
        <v>20</v>
      </c>
      <c r="AJ100" s="31" t="s">
        <v>20</v>
      </c>
      <c r="AK100">
        <v>48</v>
      </c>
      <c r="AL100" s="29" t="s">
        <v>80</v>
      </c>
      <c r="AM100" s="29" t="s">
        <v>80</v>
      </c>
      <c r="AN100" s="20" t="s">
        <v>80</v>
      </c>
    </row>
    <row r="101" spans="1:40" x14ac:dyDescent="0.25">
      <c r="A101" t="s">
        <v>212</v>
      </c>
      <c r="B101" t="s">
        <v>74</v>
      </c>
      <c r="C101" t="s">
        <v>75</v>
      </c>
      <c r="D101" t="s">
        <v>83</v>
      </c>
      <c r="E101" t="s">
        <v>99</v>
      </c>
      <c r="F101" t="s">
        <v>78</v>
      </c>
      <c r="G101" s="31" t="s">
        <v>80</v>
      </c>
      <c r="H101" s="31" t="s">
        <v>80</v>
      </c>
      <c r="I101" s="31" t="s">
        <v>80</v>
      </c>
      <c r="J101" s="31">
        <v>30</v>
      </c>
      <c r="K101" s="31">
        <v>28</v>
      </c>
      <c r="L101" s="31" t="s">
        <v>80</v>
      </c>
      <c r="M101" s="31" t="s">
        <v>80</v>
      </c>
      <c r="N101" s="31" t="s">
        <v>80</v>
      </c>
      <c r="O101" s="31" t="s">
        <v>80</v>
      </c>
      <c r="P101" s="31" t="s">
        <v>80</v>
      </c>
      <c r="Q101" s="31" t="s">
        <v>80</v>
      </c>
      <c r="R101" s="31" t="s">
        <v>80</v>
      </c>
      <c r="S101" s="31" t="s">
        <v>80</v>
      </c>
      <c r="T101" s="31" t="s">
        <v>80</v>
      </c>
      <c r="U101" s="31">
        <v>7.0000000000000001E-3</v>
      </c>
      <c r="V101" s="31">
        <v>0.66500000000000004</v>
      </c>
      <c r="W101" s="31" t="s">
        <v>80</v>
      </c>
      <c r="X101" s="31" t="s">
        <v>80</v>
      </c>
      <c r="Y101" s="31" t="s">
        <v>80</v>
      </c>
      <c r="Z101" s="31" t="s">
        <v>80</v>
      </c>
      <c r="AA101" s="31" t="s">
        <v>80</v>
      </c>
      <c r="AB101" s="31" t="s">
        <v>80</v>
      </c>
      <c r="AC101" s="31">
        <v>0.69799999999999995</v>
      </c>
      <c r="AD101" s="31" t="s">
        <v>80</v>
      </c>
      <c r="AE101" s="31">
        <v>0.01</v>
      </c>
      <c r="AF101" s="31">
        <v>0.19</v>
      </c>
      <c r="AG101" s="31">
        <v>1.044</v>
      </c>
      <c r="AH101" s="31">
        <v>0.749</v>
      </c>
      <c r="AI101" s="31">
        <v>0.89700000000000002</v>
      </c>
      <c r="AJ101" s="31" t="s">
        <v>80</v>
      </c>
      <c r="AK101">
        <v>49</v>
      </c>
      <c r="AL101" s="29">
        <v>0.02</v>
      </c>
      <c r="AM101" s="29">
        <v>99.83</v>
      </c>
      <c r="AN101" s="20">
        <v>62.26</v>
      </c>
    </row>
    <row r="102" spans="1:40" x14ac:dyDescent="0.25">
      <c r="A102" t="s">
        <v>212</v>
      </c>
      <c r="B102" t="s">
        <v>74</v>
      </c>
      <c r="C102" t="s">
        <v>75</v>
      </c>
      <c r="D102" t="s">
        <v>83</v>
      </c>
      <c r="E102" t="s">
        <v>99</v>
      </c>
      <c r="F102" t="s">
        <v>79</v>
      </c>
      <c r="G102" s="31" t="s">
        <v>80</v>
      </c>
      <c r="H102" s="31" t="s">
        <v>80</v>
      </c>
      <c r="I102" s="31" t="s">
        <v>80</v>
      </c>
      <c r="J102" s="31" t="s">
        <v>82</v>
      </c>
      <c r="K102" s="31" t="s">
        <v>82</v>
      </c>
      <c r="L102" s="31" t="s">
        <v>80</v>
      </c>
      <c r="M102" s="31" t="s">
        <v>80</v>
      </c>
      <c r="N102" s="31" t="s">
        <v>80</v>
      </c>
      <c r="O102" s="31" t="s">
        <v>80</v>
      </c>
      <c r="P102" s="31" t="s">
        <v>80</v>
      </c>
      <c r="Q102" s="31" t="s">
        <v>80</v>
      </c>
      <c r="R102" s="31" t="s">
        <v>80</v>
      </c>
      <c r="S102" s="31" t="s">
        <v>80</v>
      </c>
      <c r="T102" s="31" t="s">
        <v>80</v>
      </c>
      <c r="U102" s="31" t="s">
        <v>82</v>
      </c>
      <c r="V102" s="31" t="s">
        <v>82</v>
      </c>
      <c r="W102" s="31" t="s">
        <v>80</v>
      </c>
      <c r="X102" s="31" t="s">
        <v>80</v>
      </c>
      <c r="Y102" s="31" t="s">
        <v>80</v>
      </c>
      <c r="Z102" s="31" t="s">
        <v>80</v>
      </c>
      <c r="AA102" s="31" t="s">
        <v>80</v>
      </c>
      <c r="AB102" s="31" t="s">
        <v>80</v>
      </c>
      <c r="AC102" s="31" t="s">
        <v>5</v>
      </c>
      <c r="AD102" s="31" t="s">
        <v>80</v>
      </c>
      <c r="AE102" s="31" t="s">
        <v>82</v>
      </c>
      <c r="AF102" s="31" t="s">
        <v>5</v>
      </c>
      <c r="AG102" s="31" t="s">
        <v>5</v>
      </c>
      <c r="AH102" s="31" t="s">
        <v>5</v>
      </c>
      <c r="AI102" s="31" t="s">
        <v>5</v>
      </c>
      <c r="AJ102" s="31" t="s">
        <v>80</v>
      </c>
      <c r="AK102">
        <v>49</v>
      </c>
      <c r="AL102" s="29" t="s">
        <v>80</v>
      </c>
      <c r="AM102" s="29" t="s">
        <v>80</v>
      </c>
      <c r="AN102" s="20" t="s">
        <v>80</v>
      </c>
    </row>
    <row r="103" spans="1:40" x14ac:dyDescent="0.25">
      <c r="A103" t="s">
        <v>212</v>
      </c>
      <c r="B103" t="s">
        <v>74</v>
      </c>
      <c r="C103" t="s">
        <v>75</v>
      </c>
      <c r="D103" t="s">
        <v>107</v>
      </c>
      <c r="E103" t="s">
        <v>87</v>
      </c>
      <c r="F103" t="s">
        <v>78</v>
      </c>
      <c r="G103" s="31" t="s">
        <v>80</v>
      </c>
      <c r="H103" s="31" t="s">
        <v>80</v>
      </c>
      <c r="I103" s="31">
        <v>9</v>
      </c>
      <c r="J103" s="31" t="s">
        <v>80</v>
      </c>
      <c r="K103" s="31">
        <v>0.06</v>
      </c>
      <c r="L103" s="31" t="s">
        <v>80</v>
      </c>
      <c r="M103" s="31" t="s">
        <v>80</v>
      </c>
      <c r="N103" s="31" t="s">
        <v>80</v>
      </c>
      <c r="O103" s="31" t="s">
        <v>80</v>
      </c>
      <c r="P103" s="31" t="s">
        <v>80</v>
      </c>
      <c r="Q103" s="31" t="s">
        <v>80</v>
      </c>
      <c r="R103" s="31">
        <v>49.04</v>
      </c>
      <c r="S103" s="31">
        <v>0.13500000000000001</v>
      </c>
      <c r="T103" s="31" t="s">
        <v>80</v>
      </c>
      <c r="U103" s="31">
        <v>2.169</v>
      </c>
      <c r="V103" s="31" t="s">
        <v>80</v>
      </c>
      <c r="W103" s="31" t="s">
        <v>80</v>
      </c>
      <c r="X103" s="31">
        <v>0.17100000000000001</v>
      </c>
      <c r="Y103" s="31" t="s">
        <v>80</v>
      </c>
      <c r="Z103" s="31" t="s">
        <v>80</v>
      </c>
      <c r="AA103" s="31">
        <v>0.18</v>
      </c>
      <c r="AB103" s="31" t="s">
        <v>80</v>
      </c>
      <c r="AC103" s="31">
        <v>0.189</v>
      </c>
      <c r="AD103" s="31" t="s">
        <v>80</v>
      </c>
      <c r="AE103" s="31" t="s">
        <v>80</v>
      </c>
      <c r="AF103" s="31" t="s">
        <v>80</v>
      </c>
      <c r="AG103" s="31">
        <v>0.15</v>
      </c>
      <c r="AH103" s="31" t="s">
        <v>80</v>
      </c>
      <c r="AI103" s="31" t="s">
        <v>80</v>
      </c>
      <c r="AJ103" s="31" t="s">
        <v>80</v>
      </c>
      <c r="AK103">
        <v>50</v>
      </c>
      <c r="AL103" s="29">
        <v>0.02</v>
      </c>
      <c r="AM103" s="29">
        <v>99.85</v>
      </c>
      <c r="AN103" s="20">
        <v>61.094000000000001</v>
      </c>
    </row>
    <row r="104" spans="1:40" x14ac:dyDescent="0.25">
      <c r="A104" t="s">
        <v>212</v>
      </c>
      <c r="B104" t="s">
        <v>74</v>
      </c>
      <c r="C104" t="s">
        <v>75</v>
      </c>
      <c r="D104" t="s">
        <v>107</v>
      </c>
      <c r="E104" t="s">
        <v>87</v>
      </c>
      <c r="F104" t="s">
        <v>79</v>
      </c>
      <c r="G104" s="31" t="s">
        <v>80</v>
      </c>
      <c r="H104" s="31" t="s">
        <v>80</v>
      </c>
      <c r="I104" s="31" t="s">
        <v>82</v>
      </c>
      <c r="J104" s="31" t="s">
        <v>80</v>
      </c>
      <c r="K104" s="31" t="s">
        <v>82</v>
      </c>
      <c r="L104" s="31" t="s">
        <v>80</v>
      </c>
      <c r="M104" s="31" t="s">
        <v>80</v>
      </c>
      <c r="N104" s="31" t="s">
        <v>80</v>
      </c>
      <c r="O104" s="31" t="s">
        <v>80</v>
      </c>
      <c r="P104" s="31" t="s">
        <v>5</v>
      </c>
      <c r="Q104" s="31" t="s">
        <v>80</v>
      </c>
      <c r="R104" s="31" t="s">
        <v>82</v>
      </c>
      <c r="S104" s="31" t="s">
        <v>5</v>
      </c>
      <c r="T104" s="31" t="s">
        <v>80</v>
      </c>
      <c r="U104" s="31" t="s">
        <v>5</v>
      </c>
      <c r="V104" s="31" t="s">
        <v>80</v>
      </c>
      <c r="W104" s="31" t="s">
        <v>80</v>
      </c>
      <c r="X104" s="31" t="s">
        <v>5</v>
      </c>
      <c r="Y104" s="31" t="s">
        <v>80</v>
      </c>
      <c r="Z104" s="31" t="s">
        <v>80</v>
      </c>
      <c r="AA104" s="31" t="s">
        <v>5</v>
      </c>
      <c r="AB104" s="31" t="s">
        <v>80</v>
      </c>
      <c r="AC104" s="31" t="s">
        <v>5</v>
      </c>
      <c r="AD104" s="31" t="s">
        <v>80</v>
      </c>
      <c r="AE104" s="31" t="s">
        <v>80</v>
      </c>
      <c r="AF104" s="31" t="s">
        <v>80</v>
      </c>
      <c r="AG104" s="31" t="s">
        <v>5</v>
      </c>
      <c r="AH104" s="31" t="s">
        <v>80</v>
      </c>
      <c r="AI104" s="31" t="s">
        <v>80</v>
      </c>
      <c r="AJ104" s="31" t="s">
        <v>80</v>
      </c>
      <c r="AK104">
        <v>50</v>
      </c>
      <c r="AL104" s="29" t="s">
        <v>80</v>
      </c>
      <c r="AM104" s="29" t="s">
        <v>80</v>
      </c>
      <c r="AN104" s="20" t="s">
        <v>80</v>
      </c>
    </row>
    <row r="105" spans="1:40" x14ac:dyDescent="0.25">
      <c r="A105" t="s">
        <v>212</v>
      </c>
      <c r="B105" t="s">
        <v>74</v>
      </c>
      <c r="C105" t="s">
        <v>75</v>
      </c>
      <c r="D105" t="s">
        <v>124</v>
      </c>
      <c r="E105" t="s">
        <v>87</v>
      </c>
      <c r="F105" t="s">
        <v>78</v>
      </c>
      <c r="G105" s="31" t="s">
        <v>80</v>
      </c>
      <c r="H105" s="31" t="s">
        <v>80</v>
      </c>
      <c r="I105" s="31" t="s">
        <v>80</v>
      </c>
      <c r="J105" s="31" t="s">
        <v>80</v>
      </c>
      <c r="K105" s="31">
        <v>3</v>
      </c>
      <c r="L105" s="31">
        <v>3</v>
      </c>
      <c r="M105" s="31">
        <v>2</v>
      </c>
      <c r="N105" s="31">
        <v>0.4</v>
      </c>
      <c r="O105" s="31">
        <v>0.45</v>
      </c>
      <c r="P105" s="31">
        <v>0.5</v>
      </c>
      <c r="Q105" s="31">
        <v>0.5</v>
      </c>
      <c r="R105" s="31">
        <v>0.48299999999999998</v>
      </c>
      <c r="S105" s="31">
        <v>3.1309999999999998</v>
      </c>
      <c r="T105" s="31">
        <v>3.9750000000000001</v>
      </c>
      <c r="U105" s="31">
        <v>3.1960000000000002</v>
      </c>
      <c r="V105" s="31">
        <v>2.8170000000000002</v>
      </c>
      <c r="W105" s="31">
        <v>2.7130000000000001</v>
      </c>
      <c r="X105" s="31">
        <v>1.0369999999999999</v>
      </c>
      <c r="Y105" s="31">
        <v>0.84</v>
      </c>
      <c r="Z105" s="31">
        <v>0.95299999999999996</v>
      </c>
      <c r="AA105" s="31">
        <v>1.2050000000000001</v>
      </c>
      <c r="AB105" s="31">
        <v>2.1800000000000002</v>
      </c>
      <c r="AC105" s="31">
        <v>1.446</v>
      </c>
      <c r="AD105" s="31">
        <v>1.61</v>
      </c>
      <c r="AE105" s="31">
        <v>1.867</v>
      </c>
      <c r="AF105" s="31">
        <v>5.92</v>
      </c>
      <c r="AG105" s="31">
        <v>5.343</v>
      </c>
      <c r="AH105" s="31">
        <v>3.5310000000000001</v>
      </c>
      <c r="AI105" s="31">
        <v>3.5659999999999998</v>
      </c>
      <c r="AJ105" s="31">
        <v>4.3159999999999998</v>
      </c>
      <c r="AK105">
        <v>51</v>
      </c>
      <c r="AL105" s="29">
        <v>0.02</v>
      </c>
      <c r="AM105" s="29">
        <v>99.86</v>
      </c>
      <c r="AN105" s="20">
        <v>59.98</v>
      </c>
    </row>
    <row r="106" spans="1:40" x14ac:dyDescent="0.25">
      <c r="A106" t="s">
        <v>212</v>
      </c>
      <c r="B106" t="s">
        <v>74</v>
      </c>
      <c r="C106" t="s">
        <v>75</v>
      </c>
      <c r="D106" t="s">
        <v>124</v>
      </c>
      <c r="E106" t="s">
        <v>87</v>
      </c>
      <c r="F106" t="s">
        <v>79</v>
      </c>
      <c r="G106" s="31" t="s">
        <v>80</v>
      </c>
      <c r="H106" s="31" t="s">
        <v>80</v>
      </c>
      <c r="I106" s="31" t="s">
        <v>80</v>
      </c>
      <c r="J106" s="31" t="s">
        <v>80</v>
      </c>
      <c r="K106" s="31" t="s">
        <v>82</v>
      </c>
      <c r="L106" s="31" t="s">
        <v>82</v>
      </c>
      <c r="M106" s="31" t="s">
        <v>82</v>
      </c>
      <c r="N106" s="31" t="s">
        <v>82</v>
      </c>
      <c r="O106" s="31" t="s">
        <v>82</v>
      </c>
      <c r="P106" s="31" t="s">
        <v>82</v>
      </c>
      <c r="Q106" s="31" t="s">
        <v>82</v>
      </c>
      <c r="R106" s="31" t="s">
        <v>82</v>
      </c>
      <c r="S106" s="31" t="s">
        <v>82</v>
      </c>
      <c r="T106" s="31" t="s">
        <v>82</v>
      </c>
      <c r="U106" s="31" t="s">
        <v>5</v>
      </c>
      <c r="V106" s="31" t="s">
        <v>5</v>
      </c>
      <c r="W106" s="31" t="s">
        <v>20</v>
      </c>
      <c r="X106" s="31" t="s">
        <v>5</v>
      </c>
      <c r="Y106" s="31" t="s">
        <v>5</v>
      </c>
      <c r="Z106" s="31" t="s">
        <v>5</v>
      </c>
      <c r="AA106" s="31" t="s">
        <v>5</v>
      </c>
      <c r="AB106" s="31" t="s">
        <v>82</v>
      </c>
      <c r="AC106" s="31" t="s">
        <v>82</v>
      </c>
      <c r="AD106" s="31" t="s">
        <v>82</v>
      </c>
      <c r="AE106" s="31" t="s">
        <v>5</v>
      </c>
      <c r="AF106" s="31" t="s">
        <v>5</v>
      </c>
      <c r="AG106" s="31" t="s">
        <v>5</v>
      </c>
      <c r="AH106" s="31" t="s">
        <v>5</v>
      </c>
      <c r="AI106" s="31" t="s">
        <v>5</v>
      </c>
      <c r="AJ106" s="31" t="s">
        <v>5</v>
      </c>
      <c r="AK106">
        <v>51</v>
      </c>
      <c r="AL106" s="29" t="s">
        <v>80</v>
      </c>
      <c r="AM106" s="29" t="s">
        <v>80</v>
      </c>
      <c r="AN106" s="20" t="s">
        <v>80</v>
      </c>
    </row>
    <row r="107" spans="1:40" x14ac:dyDescent="0.25">
      <c r="A107" t="s">
        <v>212</v>
      </c>
      <c r="B107" t="s">
        <v>74</v>
      </c>
      <c r="C107" t="s">
        <v>75</v>
      </c>
      <c r="D107" t="s">
        <v>76</v>
      </c>
      <c r="E107" t="s">
        <v>77</v>
      </c>
      <c r="F107" t="s">
        <v>78</v>
      </c>
      <c r="G107" s="31">
        <v>4</v>
      </c>
      <c r="H107" s="31">
        <v>7</v>
      </c>
      <c r="I107" s="31">
        <v>4</v>
      </c>
      <c r="J107" s="31">
        <v>5</v>
      </c>
      <c r="K107" s="31">
        <v>3.1</v>
      </c>
      <c r="L107" s="31">
        <v>11.8</v>
      </c>
      <c r="M107" s="31">
        <v>0.7</v>
      </c>
      <c r="N107" s="31">
        <v>3.2</v>
      </c>
      <c r="O107" s="31">
        <v>1</v>
      </c>
      <c r="P107" s="31">
        <v>2.5409999999999999</v>
      </c>
      <c r="Q107" s="31">
        <v>10.3</v>
      </c>
      <c r="R107" s="31">
        <v>2.2000000000000002</v>
      </c>
      <c r="S107" s="31">
        <v>0.38</v>
      </c>
      <c r="T107" s="31">
        <v>0.16700000000000001</v>
      </c>
      <c r="U107" s="31">
        <v>0.35799999999999998</v>
      </c>
      <c r="V107" s="31">
        <v>0.39100000000000001</v>
      </c>
      <c r="W107" s="31">
        <v>0.48799999999999999</v>
      </c>
      <c r="X107" s="31">
        <v>2.1000000000000001E-2</v>
      </c>
      <c r="Y107" s="31">
        <v>1.036</v>
      </c>
      <c r="Z107" s="31">
        <v>6.6000000000000003E-2</v>
      </c>
      <c r="AA107" s="31">
        <v>1.6E-2</v>
      </c>
      <c r="AB107" s="31" t="s">
        <v>80</v>
      </c>
      <c r="AC107" s="31" t="s">
        <v>80</v>
      </c>
      <c r="AD107" s="31" t="s">
        <v>80</v>
      </c>
      <c r="AE107" s="31" t="s">
        <v>80</v>
      </c>
      <c r="AF107" s="31" t="s">
        <v>80</v>
      </c>
      <c r="AG107" s="31" t="s">
        <v>80</v>
      </c>
      <c r="AH107" s="31" t="s">
        <v>80</v>
      </c>
      <c r="AI107" s="31" t="s">
        <v>80</v>
      </c>
      <c r="AJ107" s="31" t="s">
        <v>80</v>
      </c>
      <c r="AK107">
        <v>52</v>
      </c>
      <c r="AL107" s="29">
        <v>0.02</v>
      </c>
      <c r="AM107" s="29">
        <v>99.88</v>
      </c>
      <c r="AN107" s="20">
        <v>57.764000000000003</v>
      </c>
    </row>
    <row r="108" spans="1:40" x14ac:dyDescent="0.25">
      <c r="A108" t="s">
        <v>212</v>
      </c>
      <c r="B108" t="s">
        <v>74</v>
      </c>
      <c r="C108" t="s">
        <v>75</v>
      </c>
      <c r="D108" t="s">
        <v>76</v>
      </c>
      <c r="E108" t="s">
        <v>77</v>
      </c>
      <c r="F108" t="s">
        <v>79</v>
      </c>
      <c r="G108" s="31" t="s">
        <v>5</v>
      </c>
      <c r="H108" s="31" t="s">
        <v>5</v>
      </c>
      <c r="I108" s="31" t="s">
        <v>5</v>
      </c>
      <c r="J108" s="31" t="s">
        <v>82</v>
      </c>
      <c r="K108" s="31" t="s">
        <v>5</v>
      </c>
      <c r="L108" s="31" t="s">
        <v>5</v>
      </c>
      <c r="M108" s="31" t="s">
        <v>5</v>
      </c>
      <c r="N108" s="31" t="s">
        <v>5</v>
      </c>
      <c r="O108" s="31" t="s">
        <v>5</v>
      </c>
      <c r="P108" s="31" t="s">
        <v>5</v>
      </c>
      <c r="Q108" s="31" t="s">
        <v>5</v>
      </c>
      <c r="R108" s="31" t="s">
        <v>5</v>
      </c>
      <c r="S108" s="31" t="s">
        <v>5</v>
      </c>
      <c r="T108" s="31" t="s">
        <v>5</v>
      </c>
      <c r="U108" s="31" t="s">
        <v>5</v>
      </c>
      <c r="V108" s="31" t="s">
        <v>5</v>
      </c>
      <c r="W108" s="31" t="s">
        <v>5</v>
      </c>
      <c r="X108" s="31" t="s">
        <v>5</v>
      </c>
      <c r="Y108" s="31" t="s">
        <v>5</v>
      </c>
      <c r="Z108" s="31" t="s">
        <v>5</v>
      </c>
      <c r="AA108" s="31" t="s">
        <v>5</v>
      </c>
      <c r="AB108" s="31" t="s">
        <v>80</v>
      </c>
      <c r="AC108" s="31" t="s">
        <v>80</v>
      </c>
      <c r="AD108" s="31" t="s">
        <v>80</v>
      </c>
      <c r="AE108" s="31" t="s">
        <v>80</v>
      </c>
      <c r="AF108" s="31" t="s">
        <v>80</v>
      </c>
      <c r="AG108" s="31" t="s">
        <v>80</v>
      </c>
      <c r="AH108" s="31" t="s">
        <v>80</v>
      </c>
      <c r="AI108" s="31" t="s">
        <v>80</v>
      </c>
      <c r="AJ108" s="31" t="s">
        <v>80</v>
      </c>
      <c r="AK108">
        <v>52</v>
      </c>
      <c r="AL108" s="29" t="s">
        <v>80</v>
      </c>
      <c r="AM108" s="29" t="s">
        <v>80</v>
      </c>
      <c r="AN108" s="20" t="s">
        <v>80</v>
      </c>
    </row>
    <row r="109" spans="1:40" x14ac:dyDescent="0.25">
      <c r="A109" t="s">
        <v>212</v>
      </c>
      <c r="B109" t="s">
        <v>74</v>
      </c>
      <c r="C109" t="s">
        <v>75</v>
      </c>
      <c r="D109" t="s">
        <v>116</v>
      </c>
      <c r="E109" t="s">
        <v>105</v>
      </c>
      <c r="F109" t="s">
        <v>78</v>
      </c>
      <c r="G109" s="31" t="s">
        <v>80</v>
      </c>
      <c r="H109" s="31" t="s">
        <v>80</v>
      </c>
      <c r="I109" s="31" t="s">
        <v>80</v>
      </c>
      <c r="J109" s="31" t="s">
        <v>80</v>
      </c>
      <c r="K109" s="31" t="s">
        <v>80</v>
      </c>
      <c r="L109" s="31" t="s">
        <v>80</v>
      </c>
      <c r="M109" s="31" t="s">
        <v>80</v>
      </c>
      <c r="N109" s="31" t="s">
        <v>80</v>
      </c>
      <c r="O109" s="31">
        <v>2.1429999999999998</v>
      </c>
      <c r="P109" s="31">
        <v>1.7689999999999999</v>
      </c>
      <c r="Q109" s="31">
        <v>5.1680000000000001</v>
      </c>
      <c r="R109" s="31">
        <v>4.9800000000000004</v>
      </c>
      <c r="S109" s="31">
        <v>3.637</v>
      </c>
      <c r="T109" s="31">
        <v>2.7629999999999999</v>
      </c>
      <c r="U109" s="31">
        <v>2.85</v>
      </c>
      <c r="V109" s="31" t="s">
        <v>80</v>
      </c>
      <c r="W109" s="31" t="s">
        <v>80</v>
      </c>
      <c r="X109" s="31">
        <v>6.3070000000000004</v>
      </c>
      <c r="Y109" s="31">
        <v>0.30099999999999999</v>
      </c>
      <c r="Z109" s="31">
        <v>1.0640000000000001</v>
      </c>
      <c r="AA109" s="31">
        <v>2.8000000000000001E-2</v>
      </c>
      <c r="AB109" s="31">
        <v>0.27300000000000002</v>
      </c>
      <c r="AC109" s="31">
        <v>2.544</v>
      </c>
      <c r="AD109" s="31">
        <v>1.91</v>
      </c>
      <c r="AE109" s="31">
        <v>0.88</v>
      </c>
      <c r="AF109" s="31">
        <v>0.13100000000000001</v>
      </c>
      <c r="AG109" s="31">
        <v>1.3080000000000001</v>
      </c>
      <c r="AH109" s="31">
        <v>0.48499999999999999</v>
      </c>
      <c r="AI109" s="31">
        <v>0.104</v>
      </c>
      <c r="AJ109" s="31">
        <v>0.216</v>
      </c>
      <c r="AK109">
        <v>53</v>
      </c>
      <c r="AL109" s="29">
        <v>0.01</v>
      </c>
      <c r="AM109" s="29">
        <v>99.89</v>
      </c>
      <c r="AN109" s="20">
        <v>38.860999999999997</v>
      </c>
    </row>
    <row r="110" spans="1:40" x14ac:dyDescent="0.25">
      <c r="A110" t="s">
        <v>212</v>
      </c>
      <c r="B110" t="s">
        <v>74</v>
      </c>
      <c r="C110" t="s">
        <v>75</v>
      </c>
      <c r="D110" t="s">
        <v>116</v>
      </c>
      <c r="E110" t="s">
        <v>105</v>
      </c>
      <c r="F110" t="s">
        <v>79</v>
      </c>
      <c r="G110" s="31" t="s">
        <v>80</v>
      </c>
      <c r="H110" s="31" t="s">
        <v>80</v>
      </c>
      <c r="I110" s="31" t="s">
        <v>80</v>
      </c>
      <c r="J110" s="31" t="s">
        <v>80</v>
      </c>
      <c r="K110" s="31" t="s">
        <v>80</v>
      </c>
      <c r="L110" s="31" t="s">
        <v>80</v>
      </c>
      <c r="M110" s="31" t="s">
        <v>80</v>
      </c>
      <c r="N110" s="31" t="s">
        <v>80</v>
      </c>
      <c r="O110" s="31" t="s">
        <v>82</v>
      </c>
      <c r="P110" s="31" t="s">
        <v>82</v>
      </c>
      <c r="Q110" s="31" t="s">
        <v>82</v>
      </c>
      <c r="R110" s="31" t="s">
        <v>82</v>
      </c>
      <c r="S110" s="31" t="s">
        <v>82</v>
      </c>
      <c r="T110" s="31" t="s">
        <v>82</v>
      </c>
      <c r="U110" s="31" t="s">
        <v>82</v>
      </c>
      <c r="V110" s="31" t="s">
        <v>80</v>
      </c>
      <c r="W110" s="31" t="s">
        <v>80</v>
      </c>
      <c r="X110" s="31" t="s">
        <v>82</v>
      </c>
      <c r="Y110" s="31" t="s">
        <v>82</v>
      </c>
      <c r="Z110" s="31" t="s">
        <v>82</v>
      </c>
      <c r="AA110" s="31" t="s">
        <v>82</v>
      </c>
      <c r="AB110" s="31" t="s">
        <v>82</v>
      </c>
      <c r="AC110" s="31" t="s">
        <v>82</v>
      </c>
      <c r="AD110" s="31" t="s">
        <v>82</v>
      </c>
      <c r="AE110" s="31" t="s">
        <v>82</v>
      </c>
      <c r="AF110" s="31" t="s">
        <v>82</v>
      </c>
      <c r="AG110" s="31" t="s">
        <v>82</v>
      </c>
      <c r="AH110" s="31" t="s">
        <v>82</v>
      </c>
      <c r="AI110" s="31" t="s">
        <v>82</v>
      </c>
      <c r="AJ110" s="31" t="s">
        <v>82</v>
      </c>
      <c r="AK110">
        <v>53</v>
      </c>
      <c r="AL110" s="29" t="s">
        <v>80</v>
      </c>
      <c r="AM110" s="29" t="s">
        <v>80</v>
      </c>
      <c r="AN110" s="20" t="s">
        <v>80</v>
      </c>
    </row>
    <row r="111" spans="1:40" x14ac:dyDescent="0.25">
      <c r="A111" t="s">
        <v>212</v>
      </c>
      <c r="B111" t="s">
        <v>74</v>
      </c>
      <c r="C111" t="s">
        <v>75</v>
      </c>
      <c r="D111" t="s">
        <v>89</v>
      </c>
      <c r="E111" t="s">
        <v>77</v>
      </c>
      <c r="F111" t="s">
        <v>78</v>
      </c>
      <c r="G111" s="31" t="s">
        <v>80</v>
      </c>
      <c r="H111" s="31" t="s">
        <v>80</v>
      </c>
      <c r="I111" s="31" t="s">
        <v>80</v>
      </c>
      <c r="J111" s="31" t="s">
        <v>80</v>
      </c>
      <c r="K111" s="31" t="s">
        <v>80</v>
      </c>
      <c r="L111" s="31" t="s">
        <v>80</v>
      </c>
      <c r="M111" s="31" t="s">
        <v>80</v>
      </c>
      <c r="N111" s="31" t="s">
        <v>80</v>
      </c>
      <c r="O111" s="31" t="s">
        <v>80</v>
      </c>
      <c r="P111" s="31" t="s">
        <v>80</v>
      </c>
      <c r="Q111" s="31" t="s">
        <v>80</v>
      </c>
      <c r="R111" s="31" t="s">
        <v>80</v>
      </c>
      <c r="S111" s="31" t="s">
        <v>80</v>
      </c>
      <c r="T111" s="31" t="s">
        <v>80</v>
      </c>
      <c r="U111" s="31">
        <v>0.184</v>
      </c>
      <c r="V111" s="31">
        <v>7.4999999999999997E-2</v>
      </c>
      <c r="W111" s="31">
        <v>0.435</v>
      </c>
      <c r="X111" s="31">
        <v>8.1000000000000003E-2</v>
      </c>
      <c r="Y111" s="31" t="s">
        <v>80</v>
      </c>
      <c r="Z111" s="31">
        <v>2.7E-2</v>
      </c>
      <c r="AA111" s="31">
        <v>4.9000000000000002E-2</v>
      </c>
      <c r="AB111" s="31">
        <v>0.28399999999999997</v>
      </c>
      <c r="AC111" s="31" t="s">
        <v>80</v>
      </c>
      <c r="AD111" s="31" t="s">
        <v>80</v>
      </c>
      <c r="AE111" s="31">
        <v>34.185000000000002</v>
      </c>
      <c r="AF111" s="31">
        <v>0.80100000000000005</v>
      </c>
      <c r="AG111" s="31">
        <v>0.11</v>
      </c>
      <c r="AH111" s="31" t="s">
        <v>80</v>
      </c>
      <c r="AI111" s="31">
        <v>0.27700000000000002</v>
      </c>
      <c r="AJ111" s="31">
        <v>0.58699999999999997</v>
      </c>
      <c r="AK111">
        <v>54</v>
      </c>
      <c r="AL111" s="29">
        <v>0.01</v>
      </c>
      <c r="AM111" s="29">
        <v>99.9</v>
      </c>
      <c r="AN111" s="20">
        <v>37.094000000000001</v>
      </c>
    </row>
    <row r="112" spans="1:40" x14ac:dyDescent="0.25">
      <c r="A112" t="s">
        <v>212</v>
      </c>
      <c r="B112" t="s">
        <v>74</v>
      </c>
      <c r="C112" t="s">
        <v>75</v>
      </c>
      <c r="D112" t="s">
        <v>89</v>
      </c>
      <c r="E112" t="s">
        <v>77</v>
      </c>
      <c r="F112" t="s">
        <v>79</v>
      </c>
      <c r="G112" s="31" t="s">
        <v>5</v>
      </c>
      <c r="H112" s="31" t="s">
        <v>80</v>
      </c>
      <c r="I112" s="31" t="s">
        <v>80</v>
      </c>
      <c r="J112" s="31" t="s">
        <v>5</v>
      </c>
      <c r="K112" s="31" t="s">
        <v>5</v>
      </c>
      <c r="L112" s="31" t="s">
        <v>5</v>
      </c>
      <c r="M112" s="31" t="s">
        <v>5</v>
      </c>
      <c r="N112" s="31" t="s">
        <v>80</v>
      </c>
      <c r="O112" s="31" t="s">
        <v>80</v>
      </c>
      <c r="P112" s="31" t="s">
        <v>80</v>
      </c>
      <c r="Q112" s="31" t="s">
        <v>80</v>
      </c>
      <c r="R112" s="31" t="s">
        <v>80</v>
      </c>
      <c r="S112" s="31" t="s">
        <v>80</v>
      </c>
      <c r="T112" s="31" t="s">
        <v>80</v>
      </c>
      <c r="U112" s="31" t="s">
        <v>5</v>
      </c>
      <c r="V112" s="31" t="s">
        <v>5</v>
      </c>
      <c r="W112" s="31" t="s">
        <v>5</v>
      </c>
      <c r="X112" s="31" t="s">
        <v>5</v>
      </c>
      <c r="Y112" s="31" t="s">
        <v>80</v>
      </c>
      <c r="Z112" s="31" t="s">
        <v>5</v>
      </c>
      <c r="AA112" s="31" t="s">
        <v>5</v>
      </c>
      <c r="AB112" s="31" t="s">
        <v>5</v>
      </c>
      <c r="AC112" s="31" t="s">
        <v>80</v>
      </c>
      <c r="AD112" s="31" t="s">
        <v>80</v>
      </c>
      <c r="AE112" s="31" t="s">
        <v>5</v>
      </c>
      <c r="AF112" s="31" t="s">
        <v>5</v>
      </c>
      <c r="AG112" s="31" t="s">
        <v>5</v>
      </c>
      <c r="AH112" s="31" t="s">
        <v>80</v>
      </c>
      <c r="AI112" s="31" t="s">
        <v>5</v>
      </c>
      <c r="AJ112" s="31" t="s">
        <v>5</v>
      </c>
      <c r="AK112">
        <v>54</v>
      </c>
      <c r="AL112" s="29" t="s">
        <v>80</v>
      </c>
      <c r="AM112" s="29" t="s">
        <v>80</v>
      </c>
      <c r="AN112" s="20" t="s">
        <v>80</v>
      </c>
    </row>
    <row r="113" spans="1:40" x14ac:dyDescent="0.25">
      <c r="A113" t="s">
        <v>212</v>
      </c>
      <c r="B113" t="s">
        <v>74</v>
      </c>
      <c r="C113" t="s">
        <v>75</v>
      </c>
      <c r="D113" t="s">
        <v>136</v>
      </c>
      <c r="E113" t="s">
        <v>87</v>
      </c>
      <c r="F113" t="s">
        <v>78</v>
      </c>
      <c r="G113" s="31" t="s">
        <v>80</v>
      </c>
      <c r="H113" s="31" t="s">
        <v>80</v>
      </c>
      <c r="I113" s="31" t="s">
        <v>80</v>
      </c>
      <c r="J113" s="31" t="s">
        <v>80</v>
      </c>
      <c r="K113" s="31" t="s">
        <v>80</v>
      </c>
      <c r="L113" s="31" t="s">
        <v>80</v>
      </c>
      <c r="M113" s="31" t="s">
        <v>80</v>
      </c>
      <c r="N113" s="31" t="s">
        <v>80</v>
      </c>
      <c r="O113" s="31" t="s">
        <v>80</v>
      </c>
      <c r="P113" s="31" t="s">
        <v>80</v>
      </c>
      <c r="Q113" s="31" t="s">
        <v>80</v>
      </c>
      <c r="R113" s="31" t="s">
        <v>80</v>
      </c>
      <c r="S113" s="31" t="s">
        <v>80</v>
      </c>
      <c r="T113" s="31" t="s">
        <v>80</v>
      </c>
      <c r="U113" s="31" t="s">
        <v>80</v>
      </c>
      <c r="V113" s="31" t="s">
        <v>80</v>
      </c>
      <c r="W113" s="31" t="s">
        <v>80</v>
      </c>
      <c r="X113" s="31" t="s">
        <v>80</v>
      </c>
      <c r="Y113" s="31">
        <v>13.47</v>
      </c>
      <c r="Z113" s="31">
        <v>16.641999999999999</v>
      </c>
      <c r="AA113" s="31" t="s">
        <v>80</v>
      </c>
      <c r="AB113" s="31" t="s">
        <v>80</v>
      </c>
      <c r="AC113" s="31" t="s">
        <v>80</v>
      </c>
      <c r="AD113" s="31" t="s">
        <v>80</v>
      </c>
      <c r="AE113" s="31" t="s">
        <v>80</v>
      </c>
      <c r="AF113" s="31" t="s">
        <v>80</v>
      </c>
      <c r="AG113" s="31" t="s">
        <v>80</v>
      </c>
      <c r="AH113" s="31" t="s">
        <v>80</v>
      </c>
      <c r="AI113" s="31" t="s">
        <v>80</v>
      </c>
      <c r="AJ113" s="31" t="s">
        <v>80</v>
      </c>
      <c r="AK113">
        <v>55</v>
      </c>
      <c r="AL113" s="29">
        <v>0.01</v>
      </c>
      <c r="AM113" s="29">
        <v>99.91</v>
      </c>
      <c r="AN113" s="20">
        <v>30.111999999999998</v>
      </c>
    </row>
    <row r="114" spans="1:40" x14ac:dyDescent="0.25">
      <c r="A114" t="s">
        <v>212</v>
      </c>
      <c r="B114" t="s">
        <v>74</v>
      </c>
      <c r="C114" t="s">
        <v>75</v>
      </c>
      <c r="D114" t="s">
        <v>136</v>
      </c>
      <c r="E114" t="s">
        <v>87</v>
      </c>
      <c r="F114" t="s">
        <v>79</v>
      </c>
      <c r="G114" s="31" t="s">
        <v>80</v>
      </c>
      <c r="H114" s="31" t="s">
        <v>80</v>
      </c>
      <c r="I114" s="31" t="s">
        <v>80</v>
      </c>
      <c r="J114" s="31" t="s">
        <v>80</v>
      </c>
      <c r="K114" s="31" t="s">
        <v>80</v>
      </c>
      <c r="L114" s="31" t="s">
        <v>80</v>
      </c>
      <c r="M114" s="31" t="s">
        <v>80</v>
      </c>
      <c r="N114" s="31" t="s">
        <v>80</v>
      </c>
      <c r="O114" s="31" t="s">
        <v>80</v>
      </c>
      <c r="P114" s="31" t="s">
        <v>80</v>
      </c>
      <c r="Q114" s="31" t="s">
        <v>80</v>
      </c>
      <c r="R114" s="31" t="s">
        <v>80</v>
      </c>
      <c r="S114" s="31" t="s">
        <v>80</v>
      </c>
      <c r="T114" s="31" t="s">
        <v>80</v>
      </c>
      <c r="U114" s="31" t="s">
        <v>80</v>
      </c>
      <c r="V114" s="31" t="s">
        <v>80</v>
      </c>
      <c r="W114" s="31" t="s">
        <v>80</v>
      </c>
      <c r="X114" s="31" t="s">
        <v>80</v>
      </c>
      <c r="Y114" s="31" t="s">
        <v>5</v>
      </c>
      <c r="Z114" s="31" t="s">
        <v>5</v>
      </c>
      <c r="AA114" s="31" t="s">
        <v>80</v>
      </c>
      <c r="AB114" s="31" t="s">
        <v>80</v>
      </c>
      <c r="AC114" s="31" t="s">
        <v>80</v>
      </c>
      <c r="AD114" s="31" t="s">
        <v>80</v>
      </c>
      <c r="AE114" s="31" t="s">
        <v>80</v>
      </c>
      <c r="AF114" s="31" t="s">
        <v>80</v>
      </c>
      <c r="AG114" s="31" t="s">
        <v>80</v>
      </c>
      <c r="AH114" s="31" t="s">
        <v>80</v>
      </c>
      <c r="AI114" s="31" t="s">
        <v>80</v>
      </c>
      <c r="AJ114" s="31" t="s">
        <v>80</v>
      </c>
      <c r="AK114">
        <v>55</v>
      </c>
      <c r="AL114" s="29" t="s">
        <v>80</v>
      </c>
      <c r="AM114" s="29" t="s">
        <v>80</v>
      </c>
      <c r="AN114" s="20" t="s">
        <v>80</v>
      </c>
    </row>
    <row r="115" spans="1:40" x14ac:dyDescent="0.25">
      <c r="A115" t="s">
        <v>212</v>
      </c>
      <c r="B115" t="s">
        <v>74</v>
      </c>
      <c r="C115" t="s">
        <v>85</v>
      </c>
      <c r="D115" t="s">
        <v>133</v>
      </c>
      <c r="E115" t="s">
        <v>87</v>
      </c>
      <c r="F115" t="s">
        <v>78</v>
      </c>
      <c r="G115" s="31" t="s">
        <v>80</v>
      </c>
      <c r="H115" s="31" t="s">
        <v>80</v>
      </c>
      <c r="I115" s="31" t="s">
        <v>80</v>
      </c>
      <c r="J115" s="31" t="s">
        <v>80</v>
      </c>
      <c r="K115" s="31" t="s">
        <v>80</v>
      </c>
      <c r="L115" s="31" t="s">
        <v>80</v>
      </c>
      <c r="M115" s="31" t="s">
        <v>80</v>
      </c>
      <c r="N115" s="31" t="s">
        <v>80</v>
      </c>
      <c r="O115" s="31" t="s">
        <v>80</v>
      </c>
      <c r="P115" s="31" t="s">
        <v>80</v>
      </c>
      <c r="Q115" s="31" t="s">
        <v>80</v>
      </c>
      <c r="R115" s="31" t="s">
        <v>80</v>
      </c>
      <c r="S115" s="31" t="s">
        <v>80</v>
      </c>
      <c r="T115" s="31" t="s">
        <v>80</v>
      </c>
      <c r="U115" s="31" t="s">
        <v>80</v>
      </c>
      <c r="V115" s="31" t="s">
        <v>80</v>
      </c>
      <c r="W115" s="31" t="s">
        <v>80</v>
      </c>
      <c r="X115" s="31" t="s">
        <v>80</v>
      </c>
      <c r="Y115" s="31" t="s">
        <v>80</v>
      </c>
      <c r="Z115" s="31" t="s">
        <v>80</v>
      </c>
      <c r="AA115" s="31">
        <v>0.28199999999999997</v>
      </c>
      <c r="AB115" s="31">
        <v>5.6340000000000003</v>
      </c>
      <c r="AC115" s="31">
        <v>9.7050000000000001</v>
      </c>
      <c r="AD115" s="31">
        <v>4.5030000000000001</v>
      </c>
      <c r="AE115" s="31">
        <v>1.7270000000000001</v>
      </c>
      <c r="AF115" s="31">
        <v>4.5149999999999997</v>
      </c>
      <c r="AG115" s="31">
        <v>2.766</v>
      </c>
      <c r="AH115" s="31" t="s">
        <v>80</v>
      </c>
      <c r="AI115" s="31" t="s">
        <v>80</v>
      </c>
      <c r="AJ115" s="31" t="s">
        <v>80</v>
      </c>
      <c r="AK115">
        <v>56</v>
      </c>
      <c r="AL115" s="29">
        <v>0.01</v>
      </c>
      <c r="AM115" s="29">
        <v>99.92</v>
      </c>
      <c r="AN115" s="20">
        <v>29.132000000000001</v>
      </c>
    </row>
    <row r="116" spans="1:40" x14ac:dyDescent="0.25">
      <c r="A116" t="s">
        <v>212</v>
      </c>
      <c r="B116" t="s">
        <v>74</v>
      </c>
      <c r="C116" t="s">
        <v>85</v>
      </c>
      <c r="D116" t="s">
        <v>133</v>
      </c>
      <c r="E116" t="s">
        <v>87</v>
      </c>
      <c r="F116" t="s">
        <v>79</v>
      </c>
      <c r="G116" s="31" t="s">
        <v>80</v>
      </c>
      <c r="H116" s="31" t="s">
        <v>80</v>
      </c>
      <c r="I116" s="31" t="s">
        <v>80</v>
      </c>
      <c r="J116" s="31" t="s">
        <v>80</v>
      </c>
      <c r="K116" s="31" t="s">
        <v>80</v>
      </c>
      <c r="L116" s="31" t="s">
        <v>80</v>
      </c>
      <c r="M116" s="31" t="s">
        <v>80</v>
      </c>
      <c r="N116" s="31" t="s">
        <v>80</v>
      </c>
      <c r="O116" s="31" t="s">
        <v>80</v>
      </c>
      <c r="P116" s="31" t="s">
        <v>80</v>
      </c>
      <c r="Q116" s="31" t="s">
        <v>80</v>
      </c>
      <c r="R116" s="31" t="s">
        <v>80</v>
      </c>
      <c r="S116" s="31" t="s">
        <v>80</v>
      </c>
      <c r="T116" s="31" t="s">
        <v>80</v>
      </c>
      <c r="U116" s="31" t="s">
        <v>80</v>
      </c>
      <c r="V116" s="31" t="s">
        <v>80</v>
      </c>
      <c r="W116" s="31" t="s">
        <v>80</v>
      </c>
      <c r="X116" s="31" t="s">
        <v>80</v>
      </c>
      <c r="Y116" s="31" t="s">
        <v>80</v>
      </c>
      <c r="Z116" s="31" t="s">
        <v>80</v>
      </c>
      <c r="AA116" s="31" t="s">
        <v>82</v>
      </c>
      <c r="AB116" s="31" t="s">
        <v>82</v>
      </c>
      <c r="AC116" s="31" t="s">
        <v>82</v>
      </c>
      <c r="AD116" s="31" t="s">
        <v>82</v>
      </c>
      <c r="AE116" s="31" t="s">
        <v>82</v>
      </c>
      <c r="AF116" s="31" t="s">
        <v>82</v>
      </c>
      <c r="AG116" s="31" t="s">
        <v>82</v>
      </c>
      <c r="AH116" s="31" t="s">
        <v>80</v>
      </c>
      <c r="AI116" s="31" t="s">
        <v>80</v>
      </c>
      <c r="AJ116" s="31" t="s">
        <v>80</v>
      </c>
      <c r="AK116">
        <v>56</v>
      </c>
      <c r="AL116" s="29" t="s">
        <v>80</v>
      </c>
      <c r="AM116" s="29" t="s">
        <v>80</v>
      </c>
      <c r="AN116" s="20" t="s">
        <v>80</v>
      </c>
    </row>
    <row r="117" spans="1:40" x14ac:dyDescent="0.25">
      <c r="A117" t="s">
        <v>212</v>
      </c>
      <c r="B117" t="s">
        <v>74</v>
      </c>
      <c r="C117" t="s">
        <v>75</v>
      </c>
      <c r="D117" t="s">
        <v>185</v>
      </c>
      <c r="E117" t="s">
        <v>87</v>
      </c>
      <c r="F117" t="s">
        <v>78</v>
      </c>
      <c r="G117" s="31" t="s">
        <v>80</v>
      </c>
      <c r="H117" s="31" t="s">
        <v>80</v>
      </c>
      <c r="I117" s="31" t="s">
        <v>80</v>
      </c>
      <c r="J117" s="31" t="s">
        <v>80</v>
      </c>
      <c r="K117" s="31" t="s">
        <v>80</v>
      </c>
      <c r="L117" s="31" t="s">
        <v>80</v>
      </c>
      <c r="M117" s="31" t="s">
        <v>80</v>
      </c>
      <c r="N117" s="31" t="s">
        <v>80</v>
      </c>
      <c r="O117" s="31" t="s">
        <v>80</v>
      </c>
      <c r="P117" s="31">
        <v>4.2140000000000004</v>
      </c>
      <c r="Q117" s="31">
        <v>4.2140000000000004</v>
      </c>
      <c r="R117" s="31">
        <v>7</v>
      </c>
      <c r="S117" s="31" t="s">
        <v>80</v>
      </c>
      <c r="T117" s="31">
        <v>3.0089999999999999</v>
      </c>
      <c r="U117" s="31" t="s">
        <v>80</v>
      </c>
      <c r="V117" s="31" t="s">
        <v>80</v>
      </c>
      <c r="W117" s="31">
        <v>3.7530000000000001</v>
      </c>
      <c r="X117" s="31" t="s">
        <v>80</v>
      </c>
      <c r="Y117" s="31" t="s">
        <v>80</v>
      </c>
      <c r="Z117" s="31">
        <v>0.36299999999999999</v>
      </c>
      <c r="AA117" s="31">
        <v>0.248</v>
      </c>
      <c r="AB117" s="31" t="s">
        <v>80</v>
      </c>
      <c r="AC117" s="31" t="s">
        <v>80</v>
      </c>
      <c r="AD117" s="31" t="s">
        <v>80</v>
      </c>
      <c r="AE117" s="31" t="s">
        <v>80</v>
      </c>
      <c r="AF117" s="31" t="s">
        <v>80</v>
      </c>
      <c r="AG117" s="31" t="s">
        <v>80</v>
      </c>
      <c r="AH117" s="31" t="s">
        <v>80</v>
      </c>
      <c r="AI117" s="31" t="s">
        <v>80</v>
      </c>
      <c r="AJ117" s="31" t="s">
        <v>80</v>
      </c>
      <c r="AK117">
        <v>57</v>
      </c>
      <c r="AL117" s="29">
        <v>0.01</v>
      </c>
      <c r="AM117" s="29">
        <v>99.92</v>
      </c>
      <c r="AN117" s="20">
        <v>22.800999999999998</v>
      </c>
    </row>
    <row r="118" spans="1:40" x14ac:dyDescent="0.25">
      <c r="A118" t="s">
        <v>212</v>
      </c>
      <c r="B118" t="s">
        <v>74</v>
      </c>
      <c r="C118" t="s">
        <v>75</v>
      </c>
      <c r="D118" t="s">
        <v>185</v>
      </c>
      <c r="E118" t="s">
        <v>87</v>
      </c>
      <c r="F118" t="s">
        <v>79</v>
      </c>
      <c r="G118" s="31" t="s">
        <v>80</v>
      </c>
      <c r="H118" s="31" t="s">
        <v>80</v>
      </c>
      <c r="I118" s="31" t="s">
        <v>80</v>
      </c>
      <c r="J118" s="31" t="s">
        <v>80</v>
      </c>
      <c r="K118" s="31" t="s">
        <v>80</v>
      </c>
      <c r="L118" s="31" t="s">
        <v>80</v>
      </c>
      <c r="M118" s="31" t="s">
        <v>80</v>
      </c>
      <c r="N118" s="31" t="s">
        <v>80</v>
      </c>
      <c r="O118" s="31" t="s">
        <v>80</v>
      </c>
      <c r="P118" s="31" t="s">
        <v>82</v>
      </c>
      <c r="Q118" s="31" t="s">
        <v>82</v>
      </c>
      <c r="R118" s="31" t="s">
        <v>82</v>
      </c>
      <c r="S118" s="31" t="s">
        <v>80</v>
      </c>
      <c r="T118" s="31" t="s">
        <v>82</v>
      </c>
      <c r="U118" s="31" t="s">
        <v>80</v>
      </c>
      <c r="V118" s="31" t="s">
        <v>80</v>
      </c>
      <c r="W118" s="31" t="s">
        <v>82</v>
      </c>
      <c r="X118" s="31" t="s">
        <v>80</v>
      </c>
      <c r="Y118" s="31" t="s">
        <v>80</v>
      </c>
      <c r="Z118" s="31" t="s">
        <v>5</v>
      </c>
      <c r="AA118" s="31" t="s">
        <v>82</v>
      </c>
      <c r="AB118" s="31" t="s">
        <v>80</v>
      </c>
      <c r="AC118" s="31" t="s">
        <v>80</v>
      </c>
      <c r="AD118" s="31" t="s">
        <v>80</v>
      </c>
      <c r="AE118" s="31" t="s">
        <v>80</v>
      </c>
      <c r="AF118" s="31" t="s">
        <v>80</v>
      </c>
      <c r="AG118" s="31" t="s">
        <v>80</v>
      </c>
      <c r="AH118" s="31" t="s">
        <v>80</v>
      </c>
      <c r="AI118" s="31" t="s">
        <v>80</v>
      </c>
      <c r="AJ118" s="31" t="s">
        <v>80</v>
      </c>
      <c r="AK118">
        <v>57</v>
      </c>
      <c r="AL118" s="29" t="s">
        <v>80</v>
      </c>
      <c r="AM118" s="29" t="s">
        <v>80</v>
      </c>
      <c r="AN118" s="20" t="s">
        <v>80</v>
      </c>
    </row>
    <row r="119" spans="1:40" x14ac:dyDescent="0.25">
      <c r="A119" t="s">
        <v>212</v>
      </c>
      <c r="B119" t="s">
        <v>74</v>
      </c>
      <c r="C119" t="s">
        <v>75</v>
      </c>
      <c r="D119" t="s">
        <v>119</v>
      </c>
      <c r="E119" t="s">
        <v>87</v>
      </c>
      <c r="F119" t="s">
        <v>78</v>
      </c>
      <c r="G119" s="31" t="s">
        <v>80</v>
      </c>
      <c r="H119" s="31" t="s">
        <v>80</v>
      </c>
      <c r="I119" s="31" t="s">
        <v>80</v>
      </c>
      <c r="J119" s="31" t="s">
        <v>80</v>
      </c>
      <c r="K119" s="31" t="s">
        <v>80</v>
      </c>
      <c r="L119" s="31">
        <v>2.246</v>
      </c>
      <c r="M119" s="31">
        <v>2.3929999999999998</v>
      </c>
      <c r="N119" s="31" t="s">
        <v>80</v>
      </c>
      <c r="O119" s="31" t="s">
        <v>80</v>
      </c>
      <c r="P119" s="31" t="s">
        <v>80</v>
      </c>
      <c r="Q119" s="31" t="s">
        <v>80</v>
      </c>
      <c r="R119" s="31" t="s">
        <v>80</v>
      </c>
      <c r="S119" s="31" t="s">
        <v>80</v>
      </c>
      <c r="T119" s="31" t="s">
        <v>80</v>
      </c>
      <c r="U119" s="31" t="s">
        <v>80</v>
      </c>
      <c r="V119" s="31" t="s">
        <v>80</v>
      </c>
      <c r="W119" s="31">
        <v>15.92</v>
      </c>
      <c r="X119" s="31" t="s">
        <v>80</v>
      </c>
      <c r="Y119" s="31" t="s">
        <v>80</v>
      </c>
      <c r="Z119" s="31" t="s">
        <v>80</v>
      </c>
      <c r="AA119" s="31" t="s">
        <v>80</v>
      </c>
      <c r="AB119" s="31" t="s">
        <v>80</v>
      </c>
      <c r="AC119" s="31" t="s">
        <v>80</v>
      </c>
      <c r="AD119" s="31" t="s">
        <v>80</v>
      </c>
      <c r="AE119" s="31" t="s">
        <v>80</v>
      </c>
      <c r="AF119" s="31" t="s">
        <v>80</v>
      </c>
      <c r="AG119" s="31" t="s">
        <v>80</v>
      </c>
      <c r="AH119" s="31" t="s">
        <v>80</v>
      </c>
      <c r="AI119" s="31" t="s">
        <v>80</v>
      </c>
      <c r="AJ119" s="31" t="s">
        <v>80</v>
      </c>
      <c r="AK119">
        <v>58</v>
      </c>
      <c r="AL119" s="29">
        <v>0.01</v>
      </c>
      <c r="AM119" s="29">
        <v>99.93</v>
      </c>
      <c r="AN119" s="20">
        <v>20.559000000000001</v>
      </c>
    </row>
    <row r="120" spans="1:40" x14ac:dyDescent="0.25">
      <c r="A120" t="s">
        <v>212</v>
      </c>
      <c r="B120" t="s">
        <v>74</v>
      </c>
      <c r="C120" t="s">
        <v>75</v>
      </c>
      <c r="D120" t="s">
        <v>119</v>
      </c>
      <c r="E120" t="s">
        <v>87</v>
      </c>
      <c r="F120" t="s">
        <v>79</v>
      </c>
      <c r="G120" s="31" t="s">
        <v>80</v>
      </c>
      <c r="H120" s="31" t="s">
        <v>80</v>
      </c>
      <c r="I120" s="31" t="s">
        <v>80</v>
      </c>
      <c r="J120" s="31" t="s">
        <v>80</v>
      </c>
      <c r="K120" s="31" t="s">
        <v>80</v>
      </c>
      <c r="L120" s="31" t="s">
        <v>82</v>
      </c>
      <c r="M120" s="31" t="s">
        <v>82</v>
      </c>
      <c r="N120" s="31" t="s">
        <v>80</v>
      </c>
      <c r="O120" s="31" t="s">
        <v>80</v>
      </c>
      <c r="P120" s="31" t="s">
        <v>80</v>
      </c>
      <c r="Q120" s="31" t="s">
        <v>80</v>
      </c>
      <c r="R120" s="31" t="s">
        <v>80</v>
      </c>
      <c r="S120" s="31" t="s">
        <v>80</v>
      </c>
      <c r="T120" s="31" t="s">
        <v>80</v>
      </c>
      <c r="U120" s="31" t="s">
        <v>80</v>
      </c>
      <c r="V120" s="31" t="s">
        <v>80</v>
      </c>
      <c r="W120" s="31" t="s">
        <v>82</v>
      </c>
      <c r="X120" s="31" t="s">
        <v>80</v>
      </c>
      <c r="Y120" s="31" t="s">
        <v>80</v>
      </c>
      <c r="Z120" s="31" t="s">
        <v>80</v>
      </c>
      <c r="AA120" s="31" t="s">
        <v>80</v>
      </c>
      <c r="AB120" s="31" t="s">
        <v>80</v>
      </c>
      <c r="AC120" s="31" t="s">
        <v>80</v>
      </c>
      <c r="AD120" s="31" t="s">
        <v>80</v>
      </c>
      <c r="AE120" s="31" t="s">
        <v>80</v>
      </c>
      <c r="AF120" s="31" t="s">
        <v>80</v>
      </c>
      <c r="AG120" s="31" t="s">
        <v>80</v>
      </c>
      <c r="AH120" s="31" t="s">
        <v>80</v>
      </c>
      <c r="AI120" s="31" t="s">
        <v>80</v>
      </c>
      <c r="AJ120" s="31" t="s">
        <v>80</v>
      </c>
      <c r="AK120">
        <v>58</v>
      </c>
      <c r="AL120" s="29" t="s">
        <v>80</v>
      </c>
      <c r="AM120" s="29" t="s">
        <v>80</v>
      </c>
      <c r="AN120" s="20" t="s">
        <v>80</v>
      </c>
    </row>
    <row r="121" spans="1:40" x14ac:dyDescent="0.25">
      <c r="A121" t="s">
        <v>212</v>
      </c>
      <c r="B121" t="s">
        <v>74</v>
      </c>
      <c r="C121" t="s">
        <v>75</v>
      </c>
      <c r="D121" t="s">
        <v>83</v>
      </c>
      <c r="E121" t="s">
        <v>95</v>
      </c>
      <c r="F121" t="s">
        <v>78</v>
      </c>
      <c r="G121" s="31" t="s">
        <v>80</v>
      </c>
      <c r="H121" s="31" t="s">
        <v>80</v>
      </c>
      <c r="I121" s="31" t="s">
        <v>80</v>
      </c>
      <c r="J121" s="31" t="s">
        <v>80</v>
      </c>
      <c r="K121" s="31" t="s">
        <v>80</v>
      </c>
      <c r="L121" s="31" t="s">
        <v>80</v>
      </c>
      <c r="M121" s="31" t="s">
        <v>80</v>
      </c>
      <c r="N121" s="31" t="s">
        <v>80</v>
      </c>
      <c r="O121" s="31" t="s">
        <v>80</v>
      </c>
      <c r="P121" s="31" t="s">
        <v>80</v>
      </c>
      <c r="Q121" s="31" t="s">
        <v>80</v>
      </c>
      <c r="R121" s="31" t="s">
        <v>80</v>
      </c>
      <c r="S121" s="31" t="s">
        <v>80</v>
      </c>
      <c r="T121" s="31" t="s">
        <v>80</v>
      </c>
      <c r="U121" s="31" t="s">
        <v>80</v>
      </c>
      <c r="V121" s="31" t="s">
        <v>80</v>
      </c>
      <c r="W121" s="31" t="s">
        <v>80</v>
      </c>
      <c r="X121" s="31" t="s">
        <v>80</v>
      </c>
      <c r="Y121" s="31" t="s">
        <v>80</v>
      </c>
      <c r="Z121" s="31" t="s">
        <v>80</v>
      </c>
      <c r="AA121" s="31" t="s">
        <v>80</v>
      </c>
      <c r="AB121" s="31" t="s">
        <v>80</v>
      </c>
      <c r="AC121" s="31" t="s">
        <v>80</v>
      </c>
      <c r="AD121" s="31" t="s">
        <v>80</v>
      </c>
      <c r="AE121" s="31" t="s">
        <v>80</v>
      </c>
      <c r="AF121" s="31" t="s">
        <v>80</v>
      </c>
      <c r="AG121" s="31" t="s">
        <v>80</v>
      </c>
      <c r="AH121" s="31">
        <v>8.6080000000000005</v>
      </c>
      <c r="AI121" s="31">
        <v>11.387</v>
      </c>
      <c r="AJ121" s="31">
        <v>0.12</v>
      </c>
      <c r="AK121">
        <v>59</v>
      </c>
      <c r="AL121" s="29">
        <v>0.01</v>
      </c>
      <c r="AM121" s="29">
        <v>99.94</v>
      </c>
      <c r="AN121" s="20">
        <v>20.114999999999998</v>
      </c>
    </row>
    <row r="122" spans="1:40" x14ac:dyDescent="0.25">
      <c r="A122" t="s">
        <v>212</v>
      </c>
      <c r="B122" t="s">
        <v>74</v>
      </c>
      <c r="C122" t="s">
        <v>75</v>
      </c>
      <c r="D122" t="s">
        <v>83</v>
      </c>
      <c r="E122" t="s">
        <v>95</v>
      </c>
      <c r="F122" t="s">
        <v>79</v>
      </c>
      <c r="G122" s="31" t="s">
        <v>80</v>
      </c>
      <c r="H122" s="31" t="s">
        <v>80</v>
      </c>
      <c r="I122" s="31" t="s">
        <v>80</v>
      </c>
      <c r="J122" s="31" t="s">
        <v>80</v>
      </c>
      <c r="K122" s="31" t="s">
        <v>80</v>
      </c>
      <c r="L122" s="31" t="s">
        <v>80</v>
      </c>
      <c r="M122" s="31" t="s">
        <v>80</v>
      </c>
      <c r="N122" s="31" t="s">
        <v>80</v>
      </c>
      <c r="O122" s="31" t="s">
        <v>80</v>
      </c>
      <c r="P122" s="31" t="s">
        <v>80</v>
      </c>
      <c r="Q122" s="31" t="s">
        <v>80</v>
      </c>
      <c r="R122" s="31" t="s">
        <v>80</v>
      </c>
      <c r="S122" s="31" t="s">
        <v>80</v>
      </c>
      <c r="T122" s="31" t="s">
        <v>80</v>
      </c>
      <c r="U122" s="31" t="s">
        <v>80</v>
      </c>
      <c r="V122" s="31" t="s">
        <v>80</v>
      </c>
      <c r="W122" s="31" t="s">
        <v>80</v>
      </c>
      <c r="X122" s="31" t="s">
        <v>80</v>
      </c>
      <c r="Y122" s="31" t="s">
        <v>80</v>
      </c>
      <c r="Z122" s="31" t="s">
        <v>80</v>
      </c>
      <c r="AA122" s="31" t="s">
        <v>80</v>
      </c>
      <c r="AB122" s="31" t="s">
        <v>80</v>
      </c>
      <c r="AC122" s="31" t="s">
        <v>80</v>
      </c>
      <c r="AD122" s="31" t="s">
        <v>80</v>
      </c>
      <c r="AE122" s="31" t="s">
        <v>80</v>
      </c>
      <c r="AF122" s="31" t="s">
        <v>80</v>
      </c>
      <c r="AG122" s="31" t="s">
        <v>80</v>
      </c>
      <c r="AH122" s="31" t="s">
        <v>5</v>
      </c>
      <c r="AI122" s="31" t="s">
        <v>5</v>
      </c>
      <c r="AJ122" s="31" t="s">
        <v>5</v>
      </c>
      <c r="AK122">
        <v>59</v>
      </c>
      <c r="AL122" s="29" t="s">
        <v>80</v>
      </c>
      <c r="AM122" s="29" t="s">
        <v>80</v>
      </c>
      <c r="AN122" s="20" t="s">
        <v>80</v>
      </c>
    </row>
    <row r="123" spans="1:40" x14ac:dyDescent="0.25">
      <c r="A123" t="s">
        <v>212</v>
      </c>
      <c r="B123" t="s">
        <v>74</v>
      </c>
      <c r="C123" t="s">
        <v>75</v>
      </c>
      <c r="D123" t="s">
        <v>94</v>
      </c>
      <c r="E123" t="s">
        <v>129</v>
      </c>
      <c r="F123" t="s">
        <v>78</v>
      </c>
      <c r="G123" s="31">
        <v>1</v>
      </c>
      <c r="H123" s="31">
        <v>1</v>
      </c>
      <c r="I123" s="31">
        <v>1</v>
      </c>
      <c r="J123" s="31">
        <v>1</v>
      </c>
      <c r="K123" s="31" t="s">
        <v>80</v>
      </c>
      <c r="L123" s="31">
        <v>0.55000000000000004</v>
      </c>
      <c r="M123" s="31">
        <v>7.43</v>
      </c>
      <c r="N123" s="31">
        <v>3</v>
      </c>
      <c r="O123" s="31" t="s">
        <v>80</v>
      </c>
      <c r="P123" s="31">
        <v>0.50700000000000001</v>
      </c>
      <c r="Q123" s="31" t="s">
        <v>80</v>
      </c>
      <c r="R123" s="31">
        <v>0.314</v>
      </c>
      <c r="S123" s="31" t="s">
        <v>80</v>
      </c>
      <c r="T123" s="31" t="s">
        <v>80</v>
      </c>
      <c r="U123" s="31">
        <v>4.8000000000000001E-2</v>
      </c>
      <c r="V123" s="31">
        <v>0.55600000000000005</v>
      </c>
      <c r="W123" s="31">
        <v>0.64300000000000002</v>
      </c>
      <c r="X123" s="31">
        <v>0.33300000000000002</v>
      </c>
      <c r="Y123" s="31">
        <v>0.44800000000000001</v>
      </c>
      <c r="Z123" s="31" t="s">
        <v>80</v>
      </c>
      <c r="AA123" s="31" t="s">
        <v>80</v>
      </c>
      <c r="AB123" s="31" t="s">
        <v>80</v>
      </c>
      <c r="AC123" s="31">
        <v>0.28899999999999998</v>
      </c>
      <c r="AD123" s="31">
        <v>0.124</v>
      </c>
      <c r="AE123" s="31">
        <v>0.26900000000000002</v>
      </c>
      <c r="AF123" s="31" t="s">
        <v>80</v>
      </c>
      <c r="AG123" s="31" t="s">
        <v>80</v>
      </c>
      <c r="AH123" s="31" t="s">
        <v>80</v>
      </c>
      <c r="AI123" s="31" t="s">
        <v>80</v>
      </c>
      <c r="AJ123" s="31">
        <v>0.14399999999999999</v>
      </c>
      <c r="AK123">
        <v>60</v>
      </c>
      <c r="AL123" s="29">
        <v>0.01</v>
      </c>
      <c r="AM123" s="29">
        <v>99.94</v>
      </c>
      <c r="AN123" s="20">
        <v>18.655999999999999</v>
      </c>
    </row>
    <row r="124" spans="1:40" x14ac:dyDescent="0.25">
      <c r="A124" t="s">
        <v>212</v>
      </c>
      <c r="B124" t="s">
        <v>74</v>
      </c>
      <c r="C124" t="s">
        <v>75</v>
      </c>
      <c r="D124" t="s">
        <v>94</v>
      </c>
      <c r="E124" t="s">
        <v>129</v>
      </c>
      <c r="F124" t="s">
        <v>79</v>
      </c>
      <c r="G124" s="31" t="s">
        <v>7</v>
      </c>
      <c r="H124" s="31" t="s">
        <v>7</v>
      </c>
      <c r="I124" s="31" t="s">
        <v>7</v>
      </c>
      <c r="J124" s="31" t="s">
        <v>7</v>
      </c>
      <c r="K124" s="31" t="s">
        <v>80</v>
      </c>
      <c r="L124" s="31" t="s">
        <v>18</v>
      </c>
      <c r="M124" s="31" t="s">
        <v>18</v>
      </c>
      <c r="N124" s="31" t="s">
        <v>18</v>
      </c>
      <c r="O124" s="31" t="s">
        <v>80</v>
      </c>
      <c r="P124" s="31" t="s">
        <v>18</v>
      </c>
      <c r="Q124" s="31" t="s">
        <v>80</v>
      </c>
      <c r="R124" s="31" t="s">
        <v>18</v>
      </c>
      <c r="S124" s="31" t="s">
        <v>80</v>
      </c>
      <c r="T124" s="31" t="s">
        <v>80</v>
      </c>
      <c r="U124" s="31" t="s">
        <v>18</v>
      </c>
      <c r="V124" s="31" t="s">
        <v>18</v>
      </c>
      <c r="W124" s="31" t="s">
        <v>18</v>
      </c>
      <c r="X124" s="31" t="s">
        <v>18</v>
      </c>
      <c r="Y124" s="31" t="s">
        <v>18</v>
      </c>
      <c r="Z124" s="31" t="s">
        <v>80</v>
      </c>
      <c r="AA124" s="31" t="s">
        <v>80</v>
      </c>
      <c r="AB124" s="31" t="s">
        <v>80</v>
      </c>
      <c r="AC124" s="31" t="s">
        <v>18</v>
      </c>
      <c r="AD124" s="31" t="s">
        <v>9</v>
      </c>
      <c r="AE124" s="31" t="s">
        <v>9</v>
      </c>
      <c r="AF124" s="31" t="s">
        <v>80</v>
      </c>
      <c r="AG124" s="31" t="s">
        <v>80</v>
      </c>
      <c r="AH124" s="31" t="s">
        <v>80</v>
      </c>
      <c r="AI124" s="31" t="s">
        <v>80</v>
      </c>
      <c r="AJ124" s="31" t="s">
        <v>82</v>
      </c>
      <c r="AK124">
        <v>60</v>
      </c>
      <c r="AL124" s="29" t="s">
        <v>80</v>
      </c>
      <c r="AM124" s="29" t="s">
        <v>80</v>
      </c>
      <c r="AN124" s="20" t="s">
        <v>80</v>
      </c>
    </row>
    <row r="125" spans="1:40" x14ac:dyDescent="0.25">
      <c r="A125" t="s">
        <v>212</v>
      </c>
      <c r="B125" t="s">
        <v>74</v>
      </c>
      <c r="C125" t="s">
        <v>75</v>
      </c>
      <c r="D125" t="s">
        <v>98</v>
      </c>
      <c r="E125" t="s">
        <v>87</v>
      </c>
      <c r="F125" t="s">
        <v>78</v>
      </c>
      <c r="G125" s="31" t="s">
        <v>80</v>
      </c>
      <c r="H125" s="31" t="s">
        <v>80</v>
      </c>
      <c r="I125" s="31" t="s">
        <v>80</v>
      </c>
      <c r="J125" s="31" t="s">
        <v>80</v>
      </c>
      <c r="K125" s="31">
        <v>17</v>
      </c>
      <c r="L125" s="31" t="s">
        <v>80</v>
      </c>
      <c r="M125" s="31" t="s">
        <v>80</v>
      </c>
      <c r="N125" s="31" t="s">
        <v>80</v>
      </c>
      <c r="O125" s="31" t="s">
        <v>80</v>
      </c>
      <c r="P125" s="31" t="s">
        <v>80</v>
      </c>
      <c r="Q125" s="31" t="s">
        <v>80</v>
      </c>
      <c r="R125" s="31" t="s">
        <v>80</v>
      </c>
      <c r="S125" s="31" t="s">
        <v>80</v>
      </c>
      <c r="T125" s="31" t="s">
        <v>80</v>
      </c>
      <c r="U125" s="31" t="s">
        <v>80</v>
      </c>
      <c r="V125" s="31" t="s">
        <v>80</v>
      </c>
      <c r="W125" s="31" t="s">
        <v>80</v>
      </c>
      <c r="X125" s="31" t="s">
        <v>80</v>
      </c>
      <c r="Y125" s="31" t="s">
        <v>80</v>
      </c>
      <c r="Z125" s="31" t="s">
        <v>80</v>
      </c>
      <c r="AA125" s="31" t="s">
        <v>80</v>
      </c>
      <c r="AB125" s="31" t="s">
        <v>80</v>
      </c>
      <c r="AC125" s="31" t="s">
        <v>80</v>
      </c>
      <c r="AD125" s="31" t="s">
        <v>80</v>
      </c>
      <c r="AE125" s="31" t="s">
        <v>80</v>
      </c>
      <c r="AF125" s="31" t="s">
        <v>80</v>
      </c>
      <c r="AG125" s="31" t="s">
        <v>80</v>
      </c>
      <c r="AH125" s="31" t="s">
        <v>80</v>
      </c>
      <c r="AI125" s="31" t="s">
        <v>80</v>
      </c>
      <c r="AJ125" s="31" t="s">
        <v>80</v>
      </c>
      <c r="AK125">
        <v>61</v>
      </c>
      <c r="AL125" s="29">
        <v>0</v>
      </c>
      <c r="AM125" s="29">
        <v>99.95</v>
      </c>
      <c r="AN125" s="20">
        <v>17</v>
      </c>
    </row>
    <row r="126" spans="1:40" x14ac:dyDescent="0.25">
      <c r="A126" t="s">
        <v>212</v>
      </c>
      <c r="B126" t="s">
        <v>74</v>
      </c>
      <c r="C126" t="s">
        <v>75</v>
      </c>
      <c r="D126" t="s">
        <v>98</v>
      </c>
      <c r="E126" t="s">
        <v>87</v>
      </c>
      <c r="F126" t="s">
        <v>79</v>
      </c>
      <c r="G126" s="31" t="s">
        <v>80</v>
      </c>
      <c r="H126" s="31" t="s">
        <v>80</v>
      </c>
      <c r="I126" s="31" t="s">
        <v>80</v>
      </c>
      <c r="J126" s="31" t="s">
        <v>80</v>
      </c>
      <c r="K126" s="31" t="s">
        <v>82</v>
      </c>
      <c r="L126" s="31" t="s">
        <v>80</v>
      </c>
      <c r="M126" s="31" t="s">
        <v>80</v>
      </c>
      <c r="N126" s="31" t="s">
        <v>80</v>
      </c>
      <c r="O126" s="31" t="s">
        <v>80</v>
      </c>
      <c r="P126" s="31" t="s">
        <v>80</v>
      </c>
      <c r="Q126" s="31" t="s">
        <v>80</v>
      </c>
      <c r="R126" s="31" t="s">
        <v>80</v>
      </c>
      <c r="S126" s="31" t="s">
        <v>80</v>
      </c>
      <c r="T126" s="31" t="s">
        <v>80</v>
      </c>
      <c r="U126" s="31" t="s">
        <v>80</v>
      </c>
      <c r="V126" s="31" t="s">
        <v>80</v>
      </c>
      <c r="W126" s="31" t="s">
        <v>80</v>
      </c>
      <c r="X126" s="31" t="s">
        <v>80</v>
      </c>
      <c r="Y126" s="31" t="s">
        <v>80</v>
      </c>
      <c r="Z126" s="31" t="s">
        <v>80</v>
      </c>
      <c r="AA126" s="31" t="s">
        <v>80</v>
      </c>
      <c r="AB126" s="31" t="s">
        <v>80</v>
      </c>
      <c r="AC126" s="31" t="s">
        <v>80</v>
      </c>
      <c r="AD126" s="31" t="s">
        <v>80</v>
      </c>
      <c r="AE126" s="31" t="s">
        <v>80</v>
      </c>
      <c r="AF126" s="31" t="s">
        <v>80</v>
      </c>
      <c r="AG126" s="31" t="s">
        <v>80</v>
      </c>
      <c r="AH126" s="31" t="s">
        <v>80</v>
      </c>
      <c r="AI126" s="31" t="s">
        <v>5</v>
      </c>
      <c r="AJ126" s="31" t="s">
        <v>80</v>
      </c>
      <c r="AK126">
        <v>61</v>
      </c>
      <c r="AL126" s="29" t="s">
        <v>80</v>
      </c>
      <c r="AM126" s="29" t="s">
        <v>80</v>
      </c>
      <c r="AN126" s="20" t="s">
        <v>80</v>
      </c>
    </row>
    <row r="127" spans="1:40" x14ac:dyDescent="0.25">
      <c r="A127" t="s">
        <v>212</v>
      </c>
      <c r="B127" t="s">
        <v>74</v>
      </c>
      <c r="C127" t="s">
        <v>75</v>
      </c>
      <c r="D127" t="s">
        <v>76</v>
      </c>
      <c r="E127" t="s">
        <v>127</v>
      </c>
      <c r="F127" t="s">
        <v>78</v>
      </c>
      <c r="G127" s="31">
        <v>1</v>
      </c>
      <c r="H127" s="31">
        <v>1</v>
      </c>
      <c r="I127" s="31">
        <v>3</v>
      </c>
      <c r="J127" s="31" t="s">
        <v>80</v>
      </c>
      <c r="K127" s="31" t="s">
        <v>80</v>
      </c>
      <c r="L127" s="31">
        <v>2.4060000000000001</v>
      </c>
      <c r="M127" s="31" t="s">
        <v>80</v>
      </c>
      <c r="N127" s="31" t="s">
        <v>80</v>
      </c>
      <c r="O127" s="31" t="s">
        <v>80</v>
      </c>
      <c r="P127" s="31" t="s">
        <v>80</v>
      </c>
      <c r="Q127" s="31" t="s">
        <v>80</v>
      </c>
      <c r="R127" s="31" t="s">
        <v>80</v>
      </c>
      <c r="S127" s="31" t="s">
        <v>80</v>
      </c>
      <c r="T127" s="31" t="s">
        <v>80</v>
      </c>
      <c r="U127" s="31" t="s">
        <v>80</v>
      </c>
      <c r="V127" s="31" t="s">
        <v>80</v>
      </c>
      <c r="W127" s="31">
        <v>3.242</v>
      </c>
      <c r="X127" s="31">
        <v>2.2170000000000001</v>
      </c>
      <c r="Y127" s="31">
        <v>1.0569999999999999</v>
      </c>
      <c r="Z127" s="31" t="s">
        <v>80</v>
      </c>
      <c r="AA127" s="31" t="s">
        <v>80</v>
      </c>
      <c r="AB127" s="31">
        <v>1.244</v>
      </c>
      <c r="AC127" s="31" t="s">
        <v>80</v>
      </c>
      <c r="AD127" s="31" t="s">
        <v>80</v>
      </c>
      <c r="AE127" s="31" t="s">
        <v>80</v>
      </c>
      <c r="AF127" s="31" t="s">
        <v>80</v>
      </c>
      <c r="AG127" s="31" t="s">
        <v>80</v>
      </c>
      <c r="AH127" s="31" t="s">
        <v>80</v>
      </c>
      <c r="AI127" s="31" t="s">
        <v>80</v>
      </c>
      <c r="AJ127" s="31" t="s">
        <v>80</v>
      </c>
      <c r="AK127">
        <v>62</v>
      </c>
      <c r="AL127" s="29">
        <v>0</v>
      </c>
      <c r="AM127" s="29">
        <v>99.95</v>
      </c>
      <c r="AN127" s="20">
        <v>15.166</v>
      </c>
    </row>
    <row r="128" spans="1:40" x14ac:dyDescent="0.25">
      <c r="A128" t="s">
        <v>212</v>
      </c>
      <c r="B128" t="s">
        <v>74</v>
      </c>
      <c r="C128" t="s">
        <v>75</v>
      </c>
      <c r="D128" t="s">
        <v>76</v>
      </c>
      <c r="E128" t="s">
        <v>127</v>
      </c>
      <c r="F128" t="s">
        <v>79</v>
      </c>
      <c r="G128" s="31" t="s">
        <v>5</v>
      </c>
      <c r="H128" s="31" t="s">
        <v>5</v>
      </c>
      <c r="I128" s="31" t="s">
        <v>5</v>
      </c>
      <c r="J128" s="31" t="s">
        <v>5</v>
      </c>
      <c r="K128" s="31" t="s">
        <v>80</v>
      </c>
      <c r="L128" s="31" t="s">
        <v>22</v>
      </c>
      <c r="M128" s="31" t="s">
        <v>5</v>
      </c>
      <c r="N128" s="31" t="s">
        <v>80</v>
      </c>
      <c r="O128" s="31" t="s">
        <v>80</v>
      </c>
      <c r="P128" s="31" t="s">
        <v>80</v>
      </c>
      <c r="Q128" s="31" t="s">
        <v>5</v>
      </c>
      <c r="R128" s="31" t="s">
        <v>80</v>
      </c>
      <c r="S128" s="31" t="s">
        <v>80</v>
      </c>
      <c r="T128" s="31" t="s">
        <v>80</v>
      </c>
      <c r="U128" s="31" t="s">
        <v>80</v>
      </c>
      <c r="V128" s="31" t="s">
        <v>80</v>
      </c>
      <c r="W128" s="31" t="s">
        <v>82</v>
      </c>
      <c r="X128" s="31" t="s">
        <v>24</v>
      </c>
      <c r="Y128" s="31" t="s">
        <v>20</v>
      </c>
      <c r="Z128" s="31" t="s">
        <v>7</v>
      </c>
      <c r="AA128" s="31" t="s">
        <v>80</v>
      </c>
      <c r="AB128" s="31" t="s">
        <v>20</v>
      </c>
      <c r="AC128" s="31" t="s">
        <v>80</v>
      </c>
      <c r="AD128" s="31" t="s">
        <v>80</v>
      </c>
      <c r="AE128" s="31" t="s">
        <v>80</v>
      </c>
      <c r="AF128" s="31" t="s">
        <v>80</v>
      </c>
      <c r="AG128" s="31" t="s">
        <v>80</v>
      </c>
      <c r="AH128" s="31" t="s">
        <v>80</v>
      </c>
      <c r="AI128" s="31" t="s">
        <v>80</v>
      </c>
      <c r="AJ128" s="31" t="s">
        <v>80</v>
      </c>
      <c r="AK128">
        <v>62</v>
      </c>
      <c r="AL128" s="29" t="s">
        <v>80</v>
      </c>
      <c r="AM128" s="29" t="s">
        <v>80</v>
      </c>
      <c r="AN128" s="20" t="s">
        <v>80</v>
      </c>
    </row>
    <row r="129" spans="1:40" x14ac:dyDescent="0.25">
      <c r="A129" t="s">
        <v>212</v>
      </c>
      <c r="B129" t="s">
        <v>74</v>
      </c>
      <c r="C129" t="s">
        <v>75</v>
      </c>
      <c r="D129" t="s">
        <v>89</v>
      </c>
      <c r="E129" t="s">
        <v>90</v>
      </c>
      <c r="F129" t="s">
        <v>78</v>
      </c>
      <c r="G129" s="31" t="s">
        <v>80</v>
      </c>
      <c r="H129" s="31" t="s">
        <v>80</v>
      </c>
      <c r="I129" s="31" t="s">
        <v>80</v>
      </c>
      <c r="J129" s="31" t="s">
        <v>80</v>
      </c>
      <c r="K129" s="31" t="s">
        <v>80</v>
      </c>
      <c r="L129" s="31" t="s">
        <v>80</v>
      </c>
      <c r="M129" s="31" t="s">
        <v>80</v>
      </c>
      <c r="N129" s="31" t="s">
        <v>80</v>
      </c>
      <c r="O129" s="31" t="s">
        <v>80</v>
      </c>
      <c r="P129" s="31" t="s">
        <v>80</v>
      </c>
      <c r="Q129" s="31" t="s">
        <v>80</v>
      </c>
      <c r="R129" s="31" t="s">
        <v>80</v>
      </c>
      <c r="S129" s="31" t="s">
        <v>80</v>
      </c>
      <c r="T129" s="31" t="s">
        <v>80</v>
      </c>
      <c r="U129" s="31" t="s">
        <v>80</v>
      </c>
      <c r="V129" s="31" t="s">
        <v>80</v>
      </c>
      <c r="W129" s="31" t="s">
        <v>80</v>
      </c>
      <c r="X129" s="31" t="s">
        <v>80</v>
      </c>
      <c r="Y129" s="31" t="s">
        <v>80</v>
      </c>
      <c r="Z129" s="31" t="s">
        <v>80</v>
      </c>
      <c r="AA129" s="31" t="s">
        <v>80</v>
      </c>
      <c r="AB129" s="31" t="s">
        <v>80</v>
      </c>
      <c r="AC129" s="31" t="s">
        <v>80</v>
      </c>
      <c r="AD129" s="31">
        <v>1.841</v>
      </c>
      <c r="AE129" s="31">
        <v>3.464</v>
      </c>
      <c r="AF129" s="31">
        <v>2.8969999999999998</v>
      </c>
      <c r="AG129" s="31">
        <v>1.8380000000000001</v>
      </c>
      <c r="AH129" s="31">
        <v>1.016</v>
      </c>
      <c r="AI129" s="31">
        <v>1.1910000000000001</v>
      </c>
      <c r="AJ129" s="31">
        <v>1.5129999999999999</v>
      </c>
      <c r="AK129">
        <v>63</v>
      </c>
      <c r="AL129" s="29">
        <v>0</v>
      </c>
      <c r="AM129" s="29">
        <v>99.95</v>
      </c>
      <c r="AN129" s="20">
        <v>13.759</v>
      </c>
    </row>
    <row r="130" spans="1:40" x14ac:dyDescent="0.25">
      <c r="A130" t="s">
        <v>212</v>
      </c>
      <c r="B130" t="s">
        <v>74</v>
      </c>
      <c r="C130" t="s">
        <v>75</v>
      </c>
      <c r="D130" t="s">
        <v>89</v>
      </c>
      <c r="E130" t="s">
        <v>90</v>
      </c>
      <c r="F130" t="s">
        <v>79</v>
      </c>
      <c r="G130" s="31" t="s">
        <v>80</v>
      </c>
      <c r="H130" s="31" t="s">
        <v>80</v>
      </c>
      <c r="I130" s="31" t="s">
        <v>80</v>
      </c>
      <c r="J130" s="31" t="s">
        <v>80</v>
      </c>
      <c r="K130" s="31" t="s">
        <v>80</v>
      </c>
      <c r="L130" s="31" t="s">
        <v>80</v>
      </c>
      <c r="M130" s="31" t="s">
        <v>80</v>
      </c>
      <c r="N130" s="31" t="s">
        <v>80</v>
      </c>
      <c r="O130" s="31" t="s">
        <v>80</v>
      </c>
      <c r="P130" s="31" t="s">
        <v>80</v>
      </c>
      <c r="Q130" s="31" t="s">
        <v>80</v>
      </c>
      <c r="R130" s="31" t="s">
        <v>80</v>
      </c>
      <c r="S130" s="31" t="s">
        <v>80</v>
      </c>
      <c r="T130" s="31" t="s">
        <v>80</v>
      </c>
      <c r="U130" s="31" t="s">
        <v>80</v>
      </c>
      <c r="V130" s="31" t="s">
        <v>80</v>
      </c>
      <c r="W130" s="31" t="s">
        <v>80</v>
      </c>
      <c r="X130" s="31" t="s">
        <v>80</v>
      </c>
      <c r="Y130" s="31" t="s">
        <v>80</v>
      </c>
      <c r="Z130" s="31" t="s">
        <v>80</v>
      </c>
      <c r="AA130" s="31" t="s">
        <v>80</v>
      </c>
      <c r="AB130" s="31" t="s">
        <v>80</v>
      </c>
      <c r="AC130" s="31" t="s">
        <v>80</v>
      </c>
      <c r="AD130" s="31" t="s">
        <v>5</v>
      </c>
      <c r="AE130" s="31" t="s">
        <v>5</v>
      </c>
      <c r="AF130" s="31" t="s">
        <v>5</v>
      </c>
      <c r="AG130" s="31" t="s">
        <v>5</v>
      </c>
      <c r="AH130" s="31" t="s">
        <v>5</v>
      </c>
      <c r="AI130" s="31" t="s">
        <v>5</v>
      </c>
      <c r="AJ130" s="31" t="s">
        <v>5</v>
      </c>
      <c r="AK130">
        <v>63</v>
      </c>
      <c r="AL130" s="29" t="s">
        <v>80</v>
      </c>
      <c r="AM130" s="29" t="s">
        <v>80</v>
      </c>
      <c r="AN130" s="20" t="s">
        <v>80</v>
      </c>
    </row>
    <row r="131" spans="1:40" x14ac:dyDescent="0.25">
      <c r="A131" t="s">
        <v>212</v>
      </c>
      <c r="B131" t="s">
        <v>74</v>
      </c>
      <c r="C131" t="s">
        <v>75</v>
      </c>
      <c r="D131" t="s">
        <v>124</v>
      </c>
      <c r="E131" t="s">
        <v>95</v>
      </c>
      <c r="F131" t="s">
        <v>78</v>
      </c>
      <c r="G131" s="31">
        <v>1</v>
      </c>
      <c r="H131" s="31">
        <v>1</v>
      </c>
      <c r="I131" s="31">
        <v>5</v>
      </c>
      <c r="J131" s="31">
        <v>5</v>
      </c>
      <c r="K131" s="31" t="s">
        <v>80</v>
      </c>
      <c r="L131" s="31" t="s">
        <v>80</v>
      </c>
      <c r="M131" s="31" t="s">
        <v>80</v>
      </c>
      <c r="N131" s="31" t="s">
        <v>80</v>
      </c>
      <c r="O131" s="31" t="s">
        <v>80</v>
      </c>
      <c r="P131" s="31" t="s">
        <v>80</v>
      </c>
      <c r="Q131" s="31" t="s">
        <v>80</v>
      </c>
      <c r="R131" s="31" t="s">
        <v>80</v>
      </c>
      <c r="S131" s="31" t="s">
        <v>80</v>
      </c>
      <c r="T131" s="31" t="s">
        <v>80</v>
      </c>
      <c r="U131" s="31" t="s">
        <v>80</v>
      </c>
      <c r="V131" s="31" t="s">
        <v>80</v>
      </c>
      <c r="W131" s="31">
        <v>0.13600000000000001</v>
      </c>
      <c r="X131" s="31">
        <v>0.34</v>
      </c>
      <c r="Y131" s="31">
        <v>0.13400000000000001</v>
      </c>
      <c r="Z131" s="31" t="s">
        <v>80</v>
      </c>
      <c r="AA131" s="31">
        <v>0.13800000000000001</v>
      </c>
      <c r="AB131" s="31" t="s">
        <v>80</v>
      </c>
      <c r="AC131" s="31" t="s">
        <v>80</v>
      </c>
      <c r="AD131" s="31" t="s">
        <v>80</v>
      </c>
      <c r="AE131" s="31" t="s">
        <v>80</v>
      </c>
      <c r="AF131" s="31" t="s">
        <v>80</v>
      </c>
      <c r="AG131" s="31" t="s">
        <v>80</v>
      </c>
      <c r="AH131" s="31" t="s">
        <v>80</v>
      </c>
      <c r="AI131" s="31" t="s">
        <v>80</v>
      </c>
      <c r="AJ131" s="31" t="s">
        <v>80</v>
      </c>
      <c r="AK131">
        <v>64</v>
      </c>
      <c r="AL131" s="29">
        <v>0</v>
      </c>
      <c r="AM131" s="29">
        <v>99.96</v>
      </c>
      <c r="AN131" s="20">
        <v>12.747999999999999</v>
      </c>
    </row>
    <row r="132" spans="1:40" x14ac:dyDescent="0.25">
      <c r="A132" t="s">
        <v>212</v>
      </c>
      <c r="B132" t="s">
        <v>74</v>
      </c>
      <c r="C132" t="s">
        <v>75</v>
      </c>
      <c r="D132" t="s">
        <v>124</v>
      </c>
      <c r="E132" t="s">
        <v>95</v>
      </c>
      <c r="F132" t="s">
        <v>79</v>
      </c>
      <c r="G132" s="31" t="s">
        <v>82</v>
      </c>
      <c r="H132" s="31" t="s">
        <v>82</v>
      </c>
      <c r="I132" s="31" t="s">
        <v>82</v>
      </c>
      <c r="J132" s="31" t="s">
        <v>5</v>
      </c>
      <c r="K132" s="31" t="s">
        <v>80</v>
      </c>
      <c r="L132" s="31" t="s">
        <v>80</v>
      </c>
      <c r="M132" s="31" t="s">
        <v>80</v>
      </c>
      <c r="N132" s="31" t="s">
        <v>80</v>
      </c>
      <c r="O132" s="31" t="s">
        <v>80</v>
      </c>
      <c r="P132" s="31" t="s">
        <v>80</v>
      </c>
      <c r="Q132" s="31" t="s">
        <v>80</v>
      </c>
      <c r="R132" s="31" t="s">
        <v>80</v>
      </c>
      <c r="S132" s="31" t="s">
        <v>80</v>
      </c>
      <c r="T132" s="31" t="s">
        <v>80</v>
      </c>
      <c r="U132" s="31" t="s">
        <v>80</v>
      </c>
      <c r="V132" s="31" t="s">
        <v>80</v>
      </c>
      <c r="W132" s="31" t="s">
        <v>82</v>
      </c>
      <c r="X132" s="31" t="s">
        <v>82</v>
      </c>
      <c r="Y132" s="31" t="s">
        <v>82</v>
      </c>
      <c r="Z132" s="31" t="s">
        <v>80</v>
      </c>
      <c r="AA132" s="31" t="s">
        <v>82</v>
      </c>
      <c r="AB132" s="31" t="s">
        <v>80</v>
      </c>
      <c r="AC132" s="31" t="s">
        <v>80</v>
      </c>
      <c r="AD132" s="31" t="s">
        <v>80</v>
      </c>
      <c r="AE132" s="31" t="s">
        <v>80</v>
      </c>
      <c r="AF132" s="31" t="s">
        <v>80</v>
      </c>
      <c r="AG132" s="31" t="s">
        <v>80</v>
      </c>
      <c r="AH132" s="31" t="s">
        <v>80</v>
      </c>
      <c r="AI132" s="31" t="s">
        <v>80</v>
      </c>
      <c r="AJ132" s="31" t="s">
        <v>80</v>
      </c>
      <c r="AK132">
        <v>64</v>
      </c>
      <c r="AL132" s="29" t="s">
        <v>80</v>
      </c>
      <c r="AM132" s="29" t="s">
        <v>80</v>
      </c>
      <c r="AN132" s="20" t="s">
        <v>80</v>
      </c>
    </row>
    <row r="133" spans="1:40" x14ac:dyDescent="0.25">
      <c r="A133" t="s">
        <v>212</v>
      </c>
      <c r="B133" t="s">
        <v>74</v>
      </c>
      <c r="C133" t="s">
        <v>75</v>
      </c>
      <c r="D133" t="s">
        <v>89</v>
      </c>
      <c r="E133" t="s">
        <v>99</v>
      </c>
      <c r="F133" t="s">
        <v>78</v>
      </c>
      <c r="G133" s="31">
        <v>1</v>
      </c>
      <c r="H133" s="31">
        <v>1</v>
      </c>
      <c r="I133" s="31">
        <v>1</v>
      </c>
      <c r="J133" s="31">
        <v>1</v>
      </c>
      <c r="K133" s="31">
        <v>1</v>
      </c>
      <c r="L133" s="31">
        <v>0.7</v>
      </c>
      <c r="M133" s="31">
        <v>3</v>
      </c>
      <c r="N133" s="31">
        <v>0.2</v>
      </c>
      <c r="O133" s="31">
        <v>0.06</v>
      </c>
      <c r="P133" s="31">
        <v>0.20899999999999999</v>
      </c>
      <c r="Q133" s="31" t="s">
        <v>80</v>
      </c>
      <c r="R133" s="31" t="s">
        <v>80</v>
      </c>
      <c r="S133" s="31">
        <v>0.1</v>
      </c>
      <c r="T133" s="31" t="s">
        <v>80</v>
      </c>
      <c r="U133" s="31">
        <v>1.7999999999999999E-2</v>
      </c>
      <c r="V133" s="31">
        <v>8.0000000000000002E-3</v>
      </c>
      <c r="W133" s="31" t="s">
        <v>80</v>
      </c>
      <c r="X133" s="31" t="s">
        <v>80</v>
      </c>
      <c r="Y133" s="31">
        <v>5.0000000000000001E-3</v>
      </c>
      <c r="Z133" s="31">
        <v>2.8000000000000001E-2</v>
      </c>
      <c r="AA133" s="31">
        <v>9.7000000000000003E-2</v>
      </c>
      <c r="AB133" s="31" t="s">
        <v>80</v>
      </c>
      <c r="AC133" s="31">
        <v>4.8000000000000001E-2</v>
      </c>
      <c r="AD133" s="31">
        <v>3.3000000000000002E-2</v>
      </c>
      <c r="AE133" s="31">
        <v>0.16400000000000001</v>
      </c>
      <c r="AF133" s="31">
        <v>0.35399999999999998</v>
      </c>
      <c r="AG133" s="31">
        <v>0.20100000000000001</v>
      </c>
      <c r="AH133" s="31">
        <v>6.6000000000000003E-2</v>
      </c>
      <c r="AI133" s="31">
        <v>1.5509999999999999</v>
      </c>
      <c r="AJ133" s="31">
        <v>0.83799999999999997</v>
      </c>
      <c r="AK133">
        <v>65</v>
      </c>
      <c r="AL133" s="29">
        <v>0</v>
      </c>
      <c r="AM133" s="29">
        <v>99.96</v>
      </c>
      <c r="AN133" s="20">
        <v>12.679</v>
      </c>
    </row>
    <row r="134" spans="1:40" x14ac:dyDescent="0.25">
      <c r="A134" t="s">
        <v>212</v>
      </c>
      <c r="B134" t="s">
        <v>74</v>
      </c>
      <c r="C134" t="s">
        <v>75</v>
      </c>
      <c r="D134" t="s">
        <v>89</v>
      </c>
      <c r="E134" t="s">
        <v>99</v>
      </c>
      <c r="F134" t="s">
        <v>79</v>
      </c>
      <c r="G134" s="31" t="s">
        <v>5</v>
      </c>
      <c r="H134" s="31" t="s">
        <v>5</v>
      </c>
      <c r="I134" s="31" t="s">
        <v>5</v>
      </c>
      <c r="J134" s="31" t="s">
        <v>5</v>
      </c>
      <c r="K134" s="31" t="s">
        <v>5</v>
      </c>
      <c r="L134" s="31" t="s">
        <v>5</v>
      </c>
      <c r="M134" s="31" t="s">
        <v>5</v>
      </c>
      <c r="N134" s="31" t="s">
        <v>5</v>
      </c>
      <c r="O134" s="31" t="s">
        <v>5</v>
      </c>
      <c r="P134" s="31" t="s">
        <v>5</v>
      </c>
      <c r="Q134" s="31" t="s">
        <v>80</v>
      </c>
      <c r="R134" s="31" t="s">
        <v>80</v>
      </c>
      <c r="S134" s="31" t="s">
        <v>5</v>
      </c>
      <c r="T134" s="31" t="s">
        <v>80</v>
      </c>
      <c r="U134" s="31" t="s">
        <v>5</v>
      </c>
      <c r="V134" s="31" t="s">
        <v>5</v>
      </c>
      <c r="W134" s="31" t="s">
        <v>80</v>
      </c>
      <c r="X134" s="31" t="s">
        <v>80</v>
      </c>
      <c r="Y134" s="31" t="s">
        <v>5</v>
      </c>
      <c r="Z134" s="31" t="s">
        <v>5</v>
      </c>
      <c r="AA134" s="31" t="s">
        <v>5</v>
      </c>
      <c r="AB134" s="31" t="s">
        <v>80</v>
      </c>
      <c r="AC134" s="31" t="s">
        <v>5</v>
      </c>
      <c r="AD134" s="31" t="s">
        <v>5</v>
      </c>
      <c r="AE134" s="31" t="s">
        <v>5</v>
      </c>
      <c r="AF134" s="31" t="s">
        <v>5</v>
      </c>
      <c r="AG134" s="31" t="s">
        <v>5</v>
      </c>
      <c r="AH134" s="31" t="s">
        <v>5</v>
      </c>
      <c r="AI134" s="31" t="s">
        <v>5</v>
      </c>
      <c r="AJ134" s="31" t="s">
        <v>5</v>
      </c>
      <c r="AK134">
        <v>65</v>
      </c>
      <c r="AL134" s="29" t="s">
        <v>80</v>
      </c>
      <c r="AM134" s="29" t="s">
        <v>80</v>
      </c>
      <c r="AN134" s="20" t="s">
        <v>80</v>
      </c>
    </row>
    <row r="135" spans="1:40" x14ac:dyDescent="0.25">
      <c r="A135" t="s">
        <v>212</v>
      </c>
      <c r="B135" t="s">
        <v>74</v>
      </c>
      <c r="C135" t="s">
        <v>75</v>
      </c>
      <c r="D135" t="s">
        <v>131</v>
      </c>
      <c r="E135" t="s">
        <v>87</v>
      </c>
      <c r="F135" t="s">
        <v>78</v>
      </c>
      <c r="G135" s="31" t="s">
        <v>80</v>
      </c>
      <c r="H135" s="31" t="s">
        <v>80</v>
      </c>
      <c r="I135" s="31" t="s">
        <v>80</v>
      </c>
      <c r="J135" s="31" t="s">
        <v>80</v>
      </c>
      <c r="K135" s="31" t="s">
        <v>80</v>
      </c>
      <c r="L135" s="31" t="s">
        <v>80</v>
      </c>
      <c r="M135" s="31" t="s">
        <v>80</v>
      </c>
      <c r="N135" s="31" t="s">
        <v>80</v>
      </c>
      <c r="O135" s="31" t="s">
        <v>80</v>
      </c>
      <c r="P135" s="31" t="s">
        <v>80</v>
      </c>
      <c r="Q135" s="31" t="s">
        <v>80</v>
      </c>
      <c r="R135" s="31" t="s">
        <v>80</v>
      </c>
      <c r="S135" s="31" t="s">
        <v>80</v>
      </c>
      <c r="T135" s="31" t="s">
        <v>80</v>
      </c>
      <c r="U135" s="31" t="s">
        <v>80</v>
      </c>
      <c r="V135" s="31" t="s">
        <v>80</v>
      </c>
      <c r="W135" s="31" t="s">
        <v>80</v>
      </c>
      <c r="X135" s="31" t="s">
        <v>80</v>
      </c>
      <c r="Y135" s="31" t="s">
        <v>80</v>
      </c>
      <c r="Z135" s="31" t="s">
        <v>80</v>
      </c>
      <c r="AA135" s="31" t="s">
        <v>80</v>
      </c>
      <c r="AB135" s="31" t="s">
        <v>80</v>
      </c>
      <c r="AC135" s="31" t="s">
        <v>80</v>
      </c>
      <c r="AD135" s="31" t="s">
        <v>80</v>
      </c>
      <c r="AE135" s="31" t="s">
        <v>80</v>
      </c>
      <c r="AF135" s="31" t="s">
        <v>80</v>
      </c>
      <c r="AG135" s="31" t="s">
        <v>80</v>
      </c>
      <c r="AH135" s="31" t="s">
        <v>80</v>
      </c>
      <c r="AI135" s="31">
        <v>11.07</v>
      </c>
      <c r="AJ135" s="31" t="s">
        <v>80</v>
      </c>
      <c r="AK135">
        <v>66</v>
      </c>
      <c r="AL135" s="29">
        <v>0</v>
      </c>
      <c r="AM135" s="29">
        <v>99.97</v>
      </c>
      <c r="AN135" s="20">
        <v>11.07</v>
      </c>
    </row>
    <row r="136" spans="1:40" x14ac:dyDescent="0.25">
      <c r="A136" t="s">
        <v>212</v>
      </c>
      <c r="B136" t="s">
        <v>74</v>
      </c>
      <c r="C136" t="s">
        <v>75</v>
      </c>
      <c r="D136" t="s">
        <v>131</v>
      </c>
      <c r="E136" t="s">
        <v>87</v>
      </c>
      <c r="F136" t="s">
        <v>79</v>
      </c>
      <c r="G136" s="31" t="s">
        <v>80</v>
      </c>
      <c r="H136" s="31" t="s">
        <v>80</v>
      </c>
      <c r="I136" s="31" t="s">
        <v>80</v>
      </c>
      <c r="J136" s="31" t="s">
        <v>80</v>
      </c>
      <c r="K136" s="31" t="s">
        <v>80</v>
      </c>
      <c r="L136" s="31" t="s">
        <v>80</v>
      </c>
      <c r="M136" s="31" t="s">
        <v>80</v>
      </c>
      <c r="N136" s="31" t="s">
        <v>80</v>
      </c>
      <c r="O136" s="31" t="s">
        <v>80</v>
      </c>
      <c r="P136" s="31" t="s">
        <v>80</v>
      </c>
      <c r="Q136" s="31" t="s">
        <v>80</v>
      </c>
      <c r="R136" s="31" t="s">
        <v>80</v>
      </c>
      <c r="S136" s="31" t="s">
        <v>80</v>
      </c>
      <c r="T136" s="31" t="s">
        <v>80</v>
      </c>
      <c r="U136" s="31" t="s">
        <v>80</v>
      </c>
      <c r="V136" s="31" t="s">
        <v>80</v>
      </c>
      <c r="W136" s="31" t="s">
        <v>80</v>
      </c>
      <c r="X136" s="31" t="s">
        <v>80</v>
      </c>
      <c r="Y136" s="31" t="s">
        <v>80</v>
      </c>
      <c r="Z136" s="31" t="s">
        <v>80</v>
      </c>
      <c r="AA136" s="31" t="s">
        <v>80</v>
      </c>
      <c r="AB136" s="31" t="s">
        <v>80</v>
      </c>
      <c r="AC136" s="31" t="s">
        <v>80</v>
      </c>
      <c r="AD136" s="31" t="s">
        <v>80</v>
      </c>
      <c r="AE136" s="31" t="s">
        <v>80</v>
      </c>
      <c r="AF136" s="31" t="s">
        <v>80</v>
      </c>
      <c r="AG136" s="31" t="s">
        <v>80</v>
      </c>
      <c r="AH136" s="31" t="s">
        <v>80</v>
      </c>
      <c r="AI136" s="31" t="s">
        <v>82</v>
      </c>
      <c r="AJ136" s="31" t="s">
        <v>80</v>
      </c>
      <c r="AK136">
        <v>66</v>
      </c>
      <c r="AL136" s="29" t="s">
        <v>80</v>
      </c>
      <c r="AM136" s="29" t="s">
        <v>80</v>
      </c>
      <c r="AN136" s="20" t="s">
        <v>80</v>
      </c>
    </row>
    <row r="137" spans="1:40" x14ac:dyDescent="0.25">
      <c r="A137" t="s">
        <v>212</v>
      </c>
      <c r="B137" t="s">
        <v>74</v>
      </c>
      <c r="C137" t="s">
        <v>75</v>
      </c>
      <c r="D137" t="s">
        <v>107</v>
      </c>
      <c r="E137" t="s">
        <v>90</v>
      </c>
      <c r="F137" t="s">
        <v>78</v>
      </c>
      <c r="G137" s="31">
        <v>1</v>
      </c>
      <c r="H137" s="31">
        <v>5</v>
      </c>
      <c r="I137" s="31">
        <v>2</v>
      </c>
      <c r="J137" s="31" t="s">
        <v>80</v>
      </c>
      <c r="K137" s="31">
        <v>2</v>
      </c>
      <c r="L137" s="31">
        <v>0.51</v>
      </c>
      <c r="M137" s="31" t="s">
        <v>80</v>
      </c>
      <c r="N137" s="31">
        <v>0.1</v>
      </c>
      <c r="O137" s="31" t="s">
        <v>80</v>
      </c>
      <c r="P137" s="31" t="s">
        <v>80</v>
      </c>
      <c r="Q137" s="31" t="s">
        <v>80</v>
      </c>
      <c r="R137" s="31" t="s">
        <v>80</v>
      </c>
      <c r="S137" s="31">
        <v>2.1999999999999999E-2</v>
      </c>
      <c r="T137" s="31" t="s">
        <v>80</v>
      </c>
      <c r="U137" s="31">
        <v>6.5000000000000002E-2</v>
      </c>
      <c r="V137" s="31">
        <v>0.22600000000000001</v>
      </c>
      <c r="W137" s="31" t="s">
        <v>80</v>
      </c>
      <c r="X137" s="31" t="s">
        <v>80</v>
      </c>
      <c r="Y137" s="31" t="s">
        <v>80</v>
      </c>
      <c r="Z137" s="31" t="s">
        <v>80</v>
      </c>
      <c r="AA137" s="31">
        <v>6.2E-2</v>
      </c>
      <c r="AB137" s="31" t="s">
        <v>80</v>
      </c>
      <c r="AC137" s="31" t="s">
        <v>80</v>
      </c>
      <c r="AD137" s="31" t="s">
        <v>80</v>
      </c>
      <c r="AE137" s="31">
        <v>5.7000000000000002E-2</v>
      </c>
      <c r="AF137" s="31">
        <v>6.0000000000000001E-3</v>
      </c>
      <c r="AG137" s="31" t="s">
        <v>80</v>
      </c>
      <c r="AH137" s="31" t="s">
        <v>80</v>
      </c>
      <c r="AI137" s="31" t="s">
        <v>80</v>
      </c>
      <c r="AJ137" s="31" t="s">
        <v>80</v>
      </c>
      <c r="AK137">
        <v>67</v>
      </c>
      <c r="AL137" s="29">
        <v>0</v>
      </c>
      <c r="AM137" s="29">
        <v>99.97</v>
      </c>
      <c r="AN137" s="20">
        <v>11.048</v>
      </c>
    </row>
    <row r="138" spans="1:40" x14ac:dyDescent="0.25">
      <c r="A138" t="s">
        <v>212</v>
      </c>
      <c r="B138" t="s">
        <v>74</v>
      </c>
      <c r="C138" t="s">
        <v>75</v>
      </c>
      <c r="D138" t="s">
        <v>107</v>
      </c>
      <c r="E138" t="s">
        <v>90</v>
      </c>
      <c r="F138" t="s">
        <v>79</v>
      </c>
      <c r="G138" s="31" t="s">
        <v>5</v>
      </c>
      <c r="H138" s="31" t="s">
        <v>5</v>
      </c>
      <c r="I138" s="31" t="s">
        <v>5</v>
      </c>
      <c r="J138" s="31" t="s">
        <v>80</v>
      </c>
      <c r="K138" s="31" t="s">
        <v>82</v>
      </c>
      <c r="L138" s="31" t="s">
        <v>82</v>
      </c>
      <c r="M138" s="31" t="s">
        <v>80</v>
      </c>
      <c r="N138" s="31" t="s">
        <v>82</v>
      </c>
      <c r="O138" s="31" t="s">
        <v>80</v>
      </c>
      <c r="P138" s="31" t="s">
        <v>80</v>
      </c>
      <c r="Q138" s="31" t="s">
        <v>80</v>
      </c>
      <c r="R138" s="31" t="s">
        <v>80</v>
      </c>
      <c r="S138" s="31" t="s">
        <v>5</v>
      </c>
      <c r="T138" s="31" t="s">
        <v>80</v>
      </c>
      <c r="U138" s="31" t="s">
        <v>5</v>
      </c>
      <c r="V138" s="31" t="s">
        <v>5</v>
      </c>
      <c r="W138" s="31" t="s">
        <v>80</v>
      </c>
      <c r="X138" s="31" t="s">
        <v>80</v>
      </c>
      <c r="Y138" s="31" t="s">
        <v>80</v>
      </c>
      <c r="Z138" s="31" t="s">
        <v>80</v>
      </c>
      <c r="AA138" s="31" t="s">
        <v>5</v>
      </c>
      <c r="AB138" s="31" t="s">
        <v>80</v>
      </c>
      <c r="AC138" s="31" t="s">
        <v>80</v>
      </c>
      <c r="AD138" s="31" t="s">
        <v>80</v>
      </c>
      <c r="AE138" s="31" t="s">
        <v>5</v>
      </c>
      <c r="AF138" s="31" t="s">
        <v>5</v>
      </c>
      <c r="AG138" s="31" t="s">
        <v>80</v>
      </c>
      <c r="AH138" s="31" t="s">
        <v>80</v>
      </c>
      <c r="AI138" s="31" t="s">
        <v>80</v>
      </c>
      <c r="AJ138" s="31" t="s">
        <v>5</v>
      </c>
      <c r="AK138">
        <v>67</v>
      </c>
      <c r="AL138" s="29" t="s">
        <v>80</v>
      </c>
      <c r="AM138" s="29" t="s">
        <v>80</v>
      </c>
      <c r="AN138" s="20" t="s">
        <v>80</v>
      </c>
    </row>
    <row r="139" spans="1:40" x14ac:dyDescent="0.25">
      <c r="A139" t="s">
        <v>212</v>
      </c>
      <c r="B139" t="s">
        <v>74</v>
      </c>
      <c r="C139" t="s">
        <v>100</v>
      </c>
      <c r="D139" t="s">
        <v>153</v>
      </c>
      <c r="E139" t="s">
        <v>87</v>
      </c>
      <c r="F139" t="s">
        <v>78</v>
      </c>
      <c r="G139" s="31" t="s">
        <v>80</v>
      </c>
      <c r="H139" s="31" t="s">
        <v>80</v>
      </c>
      <c r="I139" s="31" t="s">
        <v>80</v>
      </c>
      <c r="J139" s="31" t="s">
        <v>80</v>
      </c>
      <c r="K139" s="31" t="s">
        <v>80</v>
      </c>
      <c r="L139" s="31">
        <v>9.7690000000000001</v>
      </c>
      <c r="M139" s="31" t="s">
        <v>80</v>
      </c>
      <c r="N139" s="31" t="s">
        <v>80</v>
      </c>
      <c r="O139" s="31" t="s">
        <v>80</v>
      </c>
      <c r="P139" s="31" t="s">
        <v>80</v>
      </c>
      <c r="Q139" s="31" t="s">
        <v>80</v>
      </c>
      <c r="R139" s="31" t="s">
        <v>80</v>
      </c>
      <c r="S139" s="31" t="s">
        <v>80</v>
      </c>
      <c r="T139" s="31" t="s">
        <v>80</v>
      </c>
      <c r="U139" s="31" t="s">
        <v>80</v>
      </c>
      <c r="V139" s="31" t="s">
        <v>80</v>
      </c>
      <c r="W139" s="31" t="s">
        <v>80</v>
      </c>
      <c r="X139" s="31" t="s">
        <v>80</v>
      </c>
      <c r="Y139" s="31" t="s">
        <v>80</v>
      </c>
      <c r="Z139" s="31" t="s">
        <v>80</v>
      </c>
      <c r="AA139" s="31" t="s">
        <v>80</v>
      </c>
      <c r="AB139" s="31" t="s">
        <v>80</v>
      </c>
      <c r="AC139" s="31" t="s">
        <v>80</v>
      </c>
      <c r="AD139" s="31" t="s">
        <v>80</v>
      </c>
      <c r="AE139" s="31" t="s">
        <v>80</v>
      </c>
      <c r="AF139" s="31" t="s">
        <v>80</v>
      </c>
      <c r="AG139" s="31" t="s">
        <v>80</v>
      </c>
      <c r="AH139" s="31" t="s">
        <v>80</v>
      </c>
      <c r="AI139" s="31" t="s">
        <v>80</v>
      </c>
      <c r="AJ139" s="31" t="s">
        <v>80</v>
      </c>
      <c r="AK139">
        <v>68</v>
      </c>
      <c r="AL139" s="29">
        <v>0</v>
      </c>
      <c r="AM139" s="29">
        <v>99.97</v>
      </c>
      <c r="AN139" s="20">
        <v>9.7690000000000001</v>
      </c>
    </row>
    <row r="140" spans="1:40" x14ac:dyDescent="0.25">
      <c r="A140" t="s">
        <v>212</v>
      </c>
      <c r="B140" t="s">
        <v>74</v>
      </c>
      <c r="C140" t="s">
        <v>100</v>
      </c>
      <c r="D140" t="s">
        <v>153</v>
      </c>
      <c r="E140" t="s">
        <v>87</v>
      </c>
      <c r="F140" t="s">
        <v>79</v>
      </c>
      <c r="G140" s="31" t="s">
        <v>80</v>
      </c>
      <c r="H140" s="31" t="s">
        <v>80</v>
      </c>
      <c r="I140" s="31" t="s">
        <v>80</v>
      </c>
      <c r="J140" s="31" t="s">
        <v>80</v>
      </c>
      <c r="K140" s="31" t="s">
        <v>80</v>
      </c>
      <c r="L140" s="31" t="s">
        <v>82</v>
      </c>
      <c r="M140" s="31" t="s">
        <v>80</v>
      </c>
      <c r="N140" s="31" t="s">
        <v>80</v>
      </c>
      <c r="O140" s="31" t="s">
        <v>80</v>
      </c>
      <c r="P140" s="31" t="s">
        <v>80</v>
      </c>
      <c r="Q140" s="31" t="s">
        <v>80</v>
      </c>
      <c r="R140" s="31" t="s">
        <v>80</v>
      </c>
      <c r="S140" s="31" t="s">
        <v>80</v>
      </c>
      <c r="T140" s="31" t="s">
        <v>80</v>
      </c>
      <c r="U140" s="31" t="s">
        <v>80</v>
      </c>
      <c r="V140" s="31" t="s">
        <v>80</v>
      </c>
      <c r="W140" s="31" t="s">
        <v>80</v>
      </c>
      <c r="X140" s="31" t="s">
        <v>80</v>
      </c>
      <c r="Y140" s="31" t="s">
        <v>80</v>
      </c>
      <c r="Z140" s="31" t="s">
        <v>80</v>
      </c>
      <c r="AA140" s="31" t="s">
        <v>80</v>
      </c>
      <c r="AB140" s="31" t="s">
        <v>80</v>
      </c>
      <c r="AC140" s="31" t="s">
        <v>80</v>
      </c>
      <c r="AD140" s="31" t="s">
        <v>80</v>
      </c>
      <c r="AE140" s="31" t="s">
        <v>80</v>
      </c>
      <c r="AF140" s="31" t="s">
        <v>80</v>
      </c>
      <c r="AG140" s="31" t="s">
        <v>80</v>
      </c>
      <c r="AH140" s="31" t="s">
        <v>80</v>
      </c>
      <c r="AI140" s="31" t="s">
        <v>80</v>
      </c>
      <c r="AJ140" s="31" t="s">
        <v>80</v>
      </c>
      <c r="AK140">
        <v>68</v>
      </c>
      <c r="AL140" s="29" t="s">
        <v>80</v>
      </c>
      <c r="AM140" s="29" t="s">
        <v>80</v>
      </c>
      <c r="AN140" s="20" t="s">
        <v>80</v>
      </c>
    </row>
    <row r="141" spans="1:40" x14ac:dyDescent="0.25">
      <c r="A141" t="s">
        <v>212</v>
      </c>
      <c r="B141" t="s">
        <v>74</v>
      </c>
      <c r="C141" t="s">
        <v>75</v>
      </c>
      <c r="D141" t="s">
        <v>109</v>
      </c>
      <c r="E141" t="s">
        <v>81</v>
      </c>
      <c r="F141" t="s">
        <v>78</v>
      </c>
      <c r="G141" s="31" t="s">
        <v>80</v>
      </c>
      <c r="H141" s="31" t="s">
        <v>80</v>
      </c>
      <c r="I141" s="31" t="s">
        <v>80</v>
      </c>
      <c r="J141" s="31" t="s">
        <v>80</v>
      </c>
      <c r="K141" s="31" t="s">
        <v>80</v>
      </c>
      <c r="L141" s="31" t="s">
        <v>80</v>
      </c>
      <c r="M141" s="31" t="s">
        <v>80</v>
      </c>
      <c r="N141" s="31" t="s">
        <v>80</v>
      </c>
      <c r="O141" s="31" t="s">
        <v>80</v>
      </c>
      <c r="P141" s="31" t="s">
        <v>80</v>
      </c>
      <c r="Q141" s="31" t="s">
        <v>80</v>
      </c>
      <c r="R141" s="31" t="s">
        <v>80</v>
      </c>
      <c r="S141" s="31" t="s">
        <v>80</v>
      </c>
      <c r="T141" s="31" t="s">
        <v>80</v>
      </c>
      <c r="U141" s="31" t="s">
        <v>80</v>
      </c>
      <c r="V141" s="31" t="s">
        <v>80</v>
      </c>
      <c r="W141" s="31" t="s">
        <v>80</v>
      </c>
      <c r="X141" s="31" t="s">
        <v>80</v>
      </c>
      <c r="Y141" s="31" t="s">
        <v>80</v>
      </c>
      <c r="Z141" s="31" t="s">
        <v>80</v>
      </c>
      <c r="AA141" s="31" t="s">
        <v>80</v>
      </c>
      <c r="AB141" s="31" t="s">
        <v>80</v>
      </c>
      <c r="AC141" s="31" t="s">
        <v>80</v>
      </c>
      <c r="AD141" s="31" t="s">
        <v>80</v>
      </c>
      <c r="AE141" s="31" t="s">
        <v>80</v>
      </c>
      <c r="AF141" s="31" t="s">
        <v>80</v>
      </c>
      <c r="AG141" s="31" t="s">
        <v>80</v>
      </c>
      <c r="AH141" s="31" t="s">
        <v>80</v>
      </c>
      <c r="AI141" s="31" t="s">
        <v>80</v>
      </c>
      <c r="AJ141" s="31">
        <v>9.4149999999999991</v>
      </c>
      <c r="AK141">
        <v>69</v>
      </c>
      <c r="AL141" s="29">
        <v>0</v>
      </c>
      <c r="AM141" s="29">
        <v>99.97</v>
      </c>
      <c r="AN141" s="20">
        <v>9.4149999999999991</v>
      </c>
    </row>
    <row r="142" spans="1:40" x14ac:dyDescent="0.25">
      <c r="A142" t="s">
        <v>212</v>
      </c>
      <c r="B142" t="s">
        <v>74</v>
      </c>
      <c r="C142" t="s">
        <v>75</v>
      </c>
      <c r="D142" t="s">
        <v>109</v>
      </c>
      <c r="E142" t="s">
        <v>81</v>
      </c>
      <c r="F142" t="s">
        <v>79</v>
      </c>
      <c r="G142" s="31" t="s">
        <v>80</v>
      </c>
      <c r="H142" s="31" t="s">
        <v>80</v>
      </c>
      <c r="I142" s="31" t="s">
        <v>80</v>
      </c>
      <c r="J142" s="31" t="s">
        <v>80</v>
      </c>
      <c r="K142" s="31" t="s">
        <v>80</v>
      </c>
      <c r="L142" s="31" t="s">
        <v>80</v>
      </c>
      <c r="M142" s="31" t="s">
        <v>80</v>
      </c>
      <c r="N142" s="31" t="s">
        <v>80</v>
      </c>
      <c r="O142" s="31" t="s">
        <v>80</v>
      </c>
      <c r="P142" s="31" t="s">
        <v>80</v>
      </c>
      <c r="Q142" s="31" t="s">
        <v>80</v>
      </c>
      <c r="R142" s="31" t="s">
        <v>80</v>
      </c>
      <c r="S142" s="31" t="s">
        <v>80</v>
      </c>
      <c r="T142" s="31" t="s">
        <v>80</v>
      </c>
      <c r="U142" s="31" t="s">
        <v>80</v>
      </c>
      <c r="V142" s="31" t="s">
        <v>80</v>
      </c>
      <c r="W142" s="31" t="s">
        <v>80</v>
      </c>
      <c r="X142" s="31" t="s">
        <v>80</v>
      </c>
      <c r="Y142" s="31" t="s">
        <v>80</v>
      </c>
      <c r="Z142" s="31" t="s">
        <v>80</v>
      </c>
      <c r="AA142" s="31" t="s">
        <v>80</v>
      </c>
      <c r="AB142" s="31" t="s">
        <v>80</v>
      </c>
      <c r="AC142" s="31" t="s">
        <v>80</v>
      </c>
      <c r="AD142" s="31" t="s">
        <v>80</v>
      </c>
      <c r="AE142" s="31" t="s">
        <v>80</v>
      </c>
      <c r="AF142" s="31" t="s">
        <v>5</v>
      </c>
      <c r="AG142" s="31" t="s">
        <v>7</v>
      </c>
      <c r="AH142" s="31" t="s">
        <v>7</v>
      </c>
      <c r="AI142" s="31" t="s">
        <v>7</v>
      </c>
      <c r="AJ142" s="31" t="s">
        <v>5</v>
      </c>
      <c r="AK142">
        <v>69</v>
      </c>
      <c r="AL142" s="29" t="s">
        <v>80</v>
      </c>
      <c r="AM142" s="29" t="s">
        <v>80</v>
      </c>
      <c r="AN142" s="20" t="s">
        <v>80</v>
      </c>
    </row>
    <row r="143" spans="1:40" x14ac:dyDescent="0.25">
      <c r="A143" t="s">
        <v>212</v>
      </c>
      <c r="B143" t="s">
        <v>74</v>
      </c>
      <c r="C143" t="s">
        <v>75</v>
      </c>
      <c r="D143" t="s">
        <v>88</v>
      </c>
      <c r="E143" t="s">
        <v>87</v>
      </c>
      <c r="F143" t="s">
        <v>78</v>
      </c>
      <c r="G143" s="31" t="s">
        <v>80</v>
      </c>
      <c r="H143" s="31" t="s">
        <v>80</v>
      </c>
      <c r="I143" s="31" t="s">
        <v>80</v>
      </c>
      <c r="J143" s="31">
        <v>9</v>
      </c>
      <c r="K143" s="31" t="s">
        <v>80</v>
      </c>
      <c r="L143" s="31" t="s">
        <v>80</v>
      </c>
      <c r="M143" s="31" t="s">
        <v>80</v>
      </c>
      <c r="N143" s="31" t="s">
        <v>80</v>
      </c>
      <c r="O143" s="31" t="s">
        <v>80</v>
      </c>
      <c r="P143" s="31" t="s">
        <v>80</v>
      </c>
      <c r="Q143" s="31" t="s">
        <v>80</v>
      </c>
      <c r="R143" s="31" t="s">
        <v>80</v>
      </c>
      <c r="S143" s="31" t="s">
        <v>80</v>
      </c>
      <c r="T143" s="31" t="s">
        <v>80</v>
      </c>
      <c r="U143" s="31" t="s">
        <v>80</v>
      </c>
      <c r="V143" s="31" t="s">
        <v>80</v>
      </c>
      <c r="W143" s="31" t="s">
        <v>80</v>
      </c>
      <c r="X143" s="31" t="s">
        <v>80</v>
      </c>
      <c r="Y143" s="31" t="s">
        <v>80</v>
      </c>
      <c r="Z143" s="31" t="s">
        <v>80</v>
      </c>
      <c r="AA143" s="31" t="s">
        <v>80</v>
      </c>
      <c r="AB143" s="31" t="s">
        <v>80</v>
      </c>
      <c r="AC143" s="31" t="s">
        <v>80</v>
      </c>
      <c r="AD143" s="31" t="s">
        <v>80</v>
      </c>
      <c r="AE143" s="31" t="s">
        <v>80</v>
      </c>
      <c r="AF143" s="31" t="s">
        <v>80</v>
      </c>
      <c r="AG143" s="31" t="s">
        <v>80</v>
      </c>
      <c r="AH143" s="31" t="s">
        <v>80</v>
      </c>
      <c r="AI143" s="31" t="s">
        <v>80</v>
      </c>
      <c r="AJ143" s="31" t="s">
        <v>80</v>
      </c>
      <c r="AK143">
        <v>70</v>
      </c>
      <c r="AL143" s="29">
        <v>0</v>
      </c>
      <c r="AM143" s="29">
        <v>99.98</v>
      </c>
      <c r="AN143" s="20">
        <v>9</v>
      </c>
    </row>
    <row r="144" spans="1:40" x14ac:dyDescent="0.25">
      <c r="A144" t="s">
        <v>212</v>
      </c>
      <c r="B144" t="s">
        <v>74</v>
      </c>
      <c r="C144" t="s">
        <v>75</v>
      </c>
      <c r="D144" t="s">
        <v>88</v>
      </c>
      <c r="E144" t="s">
        <v>87</v>
      </c>
      <c r="F144" t="s">
        <v>79</v>
      </c>
      <c r="G144" s="31" t="s">
        <v>80</v>
      </c>
      <c r="H144" s="31" t="s">
        <v>80</v>
      </c>
      <c r="I144" s="31" t="s">
        <v>80</v>
      </c>
      <c r="J144" s="31" t="s">
        <v>82</v>
      </c>
      <c r="K144" s="31" t="s">
        <v>80</v>
      </c>
      <c r="L144" s="31" t="s">
        <v>80</v>
      </c>
      <c r="M144" s="31" t="s">
        <v>80</v>
      </c>
      <c r="N144" s="31" t="s">
        <v>80</v>
      </c>
      <c r="O144" s="31" t="s">
        <v>80</v>
      </c>
      <c r="P144" s="31" t="s">
        <v>80</v>
      </c>
      <c r="Q144" s="31" t="s">
        <v>80</v>
      </c>
      <c r="R144" s="31" t="s">
        <v>80</v>
      </c>
      <c r="S144" s="31" t="s">
        <v>80</v>
      </c>
      <c r="T144" s="31" t="s">
        <v>80</v>
      </c>
      <c r="U144" s="31" t="s">
        <v>80</v>
      </c>
      <c r="V144" s="31" t="s">
        <v>80</v>
      </c>
      <c r="W144" s="31" t="s">
        <v>80</v>
      </c>
      <c r="X144" s="31" t="s">
        <v>80</v>
      </c>
      <c r="Y144" s="31" t="s">
        <v>80</v>
      </c>
      <c r="Z144" s="31" t="s">
        <v>80</v>
      </c>
      <c r="AA144" s="31" t="s">
        <v>80</v>
      </c>
      <c r="AB144" s="31" t="s">
        <v>80</v>
      </c>
      <c r="AC144" s="31" t="s">
        <v>80</v>
      </c>
      <c r="AD144" s="31" t="s">
        <v>80</v>
      </c>
      <c r="AE144" s="31" t="s">
        <v>80</v>
      </c>
      <c r="AF144" s="31" t="s">
        <v>80</v>
      </c>
      <c r="AG144" s="31" t="s">
        <v>80</v>
      </c>
      <c r="AH144" s="31" t="s">
        <v>80</v>
      </c>
      <c r="AI144" s="31" t="s">
        <v>80</v>
      </c>
      <c r="AJ144" s="31" t="s">
        <v>80</v>
      </c>
      <c r="AK144">
        <v>70</v>
      </c>
      <c r="AL144" s="29" t="s">
        <v>80</v>
      </c>
      <c r="AM144" s="29" t="s">
        <v>80</v>
      </c>
      <c r="AN144" s="20" t="s">
        <v>80</v>
      </c>
    </row>
    <row r="145" spans="1:40" x14ac:dyDescent="0.25">
      <c r="A145" t="s">
        <v>212</v>
      </c>
      <c r="B145" t="s">
        <v>74</v>
      </c>
      <c r="C145" t="s">
        <v>100</v>
      </c>
      <c r="D145" t="s">
        <v>170</v>
      </c>
      <c r="E145" t="s">
        <v>87</v>
      </c>
      <c r="F145" t="s">
        <v>78</v>
      </c>
      <c r="G145" s="31" t="s">
        <v>80</v>
      </c>
      <c r="H145" s="31" t="s">
        <v>80</v>
      </c>
      <c r="I145" s="31" t="s">
        <v>80</v>
      </c>
      <c r="J145" s="31" t="s">
        <v>80</v>
      </c>
      <c r="K145" s="31">
        <v>5</v>
      </c>
      <c r="L145" s="31">
        <v>4</v>
      </c>
      <c r="M145" s="31" t="s">
        <v>80</v>
      </c>
      <c r="N145" s="31" t="s">
        <v>80</v>
      </c>
      <c r="O145" s="31" t="s">
        <v>80</v>
      </c>
      <c r="P145" s="31" t="s">
        <v>80</v>
      </c>
      <c r="Q145" s="31" t="s">
        <v>80</v>
      </c>
      <c r="R145" s="31" t="s">
        <v>80</v>
      </c>
      <c r="S145" s="31" t="s">
        <v>80</v>
      </c>
      <c r="T145" s="31" t="s">
        <v>80</v>
      </c>
      <c r="U145" s="31" t="s">
        <v>80</v>
      </c>
      <c r="V145" s="31" t="s">
        <v>80</v>
      </c>
      <c r="W145" s="31" t="s">
        <v>80</v>
      </c>
      <c r="X145" s="31" t="s">
        <v>80</v>
      </c>
      <c r="Y145" s="31" t="s">
        <v>80</v>
      </c>
      <c r="Z145" s="31" t="s">
        <v>80</v>
      </c>
      <c r="AA145" s="31" t="s">
        <v>80</v>
      </c>
      <c r="AB145" s="31" t="s">
        <v>80</v>
      </c>
      <c r="AC145" s="31" t="s">
        <v>80</v>
      </c>
      <c r="AD145" s="31" t="s">
        <v>80</v>
      </c>
      <c r="AE145" s="31" t="s">
        <v>80</v>
      </c>
      <c r="AF145" s="31" t="s">
        <v>80</v>
      </c>
      <c r="AG145" s="31" t="s">
        <v>80</v>
      </c>
      <c r="AH145" s="31" t="s">
        <v>80</v>
      </c>
      <c r="AI145" s="31" t="s">
        <v>80</v>
      </c>
      <c r="AJ145" s="31" t="s">
        <v>80</v>
      </c>
      <c r="AK145">
        <v>70</v>
      </c>
      <c r="AL145" s="29">
        <v>0</v>
      </c>
      <c r="AM145" s="29">
        <v>99.98</v>
      </c>
      <c r="AN145" s="20">
        <v>9</v>
      </c>
    </row>
    <row r="146" spans="1:40" x14ac:dyDescent="0.25">
      <c r="A146" t="s">
        <v>212</v>
      </c>
      <c r="B146" t="s">
        <v>74</v>
      </c>
      <c r="C146" t="s">
        <v>100</v>
      </c>
      <c r="D146" t="s">
        <v>170</v>
      </c>
      <c r="E146" t="s">
        <v>87</v>
      </c>
      <c r="F146" t="s">
        <v>79</v>
      </c>
      <c r="G146" s="31" t="s">
        <v>80</v>
      </c>
      <c r="H146" s="31" t="s">
        <v>80</v>
      </c>
      <c r="I146" s="31" t="s">
        <v>80</v>
      </c>
      <c r="J146" s="31" t="s">
        <v>80</v>
      </c>
      <c r="K146" s="31" t="s">
        <v>82</v>
      </c>
      <c r="L146" s="31" t="s">
        <v>82</v>
      </c>
      <c r="M146" s="31" t="s">
        <v>80</v>
      </c>
      <c r="N146" s="31" t="s">
        <v>80</v>
      </c>
      <c r="O146" s="31" t="s">
        <v>80</v>
      </c>
      <c r="P146" s="31" t="s">
        <v>80</v>
      </c>
      <c r="Q146" s="31" t="s">
        <v>80</v>
      </c>
      <c r="R146" s="31" t="s">
        <v>80</v>
      </c>
      <c r="S146" s="31" t="s">
        <v>80</v>
      </c>
      <c r="T146" s="31" t="s">
        <v>80</v>
      </c>
      <c r="U146" s="31" t="s">
        <v>80</v>
      </c>
      <c r="V146" s="31" t="s">
        <v>80</v>
      </c>
      <c r="W146" s="31" t="s">
        <v>80</v>
      </c>
      <c r="X146" s="31" t="s">
        <v>80</v>
      </c>
      <c r="Y146" s="31" t="s">
        <v>80</v>
      </c>
      <c r="Z146" s="31" t="s">
        <v>80</v>
      </c>
      <c r="AA146" s="31" t="s">
        <v>80</v>
      </c>
      <c r="AB146" s="31" t="s">
        <v>80</v>
      </c>
      <c r="AC146" s="31" t="s">
        <v>80</v>
      </c>
      <c r="AD146" s="31" t="s">
        <v>80</v>
      </c>
      <c r="AE146" s="31" t="s">
        <v>80</v>
      </c>
      <c r="AF146" s="31" t="s">
        <v>80</v>
      </c>
      <c r="AG146" s="31" t="s">
        <v>80</v>
      </c>
      <c r="AH146" s="31" t="s">
        <v>80</v>
      </c>
      <c r="AI146" s="31" t="s">
        <v>80</v>
      </c>
      <c r="AJ146" s="31" t="s">
        <v>80</v>
      </c>
      <c r="AK146">
        <v>70</v>
      </c>
      <c r="AL146" s="29" t="s">
        <v>80</v>
      </c>
      <c r="AM146" s="29" t="s">
        <v>80</v>
      </c>
      <c r="AN146" s="20" t="s">
        <v>80</v>
      </c>
    </row>
    <row r="147" spans="1:40" x14ac:dyDescent="0.25">
      <c r="A147" t="s">
        <v>212</v>
      </c>
      <c r="B147" t="s">
        <v>74</v>
      </c>
      <c r="C147" t="s">
        <v>75</v>
      </c>
      <c r="D147" t="s">
        <v>132</v>
      </c>
      <c r="E147" t="s">
        <v>81</v>
      </c>
      <c r="F147" t="s">
        <v>78</v>
      </c>
      <c r="G147" s="31" t="s">
        <v>80</v>
      </c>
      <c r="H147" s="31" t="s">
        <v>80</v>
      </c>
      <c r="I147" s="31" t="s">
        <v>80</v>
      </c>
      <c r="J147" s="31" t="s">
        <v>80</v>
      </c>
      <c r="K147" s="31" t="s">
        <v>80</v>
      </c>
      <c r="L147" s="31" t="s">
        <v>80</v>
      </c>
      <c r="M147" s="31" t="s">
        <v>80</v>
      </c>
      <c r="N147" s="31" t="s">
        <v>80</v>
      </c>
      <c r="O147" s="31" t="s">
        <v>80</v>
      </c>
      <c r="P147" s="31" t="s">
        <v>80</v>
      </c>
      <c r="Q147" s="31" t="s">
        <v>80</v>
      </c>
      <c r="R147" s="31" t="s">
        <v>80</v>
      </c>
      <c r="S147" s="31">
        <v>6</v>
      </c>
      <c r="T147" s="31" t="s">
        <v>80</v>
      </c>
      <c r="U147" s="31" t="s">
        <v>80</v>
      </c>
      <c r="V147" s="31" t="s">
        <v>80</v>
      </c>
      <c r="W147" s="31" t="s">
        <v>80</v>
      </c>
      <c r="X147" s="31">
        <v>1</v>
      </c>
      <c r="Y147" s="31" t="s">
        <v>80</v>
      </c>
      <c r="Z147" s="31" t="s">
        <v>80</v>
      </c>
      <c r="AA147" s="31">
        <v>0.70699999999999996</v>
      </c>
      <c r="AB147" s="31" t="s">
        <v>80</v>
      </c>
      <c r="AC147" s="31" t="s">
        <v>80</v>
      </c>
      <c r="AD147" s="31" t="s">
        <v>80</v>
      </c>
      <c r="AE147" s="31" t="s">
        <v>80</v>
      </c>
      <c r="AF147" s="31" t="s">
        <v>80</v>
      </c>
      <c r="AG147" s="31" t="s">
        <v>80</v>
      </c>
      <c r="AH147" s="31" t="s">
        <v>80</v>
      </c>
      <c r="AI147" s="31" t="s">
        <v>80</v>
      </c>
      <c r="AJ147" s="31">
        <v>0.373</v>
      </c>
      <c r="AK147">
        <v>72</v>
      </c>
      <c r="AL147" s="29">
        <v>0</v>
      </c>
      <c r="AM147" s="29">
        <v>99.98</v>
      </c>
      <c r="AN147" s="20">
        <v>8.08</v>
      </c>
    </row>
    <row r="148" spans="1:40" x14ac:dyDescent="0.25">
      <c r="A148" t="s">
        <v>212</v>
      </c>
      <c r="B148" t="s">
        <v>74</v>
      </c>
      <c r="C148" t="s">
        <v>75</v>
      </c>
      <c r="D148" t="s">
        <v>132</v>
      </c>
      <c r="E148" t="s">
        <v>81</v>
      </c>
      <c r="F148" t="s">
        <v>79</v>
      </c>
      <c r="G148" s="31" t="s">
        <v>80</v>
      </c>
      <c r="H148" s="31" t="s">
        <v>80</v>
      </c>
      <c r="I148" s="31" t="s">
        <v>80</v>
      </c>
      <c r="J148" s="31" t="s">
        <v>80</v>
      </c>
      <c r="K148" s="31" t="s">
        <v>80</v>
      </c>
      <c r="L148" s="31" t="s">
        <v>80</v>
      </c>
      <c r="M148" s="31" t="s">
        <v>80</v>
      </c>
      <c r="N148" s="31" t="s">
        <v>80</v>
      </c>
      <c r="O148" s="31" t="s">
        <v>80</v>
      </c>
      <c r="P148" s="31" t="s">
        <v>80</v>
      </c>
      <c r="Q148" s="31" t="s">
        <v>80</v>
      </c>
      <c r="R148" s="31" t="s">
        <v>80</v>
      </c>
      <c r="S148" s="31" t="s">
        <v>82</v>
      </c>
      <c r="T148" s="31" t="s">
        <v>80</v>
      </c>
      <c r="U148" s="31" t="s">
        <v>80</v>
      </c>
      <c r="V148" s="31" t="s">
        <v>80</v>
      </c>
      <c r="W148" s="31" t="s">
        <v>80</v>
      </c>
      <c r="X148" s="31" t="s">
        <v>82</v>
      </c>
      <c r="Y148" s="31" t="s">
        <v>80</v>
      </c>
      <c r="Z148" s="31" t="s">
        <v>5</v>
      </c>
      <c r="AA148" s="31" t="s">
        <v>82</v>
      </c>
      <c r="AB148" s="31" t="s">
        <v>80</v>
      </c>
      <c r="AC148" s="31" t="s">
        <v>80</v>
      </c>
      <c r="AD148" s="31" t="s">
        <v>80</v>
      </c>
      <c r="AE148" s="31" t="s">
        <v>80</v>
      </c>
      <c r="AF148" s="31" t="s">
        <v>80</v>
      </c>
      <c r="AG148" s="31" t="s">
        <v>80</v>
      </c>
      <c r="AH148" s="31" t="s">
        <v>80</v>
      </c>
      <c r="AI148" s="31" t="s">
        <v>80</v>
      </c>
      <c r="AJ148" s="31" t="s">
        <v>82</v>
      </c>
      <c r="AK148">
        <v>72</v>
      </c>
      <c r="AL148" s="29" t="s">
        <v>80</v>
      </c>
      <c r="AM148" s="29" t="s">
        <v>80</v>
      </c>
      <c r="AN148" s="20" t="s">
        <v>80</v>
      </c>
    </row>
    <row r="149" spans="1:40" x14ac:dyDescent="0.25">
      <c r="A149" t="s">
        <v>212</v>
      </c>
      <c r="B149" t="s">
        <v>74</v>
      </c>
      <c r="C149" t="s">
        <v>100</v>
      </c>
      <c r="D149" t="s">
        <v>117</v>
      </c>
      <c r="E149" t="s">
        <v>81</v>
      </c>
      <c r="F149" t="s">
        <v>78</v>
      </c>
      <c r="G149" s="31" t="s">
        <v>80</v>
      </c>
      <c r="H149" s="31" t="s">
        <v>80</v>
      </c>
      <c r="I149" s="31" t="s">
        <v>80</v>
      </c>
      <c r="J149" s="31" t="s">
        <v>80</v>
      </c>
      <c r="K149" s="31" t="s">
        <v>80</v>
      </c>
      <c r="L149" s="31" t="s">
        <v>80</v>
      </c>
      <c r="M149" s="31" t="s">
        <v>80</v>
      </c>
      <c r="N149" s="31" t="s">
        <v>80</v>
      </c>
      <c r="O149" s="31">
        <v>0.2</v>
      </c>
      <c r="P149" s="31">
        <v>1.603</v>
      </c>
      <c r="Q149" s="31">
        <v>2.6309999999999998</v>
      </c>
      <c r="R149" s="31">
        <v>7.4999999999999997E-2</v>
      </c>
      <c r="S149" s="31">
        <v>0.35599999999999998</v>
      </c>
      <c r="T149" s="31">
        <v>1.5780000000000001</v>
      </c>
      <c r="U149" s="31">
        <v>0.30299999999999999</v>
      </c>
      <c r="V149" s="31">
        <v>3.3000000000000002E-2</v>
      </c>
      <c r="W149" s="31">
        <v>0.36299999999999999</v>
      </c>
      <c r="X149" s="31" t="s">
        <v>80</v>
      </c>
      <c r="Y149" s="31">
        <v>0.21299999999999999</v>
      </c>
      <c r="Z149" s="31">
        <v>4.5999999999999999E-2</v>
      </c>
      <c r="AA149" s="31">
        <v>4.9000000000000002E-2</v>
      </c>
      <c r="AB149" s="31">
        <v>4.9000000000000002E-2</v>
      </c>
      <c r="AC149" s="31">
        <v>0.52900000000000003</v>
      </c>
      <c r="AD149" s="31" t="s">
        <v>80</v>
      </c>
      <c r="AE149" s="31" t="s">
        <v>80</v>
      </c>
      <c r="AF149" s="31" t="s">
        <v>80</v>
      </c>
      <c r="AG149" s="31" t="s">
        <v>80</v>
      </c>
      <c r="AH149" s="31">
        <v>0.03</v>
      </c>
      <c r="AI149" s="31">
        <v>0</v>
      </c>
      <c r="AJ149" s="31" t="s">
        <v>80</v>
      </c>
      <c r="AK149">
        <v>73</v>
      </c>
      <c r="AL149" s="29">
        <v>0</v>
      </c>
      <c r="AM149" s="29">
        <v>99.98</v>
      </c>
      <c r="AN149" s="20">
        <v>8.0589999999999993</v>
      </c>
    </row>
    <row r="150" spans="1:40" x14ac:dyDescent="0.25">
      <c r="A150" t="s">
        <v>212</v>
      </c>
      <c r="B150" t="s">
        <v>74</v>
      </c>
      <c r="C150" t="s">
        <v>100</v>
      </c>
      <c r="D150" t="s">
        <v>117</v>
      </c>
      <c r="E150" t="s">
        <v>81</v>
      </c>
      <c r="F150" t="s">
        <v>79</v>
      </c>
      <c r="G150" s="31" t="s">
        <v>80</v>
      </c>
      <c r="H150" s="31" t="s">
        <v>80</v>
      </c>
      <c r="I150" s="31" t="s">
        <v>80</v>
      </c>
      <c r="J150" s="31" t="s">
        <v>80</v>
      </c>
      <c r="K150" s="31" t="s">
        <v>80</v>
      </c>
      <c r="L150" s="31" t="s">
        <v>80</v>
      </c>
      <c r="M150" s="31" t="s">
        <v>80</v>
      </c>
      <c r="N150" s="31" t="s">
        <v>80</v>
      </c>
      <c r="O150" s="31" t="s">
        <v>82</v>
      </c>
      <c r="P150" s="31" t="s">
        <v>82</v>
      </c>
      <c r="Q150" s="31" t="s">
        <v>82</v>
      </c>
      <c r="R150" s="31" t="s">
        <v>82</v>
      </c>
      <c r="S150" s="31" t="s">
        <v>82</v>
      </c>
      <c r="T150" s="31" t="s">
        <v>82</v>
      </c>
      <c r="U150" s="31" t="s">
        <v>82</v>
      </c>
      <c r="V150" s="31" t="s">
        <v>82</v>
      </c>
      <c r="W150" s="31" t="s">
        <v>82</v>
      </c>
      <c r="X150" s="31" t="s">
        <v>80</v>
      </c>
      <c r="Y150" s="31" t="s">
        <v>82</v>
      </c>
      <c r="Z150" s="31" t="s">
        <v>82</v>
      </c>
      <c r="AA150" s="31" t="s">
        <v>82</v>
      </c>
      <c r="AB150" s="31" t="s">
        <v>82</v>
      </c>
      <c r="AC150" s="31" t="s">
        <v>82</v>
      </c>
      <c r="AD150" s="31" t="s">
        <v>80</v>
      </c>
      <c r="AE150" s="31" t="s">
        <v>80</v>
      </c>
      <c r="AF150" s="31" t="s">
        <v>80</v>
      </c>
      <c r="AG150" s="31" t="s">
        <v>80</v>
      </c>
      <c r="AH150" s="31" t="s">
        <v>82</v>
      </c>
      <c r="AI150" s="31" t="s">
        <v>82</v>
      </c>
      <c r="AJ150" s="31" t="s">
        <v>80</v>
      </c>
      <c r="AK150">
        <v>73</v>
      </c>
      <c r="AL150" s="29" t="s">
        <v>80</v>
      </c>
      <c r="AM150" s="29" t="s">
        <v>80</v>
      </c>
      <c r="AN150" s="20" t="s">
        <v>80</v>
      </c>
    </row>
    <row r="151" spans="1:40" x14ac:dyDescent="0.25">
      <c r="A151" t="s">
        <v>212</v>
      </c>
      <c r="B151" t="s">
        <v>74</v>
      </c>
      <c r="C151" t="s">
        <v>75</v>
      </c>
      <c r="D151" t="s">
        <v>83</v>
      </c>
      <c r="E151" t="s">
        <v>105</v>
      </c>
      <c r="F151" t="s">
        <v>78</v>
      </c>
      <c r="G151" s="31" t="s">
        <v>80</v>
      </c>
      <c r="H151" s="31" t="s">
        <v>80</v>
      </c>
      <c r="I151" s="31" t="s">
        <v>80</v>
      </c>
      <c r="J151" s="31" t="s">
        <v>80</v>
      </c>
      <c r="K151" s="31" t="s">
        <v>80</v>
      </c>
      <c r="L151" s="31" t="s">
        <v>80</v>
      </c>
      <c r="M151" s="31" t="s">
        <v>80</v>
      </c>
      <c r="N151" s="31" t="s">
        <v>80</v>
      </c>
      <c r="O151" s="31" t="s">
        <v>80</v>
      </c>
      <c r="P151" s="31" t="s">
        <v>80</v>
      </c>
      <c r="Q151" s="31" t="s">
        <v>80</v>
      </c>
      <c r="R151" s="31" t="s">
        <v>80</v>
      </c>
      <c r="S151" s="31" t="s">
        <v>80</v>
      </c>
      <c r="T151" s="31" t="s">
        <v>80</v>
      </c>
      <c r="U151" s="31">
        <v>4.5999999999999999E-2</v>
      </c>
      <c r="V151" s="31">
        <v>4.2000000000000003E-2</v>
      </c>
      <c r="W151" s="31" t="s">
        <v>80</v>
      </c>
      <c r="X151" s="31" t="s">
        <v>80</v>
      </c>
      <c r="Y151" s="31" t="s">
        <v>80</v>
      </c>
      <c r="Z151" s="31" t="s">
        <v>80</v>
      </c>
      <c r="AA151" s="31" t="s">
        <v>80</v>
      </c>
      <c r="AB151" s="31" t="s">
        <v>80</v>
      </c>
      <c r="AC151" s="31" t="s">
        <v>80</v>
      </c>
      <c r="AD151" s="31" t="s">
        <v>80</v>
      </c>
      <c r="AE151" s="31">
        <v>0.16800000000000001</v>
      </c>
      <c r="AF151" s="31">
        <v>0.157</v>
      </c>
      <c r="AG151" s="31">
        <v>7.5999999999999998E-2</v>
      </c>
      <c r="AH151" s="31">
        <v>3.7999999999999999E-2</v>
      </c>
      <c r="AI151" s="31">
        <v>1.8049999999999999</v>
      </c>
      <c r="AJ151" s="31">
        <v>4.3319999999999999</v>
      </c>
      <c r="AK151">
        <v>74</v>
      </c>
      <c r="AL151" s="29">
        <v>0</v>
      </c>
      <c r="AM151" s="29">
        <v>99.99</v>
      </c>
      <c r="AN151" s="20">
        <v>6.6630000000000003</v>
      </c>
    </row>
    <row r="152" spans="1:40" x14ac:dyDescent="0.25">
      <c r="A152" t="s">
        <v>212</v>
      </c>
      <c r="B152" t="s">
        <v>74</v>
      </c>
      <c r="C152" t="s">
        <v>75</v>
      </c>
      <c r="D152" t="s">
        <v>83</v>
      </c>
      <c r="E152" t="s">
        <v>105</v>
      </c>
      <c r="F152" t="s">
        <v>79</v>
      </c>
      <c r="G152" s="31" t="s">
        <v>80</v>
      </c>
      <c r="H152" s="31" t="s">
        <v>80</v>
      </c>
      <c r="I152" s="31" t="s">
        <v>80</v>
      </c>
      <c r="J152" s="31" t="s">
        <v>80</v>
      </c>
      <c r="K152" s="31" t="s">
        <v>80</v>
      </c>
      <c r="L152" s="31" t="s">
        <v>80</v>
      </c>
      <c r="M152" s="31" t="s">
        <v>80</v>
      </c>
      <c r="N152" s="31" t="s">
        <v>80</v>
      </c>
      <c r="O152" s="31" t="s">
        <v>80</v>
      </c>
      <c r="P152" s="31" t="s">
        <v>80</v>
      </c>
      <c r="Q152" s="31" t="s">
        <v>80</v>
      </c>
      <c r="R152" s="31" t="s">
        <v>80</v>
      </c>
      <c r="S152" s="31" t="s">
        <v>80</v>
      </c>
      <c r="T152" s="31" t="s">
        <v>80</v>
      </c>
      <c r="U152" s="31" t="s">
        <v>82</v>
      </c>
      <c r="V152" s="31" t="s">
        <v>82</v>
      </c>
      <c r="W152" s="31" t="s">
        <v>80</v>
      </c>
      <c r="X152" s="31" t="s">
        <v>80</v>
      </c>
      <c r="Y152" s="31" t="s">
        <v>80</v>
      </c>
      <c r="Z152" s="31" t="s">
        <v>80</v>
      </c>
      <c r="AA152" s="31" t="s">
        <v>80</v>
      </c>
      <c r="AB152" s="31" t="s">
        <v>80</v>
      </c>
      <c r="AC152" s="31" t="s">
        <v>80</v>
      </c>
      <c r="AD152" s="31" t="s">
        <v>80</v>
      </c>
      <c r="AE152" s="31" t="s">
        <v>82</v>
      </c>
      <c r="AF152" s="31" t="s">
        <v>82</v>
      </c>
      <c r="AG152" s="31" t="s">
        <v>5</v>
      </c>
      <c r="AH152" s="31" t="s">
        <v>5</v>
      </c>
      <c r="AI152" s="31" t="s">
        <v>5</v>
      </c>
      <c r="AJ152" s="31" t="s">
        <v>5</v>
      </c>
      <c r="AK152">
        <v>74</v>
      </c>
      <c r="AL152" s="29" t="s">
        <v>80</v>
      </c>
      <c r="AM152" s="29" t="s">
        <v>80</v>
      </c>
      <c r="AN152" s="20" t="s">
        <v>80</v>
      </c>
    </row>
    <row r="153" spans="1:40" x14ac:dyDescent="0.25">
      <c r="A153" t="s">
        <v>212</v>
      </c>
      <c r="B153" t="s">
        <v>74</v>
      </c>
      <c r="C153" t="s">
        <v>75</v>
      </c>
      <c r="D153" t="s">
        <v>94</v>
      </c>
      <c r="E153" t="s">
        <v>99</v>
      </c>
      <c r="F153" t="s">
        <v>78</v>
      </c>
      <c r="G153" s="31" t="s">
        <v>80</v>
      </c>
      <c r="H153" s="31" t="s">
        <v>80</v>
      </c>
      <c r="I153" s="31" t="s">
        <v>80</v>
      </c>
      <c r="J153" s="31" t="s">
        <v>80</v>
      </c>
      <c r="K153" s="31" t="s">
        <v>80</v>
      </c>
      <c r="L153" s="31" t="s">
        <v>80</v>
      </c>
      <c r="M153" s="31">
        <v>4.8499999999999996</v>
      </c>
      <c r="N153" s="31" t="s">
        <v>80</v>
      </c>
      <c r="O153" s="31" t="s">
        <v>80</v>
      </c>
      <c r="P153" s="31" t="s">
        <v>80</v>
      </c>
      <c r="Q153" s="31" t="s">
        <v>80</v>
      </c>
      <c r="R153" s="31" t="s">
        <v>80</v>
      </c>
      <c r="S153" s="31" t="s">
        <v>80</v>
      </c>
      <c r="T153" s="31" t="s">
        <v>80</v>
      </c>
      <c r="U153" s="31" t="s">
        <v>80</v>
      </c>
      <c r="V153" s="31" t="s">
        <v>80</v>
      </c>
      <c r="W153" s="31" t="s">
        <v>80</v>
      </c>
      <c r="X153" s="31" t="s">
        <v>80</v>
      </c>
      <c r="Y153" s="31" t="s">
        <v>80</v>
      </c>
      <c r="Z153" s="31" t="s">
        <v>80</v>
      </c>
      <c r="AA153" s="31" t="s">
        <v>80</v>
      </c>
      <c r="AB153" s="31" t="s">
        <v>80</v>
      </c>
      <c r="AC153" s="31" t="s">
        <v>80</v>
      </c>
      <c r="AD153" s="31" t="s">
        <v>80</v>
      </c>
      <c r="AE153" s="31" t="s">
        <v>80</v>
      </c>
      <c r="AF153" s="31" t="s">
        <v>80</v>
      </c>
      <c r="AG153" s="31" t="s">
        <v>80</v>
      </c>
      <c r="AH153" s="31" t="s">
        <v>80</v>
      </c>
      <c r="AI153" s="31" t="s">
        <v>80</v>
      </c>
      <c r="AJ153" s="31" t="s">
        <v>80</v>
      </c>
      <c r="AK153">
        <v>75</v>
      </c>
      <c r="AL153" s="29">
        <v>0</v>
      </c>
      <c r="AM153" s="29">
        <v>99.99</v>
      </c>
      <c r="AN153" s="20">
        <v>4.8499999999999996</v>
      </c>
    </row>
    <row r="154" spans="1:40" x14ac:dyDescent="0.25">
      <c r="A154" t="s">
        <v>212</v>
      </c>
      <c r="B154" t="s">
        <v>74</v>
      </c>
      <c r="C154" t="s">
        <v>75</v>
      </c>
      <c r="D154" t="s">
        <v>94</v>
      </c>
      <c r="E154" t="s">
        <v>99</v>
      </c>
      <c r="F154" t="s">
        <v>79</v>
      </c>
      <c r="G154" s="31" t="s">
        <v>80</v>
      </c>
      <c r="H154" s="31" t="s">
        <v>80</v>
      </c>
      <c r="I154" s="31" t="s">
        <v>80</v>
      </c>
      <c r="J154" s="31" t="s">
        <v>80</v>
      </c>
      <c r="K154" s="31" t="s">
        <v>80</v>
      </c>
      <c r="L154" s="31" t="s">
        <v>80</v>
      </c>
      <c r="M154" s="31" t="s">
        <v>82</v>
      </c>
      <c r="N154" s="31" t="s">
        <v>80</v>
      </c>
      <c r="O154" s="31" t="s">
        <v>80</v>
      </c>
      <c r="P154" s="31" t="s">
        <v>80</v>
      </c>
      <c r="Q154" s="31" t="s">
        <v>80</v>
      </c>
      <c r="R154" s="31" t="s">
        <v>80</v>
      </c>
      <c r="S154" s="31" t="s">
        <v>80</v>
      </c>
      <c r="T154" s="31" t="s">
        <v>80</v>
      </c>
      <c r="U154" s="31" t="s">
        <v>80</v>
      </c>
      <c r="V154" s="31" t="s">
        <v>80</v>
      </c>
      <c r="W154" s="31" t="s">
        <v>80</v>
      </c>
      <c r="X154" s="31" t="s">
        <v>80</v>
      </c>
      <c r="Y154" s="31" t="s">
        <v>80</v>
      </c>
      <c r="Z154" s="31" t="s">
        <v>80</v>
      </c>
      <c r="AA154" s="31" t="s">
        <v>80</v>
      </c>
      <c r="AB154" s="31" t="s">
        <v>80</v>
      </c>
      <c r="AC154" s="31" t="s">
        <v>80</v>
      </c>
      <c r="AD154" s="31" t="s">
        <v>80</v>
      </c>
      <c r="AE154" s="31" t="s">
        <v>80</v>
      </c>
      <c r="AF154" s="31" t="s">
        <v>80</v>
      </c>
      <c r="AG154" s="31" t="s">
        <v>80</v>
      </c>
      <c r="AH154" s="31" t="s">
        <v>80</v>
      </c>
      <c r="AI154" s="31" t="s">
        <v>80</v>
      </c>
      <c r="AJ154" s="31" t="s">
        <v>80</v>
      </c>
      <c r="AK154">
        <v>75</v>
      </c>
      <c r="AL154" s="29" t="s">
        <v>80</v>
      </c>
      <c r="AM154" s="29" t="s">
        <v>80</v>
      </c>
      <c r="AN154" s="20" t="s">
        <v>80</v>
      </c>
    </row>
    <row r="155" spans="1:40" x14ac:dyDescent="0.25">
      <c r="A155" t="s">
        <v>212</v>
      </c>
      <c r="B155" t="s">
        <v>74</v>
      </c>
      <c r="C155" t="s">
        <v>75</v>
      </c>
      <c r="D155" t="s">
        <v>88</v>
      </c>
      <c r="E155" t="s">
        <v>81</v>
      </c>
      <c r="F155" t="s">
        <v>78</v>
      </c>
      <c r="G155" s="31" t="s">
        <v>80</v>
      </c>
      <c r="H155" s="31" t="s">
        <v>80</v>
      </c>
      <c r="I155" s="31" t="s">
        <v>80</v>
      </c>
      <c r="J155" s="31" t="s">
        <v>80</v>
      </c>
      <c r="K155" s="31">
        <v>2.0099999999999998</v>
      </c>
      <c r="L155" s="31">
        <v>2</v>
      </c>
      <c r="M155" s="31" t="s">
        <v>80</v>
      </c>
      <c r="N155" s="31" t="s">
        <v>80</v>
      </c>
      <c r="O155" s="31" t="s">
        <v>80</v>
      </c>
      <c r="P155" s="31" t="s">
        <v>80</v>
      </c>
      <c r="Q155" s="31" t="s">
        <v>80</v>
      </c>
      <c r="R155" s="31">
        <v>0.1</v>
      </c>
      <c r="S155" s="31" t="s">
        <v>80</v>
      </c>
      <c r="T155" s="31" t="s">
        <v>80</v>
      </c>
      <c r="U155" s="31" t="s">
        <v>80</v>
      </c>
      <c r="V155" s="31" t="s">
        <v>80</v>
      </c>
      <c r="W155" s="31" t="s">
        <v>80</v>
      </c>
      <c r="X155" s="31" t="s">
        <v>80</v>
      </c>
      <c r="Y155" s="31" t="s">
        <v>80</v>
      </c>
      <c r="Z155" s="31" t="s">
        <v>80</v>
      </c>
      <c r="AA155" s="31" t="s">
        <v>80</v>
      </c>
      <c r="AB155" s="31" t="s">
        <v>80</v>
      </c>
      <c r="AC155" s="31" t="s">
        <v>80</v>
      </c>
      <c r="AD155" s="31" t="s">
        <v>80</v>
      </c>
      <c r="AE155" s="31" t="s">
        <v>80</v>
      </c>
      <c r="AF155" s="31" t="s">
        <v>80</v>
      </c>
      <c r="AG155" s="31" t="s">
        <v>80</v>
      </c>
      <c r="AH155" s="31" t="s">
        <v>80</v>
      </c>
      <c r="AI155" s="31" t="s">
        <v>80</v>
      </c>
      <c r="AJ155" s="31" t="s">
        <v>80</v>
      </c>
      <c r="AK155">
        <v>76</v>
      </c>
      <c r="AL155" s="29">
        <v>0</v>
      </c>
      <c r="AM155" s="29">
        <v>99.99</v>
      </c>
      <c r="AN155" s="20">
        <v>4.1100000000000003</v>
      </c>
    </row>
    <row r="156" spans="1:40" x14ac:dyDescent="0.25">
      <c r="A156" t="s">
        <v>212</v>
      </c>
      <c r="B156" t="s">
        <v>74</v>
      </c>
      <c r="C156" t="s">
        <v>75</v>
      </c>
      <c r="D156" t="s">
        <v>88</v>
      </c>
      <c r="E156" t="s">
        <v>81</v>
      </c>
      <c r="F156" t="s">
        <v>79</v>
      </c>
      <c r="G156" s="31" t="s">
        <v>80</v>
      </c>
      <c r="H156" s="31" t="s">
        <v>80</v>
      </c>
      <c r="I156" s="31" t="s">
        <v>80</v>
      </c>
      <c r="J156" s="31" t="s">
        <v>80</v>
      </c>
      <c r="K156" s="31" t="s">
        <v>82</v>
      </c>
      <c r="L156" s="31" t="s">
        <v>5</v>
      </c>
      <c r="M156" s="31" t="s">
        <v>80</v>
      </c>
      <c r="N156" s="31" t="s">
        <v>80</v>
      </c>
      <c r="O156" s="31" t="s">
        <v>5</v>
      </c>
      <c r="P156" s="31" t="s">
        <v>80</v>
      </c>
      <c r="Q156" s="31" t="s">
        <v>80</v>
      </c>
      <c r="R156" s="31" t="s">
        <v>5</v>
      </c>
      <c r="S156" s="31" t="s">
        <v>5</v>
      </c>
      <c r="T156" s="31" t="s">
        <v>80</v>
      </c>
      <c r="U156" s="31" t="s">
        <v>80</v>
      </c>
      <c r="V156" s="31" t="s">
        <v>80</v>
      </c>
      <c r="W156" s="31" t="s">
        <v>80</v>
      </c>
      <c r="X156" s="31" t="s">
        <v>80</v>
      </c>
      <c r="Y156" s="31" t="s">
        <v>80</v>
      </c>
      <c r="Z156" s="31" t="s">
        <v>80</v>
      </c>
      <c r="AA156" s="31" t="s">
        <v>80</v>
      </c>
      <c r="AB156" s="31" t="s">
        <v>80</v>
      </c>
      <c r="AC156" s="31" t="s">
        <v>80</v>
      </c>
      <c r="AD156" s="31" t="s">
        <v>80</v>
      </c>
      <c r="AE156" s="31" t="s">
        <v>80</v>
      </c>
      <c r="AF156" s="31" t="s">
        <v>80</v>
      </c>
      <c r="AG156" s="31" t="s">
        <v>80</v>
      </c>
      <c r="AH156" s="31" t="s">
        <v>80</v>
      </c>
      <c r="AI156" s="31" t="s">
        <v>80</v>
      </c>
      <c r="AJ156" s="31" t="s">
        <v>80</v>
      </c>
      <c r="AK156">
        <v>76</v>
      </c>
      <c r="AL156" s="29" t="s">
        <v>80</v>
      </c>
      <c r="AM156" s="29" t="s">
        <v>80</v>
      </c>
      <c r="AN156" s="20" t="s">
        <v>80</v>
      </c>
    </row>
    <row r="157" spans="1:40" x14ac:dyDescent="0.25">
      <c r="A157" t="s">
        <v>212</v>
      </c>
      <c r="B157" t="s">
        <v>74</v>
      </c>
      <c r="C157" t="s">
        <v>75</v>
      </c>
      <c r="D157" t="s">
        <v>109</v>
      </c>
      <c r="E157" t="s">
        <v>95</v>
      </c>
      <c r="F157" t="s">
        <v>78</v>
      </c>
      <c r="G157" s="31" t="s">
        <v>80</v>
      </c>
      <c r="H157" s="31" t="s">
        <v>80</v>
      </c>
      <c r="I157" s="31" t="s">
        <v>80</v>
      </c>
      <c r="J157" s="31" t="s">
        <v>80</v>
      </c>
      <c r="K157" s="31" t="s">
        <v>80</v>
      </c>
      <c r="L157" s="31" t="s">
        <v>80</v>
      </c>
      <c r="M157" s="31" t="s">
        <v>80</v>
      </c>
      <c r="N157" s="31" t="s">
        <v>80</v>
      </c>
      <c r="O157" s="31">
        <v>0.38400000000000001</v>
      </c>
      <c r="P157" s="31" t="s">
        <v>80</v>
      </c>
      <c r="Q157" s="31">
        <v>0.45</v>
      </c>
      <c r="R157" s="31" t="s">
        <v>80</v>
      </c>
      <c r="S157" s="31" t="s">
        <v>80</v>
      </c>
      <c r="T157" s="31" t="s">
        <v>80</v>
      </c>
      <c r="U157" s="31" t="s">
        <v>80</v>
      </c>
      <c r="V157" s="31">
        <v>3.03</v>
      </c>
      <c r="W157" s="31" t="s">
        <v>80</v>
      </c>
      <c r="X157" s="31">
        <v>9.2999999999999999E-2</v>
      </c>
      <c r="Y157" s="31" t="s">
        <v>80</v>
      </c>
      <c r="Z157" s="31" t="s">
        <v>80</v>
      </c>
      <c r="AA157" s="31">
        <v>0.10199999999999999</v>
      </c>
      <c r="AB157" s="31" t="s">
        <v>80</v>
      </c>
      <c r="AC157" s="31" t="s">
        <v>80</v>
      </c>
      <c r="AD157" s="31" t="s">
        <v>80</v>
      </c>
      <c r="AE157" s="31" t="s">
        <v>80</v>
      </c>
      <c r="AF157" s="31" t="s">
        <v>80</v>
      </c>
      <c r="AG157" s="31" t="s">
        <v>80</v>
      </c>
      <c r="AH157" s="31" t="s">
        <v>80</v>
      </c>
      <c r="AI157" s="31" t="s">
        <v>80</v>
      </c>
      <c r="AJ157" s="31" t="s">
        <v>80</v>
      </c>
      <c r="AK157">
        <v>77</v>
      </c>
      <c r="AL157" s="29">
        <v>0</v>
      </c>
      <c r="AM157" s="29">
        <v>99.99</v>
      </c>
      <c r="AN157" s="20">
        <v>4.0590000000000002</v>
      </c>
    </row>
    <row r="158" spans="1:40" x14ac:dyDescent="0.25">
      <c r="A158" t="s">
        <v>212</v>
      </c>
      <c r="B158" t="s">
        <v>74</v>
      </c>
      <c r="C158" t="s">
        <v>75</v>
      </c>
      <c r="D158" t="s">
        <v>109</v>
      </c>
      <c r="E158" t="s">
        <v>95</v>
      </c>
      <c r="F158" t="s">
        <v>79</v>
      </c>
      <c r="G158" s="31" t="s">
        <v>80</v>
      </c>
      <c r="H158" s="31" t="s">
        <v>80</v>
      </c>
      <c r="I158" s="31" t="s">
        <v>80</v>
      </c>
      <c r="J158" s="31" t="s">
        <v>80</v>
      </c>
      <c r="K158" s="31" t="s">
        <v>80</v>
      </c>
      <c r="L158" s="31" t="s">
        <v>5</v>
      </c>
      <c r="M158" s="31" t="s">
        <v>80</v>
      </c>
      <c r="N158" s="31" t="s">
        <v>80</v>
      </c>
      <c r="O158" s="31" t="s">
        <v>5</v>
      </c>
      <c r="P158" s="31" t="s">
        <v>80</v>
      </c>
      <c r="Q158" s="31" t="s">
        <v>5</v>
      </c>
      <c r="R158" s="31" t="s">
        <v>80</v>
      </c>
      <c r="S158" s="31" t="s">
        <v>80</v>
      </c>
      <c r="T158" s="31" t="s">
        <v>80</v>
      </c>
      <c r="U158" s="31" t="s">
        <v>80</v>
      </c>
      <c r="V158" s="31" t="s">
        <v>22</v>
      </c>
      <c r="W158" s="31" t="s">
        <v>80</v>
      </c>
      <c r="X158" s="31" t="s">
        <v>22</v>
      </c>
      <c r="Y158" s="31" t="s">
        <v>80</v>
      </c>
      <c r="Z158" s="31" t="s">
        <v>80</v>
      </c>
      <c r="AA158" s="31" t="s">
        <v>22</v>
      </c>
      <c r="AB158" s="31" t="s">
        <v>80</v>
      </c>
      <c r="AC158" s="31" t="s">
        <v>80</v>
      </c>
      <c r="AD158" s="31" t="s">
        <v>80</v>
      </c>
      <c r="AE158" s="31" t="s">
        <v>80</v>
      </c>
      <c r="AF158" s="31" t="s">
        <v>80</v>
      </c>
      <c r="AG158" s="31" t="s">
        <v>80</v>
      </c>
      <c r="AH158" s="31" t="s">
        <v>80</v>
      </c>
      <c r="AI158" s="31" t="s">
        <v>80</v>
      </c>
      <c r="AJ158" s="31" t="s">
        <v>80</v>
      </c>
      <c r="AK158">
        <v>77</v>
      </c>
      <c r="AL158" s="29" t="s">
        <v>80</v>
      </c>
      <c r="AM158" s="29" t="s">
        <v>80</v>
      </c>
      <c r="AN158" s="20" t="s">
        <v>80</v>
      </c>
    </row>
    <row r="159" spans="1:40" x14ac:dyDescent="0.25">
      <c r="A159" t="s">
        <v>212</v>
      </c>
      <c r="B159" t="s">
        <v>74</v>
      </c>
      <c r="C159" t="s">
        <v>75</v>
      </c>
      <c r="D159" t="s">
        <v>118</v>
      </c>
      <c r="E159" t="s">
        <v>87</v>
      </c>
      <c r="F159" t="s">
        <v>78</v>
      </c>
      <c r="G159" s="31" t="s">
        <v>80</v>
      </c>
      <c r="H159" s="31" t="s">
        <v>80</v>
      </c>
      <c r="I159" s="31" t="s">
        <v>80</v>
      </c>
      <c r="J159" s="31" t="s">
        <v>80</v>
      </c>
      <c r="K159" s="31" t="s">
        <v>80</v>
      </c>
      <c r="L159" s="31" t="s">
        <v>80</v>
      </c>
      <c r="M159" s="31" t="s">
        <v>80</v>
      </c>
      <c r="N159" s="31" t="s">
        <v>80</v>
      </c>
      <c r="O159" s="31" t="s">
        <v>80</v>
      </c>
      <c r="P159" s="31" t="s">
        <v>80</v>
      </c>
      <c r="Q159" s="31" t="s">
        <v>80</v>
      </c>
      <c r="R159" s="31" t="s">
        <v>80</v>
      </c>
      <c r="S159" s="31" t="s">
        <v>80</v>
      </c>
      <c r="T159" s="31" t="s">
        <v>80</v>
      </c>
      <c r="U159" s="31" t="s">
        <v>80</v>
      </c>
      <c r="V159" s="31" t="s">
        <v>80</v>
      </c>
      <c r="W159" s="31" t="s">
        <v>80</v>
      </c>
      <c r="X159" s="31" t="s">
        <v>80</v>
      </c>
      <c r="Y159" s="31" t="s">
        <v>80</v>
      </c>
      <c r="Z159" s="31" t="s">
        <v>80</v>
      </c>
      <c r="AA159" s="31" t="s">
        <v>80</v>
      </c>
      <c r="AB159" s="31" t="s">
        <v>80</v>
      </c>
      <c r="AC159" s="31" t="s">
        <v>80</v>
      </c>
      <c r="AD159" s="31" t="s">
        <v>80</v>
      </c>
      <c r="AE159" s="31" t="s">
        <v>80</v>
      </c>
      <c r="AF159" s="31" t="s">
        <v>80</v>
      </c>
      <c r="AG159" s="31" t="s">
        <v>80</v>
      </c>
      <c r="AH159" s="31">
        <v>0.49299999999999999</v>
      </c>
      <c r="AI159" s="31">
        <v>0.57899999999999996</v>
      </c>
      <c r="AJ159" s="31">
        <v>2.91</v>
      </c>
      <c r="AK159">
        <v>78</v>
      </c>
      <c r="AL159" s="29">
        <v>0</v>
      </c>
      <c r="AM159" s="29">
        <v>99.99</v>
      </c>
      <c r="AN159" s="20">
        <v>3.9820000000000002</v>
      </c>
    </row>
    <row r="160" spans="1:40" x14ac:dyDescent="0.25">
      <c r="A160" t="s">
        <v>212</v>
      </c>
      <c r="B160" t="s">
        <v>74</v>
      </c>
      <c r="C160" t="s">
        <v>75</v>
      </c>
      <c r="D160" t="s">
        <v>118</v>
      </c>
      <c r="E160" t="s">
        <v>87</v>
      </c>
      <c r="F160" t="s">
        <v>79</v>
      </c>
      <c r="G160" s="31" t="s">
        <v>80</v>
      </c>
      <c r="H160" s="31" t="s">
        <v>80</v>
      </c>
      <c r="I160" s="31" t="s">
        <v>80</v>
      </c>
      <c r="J160" s="31" t="s">
        <v>80</v>
      </c>
      <c r="K160" s="31" t="s">
        <v>80</v>
      </c>
      <c r="L160" s="31" t="s">
        <v>80</v>
      </c>
      <c r="M160" s="31" t="s">
        <v>80</v>
      </c>
      <c r="N160" s="31" t="s">
        <v>80</v>
      </c>
      <c r="O160" s="31" t="s">
        <v>80</v>
      </c>
      <c r="P160" s="31" t="s">
        <v>80</v>
      </c>
      <c r="Q160" s="31" t="s">
        <v>80</v>
      </c>
      <c r="R160" s="31" t="s">
        <v>80</v>
      </c>
      <c r="S160" s="31" t="s">
        <v>80</v>
      </c>
      <c r="T160" s="31" t="s">
        <v>80</v>
      </c>
      <c r="U160" s="31" t="s">
        <v>80</v>
      </c>
      <c r="V160" s="31" t="s">
        <v>80</v>
      </c>
      <c r="W160" s="31" t="s">
        <v>80</v>
      </c>
      <c r="X160" s="31" t="s">
        <v>80</v>
      </c>
      <c r="Y160" s="31" t="s">
        <v>80</v>
      </c>
      <c r="Z160" s="31" t="s">
        <v>80</v>
      </c>
      <c r="AA160" s="31" t="s">
        <v>80</v>
      </c>
      <c r="AB160" s="31" t="s">
        <v>80</v>
      </c>
      <c r="AC160" s="31" t="s">
        <v>80</v>
      </c>
      <c r="AD160" s="31" t="s">
        <v>80</v>
      </c>
      <c r="AE160" s="31" t="s">
        <v>80</v>
      </c>
      <c r="AF160" s="31" t="s">
        <v>80</v>
      </c>
      <c r="AG160" s="31" t="s">
        <v>80</v>
      </c>
      <c r="AH160" s="31" t="s">
        <v>7</v>
      </c>
      <c r="AI160" s="31" t="s">
        <v>7</v>
      </c>
      <c r="AJ160" s="31" t="s">
        <v>82</v>
      </c>
      <c r="AK160">
        <v>78</v>
      </c>
      <c r="AL160" s="29" t="s">
        <v>80</v>
      </c>
      <c r="AM160" s="29" t="s">
        <v>80</v>
      </c>
      <c r="AN160" s="20" t="s">
        <v>80</v>
      </c>
    </row>
    <row r="161" spans="1:40" x14ac:dyDescent="0.25">
      <c r="A161" t="s">
        <v>212</v>
      </c>
      <c r="B161" t="s">
        <v>74</v>
      </c>
      <c r="C161" t="s">
        <v>75</v>
      </c>
      <c r="D161" t="s">
        <v>89</v>
      </c>
      <c r="E161" t="s">
        <v>123</v>
      </c>
      <c r="F161" t="s">
        <v>78</v>
      </c>
      <c r="G161" s="31" t="s">
        <v>80</v>
      </c>
      <c r="H161" s="31" t="s">
        <v>80</v>
      </c>
      <c r="I161" s="31" t="s">
        <v>80</v>
      </c>
      <c r="J161" s="31" t="s">
        <v>80</v>
      </c>
      <c r="K161" s="31" t="s">
        <v>80</v>
      </c>
      <c r="L161" s="31" t="s">
        <v>80</v>
      </c>
      <c r="M161" s="31" t="s">
        <v>80</v>
      </c>
      <c r="N161" s="31" t="s">
        <v>80</v>
      </c>
      <c r="O161" s="31" t="s">
        <v>80</v>
      </c>
      <c r="P161" s="31" t="s">
        <v>80</v>
      </c>
      <c r="Q161" s="31" t="s">
        <v>80</v>
      </c>
      <c r="R161" s="31" t="s">
        <v>80</v>
      </c>
      <c r="S161" s="31" t="s">
        <v>80</v>
      </c>
      <c r="T161" s="31" t="s">
        <v>80</v>
      </c>
      <c r="U161" s="31" t="s">
        <v>80</v>
      </c>
      <c r="V161" s="31" t="s">
        <v>80</v>
      </c>
      <c r="W161" s="31" t="s">
        <v>80</v>
      </c>
      <c r="X161" s="31" t="s">
        <v>80</v>
      </c>
      <c r="Y161" s="31" t="s">
        <v>80</v>
      </c>
      <c r="Z161" s="31" t="s">
        <v>80</v>
      </c>
      <c r="AA161" s="31" t="s">
        <v>80</v>
      </c>
      <c r="AB161" s="31" t="s">
        <v>80</v>
      </c>
      <c r="AC161" s="31" t="s">
        <v>80</v>
      </c>
      <c r="AD161" s="31" t="s">
        <v>80</v>
      </c>
      <c r="AE161" s="31" t="s">
        <v>80</v>
      </c>
      <c r="AF161" s="31">
        <v>1.7090000000000001</v>
      </c>
      <c r="AG161" s="31">
        <v>0.35499999999999998</v>
      </c>
      <c r="AH161" s="31">
        <v>0.435</v>
      </c>
      <c r="AI161" s="31">
        <v>0.45100000000000001</v>
      </c>
      <c r="AJ161" s="31">
        <v>0.66100000000000003</v>
      </c>
      <c r="AK161">
        <v>79</v>
      </c>
      <c r="AL161" s="29">
        <v>0</v>
      </c>
      <c r="AM161" s="29">
        <v>99.99</v>
      </c>
      <c r="AN161" s="20">
        <v>3.6110000000000002</v>
      </c>
    </row>
    <row r="162" spans="1:40" x14ac:dyDescent="0.25">
      <c r="A162" t="s">
        <v>212</v>
      </c>
      <c r="B162" t="s">
        <v>74</v>
      </c>
      <c r="C162" t="s">
        <v>75</v>
      </c>
      <c r="D162" t="s">
        <v>89</v>
      </c>
      <c r="E162" t="s">
        <v>123</v>
      </c>
      <c r="F162" t="s">
        <v>79</v>
      </c>
      <c r="G162" s="31" t="s">
        <v>80</v>
      </c>
      <c r="H162" s="31" t="s">
        <v>80</v>
      </c>
      <c r="I162" s="31" t="s">
        <v>80</v>
      </c>
      <c r="J162" s="31" t="s">
        <v>80</v>
      </c>
      <c r="K162" s="31" t="s">
        <v>80</v>
      </c>
      <c r="L162" s="31" t="s">
        <v>80</v>
      </c>
      <c r="M162" s="31" t="s">
        <v>80</v>
      </c>
      <c r="N162" s="31" t="s">
        <v>80</v>
      </c>
      <c r="O162" s="31" t="s">
        <v>80</v>
      </c>
      <c r="P162" s="31" t="s">
        <v>80</v>
      </c>
      <c r="Q162" s="31" t="s">
        <v>80</v>
      </c>
      <c r="R162" s="31" t="s">
        <v>80</v>
      </c>
      <c r="S162" s="31" t="s">
        <v>80</v>
      </c>
      <c r="T162" s="31" t="s">
        <v>80</v>
      </c>
      <c r="U162" s="31" t="s">
        <v>80</v>
      </c>
      <c r="V162" s="31" t="s">
        <v>80</v>
      </c>
      <c r="W162" s="31" t="s">
        <v>80</v>
      </c>
      <c r="X162" s="31" t="s">
        <v>80</v>
      </c>
      <c r="Y162" s="31" t="s">
        <v>80</v>
      </c>
      <c r="Z162" s="31" t="s">
        <v>80</v>
      </c>
      <c r="AA162" s="31" t="s">
        <v>80</v>
      </c>
      <c r="AB162" s="31" t="s">
        <v>80</v>
      </c>
      <c r="AC162" s="31" t="s">
        <v>80</v>
      </c>
      <c r="AD162" s="31" t="s">
        <v>80</v>
      </c>
      <c r="AE162" s="31" t="s">
        <v>80</v>
      </c>
      <c r="AF162" s="31" t="s">
        <v>5</v>
      </c>
      <c r="AG162" s="31" t="s">
        <v>5</v>
      </c>
      <c r="AH162" s="31" t="s">
        <v>5</v>
      </c>
      <c r="AI162" s="31" t="s">
        <v>5</v>
      </c>
      <c r="AJ162" s="31" t="s">
        <v>5</v>
      </c>
      <c r="AK162">
        <v>79</v>
      </c>
      <c r="AL162" s="29" t="s">
        <v>80</v>
      </c>
      <c r="AM162" s="29" t="s">
        <v>80</v>
      </c>
      <c r="AN162" s="20" t="s">
        <v>80</v>
      </c>
    </row>
    <row r="163" spans="1:40" x14ac:dyDescent="0.25">
      <c r="A163" t="s">
        <v>212</v>
      </c>
      <c r="B163" t="s">
        <v>74</v>
      </c>
      <c r="C163" t="s">
        <v>100</v>
      </c>
      <c r="D163" t="s">
        <v>138</v>
      </c>
      <c r="E163" t="s">
        <v>81</v>
      </c>
      <c r="F163" t="s">
        <v>78</v>
      </c>
      <c r="G163" s="31" t="s">
        <v>80</v>
      </c>
      <c r="H163" s="31" t="s">
        <v>80</v>
      </c>
      <c r="I163" s="31" t="s">
        <v>80</v>
      </c>
      <c r="J163" s="31" t="s">
        <v>80</v>
      </c>
      <c r="K163" s="31" t="s">
        <v>80</v>
      </c>
      <c r="L163" s="31" t="s">
        <v>80</v>
      </c>
      <c r="M163" s="31" t="s">
        <v>80</v>
      </c>
      <c r="N163" s="31" t="s">
        <v>80</v>
      </c>
      <c r="O163" s="31" t="s">
        <v>80</v>
      </c>
      <c r="P163" s="31" t="s">
        <v>80</v>
      </c>
      <c r="Q163" s="31" t="s">
        <v>80</v>
      </c>
      <c r="R163" s="31" t="s">
        <v>80</v>
      </c>
      <c r="S163" s="31" t="s">
        <v>80</v>
      </c>
      <c r="T163" s="31" t="s">
        <v>80</v>
      </c>
      <c r="U163" s="31" t="s">
        <v>80</v>
      </c>
      <c r="V163" s="31" t="s">
        <v>80</v>
      </c>
      <c r="W163" s="31" t="s">
        <v>80</v>
      </c>
      <c r="X163" s="31" t="s">
        <v>80</v>
      </c>
      <c r="Y163" s="31" t="s">
        <v>80</v>
      </c>
      <c r="Z163" s="31" t="s">
        <v>80</v>
      </c>
      <c r="AA163" s="31">
        <v>0.14000000000000001</v>
      </c>
      <c r="AB163" s="31" t="s">
        <v>80</v>
      </c>
      <c r="AC163" s="31">
        <v>0.28000000000000003</v>
      </c>
      <c r="AD163" s="31">
        <v>1.97</v>
      </c>
      <c r="AE163" s="31" t="s">
        <v>80</v>
      </c>
      <c r="AF163" s="31">
        <v>1.17</v>
      </c>
      <c r="AG163" s="31" t="s">
        <v>80</v>
      </c>
      <c r="AH163" s="31" t="s">
        <v>80</v>
      </c>
      <c r="AI163" s="31" t="s">
        <v>80</v>
      </c>
      <c r="AJ163" s="31" t="s">
        <v>80</v>
      </c>
      <c r="AK163">
        <v>80</v>
      </c>
      <c r="AL163" s="29">
        <v>0</v>
      </c>
      <c r="AM163" s="29">
        <v>99.99</v>
      </c>
      <c r="AN163" s="20">
        <v>3.56</v>
      </c>
    </row>
    <row r="164" spans="1:40" x14ac:dyDescent="0.25">
      <c r="A164" t="s">
        <v>212</v>
      </c>
      <c r="B164" t="s">
        <v>74</v>
      </c>
      <c r="C164" t="s">
        <v>100</v>
      </c>
      <c r="D164" t="s">
        <v>138</v>
      </c>
      <c r="E164" t="s">
        <v>81</v>
      </c>
      <c r="F164" t="s">
        <v>79</v>
      </c>
      <c r="G164" s="31" t="s">
        <v>80</v>
      </c>
      <c r="H164" s="31" t="s">
        <v>80</v>
      </c>
      <c r="I164" s="31" t="s">
        <v>80</v>
      </c>
      <c r="J164" s="31" t="s">
        <v>80</v>
      </c>
      <c r="K164" s="31" t="s">
        <v>80</v>
      </c>
      <c r="L164" s="31" t="s">
        <v>80</v>
      </c>
      <c r="M164" s="31" t="s">
        <v>80</v>
      </c>
      <c r="N164" s="31" t="s">
        <v>80</v>
      </c>
      <c r="O164" s="31" t="s">
        <v>80</v>
      </c>
      <c r="P164" s="31" t="s">
        <v>80</v>
      </c>
      <c r="Q164" s="31" t="s">
        <v>80</v>
      </c>
      <c r="R164" s="31" t="s">
        <v>80</v>
      </c>
      <c r="S164" s="31" t="s">
        <v>80</v>
      </c>
      <c r="T164" s="31" t="s">
        <v>80</v>
      </c>
      <c r="U164" s="31" t="s">
        <v>80</v>
      </c>
      <c r="V164" s="31" t="s">
        <v>80</v>
      </c>
      <c r="W164" s="31" t="s">
        <v>80</v>
      </c>
      <c r="X164" s="31" t="s">
        <v>80</v>
      </c>
      <c r="Y164" s="31" t="s">
        <v>80</v>
      </c>
      <c r="Z164" s="31" t="s">
        <v>80</v>
      </c>
      <c r="AA164" s="31" t="s">
        <v>5</v>
      </c>
      <c r="AB164" s="31" t="s">
        <v>80</v>
      </c>
      <c r="AC164" s="31" t="s">
        <v>5</v>
      </c>
      <c r="AD164" s="31" t="s">
        <v>5</v>
      </c>
      <c r="AE164" s="31" t="s">
        <v>80</v>
      </c>
      <c r="AF164" s="31" t="s">
        <v>5</v>
      </c>
      <c r="AG164" s="31" t="s">
        <v>80</v>
      </c>
      <c r="AH164" s="31" t="s">
        <v>80</v>
      </c>
      <c r="AI164" s="31" t="s">
        <v>80</v>
      </c>
      <c r="AJ164" s="31" t="s">
        <v>80</v>
      </c>
      <c r="AK164">
        <v>80</v>
      </c>
      <c r="AL164" s="29" t="s">
        <v>80</v>
      </c>
      <c r="AM164" s="29" t="s">
        <v>80</v>
      </c>
      <c r="AN164" s="20" t="s">
        <v>80</v>
      </c>
    </row>
    <row r="165" spans="1:40" x14ac:dyDescent="0.25">
      <c r="A165" t="s">
        <v>212</v>
      </c>
      <c r="B165" t="s">
        <v>74</v>
      </c>
      <c r="C165" t="s">
        <v>75</v>
      </c>
      <c r="D165" t="s">
        <v>94</v>
      </c>
      <c r="E165" t="s">
        <v>81</v>
      </c>
      <c r="F165" t="s">
        <v>78</v>
      </c>
      <c r="G165" s="31" t="s">
        <v>80</v>
      </c>
      <c r="H165" s="31">
        <v>1</v>
      </c>
      <c r="I165" s="31">
        <v>0.35</v>
      </c>
      <c r="J165" s="31">
        <v>1</v>
      </c>
      <c r="K165" s="31" t="s">
        <v>80</v>
      </c>
      <c r="L165" s="31" t="s">
        <v>80</v>
      </c>
      <c r="M165" s="31" t="s">
        <v>80</v>
      </c>
      <c r="N165" s="31" t="s">
        <v>80</v>
      </c>
      <c r="O165" s="31" t="s">
        <v>80</v>
      </c>
      <c r="P165" s="31" t="s">
        <v>80</v>
      </c>
      <c r="Q165" s="31" t="s">
        <v>80</v>
      </c>
      <c r="R165" s="31" t="s">
        <v>80</v>
      </c>
      <c r="S165" s="31" t="s">
        <v>80</v>
      </c>
      <c r="T165" s="31" t="s">
        <v>80</v>
      </c>
      <c r="U165" s="31" t="s">
        <v>80</v>
      </c>
      <c r="V165" s="31" t="s">
        <v>80</v>
      </c>
      <c r="W165" s="31" t="s">
        <v>80</v>
      </c>
      <c r="X165" s="31" t="s">
        <v>80</v>
      </c>
      <c r="Y165" s="31" t="s">
        <v>80</v>
      </c>
      <c r="Z165" s="31" t="s">
        <v>80</v>
      </c>
      <c r="AA165" s="31" t="s">
        <v>80</v>
      </c>
      <c r="AB165" s="31">
        <v>1.6E-2</v>
      </c>
      <c r="AC165" s="31" t="s">
        <v>80</v>
      </c>
      <c r="AD165" s="31" t="s">
        <v>80</v>
      </c>
      <c r="AE165" s="31" t="s">
        <v>80</v>
      </c>
      <c r="AF165" s="31">
        <v>0.376</v>
      </c>
      <c r="AG165" s="31">
        <v>0.24399999999999999</v>
      </c>
      <c r="AH165" s="31" t="s">
        <v>80</v>
      </c>
      <c r="AI165" s="31">
        <v>0.14299999999999999</v>
      </c>
      <c r="AJ165" s="31" t="s">
        <v>80</v>
      </c>
      <c r="AK165">
        <v>81</v>
      </c>
      <c r="AL165" s="29">
        <v>0</v>
      </c>
      <c r="AM165" s="29">
        <v>99.99</v>
      </c>
      <c r="AN165" s="20">
        <v>3.129</v>
      </c>
    </row>
    <row r="166" spans="1:40" x14ac:dyDescent="0.25">
      <c r="A166" t="s">
        <v>212</v>
      </c>
      <c r="B166" t="s">
        <v>74</v>
      </c>
      <c r="C166" t="s">
        <v>75</v>
      </c>
      <c r="D166" t="s">
        <v>94</v>
      </c>
      <c r="E166" t="s">
        <v>81</v>
      </c>
      <c r="F166" t="s">
        <v>79</v>
      </c>
      <c r="G166" s="31" t="s">
        <v>80</v>
      </c>
      <c r="H166" s="31" t="s">
        <v>82</v>
      </c>
      <c r="I166" s="31" t="s">
        <v>82</v>
      </c>
      <c r="J166" s="31" t="s">
        <v>82</v>
      </c>
      <c r="K166" s="31" t="s">
        <v>9</v>
      </c>
      <c r="L166" s="31" t="s">
        <v>9</v>
      </c>
      <c r="M166" s="31" t="s">
        <v>9</v>
      </c>
      <c r="N166" s="31" t="s">
        <v>9</v>
      </c>
      <c r="O166" s="31" t="s">
        <v>80</v>
      </c>
      <c r="P166" s="31" t="s">
        <v>80</v>
      </c>
      <c r="Q166" s="31" t="s">
        <v>80</v>
      </c>
      <c r="R166" s="31" t="s">
        <v>80</v>
      </c>
      <c r="S166" s="31" t="s">
        <v>80</v>
      </c>
      <c r="T166" s="31" t="s">
        <v>80</v>
      </c>
      <c r="U166" s="31" t="s">
        <v>80</v>
      </c>
      <c r="V166" s="31" t="s">
        <v>80</v>
      </c>
      <c r="W166" s="31" t="s">
        <v>80</v>
      </c>
      <c r="X166" s="31" t="s">
        <v>80</v>
      </c>
      <c r="Y166" s="31" t="s">
        <v>80</v>
      </c>
      <c r="Z166" s="31" t="s">
        <v>80</v>
      </c>
      <c r="AA166" s="31" t="s">
        <v>9</v>
      </c>
      <c r="AB166" s="31" t="s">
        <v>18</v>
      </c>
      <c r="AC166" s="31" t="s">
        <v>80</v>
      </c>
      <c r="AD166" s="31" t="s">
        <v>80</v>
      </c>
      <c r="AE166" s="31" t="s">
        <v>80</v>
      </c>
      <c r="AF166" s="31" t="s">
        <v>18</v>
      </c>
      <c r="AG166" s="31" t="s">
        <v>18</v>
      </c>
      <c r="AH166" s="31" t="s">
        <v>80</v>
      </c>
      <c r="AI166" s="31" t="s">
        <v>82</v>
      </c>
      <c r="AJ166" s="31" t="s">
        <v>80</v>
      </c>
      <c r="AK166">
        <v>81</v>
      </c>
      <c r="AL166" s="29" t="s">
        <v>80</v>
      </c>
      <c r="AM166" s="29" t="s">
        <v>80</v>
      </c>
      <c r="AN166" s="20" t="s">
        <v>80</v>
      </c>
    </row>
    <row r="167" spans="1:40" x14ac:dyDescent="0.25">
      <c r="A167" t="s">
        <v>212</v>
      </c>
      <c r="B167" t="s">
        <v>74</v>
      </c>
      <c r="C167" t="s">
        <v>75</v>
      </c>
      <c r="D167" t="s">
        <v>109</v>
      </c>
      <c r="E167" t="s">
        <v>104</v>
      </c>
      <c r="F167" t="s">
        <v>78</v>
      </c>
      <c r="G167" s="31" t="s">
        <v>80</v>
      </c>
      <c r="H167" s="31" t="s">
        <v>80</v>
      </c>
      <c r="I167" s="31" t="s">
        <v>80</v>
      </c>
      <c r="J167" s="31" t="s">
        <v>80</v>
      </c>
      <c r="K167" s="31" t="s">
        <v>80</v>
      </c>
      <c r="L167" s="31" t="s">
        <v>80</v>
      </c>
      <c r="M167" s="31" t="s">
        <v>80</v>
      </c>
      <c r="N167" s="31" t="s">
        <v>80</v>
      </c>
      <c r="O167" s="31" t="s">
        <v>80</v>
      </c>
      <c r="P167" s="31" t="s">
        <v>80</v>
      </c>
      <c r="Q167" s="31" t="s">
        <v>80</v>
      </c>
      <c r="R167" s="31" t="s">
        <v>80</v>
      </c>
      <c r="S167" s="31" t="s">
        <v>80</v>
      </c>
      <c r="T167" s="31" t="s">
        <v>80</v>
      </c>
      <c r="U167" s="31" t="s">
        <v>80</v>
      </c>
      <c r="V167" s="31" t="s">
        <v>80</v>
      </c>
      <c r="W167" s="31" t="s">
        <v>80</v>
      </c>
      <c r="X167" s="31" t="s">
        <v>80</v>
      </c>
      <c r="Y167" s="31" t="s">
        <v>80</v>
      </c>
      <c r="Z167" s="31" t="s">
        <v>80</v>
      </c>
      <c r="AA167" s="31" t="s">
        <v>80</v>
      </c>
      <c r="AB167" s="31" t="s">
        <v>80</v>
      </c>
      <c r="AC167" s="31" t="s">
        <v>80</v>
      </c>
      <c r="AD167" s="31" t="s">
        <v>80</v>
      </c>
      <c r="AE167" s="31" t="s">
        <v>80</v>
      </c>
      <c r="AF167" s="31" t="s">
        <v>80</v>
      </c>
      <c r="AG167" s="31" t="s">
        <v>80</v>
      </c>
      <c r="AH167" s="31">
        <v>0.36899999999999999</v>
      </c>
      <c r="AI167" s="31">
        <v>2.54</v>
      </c>
      <c r="AJ167" s="31" t="s">
        <v>80</v>
      </c>
      <c r="AK167">
        <v>82</v>
      </c>
      <c r="AL167" s="29">
        <v>0</v>
      </c>
      <c r="AM167" s="29">
        <v>99.99</v>
      </c>
      <c r="AN167" s="20">
        <v>2.9089999999999998</v>
      </c>
    </row>
    <row r="168" spans="1:40" x14ac:dyDescent="0.25">
      <c r="A168" t="s">
        <v>212</v>
      </c>
      <c r="B168" t="s">
        <v>74</v>
      </c>
      <c r="C168" t="s">
        <v>75</v>
      </c>
      <c r="D168" t="s">
        <v>109</v>
      </c>
      <c r="E168" t="s">
        <v>104</v>
      </c>
      <c r="F168" t="s">
        <v>79</v>
      </c>
      <c r="G168" s="31" t="s">
        <v>80</v>
      </c>
      <c r="H168" s="31" t="s">
        <v>80</v>
      </c>
      <c r="I168" s="31" t="s">
        <v>80</v>
      </c>
      <c r="J168" s="31" t="s">
        <v>80</v>
      </c>
      <c r="K168" s="31" t="s">
        <v>80</v>
      </c>
      <c r="L168" s="31" t="s">
        <v>80</v>
      </c>
      <c r="M168" s="31" t="s">
        <v>80</v>
      </c>
      <c r="N168" s="31" t="s">
        <v>80</v>
      </c>
      <c r="O168" s="31" t="s">
        <v>80</v>
      </c>
      <c r="P168" s="31" t="s">
        <v>80</v>
      </c>
      <c r="Q168" s="31" t="s">
        <v>18</v>
      </c>
      <c r="R168" s="31" t="s">
        <v>80</v>
      </c>
      <c r="S168" s="31" t="s">
        <v>80</v>
      </c>
      <c r="T168" s="31" t="s">
        <v>80</v>
      </c>
      <c r="U168" s="31" t="s">
        <v>80</v>
      </c>
      <c r="V168" s="31" t="s">
        <v>80</v>
      </c>
      <c r="W168" s="31" t="s">
        <v>80</v>
      </c>
      <c r="X168" s="31" t="s">
        <v>80</v>
      </c>
      <c r="Y168" s="31" t="s">
        <v>80</v>
      </c>
      <c r="Z168" s="31" t="s">
        <v>80</v>
      </c>
      <c r="AA168" s="31" t="s">
        <v>80</v>
      </c>
      <c r="AB168" s="31" t="s">
        <v>80</v>
      </c>
      <c r="AC168" s="31" t="s">
        <v>80</v>
      </c>
      <c r="AD168" s="31" t="s">
        <v>80</v>
      </c>
      <c r="AE168" s="31" t="s">
        <v>80</v>
      </c>
      <c r="AF168" s="31" t="s">
        <v>7</v>
      </c>
      <c r="AG168" s="31" t="s">
        <v>7</v>
      </c>
      <c r="AH168" s="31" t="s">
        <v>20</v>
      </c>
      <c r="AI168" s="31" t="s">
        <v>5</v>
      </c>
      <c r="AJ168" s="31" t="s">
        <v>5</v>
      </c>
      <c r="AK168">
        <v>82</v>
      </c>
      <c r="AL168" s="29" t="s">
        <v>80</v>
      </c>
      <c r="AM168" s="29" t="s">
        <v>80</v>
      </c>
      <c r="AN168" s="20" t="s">
        <v>80</v>
      </c>
    </row>
    <row r="169" spans="1:40" x14ac:dyDescent="0.25">
      <c r="A169" t="s">
        <v>212</v>
      </c>
      <c r="B169" t="s">
        <v>74</v>
      </c>
      <c r="C169" t="s">
        <v>75</v>
      </c>
      <c r="D169" t="s">
        <v>76</v>
      </c>
      <c r="E169" t="s">
        <v>99</v>
      </c>
      <c r="F169" t="s">
        <v>78</v>
      </c>
      <c r="G169" s="31" t="s">
        <v>80</v>
      </c>
      <c r="H169" s="31" t="s">
        <v>80</v>
      </c>
      <c r="I169" s="31" t="s">
        <v>80</v>
      </c>
      <c r="J169" s="31" t="s">
        <v>80</v>
      </c>
      <c r="K169" s="31" t="s">
        <v>80</v>
      </c>
      <c r="L169" s="31" t="s">
        <v>80</v>
      </c>
      <c r="M169" s="31" t="s">
        <v>80</v>
      </c>
      <c r="N169" s="31" t="s">
        <v>80</v>
      </c>
      <c r="O169" s="31" t="s">
        <v>80</v>
      </c>
      <c r="P169" s="31" t="s">
        <v>80</v>
      </c>
      <c r="Q169" s="31" t="s">
        <v>80</v>
      </c>
      <c r="R169" s="31" t="s">
        <v>80</v>
      </c>
      <c r="S169" s="31" t="s">
        <v>80</v>
      </c>
      <c r="T169" s="31" t="s">
        <v>80</v>
      </c>
      <c r="U169" s="31" t="s">
        <v>80</v>
      </c>
      <c r="V169" s="31" t="s">
        <v>80</v>
      </c>
      <c r="W169" s="31" t="s">
        <v>80</v>
      </c>
      <c r="X169" s="31" t="s">
        <v>80</v>
      </c>
      <c r="Y169" s="31" t="s">
        <v>80</v>
      </c>
      <c r="Z169" s="31" t="s">
        <v>80</v>
      </c>
      <c r="AA169" s="31" t="s">
        <v>80</v>
      </c>
      <c r="AB169" s="31" t="s">
        <v>80</v>
      </c>
      <c r="AC169" s="31" t="s">
        <v>80</v>
      </c>
      <c r="AD169" s="31">
        <v>0.45500000000000002</v>
      </c>
      <c r="AE169" s="31">
        <v>1.268</v>
      </c>
      <c r="AF169" s="31">
        <v>0.189</v>
      </c>
      <c r="AG169" s="31">
        <v>0.311</v>
      </c>
      <c r="AH169" s="31" t="s">
        <v>80</v>
      </c>
      <c r="AI169" s="31" t="s">
        <v>80</v>
      </c>
      <c r="AJ169" s="31" t="s">
        <v>80</v>
      </c>
      <c r="AK169">
        <v>83</v>
      </c>
      <c r="AL169" s="29">
        <v>0</v>
      </c>
      <c r="AM169" s="29">
        <v>99.99</v>
      </c>
      <c r="AN169" s="20">
        <v>2.2229999999999999</v>
      </c>
    </row>
    <row r="170" spans="1:40" x14ac:dyDescent="0.25">
      <c r="A170" t="s">
        <v>212</v>
      </c>
      <c r="B170" t="s">
        <v>74</v>
      </c>
      <c r="C170" t="s">
        <v>75</v>
      </c>
      <c r="D170" t="s">
        <v>76</v>
      </c>
      <c r="E170" t="s">
        <v>99</v>
      </c>
      <c r="F170" t="s">
        <v>79</v>
      </c>
      <c r="G170" s="31" t="s">
        <v>80</v>
      </c>
      <c r="H170" s="31" t="s">
        <v>80</v>
      </c>
      <c r="I170" s="31" t="s">
        <v>80</v>
      </c>
      <c r="J170" s="31" t="s">
        <v>80</v>
      </c>
      <c r="K170" s="31" t="s">
        <v>80</v>
      </c>
      <c r="L170" s="31" t="s">
        <v>80</v>
      </c>
      <c r="M170" s="31" t="s">
        <v>80</v>
      </c>
      <c r="N170" s="31" t="s">
        <v>80</v>
      </c>
      <c r="O170" s="31" t="s">
        <v>80</v>
      </c>
      <c r="P170" s="31" t="s">
        <v>80</v>
      </c>
      <c r="Q170" s="31" t="s">
        <v>80</v>
      </c>
      <c r="R170" s="31" t="s">
        <v>80</v>
      </c>
      <c r="S170" s="31" t="s">
        <v>80</v>
      </c>
      <c r="T170" s="31" t="s">
        <v>80</v>
      </c>
      <c r="U170" s="31" t="s">
        <v>80</v>
      </c>
      <c r="V170" s="31" t="s">
        <v>80</v>
      </c>
      <c r="W170" s="31" t="s">
        <v>80</v>
      </c>
      <c r="X170" s="31" t="s">
        <v>80</v>
      </c>
      <c r="Y170" s="31" t="s">
        <v>80</v>
      </c>
      <c r="Z170" s="31" t="s">
        <v>80</v>
      </c>
      <c r="AA170" s="31" t="s">
        <v>80</v>
      </c>
      <c r="AB170" s="31" t="s">
        <v>80</v>
      </c>
      <c r="AC170" s="31" t="s">
        <v>80</v>
      </c>
      <c r="AD170" s="31" t="s">
        <v>82</v>
      </c>
      <c r="AE170" s="31" t="s">
        <v>82</v>
      </c>
      <c r="AF170" s="31" t="s">
        <v>82</v>
      </c>
      <c r="AG170" s="31" t="s">
        <v>82</v>
      </c>
      <c r="AH170" s="31" t="s">
        <v>80</v>
      </c>
      <c r="AI170" s="31" t="s">
        <v>80</v>
      </c>
      <c r="AJ170" s="31" t="s">
        <v>80</v>
      </c>
      <c r="AK170">
        <v>83</v>
      </c>
      <c r="AL170" s="29" t="s">
        <v>80</v>
      </c>
      <c r="AM170" s="29" t="s">
        <v>80</v>
      </c>
      <c r="AN170" s="20" t="s">
        <v>80</v>
      </c>
    </row>
    <row r="171" spans="1:40" x14ac:dyDescent="0.25">
      <c r="A171" t="s">
        <v>212</v>
      </c>
      <c r="B171" t="s">
        <v>74</v>
      </c>
      <c r="C171" t="s">
        <v>100</v>
      </c>
      <c r="D171" t="s">
        <v>134</v>
      </c>
      <c r="E171" t="s">
        <v>87</v>
      </c>
      <c r="F171" t="s">
        <v>78</v>
      </c>
      <c r="G171" s="31" t="s">
        <v>80</v>
      </c>
      <c r="H171" s="31" t="s">
        <v>80</v>
      </c>
      <c r="I171" s="31" t="s">
        <v>80</v>
      </c>
      <c r="J171" s="31" t="s">
        <v>80</v>
      </c>
      <c r="K171" s="31" t="s">
        <v>80</v>
      </c>
      <c r="L171" s="31" t="s">
        <v>80</v>
      </c>
      <c r="M171" s="31">
        <v>1</v>
      </c>
      <c r="N171" s="31" t="s">
        <v>80</v>
      </c>
      <c r="O171" s="31" t="s">
        <v>80</v>
      </c>
      <c r="P171" s="31" t="s">
        <v>80</v>
      </c>
      <c r="Q171" s="31" t="s">
        <v>80</v>
      </c>
      <c r="R171" s="31">
        <v>5.8000000000000003E-2</v>
      </c>
      <c r="S171" s="31" t="s">
        <v>80</v>
      </c>
      <c r="T171" s="31" t="s">
        <v>80</v>
      </c>
      <c r="U171" s="31" t="s">
        <v>80</v>
      </c>
      <c r="V171" s="31" t="s">
        <v>80</v>
      </c>
      <c r="W171" s="31" t="s">
        <v>80</v>
      </c>
      <c r="X171" s="31" t="s">
        <v>80</v>
      </c>
      <c r="Y171" s="31" t="s">
        <v>80</v>
      </c>
      <c r="Z171" s="31">
        <v>2.7E-2</v>
      </c>
      <c r="AA171" s="31" t="s">
        <v>80</v>
      </c>
      <c r="AB171" s="31">
        <v>7.0999999999999994E-2</v>
      </c>
      <c r="AC171" s="31">
        <v>0.47399999999999998</v>
      </c>
      <c r="AD171" s="31" t="s">
        <v>80</v>
      </c>
      <c r="AE171" s="31">
        <v>0.22800000000000001</v>
      </c>
      <c r="AF171" s="31">
        <v>6.9000000000000006E-2</v>
      </c>
      <c r="AG171" s="31" t="s">
        <v>80</v>
      </c>
      <c r="AH171" s="31" t="s">
        <v>80</v>
      </c>
      <c r="AI171" s="31" t="s">
        <v>80</v>
      </c>
      <c r="AJ171" s="31" t="s">
        <v>80</v>
      </c>
      <c r="AK171">
        <v>84</v>
      </c>
      <c r="AL171" s="29">
        <v>0</v>
      </c>
      <c r="AM171" s="29">
        <v>100</v>
      </c>
      <c r="AN171" s="20">
        <v>1.927</v>
      </c>
    </row>
    <row r="172" spans="1:40" x14ac:dyDescent="0.25">
      <c r="A172" t="s">
        <v>212</v>
      </c>
      <c r="B172" t="s">
        <v>74</v>
      </c>
      <c r="C172" t="s">
        <v>100</v>
      </c>
      <c r="D172" t="s">
        <v>134</v>
      </c>
      <c r="E172" t="s">
        <v>87</v>
      </c>
      <c r="F172" t="s">
        <v>79</v>
      </c>
      <c r="G172" s="31" t="s">
        <v>80</v>
      </c>
      <c r="H172" s="31" t="s">
        <v>80</v>
      </c>
      <c r="I172" s="31" t="s">
        <v>80</v>
      </c>
      <c r="J172" s="31" t="s">
        <v>80</v>
      </c>
      <c r="K172" s="31" t="s">
        <v>80</v>
      </c>
      <c r="L172" s="31" t="s">
        <v>80</v>
      </c>
      <c r="M172" s="31" t="s">
        <v>82</v>
      </c>
      <c r="N172" s="31" t="s">
        <v>80</v>
      </c>
      <c r="O172" s="31" t="s">
        <v>80</v>
      </c>
      <c r="P172" s="31" t="s">
        <v>80</v>
      </c>
      <c r="Q172" s="31" t="s">
        <v>80</v>
      </c>
      <c r="R172" s="31" t="s">
        <v>82</v>
      </c>
      <c r="S172" s="31" t="s">
        <v>80</v>
      </c>
      <c r="T172" s="31" t="s">
        <v>80</v>
      </c>
      <c r="U172" s="31" t="s">
        <v>80</v>
      </c>
      <c r="V172" s="31" t="s">
        <v>80</v>
      </c>
      <c r="W172" s="31" t="s">
        <v>80</v>
      </c>
      <c r="X172" s="31" t="s">
        <v>80</v>
      </c>
      <c r="Y172" s="31" t="s">
        <v>80</v>
      </c>
      <c r="Z172" s="31" t="s">
        <v>5</v>
      </c>
      <c r="AA172" s="31" t="s">
        <v>80</v>
      </c>
      <c r="AB172" s="31" t="s">
        <v>5</v>
      </c>
      <c r="AC172" s="31" t="s">
        <v>5</v>
      </c>
      <c r="AD172" s="31" t="s">
        <v>80</v>
      </c>
      <c r="AE172" s="31" t="s">
        <v>5</v>
      </c>
      <c r="AF172" s="31" t="s">
        <v>5</v>
      </c>
      <c r="AG172" s="31" t="s">
        <v>80</v>
      </c>
      <c r="AH172" s="31" t="s">
        <v>80</v>
      </c>
      <c r="AI172" s="31" t="s">
        <v>80</v>
      </c>
      <c r="AJ172" s="31" t="s">
        <v>80</v>
      </c>
      <c r="AK172">
        <v>84</v>
      </c>
      <c r="AL172" s="29" t="s">
        <v>80</v>
      </c>
      <c r="AM172" s="29" t="s">
        <v>80</v>
      </c>
      <c r="AN172" s="20" t="s">
        <v>80</v>
      </c>
    </row>
    <row r="173" spans="1:40" x14ac:dyDescent="0.25">
      <c r="A173" t="s">
        <v>212</v>
      </c>
      <c r="B173" t="s">
        <v>74</v>
      </c>
      <c r="C173" t="s">
        <v>75</v>
      </c>
      <c r="D173" t="s">
        <v>92</v>
      </c>
      <c r="E173" t="s">
        <v>81</v>
      </c>
      <c r="F173" t="s">
        <v>78</v>
      </c>
      <c r="G173" s="31" t="s">
        <v>80</v>
      </c>
      <c r="H173" s="31" t="s">
        <v>80</v>
      </c>
      <c r="I173" s="31" t="s">
        <v>80</v>
      </c>
      <c r="J173" s="31" t="s">
        <v>80</v>
      </c>
      <c r="K173" s="31" t="s">
        <v>80</v>
      </c>
      <c r="L173" s="31" t="s">
        <v>80</v>
      </c>
      <c r="M173" s="31" t="s">
        <v>80</v>
      </c>
      <c r="N173" s="31" t="s">
        <v>80</v>
      </c>
      <c r="O173" s="31" t="s">
        <v>80</v>
      </c>
      <c r="P173" s="31" t="s">
        <v>80</v>
      </c>
      <c r="Q173" s="31" t="s">
        <v>80</v>
      </c>
      <c r="R173" s="31" t="s">
        <v>80</v>
      </c>
      <c r="S173" s="31" t="s">
        <v>80</v>
      </c>
      <c r="T173" s="31" t="s">
        <v>80</v>
      </c>
      <c r="U173" s="31" t="s">
        <v>80</v>
      </c>
      <c r="V173" s="31" t="s">
        <v>80</v>
      </c>
      <c r="W173" s="31" t="s">
        <v>80</v>
      </c>
      <c r="X173" s="31" t="s">
        <v>80</v>
      </c>
      <c r="Y173" s="31" t="s">
        <v>80</v>
      </c>
      <c r="Z173" s="31">
        <v>0.39100000000000001</v>
      </c>
      <c r="AA173" s="31" t="s">
        <v>80</v>
      </c>
      <c r="AB173" s="31" t="s">
        <v>80</v>
      </c>
      <c r="AC173" s="31" t="s">
        <v>80</v>
      </c>
      <c r="AD173" s="31">
        <v>0.50700000000000001</v>
      </c>
      <c r="AE173" s="31">
        <v>7.6999999999999999E-2</v>
      </c>
      <c r="AF173" s="31">
        <v>0.71399999999999997</v>
      </c>
      <c r="AG173" s="31" t="s">
        <v>80</v>
      </c>
      <c r="AH173" s="31" t="s">
        <v>80</v>
      </c>
      <c r="AI173" s="31" t="s">
        <v>80</v>
      </c>
      <c r="AJ173" s="31" t="s">
        <v>80</v>
      </c>
      <c r="AK173">
        <v>85</v>
      </c>
      <c r="AL173" s="29">
        <v>0</v>
      </c>
      <c r="AM173" s="29">
        <v>100</v>
      </c>
      <c r="AN173" s="20">
        <v>1.6890000000000001</v>
      </c>
    </row>
    <row r="174" spans="1:40" x14ac:dyDescent="0.25">
      <c r="A174" t="s">
        <v>212</v>
      </c>
      <c r="B174" t="s">
        <v>74</v>
      </c>
      <c r="C174" t="s">
        <v>75</v>
      </c>
      <c r="D174" t="s">
        <v>92</v>
      </c>
      <c r="E174" t="s">
        <v>81</v>
      </c>
      <c r="F174" t="s">
        <v>79</v>
      </c>
      <c r="G174" s="31" t="s">
        <v>80</v>
      </c>
      <c r="H174" s="31" t="s">
        <v>80</v>
      </c>
      <c r="I174" s="31" t="s">
        <v>80</v>
      </c>
      <c r="J174" s="31" t="s">
        <v>80</v>
      </c>
      <c r="K174" s="31" t="s">
        <v>80</v>
      </c>
      <c r="L174" s="31" t="s">
        <v>80</v>
      </c>
      <c r="M174" s="31" t="s">
        <v>80</v>
      </c>
      <c r="N174" s="31" t="s">
        <v>80</v>
      </c>
      <c r="O174" s="31" t="s">
        <v>80</v>
      </c>
      <c r="P174" s="31" t="s">
        <v>80</v>
      </c>
      <c r="Q174" s="31" t="s">
        <v>80</v>
      </c>
      <c r="R174" s="31" t="s">
        <v>80</v>
      </c>
      <c r="S174" s="31" t="s">
        <v>80</v>
      </c>
      <c r="T174" s="31" t="s">
        <v>80</v>
      </c>
      <c r="U174" s="31" t="s">
        <v>80</v>
      </c>
      <c r="V174" s="31" t="s">
        <v>80</v>
      </c>
      <c r="W174" s="31" t="s">
        <v>80</v>
      </c>
      <c r="X174" s="31" t="s">
        <v>80</v>
      </c>
      <c r="Y174" s="31" t="s">
        <v>80</v>
      </c>
      <c r="Z174" s="31" t="s">
        <v>82</v>
      </c>
      <c r="AA174" s="31" t="s">
        <v>80</v>
      </c>
      <c r="AB174" s="31" t="s">
        <v>80</v>
      </c>
      <c r="AC174" s="31" t="s">
        <v>80</v>
      </c>
      <c r="AD174" s="31" t="s">
        <v>82</v>
      </c>
      <c r="AE174" s="31" t="s">
        <v>82</v>
      </c>
      <c r="AF174" s="31" t="s">
        <v>82</v>
      </c>
      <c r="AG174" s="31" t="s">
        <v>80</v>
      </c>
      <c r="AH174" s="31" t="s">
        <v>80</v>
      </c>
      <c r="AI174" s="31" t="s">
        <v>80</v>
      </c>
      <c r="AJ174" s="31" t="s">
        <v>80</v>
      </c>
      <c r="AK174">
        <v>85</v>
      </c>
      <c r="AL174" s="29" t="s">
        <v>80</v>
      </c>
      <c r="AM174" s="29" t="s">
        <v>80</v>
      </c>
      <c r="AN174" s="20" t="s">
        <v>80</v>
      </c>
    </row>
    <row r="175" spans="1:40" x14ac:dyDescent="0.25">
      <c r="A175" t="s">
        <v>212</v>
      </c>
      <c r="B175" t="s">
        <v>74</v>
      </c>
      <c r="C175" t="s">
        <v>75</v>
      </c>
      <c r="D175" t="s">
        <v>83</v>
      </c>
      <c r="E175" t="s">
        <v>77</v>
      </c>
      <c r="F175" t="s">
        <v>78</v>
      </c>
      <c r="G175" s="31" t="s">
        <v>80</v>
      </c>
      <c r="H175" s="31" t="s">
        <v>80</v>
      </c>
      <c r="I175" s="31" t="s">
        <v>80</v>
      </c>
      <c r="J175" s="31" t="s">
        <v>80</v>
      </c>
      <c r="K175" s="31" t="s">
        <v>80</v>
      </c>
      <c r="L175" s="31">
        <v>1.5</v>
      </c>
      <c r="M175" s="31" t="s">
        <v>80</v>
      </c>
      <c r="N175" s="31" t="s">
        <v>80</v>
      </c>
      <c r="O175" s="31" t="s">
        <v>80</v>
      </c>
      <c r="P175" s="31" t="s">
        <v>80</v>
      </c>
      <c r="Q175" s="31" t="s">
        <v>80</v>
      </c>
      <c r="R175" s="31" t="s">
        <v>80</v>
      </c>
      <c r="S175" s="31" t="s">
        <v>80</v>
      </c>
      <c r="T175" s="31" t="s">
        <v>80</v>
      </c>
      <c r="U175" s="31" t="s">
        <v>80</v>
      </c>
      <c r="V175" s="31" t="s">
        <v>80</v>
      </c>
      <c r="W175" s="31" t="s">
        <v>80</v>
      </c>
      <c r="X175" s="31" t="s">
        <v>80</v>
      </c>
      <c r="Y175" s="31" t="s">
        <v>80</v>
      </c>
      <c r="Z175" s="31" t="s">
        <v>80</v>
      </c>
      <c r="AA175" s="31" t="s">
        <v>80</v>
      </c>
      <c r="AB175" s="31" t="s">
        <v>80</v>
      </c>
      <c r="AC175" s="31" t="s">
        <v>80</v>
      </c>
      <c r="AD175" s="31" t="s">
        <v>80</v>
      </c>
      <c r="AE175" s="31" t="s">
        <v>80</v>
      </c>
      <c r="AF175" s="31" t="s">
        <v>80</v>
      </c>
      <c r="AG175" s="31" t="s">
        <v>80</v>
      </c>
      <c r="AH175" s="31" t="s">
        <v>80</v>
      </c>
      <c r="AI175" s="31" t="s">
        <v>80</v>
      </c>
      <c r="AJ175" s="31" t="s">
        <v>80</v>
      </c>
      <c r="AK175">
        <v>86</v>
      </c>
      <c r="AL175" s="29">
        <v>0</v>
      </c>
      <c r="AM175" s="29">
        <v>100</v>
      </c>
      <c r="AN175" s="20">
        <v>1.5</v>
      </c>
    </row>
    <row r="176" spans="1:40" x14ac:dyDescent="0.25">
      <c r="A176" t="s">
        <v>212</v>
      </c>
      <c r="B176" t="s">
        <v>74</v>
      </c>
      <c r="C176" t="s">
        <v>75</v>
      </c>
      <c r="D176" t="s">
        <v>83</v>
      </c>
      <c r="E176" t="s">
        <v>77</v>
      </c>
      <c r="F176" t="s">
        <v>79</v>
      </c>
      <c r="G176" s="31" t="s">
        <v>80</v>
      </c>
      <c r="H176" s="31" t="s">
        <v>80</v>
      </c>
      <c r="I176" s="31" t="s">
        <v>80</v>
      </c>
      <c r="J176" s="31" t="s">
        <v>80</v>
      </c>
      <c r="K176" s="31" t="s">
        <v>80</v>
      </c>
      <c r="L176" s="31" t="s">
        <v>82</v>
      </c>
      <c r="M176" s="31" t="s">
        <v>80</v>
      </c>
      <c r="N176" s="31" t="s">
        <v>80</v>
      </c>
      <c r="O176" s="31" t="s">
        <v>80</v>
      </c>
      <c r="P176" s="31" t="s">
        <v>80</v>
      </c>
      <c r="Q176" s="31" t="s">
        <v>80</v>
      </c>
      <c r="R176" s="31" t="s">
        <v>80</v>
      </c>
      <c r="S176" s="31" t="s">
        <v>80</v>
      </c>
      <c r="T176" s="31" t="s">
        <v>80</v>
      </c>
      <c r="U176" s="31" t="s">
        <v>80</v>
      </c>
      <c r="V176" s="31" t="s">
        <v>80</v>
      </c>
      <c r="W176" s="31" t="s">
        <v>80</v>
      </c>
      <c r="X176" s="31" t="s">
        <v>80</v>
      </c>
      <c r="Y176" s="31" t="s">
        <v>80</v>
      </c>
      <c r="Z176" s="31" t="s">
        <v>80</v>
      </c>
      <c r="AA176" s="31" t="s">
        <v>80</v>
      </c>
      <c r="AB176" s="31" t="s">
        <v>80</v>
      </c>
      <c r="AC176" s="31" t="s">
        <v>80</v>
      </c>
      <c r="AD176" s="31" t="s">
        <v>80</v>
      </c>
      <c r="AE176" s="31" t="s">
        <v>80</v>
      </c>
      <c r="AF176" s="31" t="s">
        <v>80</v>
      </c>
      <c r="AG176" s="31" t="s">
        <v>80</v>
      </c>
      <c r="AH176" s="31" t="s">
        <v>80</v>
      </c>
      <c r="AI176" s="31" t="s">
        <v>80</v>
      </c>
      <c r="AJ176" s="31" t="s">
        <v>80</v>
      </c>
      <c r="AK176">
        <v>86</v>
      </c>
      <c r="AL176" s="29" t="s">
        <v>80</v>
      </c>
      <c r="AM176" s="29" t="s">
        <v>80</v>
      </c>
      <c r="AN176" s="20" t="s">
        <v>80</v>
      </c>
    </row>
    <row r="177" spans="1:40" x14ac:dyDescent="0.25">
      <c r="A177" t="s">
        <v>212</v>
      </c>
      <c r="B177" t="s">
        <v>74</v>
      </c>
      <c r="C177" t="s">
        <v>75</v>
      </c>
      <c r="D177" t="s">
        <v>109</v>
      </c>
      <c r="E177" t="s">
        <v>84</v>
      </c>
      <c r="F177" t="s">
        <v>78</v>
      </c>
      <c r="G177" s="31" t="s">
        <v>80</v>
      </c>
      <c r="H177" s="31" t="s">
        <v>80</v>
      </c>
      <c r="I177" s="31" t="s">
        <v>80</v>
      </c>
      <c r="J177" s="31" t="s">
        <v>80</v>
      </c>
      <c r="K177" s="31" t="s">
        <v>80</v>
      </c>
      <c r="L177" s="31">
        <v>0.53</v>
      </c>
      <c r="M177" s="31" t="s">
        <v>80</v>
      </c>
      <c r="N177" s="31">
        <v>5.5E-2</v>
      </c>
      <c r="O177" s="31">
        <v>0.14299999999999999</v>
      </c>
      <c r="P177" s="31">
        <v>0.217</v>
      </c>
      <c r="Q177" s="31" t="s">
        <v>80</v>
      </c>
      <c r="R177" s="31" t="s">
        <v>80</v>
      </c>
      <c r="S177" s="31" t="s">
        <v>80</v>
      </c>
      <c r="T177" s="31" t="s">
        <v>80</v>
      </c>
      <c r="U177" s="31" t="s">
        <v>80</v>
      </c>
      <c r="V177" s="31" t="s">
        <v>80</v>
      </c>
      <c r="W177" s="31" t="s">
        <v>80</v>
      </c>
      <c r="X177" s="31">
        <v>0.06</v>
      </c>
      <c r="Y177" s="31" t="s">
        <v>80</v>
      </c>
      <c r="Z177" s="31" t="s">
        <v>80</v>
      </c>
      <c r="AA177" s="31" t="s">
        <v>80</v>
      </c>
      <c r="AB177" s="31" t="s">
        <v>80</v>
      </c>
      <c r="AC177" s="31" t="s">
        <v>80</v>
      </c>
      <c r="AD177" s="31" t="s">
        <v>80</v>
      </c>
      <c r="AE177" s="31" t="s">
        <v>80</v>
      </c>
      <c r="AF177" s="31" t="s">
        <v>80</v>
      </c>
      <c r="AG177" s="31" t="s">
        <v>80</v>
      </c>
      <c r="AH177" s="31">
        <v>2.5000000000000001E-2</v>
      </c>
      <c r="AI177" s="31">
        <v>0.219</v>
      </c>
      <c r="AJ177" s="31">
        <v>7.2999999999999995E-2</v>
      </c>
      <c r="AK177">
        <v>87</v>
      </c>
      <c r="AL177" s="29">
        <v>0</v>
      </c>
      <c r="AM177" s="29">
        <v>100</v>
      </c>
      <c r="AN177" s="20">
        <v>1.3220000000000001</v>
      </c>
    </row>
    <row r="178" spans="1:40" x14ac:dyDescent="0.25">
      <c r="A178" t="s">
        <v>212</v>
      </c>
      <c r="B178" t="s">
        <v>74</v>
      </c>
      <c r="C178" t="s">
        <v>75</v>
      </c>
      <c r="D178" t="s">
        <v>109</v>
      </c>
      <c r="E178" t="s">
        <v>84</v>
      </c>
      <c r="F178" t="s">
        <v>79</v>
      </c>
      <c r="G178" s="31" t="s">
        <v>80</v>
      </c>
      <c r="H178" s="31" t="s">
        <v>80</v>
      </c>
      <c r="I178" s="31" t="s">
        <v>80</v>
      </c>
      <c r="J178" s="31" t="s">
        <v>80</v>
      </c>
      <c r="K178" s="31" t="s">
        <v>80</v>
      </c>
      <c r="L178" s="31" t="s">
        <v>82</v>
      </c>
      <c r="M178" s="31" t="s">
        <v>80</v>
      </c>
      <c r="N178" s="31" t="s">
        <v>5</v>
      </c>
      <c r="O178" s="31" t="s">
        <v>82</v>
      </c>
      <c r="P178" s="31" t="s">
        <v>22</v>
      </c>
      <c r="Q178" s="31" t="s">
        <v>80</v>
      </c>
      <c r="R178" s="31" t="s">
        <v>80</v>
      </c>
      <c r="S178" s="31" t="s">
        <v>80</v>
      </c>
      <c r="T178" s="31" t="s">
        <v>80</v>
      </c>
      <c r="U178" s="31" t="s">
        <v>80</v>
      </c>
      <c r="V178" s="31" t="s">
        <v>80</v>
      </c>
      <c r="W178" s="31" t="s">
        <v>80</v>
      </c>
      <c r="X178" s="31" t="s">
        <v>22</v>
      </c>
      <c r="Y178" s="31" t="s">
        <v>80</v>
      </c>
      <c r="Z178" s="31" t="s">
        <v>80</v>
      </c>
      <c r="AA178" s="31" t="s">
        <v>5</v>
      </c>
      <c r="AB178" s="31" t="s">
        <v>5</v>
      </c>
      <c r="AC178" s="31" t="s">
        <v>5</v>
      </c>
      <c r="AD178" s="31" t="s">
        <v>5</v>
      </c>
      <c r="AE178" s="31" t="s">
        <v>80</v>
      </c>
      <c r="AF178" s="31" t="s">
        <v>5</v>
      </c>
      <c r="AG178" s="31" t="s">
        <v>80</v>
      </c>
      <c r="AH178" s="31" t="s">
        <v>82</v>
      </c>
      <c r="AI178" s="31" t="s">
        <v>5</v>
      </c>
      <c r="AJ178" s="31" t="s">
        <v>82</v>
      </c>
      <c r="AK178">
        <v>87</v>
      </c>
      <c r="AL178" s="29" t="s">
        <v>80</v>
      </c>
      <c r="AM178" s="29" t="s">
        <v>80</v>
      </c>
      <c r="AN178" s="20" t="s">
        <v>80</v>
      </c>
    </row>
    <row r="179" spans="1:40" x14ac:dyDescent="0.25">
      <c r="A179" t="s">
        <v>212</v>
      </c>
      <c r="B179" t="s">
        <v>74</v>
      </c>
      <c r="C179" t="s">
        <v>100</v>
      </c>
      <c r="D179" t="s">
        <v>134</v>
      </c>
      <c r="E179" t="s">
        <v>105</v>
      </c>
      <c r="F179" t="s">
        <v>78</v>
      </c>
      <c r="G179" s="31" t="s">
        <v>80</v>
      </c>
      <c r="H179" s="31" t="s">
        <v>80</v>
      </c>
      <c r="I179" s="31" t="s">
        <v>80</v>
      </c>
      <c r="J179" s="31" t="s">
        <v>80</v>
      </c>
      <c r="K179" s="31" t="s">
        <v>80</v>
      </c>
      <c r="L179" s="31" t="s">
        <v>80</v>
      </c>
      <c r="M179" s="31" t="s">
        <v>80</v>
      </c>
      <c r="N179" s="31" t="s">
        <v>80</v>
      </c>
      <c r="O179" s="31" t="s">
        <v>80</v>
      </c>
      <c r="P179" s="31" t="s">
        <v>80</v>
      </c>
      <c r="Q179" s="31" t="s">
        <v>80</v>
      </c>
      <c r="R179" s="31">
        <v>2.5000000000000001E-2</v>
      </c>
      <c r="S179" s="31">
        <v>5.6000000000000001E-2</v>
      </c>
      <c r="T179" s="31">
        <v>0.22</v>
      </c>
      <c r="U179" s="31">
        <v>0.371</v>
      </c>
      <c r="V179" s="31" t="s">
        <v>80</v>
      </c>
      <c r="W179" s="31" t="s">
        <v>80</v>
      </c>
      <c r="X179" s="31" t="s">
        <v>80</v>
      </c>
      <c r="Y179" s="31" t="s">
        <v>80</v>
      </c>
      <c r="Z179" s="31">
        <v>0.36199999999999999</v>
      </c>
      <c r="AA179" s="31">
        <v>3.3000000000000002E-2</v>
      </c>
      <c r="AB179" s="31" t="s">
        <v>80</v>
      </c>
      <c r="AC179" s="31">
        <v>8.1000000000000003E-2</v>
      </c>
      <c r="AD179" s="31" t="s">
        <v>80</v>
      </c>
      <c r="AE179" s="31">
        <v>0.12</v>
      </c>
      <c r="AF179" s="31" t="s">
        <v>80</v>
      </c>
      <c r="AG179" s="31" t="s">
        <v>80</v>
      </c>
      <c r="AH179" s="31" t="s">
        <v>80</v>
      </c>
      <c r="AI179" s="31" t="s">
        <v>80</v>
      </c>
      <c r="AJ179" s="31" t="s">
        <v>80</v>
      </c>
      <c r="AK179">
        <v>88</v>
      </c>
      <c r="AL179" s="29">
        <v>0</v>
      </c>
      <c r="AM179" s="29">
        <v>100</v>
      </c>
      <c r="AN179" s="20">
        <v>1.268</v>
      </c>
    </row>
    <row r="180" spans="1:40" x14ac:dyDescent="0.25">
      <c r="A180" t="s">
        <v>212</v>
      </c>
      <c r="B180" t="s">
        <v>74</v>
      </c>
      <c r="C180" t="s">
        <v>100</v>
      </c>
      <c r="D180" t="s">
        <v>134</v>
      </c>
      <c r="E180" t="s">
        <v>105</v>
      </c>
      <c r="F180" t="s">
        <v>79</v>
      </c>
      <c r="G180" s="31" t="s">
        <v>80</v>
      </c>
      <c r="H180" s="31" t="s">
        <v>80</v>
      </c>
      <c r="I180" s="31" t="s">
        <v>80</v>
      </c>
      <c r="J180" s="31" t="s">
        <v>80</v>
      </c>
      <c r="K180" s="31" t="s">
        <v>80</v>
      </c>
      <c r="L180" s="31" t="s">
        <v>80</v>
      </c>
      <c r="M180" s="31" t="s">
        <v>80</v>
      </c>
      <c r="N180" s="31" t="s">
        <v>80</v>
      </c>
      <c r="O180" s="31" t="s">
        <v>80</v>
      </c>
      <c r="P180" s="31" t="s">
        <v>80</v>
      </c>
      <c r="Q180" s="31" t="s">
        <v>80</v>
      </c>
      <c r="R180" s="31" t="s">
        <v>5</v>
      </c>
      <c r="S180" s="31" t="s">
        <v>5</v>
      </c>
      <c r="T180" s="31" t="s">
        <v>5</v>
      </c>
      <c r="U180" s="31" t="s">
        <v>5</v>
      </c>
      <c r="V180" s="31" t="s">
        <v>80</v>
      </c>
      <c r="W180" s="31" t="s">
        <v>80</v>
      </c>
      <c r="X180" s="31" t="s">
        <v>80</v>
      </c>
      <c r="Y180" s="31" t="s">
        <v>80</v>
      </c>
      <c r="Z180" s="31" t="s">
        <v>5</v>
      </c>
      <c r="AA180" s="31" t="s">
        <v>5</v>
      </c>
      <c r="AB180" s="31" t="s">
        <v>80</v>
      </c>
      <c r="AC180" s="31" t="s">
        <v>5</v>
      </c>
      <c r="AD180" s="31" t="s">
        <v>80</v>
      </c>
      <c r="AE180" s="31" t="s">
        <v>5</v>
      </c>
      <c r="AF180" s="31" t="s">
        <v>80</v>
      </c>
      <c r="AG180" s="31" t="s">
        <v>80</v>
      </c>
      <c r="AH180" s="31" t="s">
        <v>80</v>
      </c>
      <c r="AI180" s="31" t="s">
        <v>80</v>
      </c>
      <c r="AJ180" s="31" t="s">
        <v>80</v>
      </c>
      <c r="AK180">
        <v>88</v>
      </c>
      <c r="AL180" s="29" t="s">
        <v>80</v>
      </c>
      <c r="AM180" s="29" t="s">
        <v>80</v>
      </c>
      <c r="AN180" s="20" t="s">
        <v>80</v>
      </c>
    </row>
    <row r="181" spans="1:40" x14ac:dyDescent="0.25">
      <c r="A181" t="s">
        <v>212</v>
      </c>
      <c r="B181" t="s">
        <v>74</v>
      </c>
      <c r="C181" t="s">
        <v>75</v>
      </c>
      <c r="D181" t="s">
        <v>89</v>
      </c>
      <c r="E181" t="s">
        <v>127</v>
      </c>
      <c r="F181" t="s">
        <v>78</v>
      </c>
      <c r="G181" s="31" t="s">
        <v>80</v>
      </c>
      <c r="H181" s="31" t="s">
        <v>80</v>
      </c>
      <c r="I181" s="31" t="s">
        <v>80</v>
      </c>
      <c r="J181" s="31">
        <v>3.1E-2</v>
      </c>
      <c r="K181" s="31" t="s">
        <v>80</v>
      </c>
      <c r="L181" s="31" t="s">
        <v>80</v>
      </c>
      <c r="M181" s="31">
        <v>0.1</v>
      </c>
      <c r="N181" s="31">
        <v>0.2</v>
      </c>
      <c r="O181" s="31" t="s">
        <v>80</v>
      </c>
      <c r="P181" s="31">
        <v>0.14099999999999999</v>
      </c>
      <c r="Q181" s="31" t="s">
        <v>80</v>
      </c>
      <c r="R181" s="31">
        <v>5.1999999999999998E-2</v>
      </c>
      <c r="S181" s="31">
        <v>0.04</v>
      </c>
      <c r="T181" s="31" t="s">
        <v>80</v>
      </c>
      <c r="U181" s="31" t="s">
        <v>80</v>
      </c>
      <c r="V181" s="31" t="s">
        <v>80</v>
      </c>
      <c r="W181" s="31" t="s">
        <v>80</v>
      </c>
      <c r="X181" s="31" t="s">
        <v>80</v>
      </c>
      <c r="Y181" s="31" t="s">
        <v>80</v>
      </c>
      <c r="Z181" s="31" t="s">
        <v>80</v>
      </c>
      <c r="AA181" s="31" t="s">
        <v>80</v>
      </c>
      <c r="AB181" s="31" t="s">
        <v>80</v>
      </c>
      <c r="AC181" s="31" t="s">
        <v>80</v>
      </c>
      <c r="AD181" s="31">
        <v>7.6999999999999999E-2</v>
      </c>
      <c r="AE181" s="31">
        <v>6.0999999999999999E-2</v>
      </c>
      <c r="AF181" s="31">
        <v>0.06</v>
      </c>
      <c r="AG181" s="31">
        <v>0.219</v>
      </c>
      <c r="AH181" s="31">
        <v>0.13600000000000001</v>
      </c>
      <c r="AI181" s="31">
        <v>8.7999999999999995E-2</v>
      </c>
      <c r="AJ181" s="31">
        <v>6.0999999999999999E-2</v>
      </c>
      <c r="AK181">
        <v>89</v>
      </c>
      <c r="AL181" s="29">
        <v>0</v>
      </c>
      <c r="AM181" s="29">
        <v>100</v>
      </c>
      <c r="AN181" s="20">
        <v>1.266</v>
      </c>
    </row>
    <row r="182" spans="1:40" x14ac:dyDescent="0.25">
      <c r="A182" t="s">
        <v>212</v>
      </c>
      <c r="B182" t="s">
        <v>74</v>
      </c>
      <c r="C182" t="s">
        <v>75</v>
      </c>
      <c r="D182" t="s">
        <v>89</v>
      </c>
      <c r="E182" t="s">
        <v>127</v>
      </c>
      <c r="F182" t="s">
        <v>79</v>
      </c>
      <c r="G182" s="31" t="s">
        <v>80</v>
      </c>
      <c r="H182" s="31" t="s">
        <v>80</v>
      </c>
      <c r="I182" s="31" t="s">
        <v>80</v>
      </c>
      <c r="J182" s="31" t="s">
        <v>82</v>
      </c>
      <c r="K182" s="31" t="s">
        <v>80</v>
      </c>
      <c r="L182" s="31" t="s">
        <v>80</v>
      </c>
      <c r="M182" s="31" t="s">
        <v>5</v>
      </c>
      <c r="N182" s="31" t="s">
        <v>5</v>
      </c>
      <c r="O182" s="31" t="s">
        <v>80</v>
      </c>
      <c r="P182" s="31" t="s">
        <v>5</v>
      </c>
      <c r="Q182" s="31" t="s">
        <v>80</v>
      </c>
      <c r="R182" s="31" t="s">
        <v>82</v>
      </c>
      <c r="S182" s="31" t="s">
        <v>82</v>
      </c>
      <c r="T182" s="31" t="s">
        <v>80</v>
      </c>
      <c r="U182" s="31" t="s">
        <v>80</v>
      </c>
      <c r="V182" s="31" t="s">
        <v>80</v>
      </c>
      <c r="W182" s="31" t="s">
        <v>80</v>
      </c>
      <c r="X182" s="31" t="s">
        <v>80</v>
      </c>
      <c r="Y182" s="31" t="s">
        <v>80</v>
      </c>
      <c r="Z182" s="31" t="s">
        <v>80</v>
      </c>
      <c r="AA182" s="31" t="s">
        <v>80</v>
      </c>
      <c r="AB182" s="31" t="s">
        <v>80</v>
      </c>
      <c r="AC182" s="31" t="s">
        <v>80</v>
      </c>
      <c r="AD182" s="31" t="s">
        <v>5</v>
      </c>
      <c r="AE182" s="31" t="s">
        <v>5</v>
      </c>
      <c r="AF182" s="31" t="s">
        <v>5</v>
      </c>
      <c r="AG182" s="31" t="s">
        <v>20</v>
      </c>
      <c r="AH182" s="31" t="s">
        <v>20</v>
      </c>
      <c r="AI182" s="31" t="s">
        <v>5</v>
      </c>
      <c r="AJ182" s="31" t="s">
        <v>5</v>
      </c>
      <c r="AK182">
        <v>89</v>
      </c>
      <c r="AL182" s="29" t="s">
        <v>80</v>
      </c>
      <c r="AM182" s="29" t="s">
        <v>80</v>
      </c>
      <c r="AN182" s="20" t="s">
        <v>80</v>
      </c>
    </row>
    <row r="183" spans="1:40" x14ac:dyDescent="0.25">
      <c r="A183" t="s">
        <v>212</v>
      </c>
      <c r="B183" t="s">
        <v>74</v>
      </c>
      <c r="C183" t="s">
        <v>100</v>
      </c>
      <c r="D183" t="s">
        <v>134</v>
      </c>
      <c r="E183" t="s">
        <v>81</v>
      </c>
      <c r="F183" t="s">
        <v>78</v>
      </c>
      <c r="G183" s="31" t="s">
        <v>80</v>
      </c>
      <c r="H183" s="31" t="s">
        <v>80</v>
      </c>
      <c r="I183" s="31" t="s">
        <v>80</v>
      </c>
      <c r="J183" s="31" t="s">
        <v>80</v>
      </c>
      <c r="K183" s="31" t="s">
        <v>80</v>
      </c>
      <c r="L183" s="31" t="s">
        <v>80</v>
      </c>
      <c r="M183" s="31" t="s">
        <v>80</v>
      </c>
      <c r="N183" s="31" t="s">
        <v>80</v>
      </c>
      <c r="O183" s="31" t="s">
        <v>80</v>
      </c>
      <c r="P183" s="31">
        <v>0.10199999999999999</v>
      </c>
      <c r="Q183" s="31">
        <v>0.18</v>
      </c>
      <c r="R183" s="31">
        <v>0.216</v>
      </c>
      <c r="S183" s="31">
        <v>0.24299999999999999</v>
      </c>
      <c r="T183" s="31">
        <v>8.5999999999999993E-2</v>
      </c>
      <c r="U183" s="31">
        <v>0.35899999999999999</v>
      </c>
      <c r="V183" s="31" t="s">
        <v>80</v>
      </c>
      <c r="W183" s="31">
        <v>2.5999999999999999E-2</v>
      </c>
      <c r="X183" s="31" t="s">
        <v>80</v>
      </c>
      <c r="Y183" s="31" t="s">
        <v>80</v>
      </c>
      <c r="Z183" s="31" t="s">
        <v>80</v>
      </c>
      <c r="AA183" s="31" t="s">
        <v>80</v>
      </c>
      <c r="AB183" s="31" t="s">
        <v>80</v>
      </c>
      <c r="AC183" s="31" t="s">
        <v>80</v>
      </c>
      <c r="AD183" s="31" t="s">
        <v>80</v>
      </c>
      <c r="AE183" s="31" t="s">
        <v>80</v>
      </c>
      <c r="AF183" s="31">
        <v>4.9000000000000002E-2</v>
      </c>
      <c r="AG183" s="31" t="s">
        <v>80</v>
      </c>
      <c r="AH183" s="31" t="s">
        <v>80</v>
      </c>
      <c r="AI183" s="31" t="s">
        <v>80</v>
      </c>
      <c r="AJ183" s="31" t="s">
        <v>80</v>
      </c>
      <c r="AK183">
        <v>90</v>
      </c>
      <c r="AL183" s="29">
        <v>0</v>
      </c>
      <c r="AM183" s="29">
        <v>100</v>
      </c>
      <c r="AN183" s="20">
        <v>1.2609999999999999</v>
      </c>
    </row>
    <row r="184" spans="1:40" x14ac:dyDescent="0.25">
      <c r="A184" t="s">
        <v>212</v>
      </c>
      <c r="B184" t="s">
        <v>74</v>
      </c>
      <c r="C184" t="s">
        <v>100</v>
      </c>
      <c r="D184" t="s">
        <v>134</v>
      </c>
      <c r="E184" t="s">
        <v>81</v>
      </c>
      <c r="F184" t="s">
        <v>79</v>
      </c>
      <c r="G184" s="31" t="s">
        <v>80</v>
      </c>
      <c r="H184" s="31" t="s">
        <v>80</v>
      </c>
      <c r="I184" s="31" t="s">
        <v>80</v>
      </c>
      <c r="J184" s="31" t="s">
        <v>80</v>
      </c>
      <c r="K184" s="31" t="s">
        <v>80</v>
      </c>
      <c r="L184" s="31" t="s">
        <v>80</v>
      </c>
      <c r="M184" s="31" t="s">
        <v>80</v>
      </c>
      <c r="N184" s="31" t="s">
        <v>80</v>
      </c>
      <c r="O184" s="31" t="s">
        <v>80</v>
      </c>
      <c r="P184" s="31" t="s">
        <v>82</v>
      </c>
      <c r="Q184" s="31" t="s">
        <v>82</v>
      </c>
      <c r="R184" s="31" t="s">
        <v>5</v>
      </c>
      <c r="S184" s="31" t="s">
        <v>5</v>
      </c>
      <c r="T184" s="31" t="s">
        <v>5</v>
      </c>
      <c r="U184" s="31" t="s">
        <v>5</v>
      </c>
      <c r="V184" s="31" t="s">
        <v>80</v>
      </c>
      <c r="W184" s="31" t="s">
        <v>5</v>
      </c>
      <c r="X184" s="31" t="s">
        <v>80</v>
      </c>
      <c r="Y184" s="31" t="s">
        <v>80</v>
      </c>
      <c r="Z184" s="31" t="s">
        <v>80</v>
      </c>
      <c r="AA184" s="31" t="s">
        <v>80</v>
      </c>
      <c r="AB184" s="31" t="s">
        <v>80</v>
      </c>
      <c r="AC184" s="31" t="s">
        <v>80</v>
      </c>
      <c r="AD184" s="31" t="s">
        <v>80</v>
      </c>
      <c r="AE184" s="31" t="s">
        <v>80</v>
      </c>
      <c r="AF184" s="31" t="s">
        <v>5</v>
      </c>
      <c r="AG184" s="31" t="s">
        <v>80</v>
      </c>
      <c r="AH184" s="31" t="s">
        <v>80</v>
      </c>
      <c r="AI184" s="31" t="s">
        <v>80</v>
      </c>
      <c r="AJ184" s="31" t="s">
        <v>80</v>
      </c>
      <c r="AK184">
        <v>90</v>
      </c>
      <c r="AL184" s="29" t="s">
        <v>80</v>
      </c>
      <c r="AM184" s="29" t="s">
        <v>80</v>
      </c>
      <c r="AN184" s="20" t="s">
        <v>80</v>
      </c>
    </row>
    <row r="185" spans="1:40" x14ac:dyDescent="0.25">
      <c r="A185" t="s">
        <v>212</v>
      </c>
      <c r="B185" t="s">
        <v>74</v>
      </c>
      <c r="C185" t="s">
        <v>75</v>
      </c>
      <c r="D185" t="s">
        <v>109</v>
      </c>
      <c r="E185" t="s">
        <v>90</v>
      </c>
      <c r="F185" t="s">
        <v>78</v>
      </c>
      <c r="G185" s="31" t="s">
        <v>80</v>
      </c>
      <c r="H185" s="31" t="s">
        <v>80</v>
      </c>
      <c r="I185" s="31" t="s">
        <v>80</v>
      </c>
      <c r="J185" s="31" t="s">
        <v>80</v>
      </c>
      <c r="K185" s="31">
        <v>0.23699999999999999</v>
      </c>
      <c r="L185" s="31" t="s">
        <v>80</v>
      </c>
      <c r="M185" s="31">
        <v>0.09</v>
      </c>
      <c r="N185" s="31" t="s">
        <v>80</v>
      </c>
      <c r="O185" s="31" t="s">
        <v>80</v>
      </c>
      <c r="P185" s="31" t="s">
        <v>80</v>
      </c>
      <c r="Q185" s="31">
        <v>0.443</v>
      </c>
      <c r="R185" s="31" t="s">
        <v>80</v>
      </c>
      <c r="S185" s="31">
        <v>2.5000000000000001E-2</v>
      </c>
      <c r="T185" s="31" t="s">
        <v>80</v>
      </c>
      <c r="U185" s="31">
        <v>0.307</v>
      </c>
      <c r="V185" s="31">
        <v>7.3999999999999996E-2</v>
      </c>
      <c r="W185" s="31" t="s">
        <v>80</v>
      </c>
      <c r="X185" s="31" t="s">
        <v>80</v>
      </c>
      <c r="Y185" s="31" t="s">
        <v>80</v>
      </c>
      <c r="Z185" s="31" t="s">
        <v>80</v>
      </c>
      <c r="AA185" s="31" t="s">
        <v>80</v>
      </c>
      <c r="AB185" s="31" t="s">
        <v>80</v>
      </c>
      <c r="AC185" s="31" t="s">
        <v>80</v>
      </c>
      <c r="AD185" s="31" t="s">
        <v>80</v>
      </c>
      <c r="AE185" s="31" t="s">
        <v>80</v>
      </c>
      <c r="AF185" s="31" t="s">
        <v>80</v>
      </c>
      <c r="AG185" s="31" t="s">
        <v>80</v>
      </c>
      <c r="AH185" s="31" t="s">
        <v>80</v>
      </c>
      <c r="AI185" s="31" t="s">
        <v>80</v>
      </c>
      <c r="AJ185" s="31" t="s">
        <v>80</v>
      </c>
      <c r="AK185">
        <v>91</v>
      </c>
      <c r="AL185" s="29">
        <v>0</v>
      </c>
      <c r="AM185" s="29">
        <v>100</v>
      </c>
      <c r="AN185" s="20">
        <v>1.1759999999999999</v>
      </c>
    </row>
    <row r="186" spans="1:40" x14ac:dyDescent="0.25">
      <c r="A186" t="s">
        <v>212</v>
      </c>
      <c r="B186" t="s">
        <v>74</v>
      </c>
      <c r="C186" t="s">
        <v>75</v>
      </c>
      <c r="D186" t="s">
        <v>109</v>
      </c>
      <c r="E186" t="s">
        <v>90</v>
      </c>
      <c r="F186" t="s">
        <v>79</v>
      </c>
      <c r="G186" s="31" t="s">
        <v>80</v>
      </c>
      <c r="H186" s="31" t="s">
        <v>80</v>
      </c>
      <c r="I186" s="31" t="s">
        <v>80</v>
      </c>
      <c r="J186" s="31" t="s">
        <v>80</v>
      </c>
      <c r="K186" s="31" t="s">
        <v>5</v>
      </c>
      <c r="L186" s="31" t="s">
        <v>80</v>
      </c>
      <c r="M186" s="31" t="s">
        <v>5</v>
      </c>
      <c r="N186" s="31" t="s">
        <v>80</v>
      </c>
      <c r="O186" s="31" t="s">
        <v>80</v>
      </c>
      <c r="P186" s="31" t="s">
        <v>80</v>
      </c>
      <c r="Q186" s="31" t="s">
        <v>5</v>
      </c>
      <c r="R186" s="31" t="s">
        <v>80</v>
      </c>
      <c r="S186" s="31" t="s">
        <v>24</v>
      </c>
      <c r="T186" s="31" t="s">
        <v>80</v>
      </c>
      <c r="U186" s="31" t="s">
        <v>24</v>
      </c>
      <c r="V186" s="31" t="s">
        <v>22</v>
      </c>
      <c r="W186" s="31" t="s">
        <v>80</v>
      </c>
      <c r="X186" s="31" t="s">
        <v>80</v>
      </c>
      <c r="Y186" s="31" t="s">
        <v>80</v>
      </c>
      <c r="Z186" s="31" t="s">
        <v>80</v>
      </c>
      <c r="AA186" s="31" t="s">
        <v>80</v>
      </c>
      <c r="AB186" s="31" t="s">
        <v>80</v>
      </c>
      <c r="AC186" s="31" t="s">
        <v>80</v>
      </c>
      <c r="AD186" s="31" t="s">
        <v>80</v>
      </c>
      <c r="AE186" s="31" t="s">
        <v>80</v>
      </c>
      <c r="AF186" s="31" t="s">
        <v>80</v>
      </c>
      <c r="AG186" s="31" t="s">
        <v>80</v>
      </c>
      <c r="AH186" s="31" t="s">
        <v>80</v>
      </c>
      <c r="AI186" s="31" t="s">
        <v>80</v>
      </c>
      <c r="AJ186" s="31" t="s">
        <v>80</v>
      </c>
      <c r="AK186">
        <v>91</v>
      </c>
      <c r="AL186" s="29" t="s">
        <v>80</v>
      </c>
      <c r="AM186" s="29" t="s">
        <v>80</v>
      </c>
      <c r="AN186" s="20" t="s">
        <v>80</v>
      </c>
    </row>
    <row r="187" spans="1:40" x14ac:dyDescent="0.25">
      <c r="A187" t="s">
        <v>212</v>
      </c>
      <c r="B187" t="s">
        <v>74</v>
      </c>
      <c r="C187" t="s">
        <v>75</v>
      </c>
      <c r="D187" t="s">
        <v>137</v>
      </c>
      <c r="E187" t="s">
        <v>87</v>
      </c>
      <c r="F187" t="s">
        <v>78</v>
      </c>
      <c r="G187" s="31" t="s">
        <v>80</v>
      </c>
      <c r="H187" s="31" t="s">
        <v>80</v>
      </c>
      <c r="I187" s="31" t="s">
        <v>80</v>
      </c>
      <c r="J187" s="31" t="s">
        <v>80</v>
      </c>
      <c r="K187" s="31">
        <v>1</v>
      </c>
      <c r="L187" s="31" t="s">
        <v>80</v>
      </c>
      <c r="M187" s="31" t="s">
        <v>80</v>
      </c>
      <c r="N187" s="31" t="s">
        <v>80</v>
      </c>
      <c r="O187" s="31" t="s">
        <v>80</v>
      </c>
      <c r="P187" s="31" t="s">
        <v>80</v>
      </c>
      <c r="Q187" s="31" t="s">
        <v>80</v>
      </c>
      <c r="R187" s="31" t="s">
        <v>80</v>
      </c>
      <c r="S187" s="31" t="s">
        <v>80</v>
      </c>
      <c r="T187" s="31" t="s">
        <v>80</v>
      </c>
      <c r="U187" s="31" t="s">
        <v>80</v>
      </c>
      <c r="V187" s="31" t="s">
        <v>80</v>
      </c>
      <c r="W187" s="31" t="s">
        <v>80</v>
      </c>
      <c r="X187" s="31" t="s">
        <v>80</v>
      </c>
      <c r="Y187" s="31" t="s">
        <v>80</v>
      </c>
      <c r="Z187" s="31" t="s">
        <v>80</v>
      </c>
      <c r="AA187" s="31" t="s">
        <v>80</v>
      </c>
      <c r="AB187" s="31" t="s">
        <v>80</v>
      </c>
      <c r="AC187" s="31" t="s">
        <v>80</v>
      </c>
      <c r="AD187" s="31" t="s">
        <v>80</v>
      </c>
      <c r="AE187" s="31" t="s">
        <v>80</v>
      </c>
      <c r="AF187" s="31" t="s">
        <v>80</v>
      </c>
      <c r="AG187" s="31" t="s">
        <v>80</v>
      </c>
      <c r="AH187" s="31" t="s">
        <v>80</v>
      </c>
      <c r="AI187" s="31" t="s">
        <v>80</v>
      </c>
      <c r="AJ187" s="31" t="s">
        <v>80</v>
      </c>
      <c r="AK187">
        <v>92</v>
      </c>
      <c r="AL187" s="29">
        <v>0</v>
      </c>
      <c r="AM187" s="29">
        <v>100</v>
      </c>
      <c r="AN187" s="20">
        <v>1</v>
      </c>
    </row>
    <row r="188" spans="1:40" x14ac:dyDescent="0.25">
      <c r="A188" t="s">
        <v>212</v>
      </c>
      <c r="B188" t="s">
        <v>74</v>
      </c>
      <c r="C188" t="s">
        <v>75</v>
      </c>
      <c r="D188" t="s">
        <v>137</v>
      </c>
      <c r="E188" t="s">
        <v>87</v>
      </c>
      <c r="F188" t="s">
        <v>79</v>
      </c>
      <c r="G188" s="31" t="s">
        <v>80</v>
      </c>
      <c r="H188" s="31" t="s">
        <v>80</v>
      </c>
      <c r="I188" s="31" t="s">
        <v>80</v>
      </c>
      <c r="J188" s="31" t="s">
        <v>80</v>
      </c>
      <c r="K188" s="31" t="s">
        <v>5</v>
      </c>
      <c r="L188" s="31" t="s">
        <v>80</v>
      </c>
      <c r="M188" s="31" t="s">
        <v>80</v>
      </c>
      <c r="N188" s="31" t="s">
        <v>80</v>
      </c>
      <c r="O188" s="31" t="s">
        <v>80</v>
      </c>
      <c r="P188" s="31" t="s">
        <v>80</v>
      </c>
      <c r="Q188" s="31" t="s">
        <v>80</v>
      </c>
      <c r="R188" s="31" t="s">
        <v>80</v>
      </c>
      <c r="S188" s="31" t="s">
        <v>80</v>
      </c>
      <c r="T188" s="31" t="s">
        <v>80</v>
      </c>
      <c r="U188" s="31" t="s">
        <v>80</v>
      </c>
      <c r="V188" s="31" t="s">
        <v>80</v>
      </c>
      <c r="W188" s="31" t="s">
        <v>80</v>
      </c>
      <c r="X188" s="31" t="s">
        <v>80</v>
      </c>
      <c r="Y188" s="31" t="s">
        <v>80</v>
      </c>
      <c r="Z188" s="31" t="s">
        <v>80</v>
      </c>
      <c r="AA188" s="31" t="s">
        <v>80</v>
      </c>
      <c r="AB188" s="31" t="s">
        <v>80</v>
      </c>
      <c r="AC188" s="31" t="s">
        <v>80</v>
      </c>
      <c r="AD188" s="31" t="s">
        <v>80</v>
      </c>
      <c r="AE188" s="31" t="s">
        <v>80</v>
      </c>
      <c r="AF188" s="31" t="s">
        <v>80</v>
      </c>
      <c r="AG188" s="31" t="s">
        <v>80</v>
      </c>
      <c r="AH188" s="31" t="s">
        <v>80</v>
      </c>
      <c r="AI188" s="31" t="s">
        <v>80</v>
      </c>
      <c r="AJ188" s="31" t="s">
        <v>80</v>
      </c>
      <c r="AK188">
        <v>92</v>
      </c>
      <c r="AL188" s="29" t="s">
        <v>80</v>
      </c>
      <c r="AM188" s="29" t="s">
        <v>80</v>
      </c>
      <c r="AN188" s="20" t="s">
        <v>80</v>
      </c>
    </row>
    <row r="189" spans="1:40" x14ac:dyDescent="0.25">
      <c r="A189" t="s">
        <v>212</v>
      </c>
      <c r="B189" t="s">
        <v>74</v>
      </c>
      <c r="C189" t="s">
        <v>75</v>
      </c>
      <c r="D189" t="s">
        <v>192</v>
      </c>
      <c r="E189" t="s">
        <v>87</v>
      </c>
      <c r="F189" t="s">
        <v>78</v>
      </c>
      <c r="G189" s="31" t="s">
        <v>80</v>
      </c>
      <c r="H189" s="31" t="s">
        <v>80</v>
      </c>
      <c r="I189" s="31" t="s">
        <v>80</v>
      </c>
      <c r="J189" s="31" t="s">
        <v>80</v>
      </c>
      <c r="K189" s="31" t="s">
        <v>80</v>
      </c>
      <c r="L189" s="31" t="s">
        <v>80</v>
      </c>
      <c r="M189" s="31" t="s">
        <v>80</v>
      </c>
      <c r="N189" s="31" t="s">
        <v>80</v>
      </c>
      <c r="O189" s="31" t="s">
        <v>80</v>
      </c>
      <c r="P189" s="31" t="s">
        <v>80</v>
      </c>
      <c r="Q189" s="31">
        <v>1</v>
      </c>
      <c r="R189" s="31" t="s">
        <v>80</v>
      </c>
      <c r="S189" s="31" t="s">
        <v>80</v>
      </c>
      <c r="T189" s="31" t="s">
        <v>80</v>
      </c>
      <c r="U189" s="31" t="s">
        <v>80</v>
      </c>
      <c r="V189" s="31" t="s">
        <v>80</v>
      </c>
      <c r="W189" s="31" t="s">
        <v>80</v>
      </c>
      <c r="X189" s="31" t="s">
        <v>80</v>
      </c>
      <c r="Y189" s="31" t="s">
        <v>80</v>
      </c>
      <c r="Z189" s="31" t="s">
        <v>80</v>
      </c>
      <c r="AA189" s="31" t="s">
        <v>80</v>
      </c>
      <c r="AB189" s="31" t="s">
        <v>80</v>
      </c>
      <c r="AC189" s="31" t="s">
        <v>80</v>
      </c>
      <c r="AD189" s="31" t="s">
        <v>80</v>
      </c>
      <c r="AE189" s="31" t="s">
        <v>80</v>
      </c>
      <c r="AF189" s="31" t="s">
        <v>80</v>
      </c>
      <c r="AG189" s="31" t="s">
        <v>80</v>
      </c>
      <c r="AH189" s="31" t="s">
        <v>80</v>
      </c>
      <c r="AI189" s="31" t="s">
        <v>80</v>
      </c>
      <c r="AJ189" s="31" t="s">
        <v>80</v>
      </c>
      <c r="AK189">
        <v>92</v>
      </c>
      <c r="AL189" s="29">
        <v>0</v>
      </c>
      <c r="AM189" s="29">
        <v>100</v>
      </c>
      <c r="AN189" s="20">
        <v>1</v>
      </c>
    </row>
    <row r="190" spans="1:40" x14ac:dyDescent="0.25">
      <c r="A190" t="s">
        <v>212</v>
      </c>
      <c r="B190" t="s">
        <v>74</v>
      </c>
      <c r="C190" t="s">
        <v>75</v>
      </c>
      <c r="D190" t="s">
        <v>192</v>
      </c>
      <c r="E190" t="s">
        <v>87</v>
      </c>
      <c r="F190" t="s">
        <v>79</v>
      </c>
      <c r="G190" s="31" t="s">
        <v>80</v>
      </c>
      <c r="H190" s="31" t="s">
        <v>80</v>
      </c>
      <c r="I190" s="31" t="s">
        <v>80</v>
      </c>
      <c r="J190" s="31" t="s">
        <v>80</v>
      </c>
      <c r="K190" s="31" t="s">
        <v>80</v>
      </c>
      <c r="L190" s="31" t="s">
        <v>80</v>
      </c>
      <c r="M190" s="31" t="s">
        <v>80</v>
      </c>
      <c r="N190" s="31" t="s">
        <v>80</v>
      </c>
      <c r="O190" s="31" t="s">
        <v>80</v>
      </c>
      <c r="P190" s="31" t="s">
        <v>80</v>
      </c>
      <c r="Q190" s="31" t="s">
        <v>82</v>
      </c>
      <c r="R190" s="31" t="s">
        <v>80</v>
      </c>
      <c r="S190" s="31" t="s">
        <v>80</v>
      </c>
      <c r="T190" s="31" t="s">
        <v>80</v>
      </c>
      <c r="U190" s="31" t="s">
        <v>80</v>
      </c>
      <c r="V190" s="31" t="s">
        <v>80</v>
      </c>
      <c r="W190" s="31" t="s">
        <v>80</v>
      </c>
      <c r="X190" s="31" t="s">
        <v>80</v>
      </c>
      <c r="Y190" s="31" t="s">
        <v>80</v>
      </c>
      <c r="Z190" s="31" t="s">
        <v>80</v>
      </c>
      <c r="AA190" s="31" t="s">
        <v>80</v>
      </c>
      <c r="AB190" s="31" t="s">
        <v>80</v>
      </c>
      <c r="AC190" s="31" t="s">
        <v>80</v>
      </c>
      <c r="AD190" s="31" t="s">
        <v>80</v>
      </c>
      <c r="AE190" s="31" t="s">
        <v>80</v>
      </c>
      <c r="AF190" s="31" t="s">
        <v>80</v>
      </c>
      <c r="AG190" s="31" t="s">
        <v>80</v>
      </c>
      <c r="AH190" s="31" t="s">
        <v>80</v>
      </c>
      <c r="AI190" s="31" t="s">
        <v>80</v>
      </c>
      <c r="AJ190" s="31" t="s">
        <v>80</v>
      </c>
      <c r="AK190">
        <v>92</v>
      </c>
      <c r="AL190" s="29" t="s">
        <v>80</v>
      </c>
      <c r="AM190" s="29" t="s">
        <v>80</v>
      </c>
      <c r="AN190" s="20" t="s">
        <v>80</v>
      </c>
    </row>
    <row r="191" spans="1:40" x14ac:dyDescent="0.25">
      <c r="A191" t="s">
        <v>212</v>
      </c>
      <c r="B191" t="s">
        <v>74</v>
      </c>
      <c r="C191" t="s">
        <v>75</v>
      </c>
      <c r="D191" t="s">
        <v>83</v>
      </c>
      <c r="E191" t="s">
        <v>81</v>
      </c>
      <c r="F191" t="s">
        <v>78</v>
      </c>
      <c r="G191" s="31" t="s">
        <v>80</v>
      </c>
      <c r="H191" s="31" t="s">
        <v>80</v>
      </c>
      <c r="I191" s="31" t="s">
        <v>80</v>
      </c>
      <c r="J191" s="31" t="s">
        <v>80</v>
      </c>
      <c r="K191" s="31" t="s">
        <v>80</v>
      </c>
      <c r="L191" s="31" t="s">
        <v>80</v>
      </c>
      <c r="M191" s="31" t="s">
        <v>80</v>
      </c>
      <c r="N191" s="31" t="s">
        <v>80</v>
      </c>
      <c r="O191" s="31" t="s">
        <v>80</v>
      </c>
      <c r="P191" s="31" t="s">
        <v>80</v>
      </c>
      <c r="Q191" s="31" t="s">
        <v>80</v>
      </c>
      <c r="R191" s="31" t="s">
        <v>80</v>
      </c>
      <c r="S191" s="31" t="s">
        <v>80</v>
      </c>
      <c r="T191" s="31" t="s">
        <v>80</v>
      </c>
      <c r="U191" s="31" t="s">
        <v>80</v>
      </c>
      <c r="V191" s="31" t="s">
        <v>80</v>
      </c>
      <c r="W191" s="31" t="s">
        <v>80</v>
      </c>
      <c r="X191" s="31">
        <v>0.218</v>
      </c>
      <c r="Y191" s="31">
        <v>5.0000000000000001E-3</v>
      </c>
      <c r="Z191" s="31" t="s">
        <v>80</v>
      </c>
      <c r="AA191" s="31" t="s">
        <v>80</v>
      </c>
      <c r="AB191" s="31" t="s">
        <v>80</v>
      </c>
      <c r="AC191" s="31" t="s">
        <v>80</v>
      </c>
      <c r="AD191" s="31" t="s">
        <v>80</v>
      </c>
      <c r="AE191" s="31" t="s">
        <v>80</v>
      </c>
      <c r="AF191" s="31" t="s">
        <v>80</v>
      </c>
      <c r="AG191" s="31" t="s">
        <v>80</v>
      </c>
      <c r="AH191" s="31">
        <v>1.7999999999999999E-2</v>
      </c>
      <c r="AI191" s="31">
        <v>0.52</v>
      </c>
      <c r="AJ191" s="31">
        <v>0.14499999999999999</v>
      </c>
      <c r="AK191">
        <v>94</v>
      </c>
      <c r="AL191" s="29">
        <v>0</v>
      </c>
      <c r="AM191" s="29">
        <v>100</v>
      </c>
      <c r="AN191" s="20">
        <v>0.90600000000000003</v>
      </c>
    </row>
    <row r="192" spans="1:40" x14ac:dyDescent="0.25">
      <c r="A192" t="s">
        <v>212</v>
      </c>
      <c r="B192" t="s">
        <v>74</v>
      </c>
      <c r="C192" t="s">
        <v>75</v>
      </c>
      <c r="D192" t="s">
        <v>83</v>
      </c>
      <c r="E192" t="s">
        <v>81</v>
      </c>
      <c r="F192" t="s">
        <v>79</v>
      </c>
      <c r="G192" s="31" t="s">
        <v>80</v>
      </c>
      <c r="H192" s="31" t="s">
        <v>80</v>
      </c>
      <c r="I192" s="31" t="s">
        <v>80</v>
      </c>
      <c r="J192" s="31" t="s">
        <v>80</v>
      </c>
      <c r="K192" s="31" t="s">
        <v>80</v>
      </c>
      <c r="L192" s="31" t="s">
        <v>80</v>
      </c>
      <c r="M192" s="31" t="s">
        <v>80</v>
      </c>
      <c r="N192" s="31" t="s">
        <v>80</v>
      </c>
      <c r="O192" s="31" t="s">
        <v>80</v>
      </c>
      <c r="P192" s="31" t="s">
        <v>80</v>
      </c>
      <c r="Q192" s="31" t="s">
        <v>80</v>
      </c>
      <c r="R192" s="31" t="s">
        <v>80</v>
      </c>
      <c r="S192" s="31" t="s">
        <v>80</v>
      </c>
      <c r="T192" s="31" t="s">
        <v>80</v>
      </c>
      <c r="U192" s="31" t="s">
        <v>80</v>
      </c>
      <c r="V192" s="31" t="s">
        <v>80</v>
      </c>
      <c r="W192" s="31" t="s">
        <v>80</v>
      </c>
      <c r="X192" s="31" t="s">
        <v>82</v>
      </c>
      <c r="Y192" s="31" t="s">
        <v>82</v>
      </c>
      <c r="Z192" s="31" t="s">
        <v>80</v>
      </c>
      <c r="AA192" s="31" t="s">
        <v>80</v>
      </c>
      <c r="AB192" s="31" t="s">
        <v>80</v>
      </c>
      <c r="AC192" s="31" t="s">
        <v>80</v>
      </c>
      <c r="AD192" s="31" t="s">
        <v>80</v>
      </c>
      <c r="AE192" s="31" t="s">
        <v>80</v>
      </c>
      <c r="AF192" s="31" t="s">
        <v>80</v>
      </c>
      <c r="AG192" s="31" t="s">
        <v>80</v>
      </c>
      <c r="AH192" s="31" t="s">
        <v>5</v>
      </c>
      <c r="AI192" s="31" t="s">
        <v>5</v>
      </c>
      <c r="AJ192" s="31" t="s">
        <v>5</v>
      </c>
      <c r="AK192">
        <v>94</v>
      </c>
      <c r="AL192" s="29" t="s">
        <v>80</v>
      </c>
      <c r="AM192" s="29" t="s">
        <v>80</v>
      </c>
      <c r="AN192" s="20" t="s">
        <v>80</v>
      </c>
    </row>
    <row r="193" spans="1:40" x14ac:dyDescent="0.25">
      <c r="A193" t="s">
        <v>212</v>
      </c>
      <c r="B193" t="s">
        <v>74</v>
      </c>
      <c r="C193" t="s">
        <v>75</v>
      </c>
      <c r="D193" t="s">
        <v>130</v>
      </c>
      <c r="E193" t="s">
        <v>84</v>
      </c>
      <c r="F193" t="s">
        <v>78</v>
      </c>
      <c r="G193" s="31" t="s">
        <v>80</v>
      </c>
      <c r="H193" s="31" t="s">
        <v>80</v>
      </c>
      <c r="I193" s="31" t="s">
        <v>80</v>
      </c>
      <c r="J193" s="31" t="s">
        <v>80</v>
      </c>
      <c r="K193" s="31" t="s">
        <v>80</v>
      </c>
      <c r="L193" s="31" t="s">
        <v>80</v>
      </c>
      <c r="M193" s="31" t="s">
        <v>80</v>
      </c>
      <c r="N193" s="31" t="s">
        <v>80</v>
      </c>
      <c r="O193" s="31" t="s">
        <v>80</v>
      </c>
      <c r="P193" s="31" t="s">
        <v>80</v>
      </c>
      <c r="Q193" s="31" t="s">
        <v>80</v>
      </c>
      <c r="R193" s="31" t="s">
        <v>80</v>
      </c>
      <c r="S193" s="31" t="s">
        <v>80</v>
      </c>
      <c r="T193" s="31">
        <v>4.5999999999999999E-2</v>
      </c>
      <c r="U193" s="31" t="s">
        <v>80</v>
      </c>
      <c r="V193" s="31" t="s">
        <v>80</v>
      </c>
      <c r="W193" s="31">
        <v>0.64800000000000002</v>
      </c>
      <c r="X193" s="31" t="s">
        <v>80</v>
      </c>
      <c r="Y193" s="31" t="s">
        <v>80</v>
      </c>
      <c r="Z193" s="31" t="s">
        <v>80</v>
      </c>
      <c r="AA193" s="31" t="s">
        <v>80</v>
      </c>
      <c r="AB193" s="31" t="s">
        <v>80</v>
      </c>
      <c r="AC193" s="31" t="s">
        <v>80</v>
      </c>
      <c r="AD193" s="31" t="s">
        <v>80</v>
      </c>
      <c r="AE193" s="31" t="s">
        <v>80</v>
      </c>
      <c r="AF193" s="31" t="s">
        <v>80</v>
      </c>
      <c r="AG193" s="31" t="s">
        <v>80</v>
      </c>
      <c r="AH193" s="31" t="s">
        <v>80</v>
      </c>
      <c r="AI193" s="31" t="s">
        <v>80</v>
      </c>
      <c r="AJ193" s="31" t="s">
        <v>80</v>
      </c>
      <c r="AK193">
        <v>95</v>
      </c>
      <c r="AL193" s="29">
        <v>0</v>
      </c>
      <c r="AM193" s="29">
        <v>100</v>
      </c>
      <c r="AN193" s="20">
        <v>0.69399999999999995</v>
      </c>
    </row>
    <row r="194" spans="1:40" x14ac:dyDescent="0.25">
      <c r="A194" t="s">
        <v>212</v>
      </c>
      <c r="B194" t="s">
        <v>74</v>
      </c>
      <c r="C194" t="s">
        <v>75</v>
      </c>
      <c r="D194" t="s">
        <v>130</v>
      </c>
      <c r="E194" t="s">
        <v>84</v>
      </c>
      <c r="F194" t="s">
        <v>79</v>
      </c>
      <c r="G194" s="31" t="s">
        <v>80</v>
      </c>
      <c r="H194" s="31" t="s">
        <v>80</v>
      </c>
      <c r="I194" s="31" t="s">
        <v>80</v>
      </c>
      <c r="J194" s="31" t="s">
        <v>80</v>
      </c>
      <c r="K194" s="31" t="s">
        <v>80</v>
      </c>
      <c r="L194" s="31" t="s">
        <v>80</v>
      </c>
      <c r="M194" s="31" t="s">
        <v>80</v>
      </c>
      <c r="N194" s="31" t="s">
        <v>80</v>
      </c>
      <c r="O194" s="31" t="s">
        <v>80</v>
      </c>
      <c r="P194" s="31" t="s">
        <v>80</v>
      </c>
      <c r="Q194" s="31" t="s">
        <v>80</v>
      </c>
      <c r="R194" s="31" t="s">
        <v>80</v>
      </c>
      <c r="S194" s="31" t="s">
        <v>80</v>
      </c>
      <c r="T194" s="31" t="s">
        <v>82</v>
      </c>
      <c r="U194" s="31" t="s">
        <v>80</v>
      </c>
      <c r="V194" s="31" t="s">
        <v>80</v>
      </c>
      <c r="W194" s="31" t="s">
        <v>82</v>
      </c>
      <c r="X194" s="31" t="s">
        <v>80</v>
      </c>
      <c r="Y194" s="31" t="s">
        <v>80</v>
      </c>
      <c r="Z194" s="31" t="s">
        <v>80</v>
      </c>
      <c r="AA194" s="31" t="s">
        <v>80</v>
      </c>
      <c r="AB194" s="31" t="s">
        <v>80</v>
      </c>
      <c r="AC194" s="31" t="s">
        <v>80</v>
      </c>
      <c r="AD194" s="31" t="s">
        <v>80</v>
      </c>
      <c r="AE194" s="31" t="s">
        <v>80</v>
      </c>
      <c r="AF194" s="31" t="s">
        <v>80</v>
      </c>
      <c r="AG194" s="31" t="s">
        <v>80</v>
      </c>
      <c r="AH194" s="31" t="s">
        <v>80</v>
      </c>
      <c r="AI194" s="31" t="s">
        <v>80</v>
      </c>
      <c r="AJ194" s="31" t="s">
        <v>80</v>
      </c>
      <c r="AK194">
        <v>95</v>
      </c>
      <c r="AL194" s="29" t="s">
        <v>80</v>
      </c>
      <c r="AM194" s="29" t="s">
        <v>80</v>
      </c>
      <c r="AN194" s="20" t="s">
        <v>80</v>
      </c>
    </row>
    <row r="195" spans="1:40" x14ac:dyDescent="0.25">
      <c r="A195" t="s">
        <v>212</v>
      </c>
      <c r="B195" t="s">
        <v>74</v>
      </c>
      <c r="C195" t="s">
        <v>75</v>
      </c>
      <c r="D195" t="s">
        <v>94</v>
      </c>
      <c r="E195" t="s">
        <v>127</v>
      </c>
      <c r="F195" t="s">
        <v>78</v>
      </c>
      <c r="G195" s="31" t="s">
        <v>80</v>
      </c>
      <c r="H195" s="31" t="s">
        <v>80</v>
      </c>
      <c r="I195" s="31" t="s">
        <v>80</v>
      </c>
      <c r="J195" s="31">
        <v>0.1</v>
      </c>
      <c r="K195" s="31">
        <v>0.03</v>
      </c>
      <c r="L195" s="31">
        <v>0.27</v>
      </c>
      <c r="M195" s="31" t="s">
        <v>80</v>
      </c>
      <c r="N195" s="31">
        <v>0.1</v>
      </c>
      <c r="O195" s="31">
        <v>7.0000000000000007E-2</v>
      </c>
      <c r="P195" s="31" t="s">
        <v>80</v>
      </c>
      <c r="Q195" s="31" t="s">
        <v>80</v>
      </c>
      <c r="R195" s="31" t="s">
        <v>80</v>
      </c>
      <c r="S195" s="31" t="s">
        <v>80</v>
      </c>
      <c r="T195" s="31" t="s">
        <v>80</v>
      </c>
      <c r="U195" s="31" t="s">
        <v>80</v>
      </c>
      <c r="V195" s="31">
        <v>1.4E-2</v>
      </c>
      <c r="W195" s="31" t="s">
        <v>80</v>
      </c>
      <c r="X195" s="31" t="s">
        <v>80</v>
      </c>
      <c r="Y195" s="31" t="s">
        <v>80</v>
      </c>
      <c r="Z195" s="31" t="s">
        <v>80</v>
      </c>
      <c r="AA195" s="31" t="s">
        <v>80</v>
      </c>
      <c r="AB195" s="31" t="s">
        <v>80</v>
      </c>
      <c r="AC195" s="31" t="s">
        <v>80</v>
      </c>
      <c r="AD195" s="31" t="s">
        <v>80</v>
      </c>
      <c r="AE195" s="31" t="s">
        <v>80</v>
      </c>
      <c r="AF195" s="31" t="s">
        <v>80</v>
      </c>
      <c r="AG195" s="31" t="s">
        <v>80</v>
      </c>
      <c r="AH195" s="31" t="s">
        <v>80</v>
      </c>
      <c r="AI195" s="31" t="s">
        <v>80</v>
      </c>
      <c r="AJ195" s="31" t="s">
        <v>80</v>
      </c>
      <c r="AK195">
        <v>96</v>
      </c>
      <c r="AL195" s="29">
        <v>0</v>
      </c>
      <c r="AM195" s="29">
        <v>100</v>
      </c>
      <c r="AN195" s="20">
        <v>0.58399999999999996</v>
      </c>
    </row>
    <row r="196" spans="1:40" x14ac:dyDescent="0.25">
      <c r="A196" t="s">
        <v>212</v>
      </c>
      <c r="B196" t="s">
        <v>74</v>
      </c>
      <c r="C196" t="s">
        <v>75</v>
      </c>
      <c r="D196" t="s">
        <v>94</v>
      </c>
      <c r="E196" t="s">
        <v>127</v>
      </c>
      <c r="F196" t="s">
        <v>79</v>
      </c>
      <c r="G196" s="31" t="s">
        <v>80</v>
      </c>
      <c r="H196" s="31" t="s">
        <v>80</v>
      </c>
      <c r="I196" s="31" t="s">
        <v>80</v>
      </c>
      <c r="J196" s="31" t="s">
        <v>82</v>
      </c>
      <c r="K196" s="31" t="s">
        <v>82</v>
      </c>
      <c r="L196" s="31" t="s">
        <v>82</v>
      </c>
      <c r="M196" s="31" t="s">
        <v>80</v>
      </c>
      <c r="N196" s="31" t="s">
        <v>82</v>
      </c>
      <c r="O196" s="31" t="s">
        <v>82</v>
      </c>
      <c r="P196" s="31" t="s">
        <v>80</v>
      </c>
      <c r="Q196" s="31" t="s">
        <v>80</v>
      </c>
      <c r="R196" s="31" t="s">
        <v>80</v>
      </c>
      <c r="S196" s="31" t="s">
        <v>80</v>
      </c>
      <c r="T196" s="31" t="s">
        <v>80</v>
      </c>
      <c r="U196" s="31" t="s">
        <v>80</v>
      </c>
      <c r="V196" s="31" t="s">
        <v>82</v>
      </c>
      <c r="W196" s="31" t="s">
        <v>9</v>
      </c>
      <c r="X196" s="31" t="s">
        <v>80</v>
      </c>
      <c r="Y196" s="31" t="s">
        <v>80</v>
      </c>
      <c r="Z196" s="31" t="s">
        <v>80</v>
      </c>
      <c r="AA196" s="31" t="s">
        <v>80</v>
      </c>
      <c r="AB196" s="31" t="s">
        <v>80</v>
      </c>
      <c r="AC196" s="31" t="s">
        <v>80</v>
      </c>
      <c r="AD196" s="31" t="s">
        <v>80</v>
      </c>
      <c r="AE196" s="31" t="s">
        <v>80</v>
      </c>
      <c r="AF196" s="31" t="s">
        <v>80</v>
      </c>
      <c r="AG196" s="31" t="s">
        <v>80</v>
      </c>
      <c r="AH196" s="31" t="s">
        <v>80</v>
      </c>
      <c r="AI196" s="31" t="s">
        <v>80</v>
      </c>
      <c r="AJ196" s="31" t="s">
        <v>80</v>
      </c>
      <c r="AK196">
        <v>96</v>
      </c>
      <c r="AL196" s="29" t="s">
        <v>80</v>
      </c>
      <c r="AM196" s="29" t="s">
        <v>80</v>
      </c>
      <c r="AN196" s="20" t="s">
        <v>80</v>
      </c>
    </row>
    <row r="197" spans="1:40" x14ac:dyDescent="0.25">
      <c r="A197" t="s">
        <v>212</v>
      </c>
      <c r="B197" t="s">
        <v>74</v>
      </c>
      <c r="C197" t="s">
        <v>75</v>
      </c>
      <c r="D197" t="s">
        <v>128</v>
      </c>
      <c r="E197" t="s">
        <v>99</v>
      </c>
      <c r="F197" t="s">
        <v>78</v>
      </c>
      <c r="G197" s="31" t="s">
        <v>80</v>
      </c>
      <c r="H197" s="31" t="s">
        <v>80</v>
      </c>
      <c r="I197" s="31" t="s">
        <v>80</v>
      </c>
      <c r="J197" s="31" t="s">
        <v>80</v>
      </c>
      <c r="K197" s="31" t="s">
        <v>80</v>
      </c>
      <c r="L197" s="31" t="s">
        <v>80</v>
      </c>
      <c r="M197" s="31" t="s">
        <v>80</v>
      </c>
      <c r="N197" s="31" t="s">
        <v>80</v>
      </c>
      <c r="O197" s="31" t="s">
        <v>80</v>
      </c>
      <c r="P197" s="31" t="s">
        <v>80</v>
      </c>
      <c r="Q197" s="31" t="s">
        <v>80</v>
      </c>
      <c r="R197" s="31" t="s">
        <v>80</v>
      </c>
      <c r="S197" s="31" t="s">
        <v>80</v>
      </c>
      <c r="T197" s="31" t="s">
        <v>80</v>
      </c>
      <c r="U197" s="31" t="s">
        <v>80</v>
      </c>
      <c r="V197" s="31" t="s">
        <v>80</v>
      </c>
      <c r="W197" s="31" t="s">
        <v>80</v>
      </c>
      <c r="X197" s="31" t="s">
        <v>80</v>
      </c>
      <c r="Y197" s="31" t="s">
        <v>80</v>
      </c>
      <c r="Z197" s="31" t="s">
        <v>80</v>
      </c>
      <c r="AA197" s="31" t="s">
        <v>80</v>
      </c>
      <c r="AB197" s="31" t="s">
        <v>80</v>
      </c>
      <c r="AC197" s="31">
        <v>0.36399999999999999</v>
      </c>
      <c r="AD197" s="31" t="s">
        <v>80</v>
      </c>
      <c r="AE197" s="31" t="s">
        <v>80</v>
      </c>
      <c r="AF197" s="31" t="s">
        <v>80</v>
      </c>
      <c r="AG197" s="31" t="s">
        <v>80</v>
      </c>
      <c r="AH197" s="31" t="s">
        <v>80</v>
      </c>
      <c r="AI197" s="31" t="s">
        <v>80</v>
      </c>
      <c r="AJ197" s="31" t="s">
        <v>80</v>
      </c>
      <c r="AK197">
        <v>97</v>
      </c>
      <c r="AL197" s="29">
        <v>0</v>
      </c>
      <c r="AM197" s="29">
        <v>100</v>
      </c>
      <c r="AN197" s="20">
        <v>0.36399999999999999</v>
      </c>
    </row>
    <row r="198" spans="1:40" x14ac:dyDescent="0.25">
      <c r="A198" t="s">
        <v>212</v>
      </c>
      <c r="B198" t="s">
        <v>74</v>
      </c>
      <c r="C198" t="s">
        <v>75</v>
      </c>
      <c r="D198" t="s">
        <v>128</v>
      </c>
      <c r="E198" t="s">
        <v>99</v>
      </c>
      <c r="F198" t="s">
        <v>79</v>
      </c>
      <c r="G198" s="31" t="s">
        <v>80</v>
      </c>
      <c r="H198" s="31" t="s">
        <v>80</v>
      </c>
      <c r="I198" s="31" t="s">
        <v>80</v>
      </c>
      <c r="J198" s="31" t="s">
        <v>80</v>
      </c>
      <c r="K198" s="31" t="s">
        <v>80</v>
      </c>
      <c r="L198" s="31" t="s">
        <v>80</v>
      </c>
      <c r="M198" s="31" t="s">
        <v>80</v>
      </c>
      <c r="N198" s="31" t="s">
        <v>80</v>
      </c>
      <c r="O198" s="31" t="s">
        <v>80</v>
      </c>
      <c r="P198" s="31" t="s">
        <v>80</v>
      </c>
      <c r="Q198" s="31" t="s">
        <v>80</v>
      </c>
      <c r="R198" s="31" t="s">
        <v>80</v>
      </c>
      <c r="S198" s="31" t="s">
        <v>80</v>
      </c>
      <c r="T198" s="31" t="s">
        <v>80</v>
      </c>
      <c r="U198" s="31" t="s">
        <v>80</v>
      </c>
      <c r="V198" s="31" t="s">
        <v>80</v>
      </c>
      <c r="W198" s="31" t="s">
        <v>80</v>
      </c>
      <c r="X198" s="31" t="s">
        <v>80</v>
      </c>
      <c r="Y198" s="31" t="s">
        <v>80</v>
      </c>
      <c r="Z198" s="31" t="s">
        <v>80</v>
      </c>
      <c r="AA198" s="31" t="s">
        <v>80</v>
      </c>
      <c r="AB198" s="31" t="s">
        <v>80</v>
      </c>
      <c r="AC198" s="31" t="s">
        <v>82</v>
      </c>
      <c r="AD198" s="31" t="s">
        <v>80</v>
      </c>
      <c r="AE198" s="31" t="s">
        <v>80</v>
      </c>
      <c r="AF198" s="31" t="s">
        <v>80</v>
      </c>
      <c r="AG198" s="31" t="s">
        <v>80</v>
      </c>
      <c r="AH198" s="31" t="s">
        <v>80</v>
      </c>
      <c r="AI198" s="31" t="s">
        <v>80</v>
      </c>
      <c r="AJ198" s="31" t="s">
        <v>80</v>
      </c>
      <c r="AK198">
        <v>97</v>
      </c>
      <c r="AL198" s="29" t="s">
        <v>80</v>
      </c>
      <c r="AM198" s="29" t="s">
        <v>80</v>
      </c>
      <c r="AN198" s="20" t="s">
        <v>80</v>
      </c>
    </row>
    <row r="199" spans="1:40" x14ac:dyDescent="0.25">
      <c r="A199" t="s">
        <v>212</v>
      </c>
      <c r="B199" t="s">
        <v>74</v>
      </c>
      <c r="C199" t="s">
        <v>75</v>
      </c>
      <c r="D199" t="s">
        <v>185</v>
      </c>
      <c r="E199" t="s">
        <v>81</v>
      </c>
      <c r="F199" t="s">
        <v>78</v>
      </c>
      <c r="G199" s="31" t="s">
        <v>80</v>
      </c>
      <c r="H199" s="31" t="s">
        <v>80</v>
      </c>
      <c r="I199" s="31" t="s">
        <v>80</v>
      </c>
      <c r="J199" s="31" t="s">
        <v>80</v>
      </c>
      <c r="K199" s="31" t="s">
        <v>80</v>
      </c>
      <c r="L199" s="31" t="s">
        <v>80</v>
      </c>
      <c r="M199" s="31" t="s">
        <v>80</v>
      </c>
      <c r="N199" s="31" t="s">
        <v>80</v>
      </c>
      <c r="O199" s="31" t="s">
        <v>80</v>
      </c>
      <c r="P199" s="31" t="s">
        <v>80</v>
      </c>
      <c r="Q199" s="31" t="s">
        <v>80</v>
      </c>
      <c r="R199" s="31" t="s">
        <v>80</v>
      </c>
      <c r="S199" s="31" t="s">
        <v>80</v>
      </c>
      <c r="T199" s="31" t="s">
        <v>80</v>
      </c>
      <c r="U199" s="31" t="s">
        <v>80</v>
      </c>
      <c r="V199" s="31" t="s">
        <v>80</v>
      </c>
      <c r="W199" s="31" t="s">
        <v>80</v>
      </c>
      <c r="X199" s="31" t="s">
        <v>80</v>
      </c>
      <c r="Y199" s="31" t="s">
        <v>80</v>
      </c>
      <c r="Z199" s="31" t="s">
        <v>80</v>
      </c>
      <c r="AA199" s="31" t="s">
        <v>80</v>
      </c>
      <c r="AB199" s="31" t="s">
        <v>80</v>
      </c>
      <c r="AC199" s="31" t="s">
        <v>80</v>
      </c>
      <c r="AD199" s="31" t="s">
        <v>80</v>
      </c>
      <c r="AE199" s="31" t="s">
        <v>80</v>
      </c>
      <c r="AF199" s="31" t="s">
        <v>80</v>
      </c>
      <c r="AG199" s="31">
        <v>0.36399999999999999</v>
      </c>
      <c r="AH199" s="31" t="s">
        <v>80</v>
      </c>
      <c r="AI199" s="31" t="s">
        <v>80</v>
      </c>
      <c r="AJ199" s="31" t="s">
        <v>80</v>
      </c>
      <c r="AK199">
        <v>98</v>
      </c>
      <c r="AL199" s="29">
        <v>0</v>
      </c>
      <c r="AM199" s="29">
        <v>100</v>
      </c>
      <c r="AN199" s="20">
        <v>0.36399999999999999</v>
      </c>
    </row>
    <row r="200" spans="1:40" x14ac:dyDescent="0.25">
      <c r="A200" t="s">
        <v>212</v>
      </c>
      <c r="B200" t="s">
        <v>74</v>
      </c>
      <c r="C200" t="s">
        <v>75</v>
      </c>
      <c r="D200" t="s">
        <v>185</v>
      </c>
      <c r="E200" t="s">
        <v>81</v>
      </c>
      <c r="F200" t="s">
        <v>79</v>
      </c>
      <c r="G200" s="31" t="s">
        <v>80</v>
      </c>
      <c r="H200" s="31" t="s">
        <v>80</v>
      </c>
      <c r="I200" s="31" t="s">
        <v>80</v>
      </c>
      <c r="J200" s="31" t="s">
        <v>80</v>
      </c>
      <c r="K200" s="31" t="s">
        <v>80</v>
      </c>
      <c r="L200" s="31" t="s">
        <v>80</v>
      </c>
      <c r="M200" s="31" t="s">
        <v>80</v>
      </c>
      <c r="N200" s="31" t="s">
        <v>80</v>
      </c>
      <c r="O200" s="31" t="s">
        <v>80</v>
      </c>
      <c r="P200" s="31" t="s">
        <v>80</v>
      </c>
      <c r="Q200" s="31" t="s">
        <v>80</v>
      </c>
      <c r="R200" s="31" t="s">
        <v>80</v>
      </c>
      <c r="S200" s="31" t="s">
        <v>80</v>
      </c>
      <c r="T200" s="31" t="s">
        <v>80</v>
      </c>
      <c r="U200" s="31" t="s">
        <v>80</v>
      </c>
      <c r="V200" s="31" t="s">
        <v>80</v>
      </c>
      <c r="W200" s="31" t="s">
        <v>80</v>
      </c>
      <c r="X200" s="31" t="s">
        <v>80</v>
      </c>
      <c r="Y200" s="31" t="s">
        <v>80</v>
      </c>
      <c r="Z200" s="31" t="s">
        <v>80</v>
      </c>
      <c r="AA200" s="31" t="s">
        <v>80</v>
      </c>
      <c r="AB200" s="31" t="s">
        <v>80</v>
      </c>
      <c r="AC200" s="31" t="s">
        <v>80</v>
      </c>
      <c r="AD200" s="31" t="s">
        <v>80</v>
      </c>
      <c r="AE200" s="31" t="s">
        <v>80</v>
      </c>
      <c r="AF200" s="31" t="s">
        <v>80</v>
      </c>
      <c r="AG200" s="31" t="s">
        <v>82</v>
      </c>
      <c r="AH200" s="31" t="s">
        <v>80</v>
      </c>
      <c r="AI200" s="31" t="s">
        <v>80</v>
      </c>
      <c r="AJ200" s="31" t="s">
        <v>80</v>
      </c>
      <c r="AK200">
        <v>98</v>
      </c>
      <c r="AL200" s="29" t="s">
        <v>80</v>
      </c>
      <c r="AM200" s="29" t="s">
        <v>80</v>
      </c>
      <c r="AN200" s="20" t="s">
        <v>80</v>
      </c>
    </row>
    <row r="201" spans="1:40" x14ac:dyDescent="0.25">
      <c r="A201" t="s">
        <v>212</v>
      </c>
      <c r="B201" t="s">
        <v>74</v>
      </c>
      <c r="C201" t="s">
        <v>75</v>
      </c>
      <c r="D201" t="s">
        <v>83</v>
      </c>
      <c r="E201" t="s">
        <v>123</v>
      </c>
      <c r="F201" t="s">
        <v>78</v>
      </c>
      <c r="G201" s="31" t="s">
        <v>80</v>
      </c>
      <c r="H201" s="31" t="s">
        <v>80</v>
      </c>
      <c r="I201" s="31" t="s">
        <v>80</v>
      </c>
      <c r="J201" s="31" t="s">
        <v>80</v>
      </c>
      <c r="K201" s="31" t="s">
        <v>80</v>
      </c>
      <c r="L201" s="31" t="s">
        <v>80</v>
      </c>
      <c r="M201" s="31" t="s">
        <v>80</v>
      </c>
      <c r="N201" s="31" t="s">
        <v>80</v>
      </c>
      <c r="O201" s="31" t="s">
        <v>80</v>
      </c>
      <c r="P201" s="31" t="s">
        <v>80</v>
      </c>
      <c r="Q201" s="31" t="s">
        <v>80</v>
      </c>
      <c r="R201" s="31" t="s">
        <v>80</v>
      </c>
      <c r="S201" s="31" t="s">
        <v>80</v>
      </c>
      <c r="T201" s="31">
        <v>1.7999999999999999E-2</v>
      </c>
      <c r="U201" s="31">
        <v>0.08</v>
      </c>
      <c r="V201" s="31" t="s">
        <v>80</v>
      </c>
      <c r="W201" s="31" t="s">
        <v>80</v>
      </c>
      <c r="X201" s="31" t="s">
        <v>80</v>
      </c>
      <c r="Y201" s="31">
        <v>4.7E-2</v>
      </c>
      <c r="Z201" s="31" t="s">
        <v>80</v>
      </c>
      <c r="AA201" s="31" t="s">
        <v>80</v>
      </c>
      <c r="AB201" s="31" t="s">
        <v>80</v>
      </c>
      <c r="AC201" s="31">
        <v>0.183</v>
      </c>
      <c r="AD201" s="31">
        <v>1.7000000000000001E-2</v>
      </c>
      <c r="AE201" s="31" t="s">
        <v>80</v>
      </c>
      <c r="AF201" s="31">
        <v>1.2E-2</v>
      </c>
      <c r="AG201" s="31" t="s">
        <v>80</v>
      </c>
      <c r="AH201" s="31" t="s">
        <v>80</v>
      </c>
      <c r="AI201" s="31" t="s">
        <v>80</v>
      </c>
      <c r="AJ201" s="31" t="s">
        <v>80</v>
      </c>
      <c r="AK201">
        <v>99</v>
      </c>
      <c r="AL201" s="29">
        <v>0</v>
      </c>
      <c r="AM201" s="29">
        <v>100</v>
      </c>
      <c r="AN201" s="20">
        <v>0.35699999999999998</v>
      </c>
    </row>
    <row r="202" spans="1:40" x14ac:dyDescent="0.25">
      <c r="A202" t="s">
        <v>212</v>
      </c>
      <c r="B202" t="s">
        <v>74</v>
      </c>
      <c r="C202" t="s">
        <v>75</v>
      </c>
      <c r="D202" t="s">
        <v>83</v>
      </c>
      <c r="E202" t="s">
        <v>123</v>
      </c>
      <c r="F202" t="s">
        <v>79</v>
      </c>
      <c r="G202" s="31" t="s">
        <v>80</v>
      </c>
      <c r="H202" s="31" t="s">
        <v>80</v>
      </c>
      <c r="I202" s="31" t="s">
        <v>80</v>
      </c>
      <c r="J202" s="31" t="s">
        <v>80</v>
      </c>
      <c r="K202" s="31" t="s">
        <v>80</v>
      </c>
      <c r="L202" s="31" t="s">
        <v>80</v>
      </c>
      <c r="M202" s="31" t="s">
        <v>80</v>
      </c>
      <c r="N202" s="31" t="s">
        <v>80</v>
      </c>
      <c r="O202" s="31" t="s">
        <v>80</v>
      </c>
      <c r="P202" s="31" t="s">
        <v>80</v>
      </c>
      <c r="Q202" s="31" t="s">
        <v>80</v>
      </c>
      <c r="R202" s="31" t="s">
        <v>80</v>
      </c>
      <c r="S202" s="31" t="s">
        <v>80</v>
      </c>
      <c r="T202" s="31" t="s">
        <v>82</v>
      </c>
      <c r="U202" s="31" t="s">
        <v>82</v>
      </c>
      <c r="V202" s="31" t="s">
        <v>80</v>
      </c>
      <c r="W202" s="31" t="s">
        <v>80</v>
      </c>
      <c r="X202" s="31" t="s">
        <v>80</v>
      </c>
      <c r="Y202" s="31" t="s">
        <v>82</v>
      </c>
      <c r="Z202" s="31" t="s">
        <v>80</v>
      </c>
      <c r="AA202" s="31" t="s">
        <v>80</v>
      </c>
      <c r="AB202" s="31" t="s">
        <v>80</v>
      </c>
      <c r="AC202" s="31" t="s">
        <v>5</v>
      </c>
      <c r="AD202" s="31" t="s">
        <v>82</v>
      </c>
      <c r="AE202" s="31" t="s">
        <v>80</v>
      </c>
      <c r="AF202" s="31" t="s">
        <v>82</v>
      </c>
      <c r="AG202" s="31" t="s">
        <v>80</v>
      </c>
      <c r="AH202" s="31" t="s">
        <v>80</v>
      </c>
      <c r="AI202" s="31" t="s">
        <v>80</v>
      </c>
      <c r="AJ202" s="31" t="s">
        <v>80</v>
      </c>
      <c r="AK202">
        <v>99</v>
      </c>
      <c r="AL202" s="29" t="s">
        <v>80</v>
      </c>
      <c r="AM202" s="29" t="s">
        <v>80</v>
      </c>
      <c r="AN202" s="20" t="s">
        <v>80</v>
      </c>
    </row>
    <row r="203" spans="1:40" x14ac:dyDescent="0.25">
      <c r="A203" t="s">
        <v>212</v>
      </c>
      <c r="B203" t="s">
        <v>74</v>
      </c>
      <c r="C203" t="s">
        <v>100</v>
      </c>
      <c r="D203" t="s">
        <v>117</v>
      </c>
      <c r="E203" t="s">
        <v>105</v>
      </c>
      <c r="F203" t="s">
        <v>78</v>
      </c>
      <c r="G203" s="31">
        <v>0.222</v>
      </c>
      <c r="H203" s="31" t="s">
        <v>80</v>
      </c>
      <c r="I203" s="31" t="s">
        <v>80</v>
      </c>
      <c r="J203" s="31" t="s">
        <v>80</v>
      </c>
      <c r="K203" s="31" t="s">
        <v>80</v>
      </c>
      <c r="L203" s="31" t="s">
        <v>80</v>
      </c>
      <c r="M203" s="31" t="s">
        <v>80</v>
      </c>
      <c r="N203" s="31" t="s">
        <v>80</v>
      </c>
      <c r="O203" s="31" t="s">
        <v>80</v>
      </c>
      <c r="P203" s="31" t="s">
        <v>80</v>
      </c>
      <c r="Q203" s="31" t="s">
        <v>80</v>
      </c>
      <c r="R203" s="31" t="s">
        <v>80</v>
      </c>
      <c r="S203" s="31" t="s">
        <v>80</v>
      </c>
      <c r="T203" s="31" t="s">
        <v>80</v>
      </c>
      <c r="U203" s="31" t="s">
        <v>80</v>
      </c>
      <c r="V203" s="31" t="s">
        <v>80</v>
      </c>
      <c r="W203" s="31" t="s">
        <v>80</v>
      </c>
      <c r="X203" s="31" t="s">
        <v>80</v>
      </c>
      <c r="Y203" s="31" t="s">
        <v>80</v>
      </c>
      <c r="Z203" s="31" t="s">
        <v>80</v>
      </c>
      <c r="AA203" s="31" t="s">
        <v>80</v>
      </c>
      <c r="AB203" s="31" t="s">
        <v>80</v>
      </c>
      <c r="AC203" s="31" t="s">
        <v>80</v>
      </c>
      <c r="AD203" s="31" t="s">
        <v>80</v>
      </c>
      <c r="AE203" s="31" t="s">
        <v>80</v>
      </c>
      <c r="AF203" s="31" t="s">
        <v>80</v>
      </c>
      <c r="AG203" s="31" t="s">
        <v>80</v>
      </c>
      <c r="AH203" s="31" t="s">
        <v>80</v>
      </c>
      <c r="AI203" s="31" t="s">
        <v>80</v>
      </c>
      <c r="AJ203" s="31" t="s">
        <v>80</v>
      </c>
      <c r="AK203">
        <v>100</v>
      </c>
      <c r="AL203" s="29">
        <v>0</v>
      </c>
      <c r="AM203" s="29">
        <v>100</v>
      </c>
      <c r="AN203" s="20">
        <v>0.222</v>
      </c>
    </row>
    <row r="204" spans="1:40" x14ac:dyDescent="0.25">
      <c r="A204" t="s">
        <v>212</v>
      </c>
      <c r="B204" t="s">
        <v>74</v>
      </c>
      <c r="C204" t="s">
        <v>100</v>
      </c>
      <c r="D204" t="s">
        <v>117</v>
      </c>
      <c r="E204" t="s">
        <v>105</v>
      </c>
      <c r="F204" t="s">
        <v>79</v>
      </c>
      <c r="G204" s="31" t="s">
        <v>82</v>
      </c>
      <c r="H204" s="31" t="s">
        <v>80</v>
      </c>
      <c r="I204" s="31" t="s">
        <v>80</v>
      </c>
      <c r="J204" s="31" t="s">
        <v>80</v>
      </c>
      <c r="K204" s="31" t="s">
        <v>80</v>
      </c>
      <c r="L204" s="31" t="s">
        <v>80</v>
      </c>
      <c r="M204" s="31" t="s">
        <v>80</v>
      </c>
      <c r="N204" s="31" t="s">
        <v>80</v>
      </c>
      <c r="O204" s="31" t="s">
        <v>80</v>
      </c>
      <c r="P204" s="31" t="s">
        <v>80</v>
      </c>
      <c r="Q204" s="31" t="s">
        <v>80</v>
      </c>
      <c r="R204" s="31" t="s">
        <v>80</v>
      </c>
      <c r="S204" s="31" t="s">
        <v>80</v>
      </c>
      <c r="T204" s="31" t="s">
        <v>80</v>
      </c>
      <c r="U204" s="31" t="s">
        <v>80</v>
      </c>
      <c r="V204" s="31" t="s">
        <v>80</v>
      </c>
      <c r="W204" s="31" t="s">
        <v>80</v>
      </c>
      <c r="X204" s="31" t="s">
        <v>80</v>
      </c>
      <c r="Y204" s="31" t="s">
        <v>80</v>
      </c>
      <c r="Z204" s="31" t="s">
        <v>80</v>
      </c>
      <c r="AA204" s="31" t="s">
        <v>80</v>
      </c>
      <c r="AB204" s="31" t="s">
        <v>80</v>
      </c>
      <c r="AC204" s="31" t="s">
        <v>80</v>
      </c>
      <c r="AD204" s="31" t="s">
        <v>80</v>
      </c>
      <c r="AE204" s="31" t="s">
        <v>80</v>
      </c>
      <c r="AF204" s="31" t="s">
        <v>80</v>
      </c>
      <c r="AG204" s="31" t="s">
        <v>80</v>
      </c>
      <c r="AH204" s="31" t="s">
        <v>80</v>
      </c>
      <c r="AI204" s="31" t="s">
        <v>80</v>
      </c>
      <c r="AJ204" s="31" t="s">
        <v>80</v>
      </c>
      <c r="AK204">
        <v>100</v>
      </c>
      <c r="AL204" s="29" t="s">
        <v>80</v>
      </c>
      <c r="AM204" s="29" t="s">
        <v>80</v>
      </c>
      <c r="AN204" s="20" t="s">
        <v>80</v>
      </c>
    </row>
    <row r="205" spans="1:40" x14ac:dyDescent="0.25">
      <c r="A205" t="s">
        <v>212</v>
      </c>
      <c r="B205" t="s">
        <v>74</v>
      </c>
      <c r="C205" t="s">
        <v>75</v>
      </c>
      <c r="D205" t="s">
        <v>136</v>
      </c>
      <c r="E205" t="s">
        <v>95</v>
      </c>
      <c r="F205" t="s">
        <v>78</v>
      </c>
      <c r="G205" s="31" t="s">
        <v>80</v>
      </c>
      <c r="H205" s="31" t="s">
        <v>80</v>
      </c>
      <c r="I205" s="31" t="s">
        <v>80</v>
      </c>
      <c r="J205" s="31" t="s">
        <v>80</v>
      </c>
      <c r="K205" s="31" t="s">
        <v>80</v>
      </c>
      <c r="L205" s="31" t="s">
        <v>80</v>
      </c>
      <c r="M205" s="31" t="s">
        <v>80</v>
      </c>
      <c r="N205" s="31" t="s">
        <v>80</v>
      </c>
      <c r="O205" s="31" t="s">
        <v>80</v>
      </c>
      <c r="P205" s="31" t="s">
        <v>80</v>
      </c>
      <c r="Q205" s="31" t="s">
        <v>80</v>
      </c>
      <c r="R205" s="31" t="s">
        <v>80</v>
      </c>
      <c r="S205" s="31">
        <v>0.217</v>
      </c>
      <c r="T205" s="31" t="s">
        <v>80</v>
      </c>
      <c r="U205" s="31" t="s">
        <v>80</v>
      </c>
      <c r="V205" s="31" t="s">
        <v>80</v>
      </c>
      <c r="W205" s="31" t="s">
        <v>80</v>
      </c>
      <c r="X205" s="31" t="s">
        <v>80</v>
      </c>
      <c r="Y205" s="31" t="s">
        <v>80</v>
      </c>
      <c r="Z205" s="31" t="s">
        <v>80</v>
      </c>
      <c r="AA205" s="31" t="s">
        <v>80</v>
      </c>
      <c r="AB205" s="31" t="s">
        <v>80</v>
      </c>
      <c r="AC205" s="31" t="s">
        <v>80</v>
      </c>
      <c r="AD205" s="31" t="s">
        <v>80</v>
      </c>
      <c r="AE205" s="31" t="s">
        <v>80</v>
      </c>
      <c r="AF205" s="31" t="s">
        <v>80</v>
      </c>
      <c r="AG205" s="31" t="s">
        <v>80</v>
      </c>
      <c r="AH205" s="31" t="s">
        <v>80</v>
      </c>
      <c r="AI205" s="31" t="s">
        <v>80</v>
      </c>
      <c r="AJ205" s="31" t="s">
        <v>80</v>
      </c>
      <c r="AK205">
        <v>101</v>
      </c>
      <c r="AL205" s="29">
        <v>0</v>
      </c>
      <c r="AM205" s="29">
        <v>100</v>
      </c>
      <c r="AN205" s="20">
        <v>0.217</v>
      </c>
    </row>
    <row r="206" spans="1:40" x14ac:dyDescent="0.25">
      <c r="A206" t="s">
        <v>212</v>
      </c>
      <c r="B206" t="s">
        <v>74</v>
      </c>
      <c r="C206" t="s">
        <v>75</v>
      </c>
      <c r="D206" t="s">
        <v>136</v>
      </c>
      <c r="E206" t="s">
        <v>95</v>
      </c>
      <c r="F206" t="s">
        <v>79</v>
      </c>
      <c r="G206" s="31" t="s">
        <v>80</v>
      </c>
      <c r="H206" s="31" t="s">
        <v>80</v>
      </c>
      <c r="I206" s="31" t="s">
        <v>80</v>
      </c>
      <c r="J206" s="31" t="s">
        <v>80</v>
      </c>
      <c r="K206" s="31" t="s">
        <v>80</v>
      </c>
      <c r="L206" s="31" t="s">
        <v>80</v>
      </c>
      <c r="M206" s="31" t="s">
        <v>80</v>
      </c>
      <c r="N206" s="31" t="s">
        <v>80</v>
      </c>
      <c r="O206" s="31" t="s">
        <v>80</v>
      </c>
      <c r="P206" s="31" t="s">
        <v>80</v>
      </c>
      <c r="Q206" s="31" t="s">
        <v>80</v>
      </c>
      <c r="R206" s="31" t="s">
        <v>80</v>
      </c>
      <c r="S206" s="31" t="s">
        <v>5</v>
      </c>
      <c r="T206" s="31" t="s">
        <v>80</v>
      </c>
      <c r="U206" s="31" t="s">
        <v>80</v>
      </c>
      <c r="V206" s="31" t="s">
        <v>80</v>
      </c>
      <c r="W206" s="31" t="s">
        <v>80</v>
      </c>
      <c r="X206" s="31" t="s">
        <v>80</v>
      </c>
      <c r="Y206" s="31" t="s">
        <v>80</v>
      </c>
      <c r="Z206" s="31" t="s">
        <v>80</v>
      </c>
      <c r="AA206" s="31" t="s">
        <v>80</v>
      </c>
      <c r="AB206" s="31" t="s">
        <v>80</v>
      </c>
      <c r="AC206" s="31" t="s">
        <v>80</v>
      </c>
      <c r="AD206" s="31" t="s">
        <v>80</v>
      </c>
      <c r="AE206" s="31" t="s">
        <v>80</v>
      </c>
      <c r="AF206" s="31" t="s">
        <v>80</v>
      </c>
      <c r="AG206" s="31" t="s">
        <v>80</v>
      </c>
      <c r="AH206" s="31" t="s">
        <v>80</v>
      </c>
      <c r="AI206" s="31" t="s">
        <v>80</v>
      </c>
      <c r="AJ206" s="31" t="s">
        <v>80</v>
      </c>
      <c r="AK206">
        <v>101</v>
      </c>
      <c r="AL206" s="29" t="s">
        <v>80</v>
      </c>
      <c r="AM206" s="29" t="s">
        <v>80</v>
      </c>
      <c r="AN206" s="20" t="s">
        <v>80</v>
      </c>
    </row>
    <row r="207" spans="1:40" x14ac:dyDescent="0.25">
      <c r="A207" t="s">
        <v>212</v>
      </c>
      <c r="B207" t="s">
        <v>74</v>
      </c>
      <c r="C207" t="s">
        <v>75</v>
      </c>
      <c r="D207" t="s">
        <v>132</v>
      </c>
      <c r="E207" t="s">
        <v>104</v>
      </c>
      <c r="F207" t="s">
        <v>78</v>
      </c>
      <c r="G207" s="31" t="s">
        <v>80</v>
      </c>
      <c r="H207" s="31" t="s">
        <v>80</v>
      </c>
      <c r="I207" s="31" t="s">
        <v>80</v>
      </c>
      <c r="J207" s="31" t="s">
        <v>80</v>
      </c>
      <c r="K207" s="31" t="s">
        <v>80</v>
      </c>
      <c r="L207" s="31" t="s">
        <v>80</v>
      </c>
      <c r="M207" s="31" t="s">
        <v>80</v>
      </c>
      <c r="N207" s="31" t="s">
        <v>80</v>
      </c>
      <c r="O207" s="31" t="s">
        <v>80</v>
      </c>
      <c r="P207" s="31" t="s">
        <v>80</v>
      </c>
      <c r="Q207" s="31" t="s">
        <v>80</v>
      </c>
      <c r="R207" s="31" t="s">
        <v>80</v>
      </c>
      <c r="S207" s="31" t="s">
        <v>80</v>
      </c>
      <c r="T207" s="31" t="s">
        <v>80</v>
      </c>
      <c r="U207" s="31" t="s">
        <v>80</v>
      </c>
      <c r="V207" s="31" t="s">
        <v>80</v>
      </c>
      <c r="W207" s="31" t="s">
        <v>80</v>
      </c>
      <c r="X207" s="31" t="s">
        <v>80</v>
      </c>
      <c r="Y207" s="31" t="s">
        <v>80</v>
      </c>
      <c r="Z207" s="31" t="s">
        <v>80</v>
      </c>
      <c r="AA207" s="31" t="s">
        <v>80</v>
      </c>
      <c r="AB207" s="31" t="s">
        <v>80</v>
      </c>
      <c r="AC207" s="31" t="s">
        <v>80</v>
      </c>
      <c r="AD207" s="31" t="s">
        <v>80</v>
      </c>
      <c r="AE207" s="31" t="s">
        <v>80</v>
      </c>
      <c r="AF207" s="31">
        <v>8.6999999999999994E-2</v>
      </c>
      <c r="AG207" s="31" t="s">
        <v>80</v>
      </c>
      <c r="AH207" s="31" t="s">
        <v>80</v>
      </c>
      <c r="AI207" s="31" t="s">
        <v>80</v>
      </c>
      <c r="AJ207" s="31">
        <v>0.115</v>
      </c>
      <c r="AK207">
        <v>102</v>
      </c>
      <c r="AL207" s="29">
        <v>0</v>
      </c>
      <c r="AM207" s="29">
        <v>100</v>
      </c>
      <c r="AN207" s="20">
        <v>0.20200000000000001</v>
      </c>
    </row>
    <row r="208" spans="1:40" x14ac:dyDescent="0.25">
      <c r="A208" t="s">
        <v>212</v>
      </c>
      <c r="B208" t="s">
        <v>74</v>
      </c>
      <c r="C208" t="s">
        <v>75</v>
      </c>
      <c r="D208" t="s">
        <v>132</v>
      </c>
      <c r="E208" t="s">
        <v>104</v>
      </c>
      <c r="F208" t="s">
        <v>79</v>
      </c>
      <c r="G208" s="31" t="s">
        <v>80</v>
      </c>
      <c r="H208" s="31" t="s">
        <v>80</v>
      </c>
      <c r="I208" s="31" t="s">
        <v>80</v>
      </c>
      <c r="J208" s="31" t="s">
        <v>80</v>
      </c>
      <c r="K208" s="31" t="s">
        <v>80</v>
      </c>
      <c r="L208" s="31" t="s">
        <v>80</v>
      </c>
      <c r="M208" s="31" t="s">
        <v>80</v>
      </c>
      <c r="N208" s="31" t="s">
        <v>80</v>
      </c>
      <c r="O208" s="31" t="s">
        <v>80</v>
      </c>
      <c r="P208" s="31" t="s">
        <v>80</v>
      </c>
      <c r="Q208" s="31" t="s">
        <v>80</v>
      </c>
      <c r="R208" s="31" t="s">
        <v>80</v>
      </c>
      <c r="S208" s="31" t="s">
        <v>80</v>
      </c>
      <c r="T208" s="31" t="s">
        <v>80</v>
      </c>
      <c r="U208" s="31" t="s">
        <v>80</v>
      </c>
      <c r="V208" s="31" t="s">
        <v>80</v>
      </c>
      <c r="W208" s="31" t="s">
        <v>80</v>
      </c>
      <c r="X208" s="31" t="s">
        <v>80</v>
      </c>
      <c r="Y208" s="31" t="s">
        <v>80</v>
      </c>
      <c r="Z208" s="31" t="s">
        <v>80</v>
      </c>
      <c r="AA208" s="31" t="s">
        <v>5</v>
      </c>
      <c r="AB208" s="31" t="s">
        <v>80</v>
      </c>
      <c r="AC208" s="31" t="s">
        <v>80</v>
      </c>
      <c r="AD208" s="31" t="s">
        <v>80</v>
      </c>
      <c r="AE208" s="31" t="s">
        <v>80</v>
      </c>
      <c r="AF208" s="31" t="s">
        <v>82</v>
      </c>
      <c r="AG208" s="31" t="s">
        <v>80</v>
      </c>
      <c r="AH208" s="31" t="s">
        <v>80</v>
      </c>
      <c r="AI208" s="31" t="s">
        <v>80</v>
      </c>
      <c r="AJ208" s="31" t="s">
        <v>82</v>
      </c>
      <c r="AK208">
        <v>102</v>
      </c>
      <c r="AL208" s="29" t="s">
        <v>80</v>
      </c>
      <c r="AM208" s="29" t="s">
        <v>80</v>
      </c>
      <c r="AN208" s="20" t="s">
        <v>80</v>
      </c>
    </row>
    <row r="209" spans="1:40" x14ac:dyDescent="0.25">
      <c r="A209" t="s">
        <v>212</v>
      </c>
      <c r="B209" t="s">
        <v>74</v>
      </c>
      <c r="C209" t="s">
        <v>75</v>
      </c>
      <c r="D209" t="s">
        <v>209</v>
      </c>
      <c r="E209" t="s">
        <v>104</v>
      </c>
      <c r="F209" t="s">
        <v>78</v>
      </c>
      <c r="G209" s="31" t="s">
        <v>80</v>
      </c>
      <c r="H209" s="31" t="s">
        <v>80</v>
      </c>
      <c r="I209" s="31" t="s">
        <v>80</v>
      </c>
      <c r="J209" s="31" t="s">
        <v>80</v>
      </c>
      <c r="K209" s="31" t="s">
        <v>80</v>
      </c>
      <c r="L209" s="31" t="s">
        <v>80</v>
      </c>
      <c r="M209" s="31" t="s">
        <v>80</v>
      </c>
      <c r="N209" s="31" t="s">
        <v>80</v>
      </c>
      <c r="O209" s="31" t="s">
        <v>80</v>
      </c>
      <c r="P209" s="31" t="s">
        <v>80</v>
      </c>
      <c r="Q209" s="31" t="s">
        <v>80</v>
      </c>
      <c r="R209" s="31" t="s">
        <v>80</v>
      </c>
      <c r="S209" s="31" t="s">
        <v>80</v>
      </c>
      <c r="T209" s="31" t="s">
        <v>80</v>
      </c>
      <c r="U209" s="31" t="s">
        <v>80</v>
      </c>
      <c r="V209" s="31" t="s">
        <v>80</v>
      </c>
      <c r="W209" s="31" t="s">
        <v>80</v>
      </c>
      <c r="X209" s="31" t="s">
        <v>80</v>
      </c>
      <c r="Y209" s="31" t="s">
        <v>80</v>
      </c>
      <c r="Z209" s="31" t="s">
        <v>80</v>
      </c>
      <c r="AA209" s="31" t="s">
        <v>80</v>
      </c>
      <c r="AB209" s="31" t="s">
        <v>80</v>
      </c>
      <c r="AC209" s="31" t="s">
        <v>80</v>
      </c>
      <c r="AD209" s="31" t="s">
        <v>80</v>
      </c>
      <c r="AE209" s="31" t="s">
        <v>80</v>
      </c>
      <c r="AF209" s="31">
        <v>0.15</v>
      </c>
      <c r="AG209" s="31" t="s">
        <v>80</v>
      </c>
      <c r="AH209" s="31" t="s">
        <v>80</v>
      </c>
      <c r="AI209" s="31" t="s">
        <v>80</v>
      </c>
      <c r="AJ209" s="31" t="s">
        <v>80</v>
      </c>
      <c r="AK209">
        <v>103</v>
      </c>
      <c r="AL209" s="29">
        <v>0</v>
      </c>
      <c r="AM209" s="29">
        <v>100</v>
      </c>
      <c r="AN209" s="20">
        <v>0.15</v>
      </c>
    </row>
    <row r="210" spans="1:40" x14ac:dyDescent="0.25">
      <c r="A210" t="s">
        <v>212</v>
      </c>
      <c r="B210" t="s">
        <v>74</v>
      </c>
      <c r="C210" t="s">
        <v>75</v>
      </c>
      <c r="D210" t="s">
        <v>209</v>
      </c>
      <c r="E210" t="s">
        <v>104</v>
      </c>
      <c r="F210" t="s">
        <v>79</v>
      </c>
      <c r="G210" s="31" t="s">
        <v>80</v>
      </c>
      <c r="H210" s="31" t="s">
        <v>80</v>
      </c>
      <c r="I210" s="31" t="s">
        <v>80</v>
      </c>
      <c r="J210" s="31" t="s">
        <v>80</v>
      </c>
      <c r="K210" s="31" t="s">
        <v>80</v>
      </c>
      <c r="L210" s="31" t="s">
        <v>80</v>
      </c>
      <c r="M210" s="31" t="s">
        <v>80</v>
      </c>
      <c r="N210" s="31" t="s">
        <v>80</v>
      </c>
      <c r="O210" s="31" t="s">
        <v>80</v>
      </c>
      <c r="P210" s="31" t="s">
        <v>80</v>
      </c>
      <c r="Q210" s="31" t="s">
        <v>80</v>
      </c>
      <c r="R210" s="31" t="s">
        <v>80</v>
      </c>
      <c r="S210" s="31" t="s">
        <v>80</v>
      </c>
      <c r="T210" s="31" t="s">
        <v>80</v>
      </c>
      <c r="U210" s="31" t="s">
        <v>80</v>
      </c>
      <c r="V210" s="31" t="s">
        <v>80</v>
      </c>
      <c r="W210" s="31" t="s">
        <v>80</v>
      </c>
      <c r="X210" s="31" t="s">
        <v>80</v>
      </c>
      <c r="Y210" s="31" t="s">
        <v>80</v>
      </c>
      <c r="Z210" s="31" t="s">
        <v>80</v>
      </c>
      <c r="AA210" s="31" t="s">
        <v>80</v>
      </c>
      <c r="AB210" s="31" t="s">
        <v>80</v>
      </c>
      <c r="AC210" s="31" t="s">
        <v>80</v>
      </c>
      <c r="AD210" s="31" t="s">
        <v>80</v>
      </c>
      <c r="AE210" s="31" t="s">
        <v>80</v>
      </c>
      <c r="AF210" s="31" t="s">
        <v>82</v>
      </c>
      <c r="AG210" s="31" t="s">
        <v>80</v>
      </c>
      <c r="AH210" s="31" t="s">
        <v>80</v>
      </c>
      <c r="AI210" s="31" t="s">
        <v>80</v>
      </c>
      <c r="AJ210" s="31" t="s">
        <v>80</v>
      </c>
      <c r="AK210">
        <v>103</v>
      </c>
      <c r="AL210" s="29" t="s">
        <v>80</v>
      </c>
      <c r="AM210" s="29" t="s">
        <v>80</v>
      </c>
      <c r="AN210" s="20" t="s">
        <v>80</v>
      </c>
    </row>
    <row r="211" spans="1:40" x14ac:dyDescent="0.25">
      <c r="A211" t="s">
        <v>212</v>
      </c>
      <c r="B211" t="s">
        <v>74</v>
      </c>
      <c r="C211" t="s">
        <v>75</v>
      </c>
      <c r="D211" t="s">
        <v>107</v>
      </c>
      <c r="E211" t="s">
        <v>84</v>
      </c>
      <c r="F211" t="s">
        <v>78</v>
      </c>
      <c r="G211" s="31" t="s">
        <v>80</v>
      </c>
      <c r="H211" s="31" t="s">
        <v>80</v>
      </c>
      <c r="I211" s="31" t="s">
        <v>80</v>
      </c>
      <c r="J211" s="31" t="s">
        <v>80</v>
      </c>
      <c r="K211" s="31" t="s">
        <v>80</v>
      </c>
      <c r="L211" s="31" t="s">
        <v>80</v>
      </c>
      <c r="M211" s="31" t="s">
        <v>80</v>
      </c>
      <c r="N211" s="31" t="s">
        <v>80</v>
      </c>
      <c r="O211" s="31" t="s">
        <v>80</v>
      </c>
      <c r="P211" s="31" t="s">
        <v>80</v>
      </c>
      <c r="Q211" s="31" t="s">
        <v>80</v>
      </c>
      <c r="R211" s="31" t="s">
        <v>80</v>
      </c>
      <c r="S211" s="31" t="s">
        <v>80</v>
      </c>
      <c r="T211" s="31" t="s">
        <v>80</v>
      </c>
      <c r="U211" s="31" t="s">
        <v>80</v>
      </c>
      <c r="V211" s="31">
        <v>0.1</v>
      </c>
      <c r="W211" s="31" t="s">
        <v>80</v>
      </c>
      <c r="X211" s="31" t="s">
        <v>80</v>
      </c>
      <c r="Y211" s="31">
        <v>2.1000000000000001E-2</v>
      </c>
      <c r="Z211" s="31" t="s">
        <v>80</v>
      </c>
      <c r="AA211" s="31" t="s">
        <v>80</v>
      </c>
      <c r="AB211" s="31" t="s">
        <v>80</v>
      </c>
      <c r="AC211" s="31">
        <v>8.9999999999999993E-3</v>
      </c>
      <c r="AD211" s="31" t="s">
        <v>80</v>
      </c>
      <c r="AE211" s="31" t="s">
        <v>80</v>
      </c>
      <c r="AF211" s="31" t="s">
        <v>80</v>
      </c>
      <c r="AG211" s="31" t="s">
        <v>80</v>
      </c>
      <c r="AH211" s="31" t="s">
        <v>80</v>
      </c>
      <c r="AI211" s="31" t="s">
        <v>80</v>
      </c>
      <c r="AJ211" s="31" t="s">
        <v>80</v>
      </c>
      <c r="AK211">
        <v>104</v>
      </c>
      <c r="AL211" s="29">
        <v>0</v>
      </c>
      <c r="AM211" s="29">
        <v>100</v>
      </c>
      <c r="AN211" s="20">
        <v>0.13</v>
      </c>
    </row>
    <row r="212" spans="1:40" x14ac:dyDescent="0.25">
      <c r="A212" t="s">
        <v>212</v>
      </c>
      <c r="B212" t="s">
        <v>74</v>
      </c>
      <c r="C212" t="s">
        <v>75</v>
      </c>
      <c r="D212" t="s">
        <v>107</v>
      </c>
      <c r="E212" t="s">
        <v>84</v>
      </c>
      <c r="F212" t="s">
        <v>79</v>
      </c>
      <c r="G212" s="31" t="s">
        <v>80</v>
      </c>
      <c r="H212" s="31" t="s">
        <v>80</v>
      </c>
      <c r="I212" s="31" t="s">
        <v>80</v>
      </c>
      <c r="J212" s="31" t="s">
        <v>80</v>
      </c>
      <c r="K212" s="31" t="s">
        <v>80</v>
      </c>
      <c r="L212" s="31" t="s">
        <v>80</v>
      </c>
      <c r="M212" s="31" t="s">
        <v>80</v>
      </c>
      <c r="N212" s="31" t="s">
        <v>80</v>
      </c>
      <c r="O212" s="31" t="s">
        <v>80</v>
      </c>
      <c r="P212" s="31" t="s">
        <v>80</v>
      </c>
      <c r="Q212" s="31" t="s">
        <v>80</v>
      </c>
      <c r="R212" s="31" t="s">
        <v>80</v>
      </c>
      <c r="S212" s="31" t="s">
        <v>80</v>
      </c>
      <c r="T212" s="31" t="s">
        <v>80</v>
      </c>
      <c r="U212" s="31" t="s">
        <v>80</v>
      </c>
      <c r="V212" s="31" t="s">
        <v>5</v>
      </c>
      <c r="W212" s="31" t="s">
        <v>80</v>
      </c>
      <c r="X212" s="31" t="s">
        <v>80</v>
      </c>
      <c r="Y212" s="31" t="s">
        <v>5</v>
      </c>
      <c r="Z212" s="31" t="s">
        <v>80</v>
      </c>
      <c r="AA212" s="31" t="s">
        <v>80</v>
      </c>
      <c r="AB212" s="31" t="s">
        <v>80</v>
      </c>
      <c r="AC212" s="31" t="s">
        <v>5</v>
      </c>
      <c r="AD212" s="31" t="s">
        <v>80</v>
      </c>
      <c r="AE212" s="31" t="s">
        <v>80</v>
      </c>
      <c r="AF212" s="31" t="s">
        <v>80</v>
      </c>
      <c r="AG212" s="31" t="s">
        <v>80</v>
      </c>
      <c r="AH212" s="31" t="s">
        <v>80</v>
      </c>
      <c r="AI212" s="31" t="s">
        <v>80</v>
      </c>
      <c r="AJ212" s="31" t="s">
        <v>80</v>
      </c>
      <c r="AK212">
        <v>104</v>
      </c>
      <c r="AL212" s="29" t="s">
        <v>80</v>
      </c>
      <c r="AM212" s="29" t="s">
        <v>80</v>
      </c>
      <c r="AN212" s="20" t="s">
        <v>80</v>
      </c>
    </row>
    <row r="213" spans="1:40" x14ac:dyDescent="0.25">
      <c r="A213" t="s">
        <v>212</v>
      </c>
      <c r="B213" t="s">
        <v>74</v>
      </c>
      <c r="C213" t="s">
        <v>75</v>
      </c>
      <c r="D213" t="s">
        <v>169</v>
      </c>
      <c r="E213" t="s">
        <v>90</v>
      </c>
      <c r="F213" t="s">
        <v>78</v>
      </c>
      <c r="G213" s="31" t="s">
        <v>80</v>
      </c>
      <c r="H213" s="31" t="s">
        <v>80</v>
      </c>
      <c r="I213" s="31" t="s">
        <v>80</v>
      </c>
      <c r="J213" s="31" t="s">
        <v>80</v>
      </c>
      <c r="K213" s="31" t="s">
        <v>80</v>
      </c>
      <c r="L213" s="31" t="s">
        <v>80</v>
      </c>
      <c r="M213" s="31" t="s">
        <v>80</v>
      </c>
      <c r="N213" s="31" t="s">
        <v>80</v>
      </c>
      <c r="O213" s="31" t="s">
        <v>80</v>
      </c>
      <c r="P213" s="31" t="s">
        <v>80</v>
      </c>
      <c r="Q213" s="31" t="s">
        <v>80</v>
      </c>
      <c r="R213" s="31" t="s">
        <v>80</v>
      </c>
      <c r="S213" s="31" t="s">
        <v>80</v>
      </c>
      <c r="T213" s="31" t="s">
        <v>80</v>
      </c>
      <c r="U213" s="31" t="s">
        <v>80</v>
      </c>
      <c r="V213" s="31" t="s">
        <v>80</v>
      </c>
      <c r="W213" s="31" t="s">
        <v>80</v>
      </c>
      <c r="X213" s="31" t="s">
        <v>80</v>
      </c>
      <c r="Y213" s="31" t="s">
        <v>80</v>
      </c>
      <c r="Z213" s="31" t="s">
        <v>80</v>
      </c>
      <c r="AA213" s="31" t="s">
        <v>80</v>
      </c>
      <c r="AB213" s="31">
        <v>9.6000000000000002E-2</v>
      </c>
      <c r="AC213" s="31" t="s">
        <v>80</v>
      </c>
      <c r="AD213" s="31">
        <v>1E-3</v>
      </c>
      <c r="AE213" s="31" t="s">
        <v>80</v>
      </c>
      <c r="AF213" s="31" t="s">
        <v>80</v>
      </c>
      <c r="AG213" s="31" t="s">
        <v>80</v>
      </c>
      <c r="AH213" s="31" t="s">
        <v>80</v>
      </c>
      <c r="AI213" s="31" t="s">
        <v>80</v>
      </c>
      <c r="AJ213" s="31" t="s">
        <v>80</v>
      </c>
      <c r="AK213">
        <v>105</v>
      </c>
      <c r="AL213" s="29">
        <v>0</v>
      </c>
      <c r="AM213" s="29">
        <v>100</v>
      </c>
      <c r="AN213" s="20">
        <v>9.7000000000000003E-2</v>
      </c>
    </row>
    <row r="214" spans="1:40" x14ac:dyDescent="0.25">
      <c r="A214" t="s">
        <v>212</v>
      </c>
      <c r="B214" t="s">
        <v>74</v>
      </c>
      <c r="C214" t="s">
        <v>75</v>
      </c>
      <c r="D214" t="s">
        <v>169</v>
      </c>
      <c r="E214" t="s">
        <v>90</v>
      </c>
      <c r="F214" t="s">
        <v>79</v>
      </c>
      <c r="G214" s="31" t="s">
        <v>80</v>
      </c>
      <c r="H214" s="31" t="s">
        <v>80</v>
      </c>
      <c r="I214" s="31" t="s">
        <v>80</v>
      </c>
      <c r="J214" s="31" t="s">
        <v>80</v>
      </c>
      <c r="K214" s="31" t="s">
        <v>80</v>
      </c>
      <c r="L214" s="31" t="s">
        <v>80</v>
      </c>
      <c r="M214" s="31" t="s">
        <v>80</v>
      </c>
      <c r="N214" s="31" t="s">
        <v>80</v>
      </c>
      <c r="O214" s="31" t="s">
        <v>80</v>
      </c>
      <c r="P214" s="31" t="s">
        <v>80</v>
      </c>
      <c r="Q214" s="31" t="s">
        <v>80</v>
      </c>
      <c r="R214" s="31" t="s">
        <v>80</v>
      </c>
      <c r="S214" s="31" t="s">
        <v>80</v>
      </c>
      <c r="T214" s="31" t="s">
        <v>80</v>
      </c>
      <c r="U214" s="31" t="s">
        <v>80</v>
      </c>
      <c r="V214" s="31" t="s">
        <v>80</v>
      </c>
      <c r="W214" s="31" t="s">
        <v>80</v>
      </c>
      <c r="X214" s="31" t="s">
        <v>80</v>
      </c>
      <c r="Y214" s="31" t="s">
        <v>80</v>
      </c>
      <c r="Z214" s="31" t="s">
        <v>80</v>
      </c>
      <c r="AA214" s="31" t="s">
        <v>80</v>
      </c>
      <c r="AB214" s="31" t="s">
        <v>82</v>
      </c>
      <c r="AC214" s="31" t="s">
        <v>80</v>
      </c>
      <c r="AD214" s="31" t="s">
        <v>82</v>
      </c>
      <c r="AE214" s="31" t="s">
        <v>80</v>
      </c>
      <c r="AF214" s="31" t="s">
        <v>80</v>
      </c>
      <c r="AG214" s="31" t="s">
        <v>80</v>
      </c>
      <c r="AH214" s="31" t="s">
        <v>80</v>
      </c>
      <c r="AI214" s="31" t="s">
        <v>80</v>
      </c>
      <c r="AJ214" s="31" t="s">
        <v>80</v>
      </c>
      <c r="AK214">
        <v>105</v>
      </c>
      <c r="AL214" s="29" t="s">
        <v>80</v>
      </c>
      <c r="AM214" s="29" t="s">
        <v>80</v>
      </c>
      <c r="AN214" s="20" t="s">
        <v>80</v>
      </c>
    </row>
    <row r="215" spans="1:40" x14ac:dyDescent="0.25">
      <c r="A215" t="s">
        <v>212</v>
      </c>
      <c r="B215" t="s">
        <v>74</v>
      </c>
      <c r="C215" t="s">
        <v>75</v>
      </c>
      <c r="D215" t="s">
        <v>189</v>
      </c>
      <c r="E215" t="s">
        <v>99</v>
      </c>
      <c r="F215" t="s">
        <v>78</v>
      </c>
      <c r="G215" s="31" t="s">
        <v>80</v>
      </c>
      <c r="H215" s="31" t="s">
        <v>80</v>
      </c>
      <c r="I215" s="31" t="s">
        <v>80</v>
      </c>
      <c r="J215" s="31" t="s">
        <v>80</v>
      </c>
      <c r="K215" s="31" t="s">
        <v>80</v>
      </c>
      <c r="L215" s="31" t="s">
        <v>80</v>
      </c>
      <c r="M215" s="31" t="s">
        <v>80</v>
      </c>
      <c r="N215" s="31" t="s">
        <v>80</v>
      </c>
      <c r="O215" s="31" t="s">
        <v>80</v>
      </c>
      <c r="P215" s="31" t="s">
        <v>80</v>
      </c>
      <c r="Q215" s="31" t="s">
        <v>80</v>
      </c>
      <c r="R215" s="31" t="s">
        <v>80</v>
      </c>
      <c r="S215" s="31" t="s">
        <v>80</v>
      </c>
      <c r="T215" s="31" t="s">
        <v>80</v>
      </c>
      <c r="U215" s="31" t="s">
        <v>80</v>
      </c>
      <c r="V215" s="31" t="s">
        <v>80</v>
      </c>
      <c r="W215" s="31" t="s">
        <v>80</v>
      </c>
      <c r="X215" s="31" t="s">
        <v>80</v>
      </c>
      <c r="Y215" s="31" t="s">
        <v>80</v>
      </c>
      <c r="Z215" s="31" t="s">
        <v>80</v>
      </c>
      <c r="AA215" s="31" t="s">
        <v>80</v>
      </c>
      <c r="AB215" s="31" t="s">
        <v>80</v>
      </c>
      <c r="AC215" s="31">
        <v>8.5000000000000006E-2</v>
      </c>
      <c r="AD215" s="31" t="s">
        <v>80</v>
      </c>
      <c r="AE215" s="31" t="s">
        <v>80</v>
      </c>
      <c r="AF215" s="31" t="s">
        <v>80</v>
      </c>
      <c r="AG215" s="31" t="s">
        <v>80</v>
      </c>
      <c r="AH215" s="31" t="s">
        <v>80</v>
      </c>
      <c r="AI215" s="31" t="s">
        <v>80</v>
      </c>
      <c r="AJ215" s="31" t="s">
        <v>80</v>
      </c>
      <c r="AK215">
        <v>106</v>
      </c>
      <c r="AL215" s="29">
        <v>0</v>
      </c>
      <c r="AM215" s="29">
        <v>100</v>
      </c>
      <c r="AN215" s="20">
        <v>8.5000000000000006E-2</v>
      </c>
    </row>
    <row r="216" spans="1:40" x14ac:dyDescent="0.25">
      <c r="A216" t="s">
        <v>212</v>
      </c>
      <c r="B216" t="s">
        <v>74</v>
      </c>
      <c r="C216" t="s">
        <v>75</v>
      </c>
      <c r="D216" t="s">
        <v>189</v>
      </c>
      <c r="E216" t="s">
        <v>99</v>
      </c>
      <c r="F216" t="s">
        <v>79</v>
      </c>
      <c r="G216" s="31" t="s">
        <v>80</v>
      </c>
      <c r="H216" s="31" t="s">
        <v>80</v>
      </c>
      <c r="I216" s="31" t="s">
        <v>80</v>
      </c>
      <c r="J216" s="31" t="s">
        <v>80</v>
      </c>
      <c r="K216" s="31" t="s">
        <v>80</v>
      </c>
      <c r="L216" s="31" t="s">
        <v>80</v>
      </c>
      <c r="M216" s="31" t="s">
        <v>80</v>
      </c>
      <c r="N216" s="31" t="s">
        <v>80</v>
      </c>
      <c r="O216" s="31" t="s">
        <v>80</v>
      </c>
      <c r="P216" s="31" t="s">
        <v>80</v>
      </c>
      <c r="Q216" s="31" t="s">
        <v>80</v>
      </c>
      <c r="R216" s="31" t="s">
        <v>80</v>
      </c>
      <c r="S216" s="31" t="s">
        <v>80</v>
      </c>
      <c r="T216" s="31" t="s">
        <v>80</v>
      </c>
      <c r="U216" s="31" t="s">
        <v>80</v>
      </c>
      <c r="V216" s="31" t="s">
        <v>80</v>
      </c>
      <c r="W216" s="31" t="s">
        <v>80</v>
      </c>
      <c r="X216" s="31" t="s">
        <v>80</v>
      </c>
      <c r="Y216" s="31" t="s">
        <v>80</v>
      </c>
      <c r="Z216" s="31" t="s">
        <v>80</v>
      </c>
      <c r="AA216" s="31" t="s">
        <v>80</v>
      </c>
      <c r="AB216" s="31" t="s">
        <v>80</v>
      </c>
      <c r="AC216" s="31" t="s">
        <v>82</v>
      </c>
      <c r="AD216" s="31" t="s">
        <v>80</v>
      </c>
      <c r="AE216" s="31" t="s">
        <v>80</v>
      </c>
      <c r="AF216" s="31" t="s">
        <v>80</v>
      </c>
      <c r="AG216" s="31" t="s">
        <v>80</v>
      </c>
      <c r="AH216" s="31" t="s">
        <v>80</v>
      </c>
      <c r="AI216" s="31" t="s">
        <v>80</v>
      </c>
      <c r="AJ216" s="31" t="s">
        <v>80</v>
      </c>
      <c r="AK216">
        <v>106</v>
      </c>
      <c r="AL216" s="29" t="s">
        <v>80</v>
      </c>
      <c r="AM216" s="29" t="s">
        <v>80</v>
      </c>
      <c r="AN216" s="20" t="s">
        <v>80</v>
      </c>
    </row>
    <row r="217" spans="1:40" x14ac:dyDescent="0.25">
      <c r="A217" t="s">
        <v>212</v>
      </c>
      <c r="B217" t="s">
        <v>74</v>
      </c>
      <c r="C217" t="s">
        <v>100</v>
      </c>
      <c r="D217" t="s">
        <v>134</v>
      </c>
      <c r="E217" t="s">
        <v>90</v>
      </c>
      <c r="F217" t="s">
        <v>78</v>
      </c>
      <c r="G217" s="31" t="s">
        <v>80</v>
      </c>
      <c r="H217" s="31" t="s">
        <v>80</v>
      </c>
      <c r="I217" s="31" t="s">
        <v>80</v>
      </c>
      <c r="J217" s="31" t="s">
        <v>80</v>
      </c>
      <c r="K217" s="31" t="s">
        <v>80</v>
      </c>
      <c r="L217" s="31" t="s">
        <v>80</v>
      </c>
      <c r="M217" s="31" t="s">
        <v>80</v>
      </c>
      <c r="N217" s="31" t="s">
        <v>80</v>
      </c>
      <c r="O217" s="31" t="s">
        <v>80</v>
      </c>
      <c r="P217" s="31" t="s">
        <v>80</v>
      </c>
      <c r="Q217" s="31" t="s">
        <v>80</v>
      </c>
      <c r="R217" s="31">
        <v>6.5000000000000002E-2</v>
      </c>
      <c r="S217" s="31" t="s">
        <v>80</v>
      </c>
      <c r="T217" s="31" t="s">
        <v>80</v>
      </c>
      <c r="U217" s="31" t="s">
        <v>80</v>
      </c>
      <c r="V217" s="31" t="s">
        <v>80</v>
      </c>
      <c r="W217" s="31" t="s">
        <v>80</v>
      </c>
      <c r="X217" s="31" t="s">
        <v>80</v>
      </c>
      <c r="Y217" s="31" t="s">
        <v>80</v>
      </c>
      <c r="Z217" s="31" t="s">
        <v>80</v>
      </c>
      <c r="AA217" s="31" t="s">
        <v>80</v>
      </c>
      <c r="AB217" s="31" t="s">
        <v>80</v>
      </c>
      <c r="AC217" s="31" t="s">
        <v>80</v>
      </c>
      <c r="AD217" s="31" t="s">
        <v>80</v>
      </c>
      <c r="AE217" s="31" t="s">
        <v>80</v>
      </c>
      <c r="AF217" s="31" t="s">
        <v>80</v>
      </c>
      <c r="AG217" s="31" t="s">
        <v>80</v>
      </c>
      <c r="AH217" s="31" t="s">
        <v>80</v>
      </c>
      <c r="AI217" s="31" t="s">
        <v>80</v>
      </c>
      <c r="AJ217" s="31" t="s">
        <v>80</v>
      </c>
      <c r="AK217">
        <v>107</v>
      </c>
      <c r="AL217" s="29">
        <v>0</v>
      </c>
      <c r="AM217" s="29">
        <v>100</v>
      </c>
      <c r="AN217" s="20">
        <v>6.5000000000000002E-2</v>
      </c>
    </row>
    <row r="218" spans="1:40" x14ac:dyDescent="0.25">
      <c r="A218" t="s">
        <v>212</v>
      </c>
      <c r="B218" t="s">
        <v>74</v>
      </c>
      <c r="C218" t="s">
        <v>100</v>
      </c>
      <c r="D218" t="s">
        <v>134</v>
      </c>
      <c r="E218" t="s">
        <v>90</v>
      </c>
      <c r="F218" t="s">
        <v>79</v>
      </c>
      <c r="G218" s="31" t="s">
        <v>80</v>
      </c>
      <c r="H218" s="31" t="s">
        <v>80</v>
      </c>
      <c r="I218" s="31" t="s">
        <v>80</v>
      </c>
      <c r="J218" s="31" t="s">
        <v>80</v>
      </c>
      <c r="K218" s="31" t="s">
        <v>80</v>
      </c>
      <c r="L218" s="31" t="s">
        <v>80</v>
      </c>
      <c r="M218" s="31" t="s">
        <v>80</v>
      </c>
      <c r="N218" s="31" t="s">
        <v>80</v>
      </c>
      <c r="O218" s="31" t="s">
        <v>80</v>
      </c>
      <c r="P218" s="31" t="s">
        <v>80</v>
      </c>
      <c r="Q218" s="31" t="s">
        <v>80</v>
      </c>
      <c r="R218" s="31" t="s">
        <v>5</v>
      </c>
      <c r="S218" s="31" t="s">
        <v>80</v>
      </c>
      <c r="T218" s="31" t="s">
        <v>80</v>
      </c>
      <c r="U218" s="31" t="s">
        <v>80</v>
      </c>
      <c r="V218" s="31" t="s">
        <v>80</v>
      </c>
      <c r="W218" s="31" t="s">
        <v>80</v>
      </c>
      <c r="X218" s="31" t="s">
        <v>80</v>
      </c>
      <c r="Y218" s="31" t="s">
        <v>80</v>
      </c>
      <c r="Z218" s="31" t="s">
        <v>80</v>
      </c>
      <c r="AA218" s="31" t="s">
        <v>80</v>
      </c>
      <c r="AB218" s="31" t="s">
        <v>80</v>
      </c>
      <c r="AC218" s="31" t="s">
        <v>80</v>
      </c>
      <c r="AD218" s="31" t="s">
        <v>80</v>
      </c>
      <c r="AE218" s="31" t="s">
        <v>80</v>
      </c>
      <c r="AF218" s="31" t="s">
        <v>80</v>
      </c>
      <c r="AG218" s="31" t="s">
        <v>80</v>
      </c>
      <c r="AH218" s="31" t="s">
        <v>80</v>
      </c>
      <c r="AI218" s="31" t="s">
        <v>80</v>
      </c>
      <c r="AJ218" s="31" t="s">
        <v>80</v>
      </c>
      <c r="AK218">
        <v>107</v>
      </c>
      <c r="AL218" s="29" t="s">
        <v>80</v>
      </c>
      <c r="AM218" s="29" t="s">
        <v>80</v>
      </c>
      <c r="AN218" s="20" t="s">
        <v>80</v>
      </c>
    </row>
    <row r="219" spans="1:40" x14ac:dyDescent="0.25">
      <c r="A219" t="s">
        <v>212</v>
      </c>
      <c r="B219" t="s">
        <v>74</v>
      </c>
      <c r="C219" t="s">
        <v>75</v>
      </c>
      <c r="D219" t="s">
        <v>83</v>
      </c>
      <c r="E219" t="s">
        <v>127</v>
      </c>
      <c r="F219" t="s">
        <v>78</v>
      </c>
      <c r="G219" s="31" t="s">
        <v>80</v>
      </c>
      <c r="H219" s="31" t="s">
        <v>80</v>
      </c>
      <c r="I219" s="31" t="s">
        <v>80</v>
      </c>
      <c r="J219" s="31" t="s">
        <v>80</v>
      </c>
      <c r="K219" s="31" t="s">
        <v>80</v>
      </c>
      <c r="L219" s="31" t="s">
        <v>80</v>
      </c>
      <c r="M219" s="31" t="s">
        <v>80</v>
      </c>
      <c r="N219" s="31" t="s">
        <v>80</v>
      </c>
      <c r="O219" s="31" t="s">
        <v>80</v>
      </c>
      <c r="P219" s="31" t="s">
        <v>80</v>
      </c>
      <c r="Q219" s="31" t="s">
        <v>80</v>
      </c>
      <c r="R219" s="31" t="s">
        <v>80</v>
      </c>
      <c r="S219" s="31" t="s">
        <v>80</v>
      </c>
      <c r="T219" s="31" t="s">
        <v>80</v>
      </c>
      <c r="U219" s="31" t="s">
        <v>80</v>
      </c>
      <c r="V219" s="31" t="s">
        <v>80</v>
      </c>
      <c r="W219" s="31" t="s">
        <v>80</v>
      </c>
      <c r="X219" s="31" t="s">
        <v>80</v>
      </c>
      <c r="Y219" s="31" t="s">
        <v>80</v>
      </c>
      <c r="Z219" s="31" t="s">
        <v>80</v>
      </c>
      <c r="AA219" s="31" t="s">
        <v>80</v>
      </c>
      <c r="AB219" s="31" t="s">
        <v>80</v>
      </c>
      <c r="AC219" s="31" t="s">
        <v>80</v>
      </c>
      <c r="AD219" s="31" t="s">
        <v>80</v>
      </c>
      <c r="AE219" s="31" t="s">
        <v>80</v>
      </c>
      <c r="AF219" s="31" t="s">
        <v>80</v>
      </c>
      <c r="AG219" s="31" t="s">
        <v>80</v>
      </c>
      <c r="AH219" s="31">
        <v>1.9E-2</v>
      </c>
      <c r="AI219" s="31">
        <v>1.9E-2</v>
      </c>
      <c r="AJ219" s="31" t="s">
        <v>80</v>
      </c>
      <c r="AK219">
        <v>108</v>
      </c>
      <c r="AL219" s="29">
        <v>0</v>
      </c>
      <c r="AM219" s="29">
        <v>100</v>
      </c>
      <c r="AN219" s="20">
        <v>3.7999999999999999E-2</v>
      </c>
    </row>
    <row r="220" spans="1:40" x14ac:dyDescent="0.25">
      <c r="A220" t="s">
        <v>212</v>
      </c>
      <c r="B220" t="s">
        <v>74</v>
      </c>
      <c r="C220" t="s">
        <v>75</v>
      </c>
      <c r="D220" t="s">
        <v>83</v>
      </c>
      <c r="E220" t="s">
        <v>127</v>
      </c>
      <c r="F220" t="s">
        <v>79</v>
      </c>
      <c r="G220" s="31" t="s">
        <v>80</v>
      </c>
      <c r="H220" s="31" t="s">
        <v>80</v>
      </c>
      <c r="I220" s="31" t="s">
        <v>80</v>
      </c>
      <c r="J220" s="31" t="s">
        <v>80</v>
      </c>
      <c r="K220" s="31" t="s">
        <v>80</v>
      </c>
      <c r="L220" s="31" t="s">
        <v>80</v>
      </c>
      <c r="M220" s="31" t="s">
        <v>80</v>
      </c>
      <c r="N220" s="31" t="s">
        <v>80</v>
      </c>
      <c r="O220" s="31" t="s">
        <v>80</v>
      </c>
      <c r="P220" s="31" t="s">
        <v>80</v>
      </c>
      <c r="Q220" s="31" t="s">
        <v>80</v>
      </c>
      <c r="R220" s="31" t="s">
        <v>80</v>
      </c>
      <c r="S220" s="31" t="s">
        <v>80</v>
      </c>
      <c r="T220" s="31" t="s">
        <v>80</v>
      </c>
      <c r="U220" s="31" t="s">
        <v>80</v>
      </c>
      <c r="V220" s="31" t="s">
        <v>80</v>
      </c>
      <c r="W220" s="31" t="s">
        <v>80</v>
      </c>
      <c r="X220" s="31" t="s">
        <v>80</v>
      </c>
      <c r="Y220" s="31" t="s">
        <v>80</v>
      </c>
      <c r="Z220" s="31" t="s">
        <v>80</v>
      </c>
      <c r="AA220" s="31" t="s">
        <v>80</v>
      </c>
      <c r="AB220" s="31" t="s">
        <v>80</v>
      </c>
      <c r="AC220" s="31" t="s">
        <v>80</v>
      </c>
      <c r="AD220" s="31" t="s">
        <v>80</v>
      </c>
      <c r="AE220" s="31" t="s">
        <v>80</v>
      </c>
      <c r="AF220" s="31" t="s">
        <v>80</v>
      </c>
      <c r="AG220" s="31" t="s">
        <v>80</v>
      </c>
      <c r="AH220" s="31" t="s">
        <v>5</v>
      </c>
      <c r="AI220" s="31" t="s">
        <v>82</v>
      </c>
      <c r="AJ220" s="31" t="s">
        <v>80</v>
      </c>
      <c r="AK220">
        <v>108</v>
      </c>
      <c r="AL220" s="29" t="s">
        <v>80</v>
      </c>
      <c r="AM220" s="29" t="s">
        <v>80</v>
      </c>
      <c r="AN220" s="20" t="s">
        <v>80</v>
      </c>
    </row>
    <row r="221" spans="1:40" x14ac:dyDescent="0.25">
      <c r="A221" t="s">
        <v>212</v>
      </c>
      <c r="B221" t="s">
        <v>74</v>
      </c>
      <c r="C221" t="s">
        <v>75</v>
      </c>
      <c r="D221" t="s">
        <v>137</v>
      </c>
      <c r="E221" t="s">
        <v>84</v>
      </c>
      <c r="F221" t="s">
        <v>78</v>
      </c>
      <c r="G221" s="31" t="s">
        <v>80</v>
      </c>
      <c r="H221" s="31" t="s">
        <v>80</v>
      </c>
      <c r="I221" s="31" t="s">
        <v>80</v>
      </c>
      <c r="J221" s="31" t="s">
        <v>80</v>
      </c>
      <c r="K221" s="31" t="s">
        <v>80</v>
      </c>
      <c r="L221" s="31" t="s">
        <v>80</v>
      </c>
      <c r="M221" s="31" t="s">
        <v>80</v>
      </c>
      <c r="N221" s="31" t="s">
        <v>80</v>
      </c>
      <c r="O221" s="31" t="s">
        <v>80</v>
      </c>
      <c r="P221" s="31" t="s">
        <v>80</v>
      </c>
      <c r="Q221" s="31" t="s">
        <v>80</v>
      </c>
      <c r="R221" s="31" t="s">
        <v>80</v>
      </c>
      <c r="S221" s="31" t="s">
        <v>80</v>
      </c>
      <c r="T221" s="31" t="s">
        <v>80</v>
      </c>
      <c r="U221" s="31" t="s">
        <v>80</v>
      </c>
      <c r="V221" s="31" t="s">
        <v>80</v>
      </c>
      <c r="W221" s="31" t="s">
        <v>80</v>
      </c>
      <c r="X221" s="31" t="s">
        <v>80</v>
      </c>
      <c r="Y221" s="31" t="s">
        <v>80</v>
      </c>
      <c r="Z221" s="31" t="s">
        <v>80</v>
      </c>
      <c r="AA221" s="31" t="s">
        <v>80</v>
      </c>
      <c r="AB221" s="31" t="s">
        <v>80</v>
      </c>
      <c r="AC221" s="31" t="s">
        <v>80</v>
      </c>
      <c r="AD221" s="31" t="s">
        <v>80</v>
      </c>
      <c r="AE221" s="31" t="s">
        <v>80</v>
      </c>
      <c r="AF221" s="31">
        <v>3.6999999999999998E-2</v>
      </c>
      <c r="AG221" s="31" t="s">
        <v>80</v>
      </c>
      <c r="AH221" s="31" t="s">
        <v>80</v>
      </c>
      <c r="AI221" s="31" t="s">
        <v>80</v>
      </c>
      <c r="AJ221" s="31" t="s">
        <v>80</v>
      </c>
      <c r="AK221">
        <v>109</v>
      </c>
      <c r="AL221" s="29">
        <v>0</v>
      </c>
      <c r="AM221" s="29">
        <v>100</v>
      </c>
      <c r="AN221" s="20">
        <v>3.6999999999999998E-2</v>
      </c>
    </row>
    <row r="222" spans="1:40" x14ac:dyDescent="0.25">
      <c r="A222" t="s">
        <v>212</v>
      </c>
      <c r="B222" t="s">
        <v>74</v>
      </c>
      <c r="C222" t="s">
        <v>75</v>
      </c>
      <c r="D222" t="s">
        <v>137</v>
      </c>
      <c r="E222" t="s">
        <v>84</v>
      </c>
      <c r="F222" t="s">
        <v>79</v>
      </c>
      <c r="G222" s="31" t="s">
        <v>80</v>
      </c>
      <c r="H222" s="31" t="s">
        <v>80</v>
      </c>
      <c r="I222" s="31" t="s">
        <v>80</v>
      </c>
      <c r="J222" s="31" t="s">
        <v>80</v>
      </c>
      <c r="K222" s="31" t="s">
        <v>80</v>
      </c>
      <c r="L222" s="31" t="s">
        <v>80</v>
      </c>
      <c r="M222" s="31" t="s">
        <v>80</v>
      </c>
      <c r="N222" s="31" t="s">
        <v>80</v>
      </c>
      <c r="O222" s="31" t="s">
        <v>80</v>
      </c>
      <c r="P222" s="31" t="s">
        <v>80</v>
      </c>
      <c r="Q222" s="31" t="s">
        <v>80</v>
      </c>
      <c r="R222" s="31" t="s">
        <v>80</v>
      </c>
      <c r="S222" s="31" t="s">
        <v>80</v>
      </c>
      <c r="T222" s="31" t="s">
        <v>80</v>
      </c>
      <c r="U222" s="31" t="s">
        <v>80</v>
      </c>
      <c r="V222" s="31" t="s">
        <v>80</v>
      </c>
      <c r="W222" s="31" t="s">
        <v>80</v>
      </c>
      <c r="X222" s="31" t="s">
        <v>80</v>
      </c>
      <c r="Y222" s="31" t="s">
        <v>80</v>
      </c>
      <c r="Z222" s="31" t="s">
        <v>80</v>
      </c>
      <c r="AA222" s="31" t="s">
        <v>80</v>
      </c>
      <c r="AB222" s="31" t="s">
        <v>80</v>
      </c>
      <c r="AC222" s="31" t="s">
        <v>80</v>
      </c>
      <c r="AD222" s="31" t="s">
        <v>80</v>
      </c>
      <c r="AE222" s="31" t="s">
        <v>80</v>
      </c>
      <c r="AF222" s="31" t="s">
        <v>5</v>
      </c>
      <c r="AG222" s="31" t="s">
        <v>80</v>
      </c>
      <c r="AH222" s="31" t="s">
        <v>80</v>
      </c>
      <c r="AI222" s="31" t="s">
        <v>80</v>
      </c>
      <c r="AJ222" s="31" t="s">
        <v>80</v>
      </c>
      <c r="AK222">
        <v>109</v>
      </c>
      <c r="AL222" s="29" t="s">
        <v>80</v>
      </c>
      <c r="AM222" s="29" t="s">
        <v>80</v>
      </c>
      <c r="AN222" s="20" t="s">
        <v>80</v>
      </c>
    </row>
    <row r="223" spans="1:40" x14ac:dyDescent="0.25">
      <c r="A223" t="s">
        <v>212</v>
      </c>
      <c r="B223" t="s">
        <v>74</v>
      </c>
      <c r="C223" t="s">
        <v>75</v>
      </c>
      <c r="D223" t="s">
        <v>112</v>
      </c>
      <c r="E223" t="s">
        <v>81</v>
      </c>
      <c r="F223" t="s">
        <v>78</v>
      </c>
      <c r="G223" s="31" t="s">
        <v>80</v>
      </c>
      <c r="H223" s="31" t="s">
        <v>80</v>
      </c>
      <c r="I223" s="31" t="s">
        <v>80</v>
      </c>
      <c r="J223" s="31" t="s">
        <v>80</v>
      </c>
      <c r="K223" s="31" t="s">
        <v>80</v>
      </c>
      <c r="L223" s="31" t="s">
        <v>80</v>
      </c>
      <c r="M223" s="31" t="s">
        <v>80</v>
      </c>
      <c r="N223" s="31" t="s">
        <v>80</v>
      </c>
      <c r="O223" s="31" t="s">
        <v>80</v>
      </c>
      <c r="P223" s="31" t="s">
        <v>80</v>
      </c>
      <c r="Q223" s="31" t="s">
        <v>80</v>
      </c>
      <c r="R223" s="31" t="s">
        <v>80</v>
      </c>
      <c r="S223" s="31" t="s">
        <v>80</v>
      </c>
      <c r="T223" s="31" t="s">
        <v>80</v>
      </c>
      <c r="U223" s="31" t="s">
        <v>80</v>
      </c>
      <c r="V223" s="31" t="s">
        <v>80</v>
      </c>
      <c r="W223" s="31" t="s">
        <v>80</v>
      </c>
      <c r="X223" s="31" t="s">
        <v>80</v>
      </c>
      <c r="Y223" s="31" t="s">
        <v>80</v>
      </c>
      <c r="Z223" s="31" t="s">
        <v>80</v>
      </c>
      <c r="AA223" s="31">
        <v>3.6999999999999998E-2</v>
      </c>
      <c r="AB223" s="31" t="s">
        <v>80</v>
      </c>
      <c r="AC223" s="31" t="s">
        <v>80</v>
      </c>
      <c r="AD223" s="31" t="s">
        <v>80</v>
      </c>
      <c r="AE223" s="31" t="s">
        <v>80</v>
      </c>
      <c r="AF223" s="31" t="s">
        <v>80</v>
      </c>
      <c r="AG223" s="31" t="s">
        <v>80</v>
      </c>
      <c r="AH223" s="31" t="s">
        <v>80</v>
      </c>
      <c r="AI223" s="31" t="s">
        <v>80</v>
      </c>
      <c r="AJ223" s="31" t="s">
        <v>80</v>
      </c>
      <c r="AK223">
        <v>110</v>
      </c>
      <c r="AL223" s="29">
        <v>0</v>
      </c>
      <c r="AM223" s="29">
        <v>100</v>
      </c>
      <c r="AN223" s="20">
        <v>3.6999999999999998E-2</v>
      </c>
    </row>
    <row r="224" spans="1:40" x14ac:dyDescent="0.25">
      <c r="A224" t="s">
        <v>212</v>
      </c>
      <c r="B224" t="s">
        <v>74</v>
      </c>
      <c r="C224" t="s">
        <v>75</v>
      </c>
      <c r="D224" t="s">
        <v>112</v>
      </c>
      <c r="E224" t="s">
        <v>81</v>
      </c>
      <c r="F224" t="s">
        <v>79</v>
      </c>
      <c r="G224" s="31" t="s">
        <v>80</v>
      </c>
      <c r="H224" s="31" t="s">
        <v>80</v>
      </c>
      <c r="I224" s="31" t="s">
        <v>80</v>
      </c>
      <c r="J224" s="31" t="s">
        <v>80</v>
      </c>
      <c r="K224" s="31" t="s">
        <v>80</v>
      </c>
      <c r="L224" s="31" t="s">
        <v>80</v>
      </c>
      <c r="M224" s="31" t="s">
        <v>80</v>
      </c>
      <c r="N224" s="31" t="s">
        <v>80</v>
      </c>
      <c r="O224" s="31" t="s">
        <v>80</v>
      </c>
      <c r="P224" s="31" t="s">
        <v>80</v>
      </c>
      <c r="Q224" s="31" t="s">
        <v>80</v>
      </c>
      <c r="R224" s="31" t="s">
        <v>80</v>
      </c>
      <c r="S224" s="31" t="s">
        <v>80</v>
      </c>
      <c r="T224" s="31" t="s">
        <v>80</v>
      </c>
      <c r="U224" s="31" t="s">
        <v>80</v>
      </c>
      <c r="V224" s="31" t="s">
        <v>80</v>
      </c>
      <c r="W224" s="31" t="s">
        <v>80</v>
      </c>
      <c r="X224" s="31" t="s">
        <v>80</v>
      </c>
      <c r="Y224" s="31" t="s">
        <v>80</v>
      </c>
      <c r="Z224" s="31" t="s">
        <v>80</v>
      </c>
      <c r="AA224" s="31" t="s">
        <v>82</v>
      </c>
      <c r="AB224" s="31" t="s">
        <v>80</v>
      </c>
      <c r="AC224" s="31" t="s">
        <v>80</v>
      </c>
      <c r="AD224" s="31" t="s">
        <v>80</v>
      </c>
      <c r="AE224" s="31" t="s">
        <v>80</v>
      </c>
      <c r="AF224" s="31" t="s">
        <v>80</v>
      </c>
      <c r="AG224" s="31" t="s">
        <v>80</v>
      </c>
      <c r="AH224" s="31" t="s">
        <v>80</v>
      </c>
      <c r="AI224" s="31" t="s">
        <v>80</v>
      </c>
      <c r="AJ224" s="31" t="s">
        <v>80</v>
      </c>
      <c r="AK224">
        <v>110</v>
      </c>
      <c r="AL224" s="29" t="s">
        <v>80</v>
      </c>
      <c r="AM224" s="29" t="s">
        <v>80</v>
      </c>
      <c r="AN224" s="20" t="s">
        <v>80</v>
      </c>
    </row>
    <row r="225" spans="1:40" x14ac:dyDescent="0.25">
      <c r="A225" t="s">
        <v>212</v>
      </c>
      <c r="B225" t="s">
        <v>74</v>
      </c>
      <c r="C225" t="s">
        <v>75</v>
      </c>
      <c r="D225" t="s">
        <v>110</v>
      </c>
      <c r="E225" t="s">
        <v>104</v>
      </c>
      <c r="F225" t="s">
        <v>78</v>
      </c>
      <c r="G225" s="31" t="s">
        <v>80</v>
      </c>
      <c r="H225" s="31" t="s">
        <v>80</v>
      </c>
      <c r="I225" s="31" t="s">
        <v>80</v>
      </c>
      <c r="J225" s="31" t="s">
        <v>80</v>
      </c>
      <c r="K225" s="31" t="s">
        <v>80</v>
      </c>
      <c r="L225" s="31" t="s">
        <v>80</v>
      </c>
      <c r="M225" s="31" t="s">
        <v>80</v>
      </c>
      <c r="N225" s="31" t="s">
        <v>80</v>
      </c>
      <c r="O225" s="31" t="s">
        <v>80</v>
      </c>
      <c r="P225" s="31" t="s">
        <v>80</v>
      </c>
      <c r="Q225" s="31" t="s">
        <v>80</v>
      </c>
      <c r="R225" s="31" t="s">
        <v>80</v>
      </c>
      <c r="S225" s="31" t="s">
        <v>80</v>
      </c>
      <c r="T225" s="31">
        <v>2.5999999999999999E-2</v>
      </c>
      <c r="U225" s="31" t="s">
        <v>80</v>
      </c>
      <c r="V225" s="31" t="s">
        <v>80</v>
      </c>
      <c r="W225" s="31" t="s">
        <v>80</v>
      </c>
      <c r="X225" s="31" t="s">
        <v>80</v>
      </c>
      <c r="Y225" s="31" t="s">
        <v>80</v>
      </c>
      <c r="Z225" s="31" t="s">
        <v>80</v>
      </c>
      <c r="AA225" s="31" t="s">
        <v>80</v>
      </c>
      <c r="AB225" s="31" t="s">
        <v>80</v>
      </c>
      <c r="AC225" s="31" t="s">
        <v>80</v>
      </c>
      <c r="AD225" s="31" t="s">
        <v>80</v>
      </c>
      <c r="AE225" s="31" t="s">
        <v>80</v>
      </c>
      <c r="AF225" s="31" t="s">
        <v>80</v>
      </c>
      <c r="AG225" s="31" t="s">
        <v>80</v>
      </c>
      <c r="AH225" s="31" t="s">
        <v>80</v>
      </c>
      <c r="AI225" s="31" t="s">
        <v>80</v>
      </c>
      <c r="AJ225" s="31" t="s">
        <v>80</v>
      </c>
      <c r="AK225">
        <v>111</v>
      </c>
      <c r="AL225" s="29">
        <v>0</v>
      </c>
      <c r="AM225" s="29">
        <v>100</v>
      </c>
      <c r="AN225" s="20">
        <v>2.5999999999999999E-2</v>
      </c>
    </row>
    <row r="226" spans="1:40" x14ac:dyDescent="0.25">
      <c r="A226" t="s">
        <v>212</v>
      </c>
      <c r="B226" t="s">
        <v>74</v>
      </c>
      <c r="C226" t="s">
        <v>75</v>
      </c>
      <c r="D226" t="s">
        <v>110</v>
      </c>
      <c r="E226" t="s">
        <v>104</v>
      </c>
      <c r="F226" t="s">
        <v>79</v>
      </c>
      <c r="G226" s="31" t="s">
        <v>80</v>
      </c>
      <c r="H226" s="31" t="s">
        <v>80</v>
      </c>
      <c r="I226" s="31" t="s">
        <v>80</v>
      </c>
      <c r="J226" s="31" t="s">
        <v>80</v>
      </c>
      <c r="K226" s="31" t="s">
        <v>80</v>
      </c>
      <c r="L226" s="31" t="s">
        <v>80</v>
      </c>
      <c r="M226" s="31" t="s">
        <v>80</v>
      </c>
      <c r="N226" s="31" t="s">
        <v>80</v>
      </c>
      <c r="O226" s="31" t="s">
        <v>80</v>
      </c>
      <c r="P226" s="31" t="s">
        <v>80</v>
      </c>
      <c r="Q226" s="31" t="s">
        <v>80</v>
      </c>
      <c r="R226" s="31" t="s">
        <v>80</v>
      </c>
      <c r="S226" s="31" t="s">
        <v>80</v>
      </c>
      <c r="T226" s="31" t="s">
        <v>82</v>
      </c>
      <c r="U226" s="31" t="s">
        <v>80</v>
      </c>
      <c r="V226" s="31" t="s">
        <v>80</v>
      </c>
      <c r="W226" s="31" t="s">
        <v>80</v>
      </c>
      <c r="X226" s="31" t="s">
        <v>80</v>
      </c>
      <c r="Y226" s="31" t="s">
        <v>80</v>
      </c>
      <c r="Z226" s="31" t="s">
        <v>80</v>
      </c>
      <c r="AA226" s="31" t="s">
        <v>80</v>
      </c>
      <c r="AB226" s="31" t="s">
        <v>80</v>
      </c>
      <c r="AC226" s="31" t="s">
        <v>80</v>
      </c>
      <c r="AD226" s="31" t="s">
        <v>80</v>
      </c>
      <c r="AE226" s="31" t="s">
        <v>80</v>
      </c>
      <c r="AF226" s="31" t="s">
        <v>80</v>
      </c>
      <c r="AG226" s="31" t="s">
        <v>80</v>
      </c>
      <c r="AH226" s="31" t="s">
        <v>80</v>
      </c>
      <c r="AI226" s="31" t="s">
        <v>80</v>
      </c>
      <c r="AJ226" s="31" t="s">
        <v>80</v>
      </c>
      <c r="AK226">
        <v>111</v>
      </c>
      <c r="AL226" s="29" t="s">
        <v>80</v>
      </c>
      <c r="AM226" s="29" t="s">
        <v>80</v>
      </c>
      <c r="AN226" s="20" t="s">
        <v>80</v>
      </c>
    </row>
    <row r="227" spans="1:40" x14ac:dyDescent="0.25">
      <c r="A227" t="s">
        <v>212</v>
      </c>
      <c r="B227" t="s">
        <v>74</v>
      </c>
      <c r="C227" t="s">
        <v>75</v>
      </c>
      <c r="D227" t="s">
        <v>107</v>
      </c>
      <c r="E227" t="s">
        <v>105</v>
      </c>
      <c r="F227" t="s">
        <v>78</v>
      </c>
      <c r="G227" s="31" t="s">
        <v>80</v>
      </c>
      <c r="H227" s="31" t="s">
        <v>80</v>
      </c>
      <c r="I227" s="31" t="s">
        <v>80</v>
      </c>
      <c r="J227" s="31" t="s">
        <v>80</v>
      </c>
      <c r="K227" s="31" t="s">
        <v>80</v>
      </c>
      <c r="L227" s="31" t="s">
        <v>80</v>
      </c>
      <c r="M227" s="31" t="s">
        <v>80</v>
      </c>
      <c r="N227" s="31" t="s">
        <v>80</v>
      </c>
      <c r="O227" s="31" t="s">
        <v>80</v>
      </c>
      <c r="P227" s="31" t="s">
        <v>80</v>
      </c>
      <c r="Q227" s="31" t="s">
        <v>80</v>
      </c>
      <c r="R227" s="31">
        <v>7.0000000000000001E-3</v>
      </c>
      <c r="S227" s="31" t="s">
        <v>80</v>
      </c>
      <c r="T227" s="31" t="s">
        <v>80</v>
      </c>
      <c r="U227" s="31" t="s">
        <v>80</v>
      </c>
      <c r="V227" s="31" t="s">
        <v>80</v>
      </c>
      <c r="W227" s="31" t="s">
        <v>80</v>
      </c>
      <c r="X227" s="31" t="s">
        <v>80</v>
      </c>
      <c r="Y227" s="31" t="s">
        <v>80</v>
      </c>
      <c r="Z227" s="31" t="s">
        <v>80</v>
      </c>
      <c r="AA227" s="31" t="s">
        <v>80</v>
      </c>
      <c r="AB227" s="31" t="s">
        <v>80</v>
      </c>
      <c r="AC227" s="31" t="s">
        <v>80</v>
      </c>
      <c r="AD227" s="31" t="s">
        <v>80</v>
      </c>
      <c r="AE227" s="31" t="s">
        <v>80</v>
      </c>
      <c r="AF227" s="31" t="s">
        <v>80</v>
      </c>
      <c r="AG227" s="31" t="s">
        <v>80</v>
      </c>
      <c r="AH227" s="31" t="s">
        <v>80</v>
      </c>
      <c r="AI227" s="31" t="s">
        <v>80</v>
      </c>
      <c r="AJ227" s="31" t="s">
        <v>80</v>
      </c>
      <c r="AK227">
        <v>112</v>
      </c>
      <c r="AL227" s="29">
        <v>0</v>
      </c>
      <c r="AM227" s="29">
        <v>100</v>
      </c>
      <c r="AN227" s="20">
        <v>7.0000000000000001E-3</v>
      </c>
    </row>
    <row r="228" spans="1:40" x14ac:dyDescent="0.25">
      <c r="A228" t="s">
        <v>212</v>
      </c>
      <c r="B228" t="s">
        <v>74</v>
      </c>
      <c r="C228" t="s">
        <v>75</v>
      </c>
      <c r="D228" t="s">
        <v>107</v>
      </c>
      <c r="E228" t="s">
        <v>105</v>
      </c>
      <c r="F228" t="s">
        <v>79</v>
      </c>
      <c r="G228" s="31" t="s">
        <v>80</v>
      </c>
      <c r="H228" s="31" t="s">
        <v>80</v>
      </c>
      <c r="I228" s="31" t="s">
        <v>80</v>
      </c>
      <c r="J228" s="31" t="s">
        <v>80</v>
      </c>
      <c r="K228" s="31" t="s">
        <v>80</v>
      </c>
      <c r="L228" s="31" t="s">
        <v>80</v>
      </c>
      <c r="M228" s="31" t="s">
        <v>80</v>
      </c>
      <c r="N228" s="31" t="s">
        <v>80</v>
      </c>
      <c r="O228" s="31" t="s">
        <v>80</v>
      </c>
      <c r="P228" s="31" t="s">
        <v>80</v>
      </c>
      <c r="Q228" s="31" t="s">
        <v>80</v>
      </c>
      <c r="R228" s="31" t="s">
        <v>5</v>
      </c>
      <c r="S228" s="31" t="s">
        <v>80</v>
      </c>
      <c r="T228" s="31" t="s">
        <v>80</v>
      </c>
      <c r="U228" s="31" t="s">
        <v>80</v>
      </c>
      <c r="V228" s="31" t="s">
        <v>80</v>
      </c>
      <c r="W228" s="31" t="s">
        <v>80</v>
      </c>
      <c r="X228" s="31" t="s">
        <v>80</v>
      </c>
      <c r="Y228" s="31" t="s">
        <v>80</v>
      </c>
      <c r="Z228" s="31" t="s">
        <v>80</v>
      </c>
      <c r="AA228" s="31" t="s">
        <v>80</v>
      </c>
      <c r="AB228" s="31" t="s">
        <v>80</v>
      </c>
      <c r="AC228" s="31" t="s">
        <v>80</v>
      </c>
      <c r="AD228" s="31" t="s">
        <v>80</v>
      </c>
      <c r="AE228" s="31" t="s">
        <v>80</v>
      </c>
      <c r="AF228" s="31" t="s">
        <v>80</v>
      </c>
      <c r="AG228" s="31" t="s">
        <v>80</v>
      </c>
      <c r="AH228" s="31" t="s">
        <v>80</v>
      </c>
      <c r="AI228" s="31" t="s">
        <v>80</v>
      </c>
      <c r="AJ228" s="31" t="s">
        <v>80</v>
      </c>
      <c r="AK228">
        <v>112</v>
      </c>
      <c r="AL228" s="29" t="s">
        <v>80</v>
      </c>
      <c r="AM228" s="29" t="s">
        <v>80</v>
      </c>
      <c r="AN228" s="20" t="s">
        <v>80</v>
      </c>
    </row>
    <row r="229" spans="1:40" x14ac:dyDescent="0.25">
      <c r="A229" t="s">
        <v>212</v>
      </c>
      <c r="B229" t="s">
        <v>74</v>
      </c>
      <c r="C229" t="s">
        <v>75</v>
      </c>
      <c r="D229" t="s">
        <v>118</v>
      </c>
      <c r="E229" t="s">
        <v>99</v>
      </c>
      <c r="F229" t="s">
        <v>78</v>
      </c>
      <c r="G229" s="31" t="s">
        <v>80</v>
      </c>
      <c r="H229" s="31" t="s">
        <v>80</v>
      </c>
      <c r="I229" s="31" t="s">
        <v>80</v>
      </c>
      <c r="J229" s="31" t="s">
        <v>80</v>
      </c>
      <c r="K229" s="31" t="s">
        <v>80</v>
      </c>
      <c r="L229" s="31" t="s">
        <v>80</v>
      </c>
      <c r="M229" s="31" t="s">
        <v>80</v>
      </c>
      <c r="N229" s="31" t="s">
        <v>80</v>
      </c>
      <c r="O229" s="31" t="s">
        <v>80</v>
      </c>
      <c r="P229" s="31" t="s">
        <v>80</v>
      </c>
      <c r="Q229" s="31" t="s">
        <v>80</v>
      </c>
      <c r="R229" s="31" t="s">
        <v>80</v>
      </c>
      <c r="S229" s="31" t="s">
        <v>80</v>
      </c>
      <c r="T229" s="31" t="s">
        <v>80</v>
      </c>
      <c r="U229" s="31" t="s">
        <v>80</v>
      </c>
      <c r="V229" s="31" t="s">
        <v>80</v>
      </c>
      <c r="W229" s="31" t="s">
        <v>80</v>
      </c>
      <c r="X229" s="31" t="s">
        <v>80</v>
      </c>
      <c r="Y229" s="31" t="s">
        <v>80</v>
      </c>
      <c r="Z229" s="31" t="s">
        <v>80</v>
      </c>
      <c r="AA229" s="31" t="s">
        <v>80</v>
      </c>
      <c r="AB229" s="31" t="s">
        <v>80</v>
      </c>
      <c r="AC229" s="31" t="s">
        <v>80</v>
      </c>
      <c r="AD229" s="31" t="s">
        <v>80</v>
      </c>
      <c r="AE229" s="31" t="s">
        <v>80</v>
      </c>
      <c r="AF229" s="31" t="s">
        <v>80</v>
      </c>
      <c r="AG229" s="31">
        <v>4.0000000000000001E-3</v>
      </c>
      <c r="AH229" s="31" t="s">
        <v>80</v>
      </c>
      <c r="AI229" s="31" t="s">
        <v>80</v>
      </c>
      <c r="AJ229" s="31" t="s">
        <v>80</v>
      </c>
      <c r="AK229">
        <v>113</v>
      </c>
      <c r="AL229" s="29">
        <v>0</v>
      </c>
      <c r="AM229" s="29">
        <v>100</v>
      </c>
      <c r="AN229" s="20">
        <v>4.0000000000000001E-3</v>
      </c>
    </row>
    <row r="230" spans="1:40" x14ac:dyDescent="0.25">
      <c r="A230" t="s">
        <v>212</v>
      </c>
      <c r="B230" t="s">
        <v>74</v>
      </c>
      <c r="C230" t="s">
        <v>75</v>
      </c>
      <c r="D230" t="s">
        <v>118</v>
      </c>
      <c r="E230" t="s">
        <v>99</v>
      </c>
      <c r="F230" t="s">
        <v>79</v>
      </c>
      <c r="G230" s="31" t="s">
        <v>80</v>
      </c>
      <c r="H230" s="31" t="s">
        <v>80</v>
      </c>
      <c r="I230" s="31" t="s">
        <v>80</v>
      </c>
      <c r="J230" s="31" t="s">
        <v>80</v>
      </c>
      <c r="K230" s="31" t="s">
        <v>80</v>
      </c>
      <c r="L230" s="31" t="s">
        <v>80</v>
      </c>
      <c r="M230" s="31" t="s">
        <v>80</v>
      </c>
      <c r="N230" s="31" t="s">
        <v>80</v>
      </c>
      <c r="O230" s="31" t="s">
        <v>80</v>
      </c>
      <c r="P230" s="31" t="s">
        <v>80</v>
      </c>
      <c r="Q230" s="31" t="s">
        <v>80</v>
      </c>
      <c r="R230" s="31" t="s">
        <v>80</v>
      </c>
      <c r="S230" s="31" t="s">
        <v>80</v>
      </c>
      <c r="T230" s="31" t="s">
        <v>80</v>
      </c>
      <c r="U230" s="31" t="s">
        <v>80</v>
      </c>
      <c r="V230" s="31" t="s">
        <v>80</v>
      </c>
      <c r="W230" s="31" t="s">
        <v>80</v>
      </c>
      <c r="X230" s="31" t="s">
        <v>80</v>
      </c>
      <c r="Y230" s="31" t="s">
        <v>80</v>
      </c>
      <c r="Z230" s="31" t="s">
        <v>80</v>
      </c>
      <c r="AA230" s="31" t="s">
        <v>80</v>
      </c>
      <c r="AB230" s="31" t="s">
        <v>80</v>
      </c>
      <c r="AC230" s="31" t="s">
        <v>80</v>
      </c>
      <c r="AD230" s="31" t="s">
        <v>80</v>
      </c>
      <c r="AE230" s="31" t="s">
        <v>80</v>
      </c>
      <c r="AF230" s="31" t="s">
        <v>80</v>
      </c>
      <c r="AG230" s="31" t="s">
        <v>82</v>
      </c>
      <c r="AH230" s="31" t="s">
        <v>80</v>
      </c>
      <c r="AI230" s="31" t="s">
        <v>80</v>
      </c>
      <c r="AJ230" s="31" t="s">
        <v>80</v>
      </c>
      <c r="AK230">
        <v>113</v>
      </c>
      <c r="AL230" s="29" t="s">
        <v>80</v>
      </c>
      <c r="AM230" s="29" t="s">
        <v>80</v>
      </c>
      <c r="AN230" s="20" t="s">
        <v>80</v>
      </c>
    </row>
    <row r="231" spans="1:40" x14ac:dyDescent="0.25">
      <c r="A231" t="s">
        <v>212</v>
      </c>
      <c r="B231" t="s">
        <v>74</v>
      </c>
      <c r="C231" t="s">
        <v>75</v>
      </c>
      <c r="D231" t="s">
        <v>135</v>
      </c>
      <c r="E231" t="s">
        <v>99</v>
      </c>
      <c r="F231" t="s">
        <v>78</v>
      </c>
      <c r="G231" s="31" t="s">
        <v>80</v>
      </c>
      <c r="H231" s="31" t="s">
        <v>80</v>
      </c>
      <c r="I231" s="31" t="s">
        <v>80</v>
      </c>
      <c r="J231" s="31" t="s">
        <v>80</v>
      </c>
      <c r="K231" s="31" t="s">
        <v>80</v>
      </c>
      <c r="L231" s="31" t="s">
        <v>80</v>
      </c>
      <c r="M231" s="31" t="s">
        <v>80</v>
      </c>
      <c r="N231" s="31" t="s">
        <v>80</v>
      </c>
      <c r="O231" s="31" t="s">
        <v>80</v>
      </c>
      <c r="P231" s="31" t="s">
        <v>80</v>
      </c>
      <c r="Q231" s="31" t="s">
        <v>80</v>
      </c>
      <c r="R231" s="31" t="s">
        <v>80</v>
      </c>
      <c r="S231" s="31" t="s">
        <v>80</v>
      </c>
      <c r="T231" s="31" t="s">
        <v>80</v>
      </c>
      <c r="U231" s="31" t="s">
        <v>80</v>
      </c>
      <c r="V231" s="31" t="s">
        <v>80</v>
      </c>
      <c r="W231" s="31" t="s">
        <v>80</v>
      </c>
      <c r="X231" s="31" t="s">
        <v>80</v>
      </c>
      <c r="Y231" s="31" t="s">
        <v>80</v>
      </c>
      <c r="Z231" s="31" t="s">
        <v>80</v>
      </c>
      <c r="AA231" s="31" t="s">
        <v>80</v>
      </c>
      <c r="AB231" s="31" t="s">
        <v>80</v>
      </c>
      <c r="AC231" s="31">
        <v>1E-3</v>
      </c>
      <c r="AD231" s="31" t="s">
        <v>80</v>
      </c>
      <c r="AE231" s="31" t="s">
        <v>80</v>
      </c>
      <c r="AF231" s="31" t="s">
        <v>80</v>
      </c>
      <c r="AG231" s="31" t="s">
        <v>80</v>
      </c>
      <c r="AH231" s="31" t="s">
        <v>80</v>
      </c>
      <c r="AI231" s="31" t="s">
        <v>80</v>
      </c>
      <c r="AJ231" s="31" t="s">
        <v>80</v>
      </c>
      <c r="AK231">
        <v>114</v>
      </c>
      <c r="AL231" s="29">
        <v>0</v>
      </c>
      <c r="AM231" s="29">
        <v>100</v>
      </c>
      <c r="AN231" s="20">
        <v>1E-3</v>
      </c>
    </row>
    <row r="232" spans="1:40" x14ac:dyDescent="0.25">
      <c r="A232" t="s">
        <v>212</v>
      </c>
      <c r="B232" t="s">
        <v>74</v>
      </c>
      <c r="C232" t="s">
        <v>75</v>
      </c>
      <c r="D232" t="s">
        <v>135</v>
      </c>
      <c r="E232" t="s">
        <v>99</v>
      </c>
      <c r="F232" t="s">
        <v>79</v>
      </c>
      <c r="G232" s="31" t="s">
        <v>80</v>
      </c>
      <c r="H232" s="31" t="s">
        <v>80</v>
      </c>
      <c r="I232" s="31" t="s">
        <v>80</v>
      </c>
      <c r="J232" s="31" t="s">
        <v>80</v>
      </c>
      <c r="K232" s="31" t="s">
        <v>80</v>
      </c>
      <c r="L232" s="31" t="s">
        <v>80</v>
      </c>
      <c r="M232" s="31" t="s">
        <v>80</v>
      </c>
      <c r="N232" s="31" t="s">
        <v>80</v>
      </c>
      <c r="O232" s="31" t="s">
        <v>80</v>
      </c>
      <c r="P232" s="31" t="s">
        <v>80</v>
      </c>
      <c r="Q232" s="31" t="s">
        <v>80</v>
      </c>
      <c r="R232" s="31" t="s">
        <v>80</v>
      </c>
      <c r="S232" s="31" t="s">
        <v>80</v>
      </c>
      <c r="T232" s="31" t="s">
        <v>80</v>
      </c>
      <c r="U232" s="31" t="s">
        <v>80</v>
      </c>
      <c r="V232" s="31" t="s">
        <v>80</v>
      </c>
      <c r="W232" s="31" t="s">
        <v>80</v>
      </c>
      <c r="X232" s="31" t="s">
        <v>80</v>
      </c>
      <c r="Y232" s="31" t="s">
        <v>80</v>
      </c>
      <c r="Z232" s="31" t="s">
        <v>80</v>
      </c>
      <c r="AA232" s="31" t="s">
        <v>80</v>
      </c>
      <c r="AB232" s="31" t="s">
        <v>80</v>
      </c>
      <c r="AC232" s="31" t="s">
        <v>82</v>
      </c>
      <c r="AD232" s="31" t="s">
        <v>80</v>
      </c>
      <c r="AE232" s="31" t="s">
        <v>80</v>
      </c>
      <c r="AF232" s="31" t="s">
        <v>80</v>
      </c>
      <c r="AG232" s="31" t="s">
        <v>80</v>
      </c>
      <c r="AH232" s="31" t="s">
        <v>80</v>
      </c>
      <c r="AI232" s="31" t="s">
        <v>80</v>
      </c>
      <c r="AJ232" s="31" t="s">
        <v>80</v>
      </c>
      <c r="AK232">
        <v>114</v>
      </c>
      <c r="AL232" s="29" t="s">
        <v>80</v>
      </c>
      <c r="AM232" s="29" t="s">
        <v>80</v>
      </c>
      <c r="AN232" s="20" t="s">
        <v>80</v>
      </c>
    </row>
    <row r="233" spans="1:40" x14ac:dyDescent="0.25"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</row>
  </sheetData>
  <mergeCells count="2">
    <mergeCell ref="A1:G1"/>
    <mergeCell ref="E2:F2"/>
  </mergeCells>
  <conditionalFormatting sqref="E5:E233">
    <cfRule type="expression" dxfId="1155" priority="1">
      <formula>E5="UN"</formula>
    </cfRule>
  </conditionalFormatting>
  <conditionalFormatting sqref="G5:AJ5">
    <cfRule type="expression" dxfId="1154" priority="10">
      <formula>AND($E5&lt;&gt;"UN", G5="", G6&lt;&gt;"", G6&lt;&gt;"-1")</formula>
    </cfRule>
  </conditionalFormatting>
  <conditionalFormatting sqref="G5:AJ233">
    <cfRule type="expression" dxfId="1153" priority="2">
      <formula>G5="-1"</formula>
    </cfRule>
    <cfRule type="expression" dxfId="1152" priority="3">
      <formula>G5="a"</formula>
    </cfRule>
    <cfRule type="expression" dxfId="1151" priority="4">
      <formula>G5="b"</formula>
    </cfRule>
    <cfRule type="expression" dxfId="1150" priority="5">
      <formula>G5="c"</formula>
    </cfRule>
    <cfRule type="expression" dxfId="1149" priority="6">
      <formula>G5="bc"</formula>
    </cfRule>
    <cfRule type="expression" dxfId="1148" priority="7">
      <formula>G5="ab"</formula>
    </cfRule>
    <cfRule type="expression" dxfId="1147" priority="8">
      <formula>G5="ac"</formula>
    </cfRule>
    <cfRule type="expression" dxfId="1146" priority="9">
      <formula>G5="abc"</formula>
    </cfRule>
  </conditionalFormatting>
  <conditionalFormatting sqref="G7:AJ7">
    <cfRule type="expression" dxfId="1145" priority="11">
      <formula>AND($E7&lt;&gt;"UN", G7="", G8&lt;&gt;"", G8&lt;&gt;"-1")</formula>
    </cfRule>
  </conditionalFormatting>
  <conditionalFormatting sqref="G9:AJ9">
    <cfRule type="expression" dxfId="1144" priority="12">
      <formula>AND($E9&lt;&gt;"UN", G9="", G10&lt;&gt;"", G10&lt;&gt;"-1")</formula>
    </cfRule>
  </conditionalFormatting>
  <conditionalFormatting sqref="G11:AJ11">
    <cfRule type="expression" dxfId="1143" priority="13">
      <formula>AND($E11&lt;&gt;"UN", G11="", G12&lt;&gt;"", G12&lt;&gt;"-1")</formula>
    </cfRule>
  </conditionalFormatting>
  <conditionalFormatting sqref="G13:AJ13">
    <cfRule type="expression" dxfId="1142" priority="14">
      <formula>AND($E13&lt;&gt;"UN", G13="", G14&lt;&gt;"", G14&lt;&gt;"-1")</formula>
    </cfRule>
  </conditionalFormatting>
  <conditionalFormatting sqref="G15:AJ15">
    <cfRule type="expression" dxfId="1141" priority="15">
      <formula>AND($E15&lt;&gt;"UN", G15="", G16&lt;&gt;"", G16&lt;&gt;"-1")</formula>
    </cfRule>
  </conditionalFormatting>
  <conditionalFormatting sqref="G17:AJ17">
    <cfRule type="expression" dxfId="1140" priority="16">
      <formula>AND($E17&lt;&gt;"UN", G17="", G18&lt;&gt;"", G18&lt;&gt;"-1")</formula>
    </cfRule>
  </conditionalFormatting>
  <conditionalFormatting sqref="G19:AJ19">
    <cfRule type="expression" dxfId="1139" priority="17">
      <formula>AND($E19&lt;&gt;"UN", G19="", G20&lt;&gt;"", G20&lt;&gt;"-1")</formula>
    </cfRule>
  </conditionalFormatting>
  <conditionalFormatting sqref="G21:AJ21">
    <cfRule type="expression" dxfId="1138" priority="18">
      <formula>AND($E21&lt;&gt;"UN", G21="", G22&lt;&gt;"", G22&lt;&gt;"-1")</formula>
    </cfRule>
  </conditionalFormatting>
  <conditionalFormatting sqref="G23:AJ23">
    <cfRule type="expression" dxfId="1137" priority="19">
      <formula>AND($E23&lt;&gt;"UN", G23="", G24&lt;&gt;"", G24&lt;&gt;"-1")</formula>
    </cfRule>
  </conditionalFormatting>
  <conditionalFormatting sqref="G25:AJ25">
    <cfRule type="expression" dxfId="1136" priority="20">
      <formula>AND($E25&lt;&gt;"UN", G25="", G26&lt;&gt;"", G26&lt;&gt;"-1")</formula>
    </cfRule>
  </conditionalFormatting>
  <conditionalFormatting sqref="G27:AJ27">
    <cfRule type="expression" dxfId="1135" priority="21">
      <formula>AND($E27&lt;&gt;"UN", G27="", G28&lt;&gt;"", G28&lt;&gt;"-1")</formula>
    </cfRule>
  </conditionalFormatting>
  <conditionalFormatting sqref="G29:AJ29">
    <cfRule type="expression" dxfId="1134" priority="22">
      <formula>AND($E29&lt;&gt;"UN", G29="", G30&lt;&gt;"", G30&lt;&gt;"-1")</formula>
    </cfRule>
  </conditionalFormatting>
  <conditionalFormatting sqref="G31:AJ31">
    <cfRule type="expression" dxfId="1133" priority="23">
      <formula>AND($E31&lt;&gt;"UN", G31="", G32&lt;&gt;"", G32&lt;&gt;"-1")</formula>
    </cfRule>
  </conditionalFormatting>
  <conditionalFormatting sqref="G33:AJ33">
    <cfRule type="expression" dxfId="1132" priority="24">
      <formula>AND($E33&lt;&gt;"UN", G33="", G34&lt;&gt;"", G34&lt;&gt;"-1")</formula>
    </cfRule>
  </conditionalFormatting>
  <conditionalFormatting sqref="G35:AJ35">
    <cfRule type="expression" dxfId="1131" priority="25">
      <formula>AND($E35&lt;&gt;"UN", G35="", G36&lt;&gt;"", G36&lt;&gt;"-1")</formula>
    </cfRule>
  </conditionalFormatting>
  <conditionalFormatting sqref="G37:AJ37">
    <cfRule type="expression" dxfId="1130" priority="26">
      <formula>AND($E37&lt;&gt;"UN", G37="", G38&lt;&gt;"", G38&lt;&gt;"-1")</formula>
    </cfRule>
  </conditionalFormatting>
  <conditionalFormatting sqref="G39:AJ39">
    <cfRule type="expression" dxfId="1129" priority="27">
      <formula>AND($E39&lt;&gt;"UN", G39="", G40&lt;&gt;"", G40&lt;&gt;"-1")</formula>
    </cfRule>
  </conditionalFormatting>
  <conditionalFormatting sqref="G41:AJ41">
    <cfRule type="expression" dxfId="1128" priority="28">
      <formula>AND($E41&lt;&gt;"UN", G41="", G42&lt;&gt;"", G42&lt;&gt;"-1")</formula>
    </cfRule>
  </conditionalFormatting>
  <conditionalFormatting sqref="G43:AJ43">
    <cfRule type="expression" dxfId="1127" priority="29">
      <formula>AND($E43&lt;&gt;"UN", G43="", G44&lt;&gt;"", G44&lt;&gt;"-1")</formula>
    </cfRule>
  </conditionalFormatting>
  <conditionalFormatting sqref="G45:AJ45">
    <cfRule type="expression" dxfId="1126" priority="30">
      <formula>AND($E45&lt;&gt;"UN", G45="", G46&lt;&gt;"", G46&lt;&gt;"-1")</formula>
    </cfRule>
  </conditionalFormatting>
  <conditionalFormatting sqref="G47:AJ47">
    <cfRule type="expression" dxfId="1125" priority="31">
      <formula>AND($E47&lt;&gt;"UN", G47="", G48&lt;&gt;"", G48&lt;&gt;"-1")</formula>
    </cfRule>
  </conditionalFormatting>
  <conditionalFormatting sqref="G49:AJ49">
    <cfRule type="expression" dxfId="1124" priority="32">
      <formula>AND($E49&lt;&gt;"UN", G49="", G50&lt;&gt;"", G50&lt;&gt;"-1")</formula>
    </cfRule>
  </conditionalFormatting>
  <conditionalFormatting sqref="G51:AJ51">
    <cfRule type="expression" dxfId="1123" priority="33">
      <formula>AND($E51&lt;&gt;"UN", G51="", G52&lt;&gt;"", G52&lt;&gt;"-1")</formula>
    </cfRule>
  </conditionalFormatting>
  <conditionalFormatting sqref="G53:AJ53">
    <cfRule type="expression" dxfId="1122" priority="34">
      <formula>AND($E53&lt;&gt;"UN", G53="", G54&lt;&gt;"", G54&lt;&gt;"-1")</formula>
    </cfRule>
  </conditionalFormatting>
  <conditionalFormatting sqref="G55:AJ55">
    <cfRule type="expression" dxfId="1121" priority="35">
      <formula>AND($E55&lt;&gt;"UN", G55="", G56&lt;&gt;"", G56&lt;&gt;"-1")</formula>
    </cfRule>
  </conditionalFormatting>
  <conditionalFormatting sqref="G57:AJ57">
    <cfRule type="expression" dxfId="1120" priority="36">
      <formula>AND($E57&lt;&gt;"UN", G57="", G58&lt;&gt;"", G58&lt;&gt;"-1")</formula>
    </cfRule>
  </conditionalFormatting>
  <conditionalFormatting sqref="G59:AJ59">
    <cfRule type="expression" dxfId="1119" priority="37">
      <formula>AND($E59&lt;&gt;"UN", G59="", G60&lt;&gt;"", G60&lt;&gt;"-1")</formula>
    </cfRule>
  </conditionalFormatting>
  <conditionalFormatting sqref="G61:AJ61">
    <cfRule type="expression" dxfId="1118" priority="38">
      <formula>AND($E61&lt;&gt;"UN", G61="", G62&lt;&gt;"", G62&lt;&gt;"-1")</formula>
    </cfRule>
  </conditionalFormatting>
  <conditionalFormatting sqref="G63:AJ63">
    <cfRule type="expression" dxfId="1117" priority="39">
      <formula>AND($E63&lt;&gt;"UN", G63="", G64&lt;&gt;"", G64&lt;&gt;"-1")</formula>
    </cfRule>
  </conditionalFormatting>
  <conditionalFormatting sqref="G65:AJ65">
    <cfRule type="expression" dxfId="1116" priority="40">
      <formula>AND($E65&lt;&gt;"UN", G65="", G66&lt;&gt;"", G66&lt;&gt;"-1")</formula>
    </cfRule>
  </conditionalFormatting>
  <conditionalFormatting sqref="G67:AJ67">
    <cfRule type="expression" dxfId="1115" priority="41">
      <formula>AND($E67&lt;&gt;"UN", G67="", G68&lt;&gt;"", G68&lt;&gt;"-1")</formula>
    </cfRule>
  </conditionalFormatting>
  <conditionalFormatting sqref="G69:AJ69">
    <cfRule type="expression" dxfId="1114" priority="42">
      <formula>AND($E69&lt;&gt;"UN", G69="", G70&lt;&gt;"", G70&lt;&gt;"-1")</formula>
    </cfRule>
  </conditionalFormatting>
  <conditionalFormatting sqref="G71:AJ71">
    <cfRule type="expression" dxfId="1113" priority="43">
      <formula>AND($E71&lt;&gt;"UN", G71="", G72&lt;&gt;"", G72&lt;&gt;"-1")</formula>
    </cfRule>
  </conditionalFormatting>
  <conditionalFormatting sqref="G73:AJ73">
    <cfRule type="expression" dxfId="1112" priority="44">
      <formula>AND($E73&lt;&gt;"UN", G73="", G74&lt;&gt;"", G74&lt;&gt;"-1")</formula>
    </cfRule>
  </conditionalFormatting>
  <conditionalFormatting sqref="G75:AJ75">
    <cfRule type="expression" dxfId="1111" priority="45">
      <formula>AND($E75&lt;&gt;"UN", G75="", G76&lt;&gt;"", G76&lt;&gt;"-1")</formula>
    </cfRule>
  </conditionalFormatting>
  <conditionalFormatting sqref="G77:AJ77">
    <cfRule type="expression" dxfId="1110" priority="46">
      <formula>AND($E77&lt;&gt;"UN", G77="", G78&lt;&gt;"", G78&lt;&gt;"-1")</formula>
    </cfRule>
  </conditionalFormatting>
  <conditionalFormatting sqref="G79:AJ79">
    <cfRule type="expression" dxfId="1109" priority="47">
      <formula>AND($E79&lt;&gt;"UN", G79="", G80&lt;&gt;"", G80&lt;&gt;"-1")</formula>
    </cfRule>
  </conditionalFormatting>
  <conditionalFormatting sqref="G81:AJ81">
    <cfRule type="expression" dxfId="1108" priority="48">
      <formula>AND($E81&lt;&gt;"UN", G81="", G82&lt;&gt;"", G82&lt;&gt;"-1")</formula>
    </cfRule>
  </conditionalFormatting>
  <conditionalFormatting sqref="G83:AJ83">
    <cfRule type="expression" dxfId="1107" priority="49">
      <formula>AND($E83&lt;&gt;"UN", G83="", G84&lt;&gt;"", G84&lt;&gt;"-1")</formula>
    </cfRule>
  </conditionalFormatting>
  <conditionalFormatting sqref="G85:AJ85">
    <cfRule type="expression" dxfId="1106" priority="50">
      <formula>AND($E85&lt;&gt;"UN", G85="", G86&lt;&gt;"", G86&lt;&gt;"-1")</formula>
    </cfRule>
  </conditionalFormatting>
  <conditionalFormatting sqref="G87:AJ87">
    <cfRule type="expression" dxfId="1105" priority="51">
      <formula>AND($E87&lt;&gt;"UN", G87="", G88&lt;&gt;"", G88&lt;&gt;"-1")</formula>
    </cfRule>
  </conditionalFormatting>
  <conditionalFormatting sqref="G89:AJ89">
    <cfRule type="expression" dxfId="1104" priority="52">
      <formula>AND($E89&lt;&gt;"UN", G89="", G90&lt;&gt;"", G90&lt;&gt;"-1")</formula>
    </cfRule>
  </conditionalFormatting>
  <conditionalFormatting sqref="G91:AJ91">
    <cfRule type="expression" dxfId="1103" priority="53">
      <formula>AND($E91&lt;&gt;"UN", G91="", G92&lt;&gt;"", G92&lt;&gt;"-1")</formula>
    </cfRule>
  </conditionalFormatting>
  <conditionalFormatting sqref="G93:AJ93">
    <cfRule type="expression" dxfId="1102" priority="54">
      <formula>AND($E93&lt;&gt;"UN", G93="", G94&lt;&gt;"", G94&lt;&gt;"-1")</formula>
    </cfRule>
  </conditionalFormatting>
  <conditionalFormatting sqref="G95:AJ95">
    <cfRule type="expression" dxfId="1101" priority="55">
      <formula>AND($E95&lt;&gt;"UN", G95="", G96&lt;&gt;"", G96&lt;&gt;"-1")</formula>
    </cfRule>
  </conditionalFormatting>
  <conditionalFormatting sqref="G97:AJ97">
    <cfRule type="expression" dxfId="1100" priority="56">
      <formula>AND($E97&lt;&gt;"UN", G97="", G98&lt;&gt;"", G98&lt;&gt;"-1")</formula>
    </cfRule>
  </conditionalFormatting>
  <conditionalFormatting sqref="G99:AJ99">
    <cfRule type="expression" dxfId="1099" priority="57">
      <formula>AND($E99&lt;&gt;"UN", G99="", G100&lt;&gt;"", G100&lt;&gt;"-1")</formula>
    </cfRule>
  </conditionalFormatting>
  <conditionalFormatting sqref="G101:AJ101">
    <cfRule type="expression" dxfId="1098" priority="58">
      <formula>AND($E101&lt;&gt;"UN", G101="", G102&lt;&gt;"", G102&lt;&gt;"-1")</formula>
    </cfRule>
  </conditionalFormatting>
  <conditionalFormatting sqref="G103:AJ103">
    <cfRule type="expression" dxfId="1097" priority="59">
      <formula>AND($E103&lt;&gt;"UN", G103="", G104&lt;&gt;"", G104&lt;&gt;"-1")</formula>
    </cfRule>
  </conditionalFormatting>
  <conditionalFormatting sqref="G105:AJ105">
    <cfRule type="expression" dxfId="1096" priority="60">
      <formula>AND($E105&lt;&gt;"UN", G105="", G106&lt;&gt;"", G106&lt;&gt;"-1")</formula>
    </cfRule>
  </conditionalFormatting>
  <conditionalFormatting sqref="G107:AJ107">
    <cfRule type="expression" dxfId="1095" priority="61">
      <formula>AND($E107&lt;&gt;"UN", G107="", G108&lt;&gt;"", G108&lt;&gt;"-1")</formula>
    </cfRule>
  </conditionalFormatting>
  <conditionalFormatting sqref="G109:AJ109">
    <cfRule type="expression" dxfId="1094" priority="62">
      <formula>AND($E109&lt;&gt;"UN", G109="", G110&lt;&gt;"", G110&lt;&gt;"-1")</formula>
    </cfRule>
  </conditionalFormatting>
  <conditionalFormatting sqref="G111:AJ111">
    <cfRule type="expression" dxfId="1093" priority="63">
      <formula>AND($E111&lt;&gt;"UN", G111="", G112&lt;&gt;"", G112&lt;&gt;"-1")</formula>
    </cfRule>
  </conditionalFormatting>
  <conditionalFormatting sqref="G113:AJ113">
    <cfRule type="expression" dxfId="1092" priority="64">
      <formula>AND($E113&lt;&gt;"UN", G113="", G114&lt;&gt;"", G114&lt;&gt;"-1")</formula>
    </cfRule>
  </conditionalFormatting>
  <conditionalFormatting sqref="G115:AJ115">
    <cfRule type="expression" dxfId="1091" priority="65">
      <formula>AND($E115&lt;&gt;"UN", G115="", G116&lt;&gt;"", G116&lt;&gt;"-1")</formula>
    </cfRule>
  </conditionalFormatting>
  <conditionalFormatting sqref="G117:AJ117">
    <cfRule type="expression" dxfId="1090" priority="66">
      <formula>AND($E117&lt;&gt;"UN", G117="", G118&lt;&gt;"", G118&lt;&gt;"-1")</formula>
    </cfRule>
  </conditionalFormatting>
  <conditionalFormatting sqref="G119:AJ119">
    <cfRule type="expression" dxfId="1089" priority="67">
      <formula>AND($E119&lt;&gt;"UN", G119="", G120&lt;&gt;"", G120&lt;&gt;"-1")</formula>
    </cfRule>
  </conditionalFormatting>
  <conditionalFormatting sqref="G121:AJ121">
    <cfRule type="expression" dxfId="1088" priority="68">
      <formula>AND($E121&lt;&gt;"UN", G121="", G122&lt;&gt;"", G122&lt;&gt;"-1")</formula>
    </cfRule>
  </conditionalFormatting>
  <conditionalFormatting sqref="G123:AJ123">
    <cfRule type="expression" dxfId="1087" priority="69">
      <formula>AND($E123&lt;&gt;"UN", G123="", G124&lt;&gt;"", G124&lt;&gt;"-1")</formula>
    </cfRule>
  </conditionalFormatting>
  <conditionalFormatting sqref="G125:AJ125">
    <cfRule type="expression" dxfId="1086" priority="70">
      <formula>AND($E125&lt;&gt;"UN", G125="", G126&lt;&gt;"", G126&lt;&gt;"-1")</formula>
    </cfRule>
  </conditionalFormatting>
  <conditionalFormatting sqref="G127:AJ127">
    <cfRule type="expression" dxfId="1085" priority="71">
      <formula>AND($E127&lt;&gt;"UN", G127="", G128&lt;&gt;"", G128&lt;&gt;"-1")</formula>
    </cfRule>
  </conditionalFormatting>
  <conditionalFormatting sqref="G129:AJ129">
    <cfRule type="expression" dxfId="1084" priority="72">
      <formula>AND($E129&lt;&gt;"UN", G129="", G130&lt;&gt;"", G130&lt;&gt;"-1")</formula>
    </cfRule>
  </conditionalFormatting>
  <conditionalFormatting sqref="G131:AJ131">
    <cfRule type="expression" dxfId="1083" priority="73">
      <formula>AND($E131&lt;&gt;"UN", G131="", G132&lt;&gt;"", G132&lt;&gt;"-1")</formula>
    </cfRule>
  </conditionalFormatting>
  <conditionalFormatting sqref="G133:AJ133">
    <cfRule type="expression" dxfId="1082" priority="74">
      <formula>AND($E133&lt;&gt;"UN", G133="", G134&lt;&gt;"", G134&lt;&gt;"-1")</formula>
    </cfRule>
  </conditionalFormatting>
  <conditionalFormatting sqref="G135:AJ135">
    <cfRule type="expression" dxfId="1081" priority="75">
      <formula>AND($E135&lt;&gt;"UN", G135="", G136&lt;&gt;"", G136&lt;&gt;"-1")</formula>
    </cfRule>
  </conditionalFormatting>
  <conditionalFormatting sqref="G137:AJ137">
    <cfRule type="expression" dxfId="1080" priority="76">
      <formula>AND($E137&lt;&gt;"UN", G137="", G138&lt;&gt;"", G138&lt;&gt;"-1")</formula>
    </cfRule>
  </conditionalFormatting>
  <conditionalFormatting sqref="G139:AJ139">
    <cfRule type="expression" dxfId="1079" priority="77">
      <formula>AND($E139&lt;&gt;"UN", G139="", G140&lt;&gt;"", G140&lt;&gt;"-1")</formula>
    </cfRule>
  </conditionalFormatting>
  <conditionalFormatting sqref="G141:AJ141">
    <cfRule type="expression" dxfId="1078" priority="78">
      <formula>AND($E141&lt;&gt;"UN", G141="", G142&lt;&gt;"", G142&lt;&gt;"-1")</formula>
    </cfRule>
  </conditionalFormatting>
  <conditionalFormatting sqref="G143:AJ143">
    <cfRule type="expression" dxfId="1077" priority="79">
      <formula>AND($E143&lt;&gt;"UN", G143="", G144&lt;&gt;"", G144&lt;&gt;"-1")</formula>
    </cfRule>
  </conditionalFormatting>
  <conditionalFormatting sqref="G145:AJ145">
    <cfRule type="expression" dxfId="1076" priority="80">
      <formula>AND($E145&lt;&gt;"UN", G145="", G146&lt;&gt;"", G146&lt;&gt;"-1")</formula>
    </cfRule>
  </conditionalFormatting>
  <conditionalFormatting sqref="G147:AJ147">
    <cfRule type="expression" dxfId="1075" priority="81">
      <formula>AND($E147&lt;&gt;"UN", G147="", G148&lt;&gt;"", G148&lt;&gt;"-1")</formula>
    </cfRule>
  </conditionalFormatting>
  <conditionalFormatting sqref="G149:AJ149">
    <cfRule type="expression" dxfId="1074" priority="82">
      <formula>AND($E149&lt;&gt;"UN", G149="", G150&lt;&gt;"", G150&lt;&gt;"-1")</formula>
    </cfRule>
  </conditionalFormatting>
  <conditionalFormatting sqref="G151:AJ151">
    <cfRule type="expression" dxfId="1073" priority="83">
      <formula>AND($E151&lt;&gt;"UN", G151="", G152&lt;&gt;"", G152&lt;&gt;"-1")</formula>
    </cfRule>
  </conditionalFormatting>
  <conditionalFormatting sqref="G153:AJ153">
    <cfRule type="expression" dxfId="1072" priority="84">
      <formula>AND($E153&lt;&gt;"UN", G153="", G154&lt;&gt;"", G154&lt;&gt;"-1")</formula>
    </cfRule>
  </conditionalFormatting>
  <conditionalFormatting sqref="G155:AJ155">
    <cfRule type="expression" dxfId="1071" priority="85">
      <formula>AND($E155&lt;&gt;"UN", G155="", G156&lt;&gt;"", G156&lt;&gt;"-1")</formula>
    </cfRule>
  </conditionalFormatting>
  <conditionalFormatting sqref="G157:AJ157">
    <cfRule type="expression" dxfId="1070" priority="86">
      <formula>AND($E157&lt;&gt;"UN", G157="", G158&lt;&gt;"", G158&lt;&gt;"-1")</formula>
    </cfRule>
  </conditionalFormatting>
  <conditionalFormatting sqref="G159:AJ159">
    <cfRule type="expression" dxfId="1069" priority="87">
      <formula>AND($E159&lt;&gt;"UN", G159="", G160&lt;&gt;"", G160&lt;&gt;"-1")</formula>
    </cfRule>
  </conditionalFormatting>
  <conditionalFormatting sqref="G161:AJ161">
    <cfRule type="expression" dxfId="1068" priority="88">
      <formula>AND($E161&lt;&gt;"UN", G161="", G162&lt;&gt;"", G162&lt;&gt;"-1")</formula>
    </cfRule>
  </conditionalFormatting>
  <conditionalFormatting sqref="G163:AJ163">
    <cfRule type="expression" dxfId="1067" priority="89">
      <formula>AND($E163&lt;&gt;"UN", G163="", G164&lt;&gt;"", G164&lt;&gt;"-1")</formula>
    </cfRule>
  </conditionalFormatting>
  <conditionalFormatting sqref="G165:AJ165">
    <cfRule type="expression" dxfId="1066" priority="90">
      <formula>AND($E165&lt;&gt;"UN", G165="", G166&lt;&gt;"", G166&lt;&gt;"-1")</formula>
    </cfRule>
  </conditionalFormatting>
  <conditionalFormatting sqref="G167:AJ167">
    <cfRule type="expression" dxfId="1065" priority="91">
      <formula>AND($E167&lt;&gt;"UN", G167="", G168&lt;&gt;"", G168&lt;&gt;"-1")</formula>
    </cfRule>
  </conditionalFormatting>
  <conditionalFormatting sqref="G169:AJ169">
    <cfRule type="expression" dxfId="1064" priority="92">
      <formula>AND($E169&lt;&gt;"UN", G169="", G170&lt;&gt;"", G170&lt;&gt;"-1")</formula>
    </cfRule>
  </conditionalFormatting>
  <conditionalFormatting sqref="G171:AJ171">
    <cfRule type="expression" dxfId="1063" priority="93">
      <formula>AND($E171&lt;&gt;"UN", G171="", G172&lt;&gt;"", G172&lt;&gt;"-1")</formula>
    </cfRule>
  </conditionalFormatting>
  <conditionalFormatting sqref="G173:AJ173">
    <cfRule type="expression" dxfId="1062" priority="94">
      <formula>AND($E173&lt;&gt;"UN", G173="", G174&lt;&gt;"", G174&lt;&gt;"-1")</formula>
    </cfRule>
  </conditionalFormatting>
  <conditionalFormatting sqref="G175:AJ175">
    <cfRule type="expression" dxfId="1061" priority="95">
      <formula>AND($E175&lt;&gt;"UN", G175="", G176&lt;&gt;"", G176&lt;&gt;"-1")</formula>
    </cfRule>
  </conditionalFormatting>
  <conditionalFormatting sqref="G177:AJ177">
    <cfRule type="expression" dxfId="1060" priority="96">
      <formula>AND($E177&lt;&gt;"UN", G177="", G178&lt;&gt;"", G178&lt;&gt;"-1")</formula>
    </cfRule>
  </conditionalFormatting>
  <conditionalFormatting sqref="G179:AJ179">
    <cfRule type="expression" dxfId="1059" priority="97">
      <formula>AND($E179&lt;&gt;"UN", G179="", G180&lt;&gt;"", G180&lt;&gt;"-1")</formula>
    </cfRule>
  </conditionalFormatting>
  <conditionalFormatting sqref="G181:AJ181">
    <cfRule type="expression" dxfId="1058" priority="98">
      <formula>AND($E181&lt;&gt;"UN", G181="", G182&lt;&gt;"", G182&lt;&gt;"-1")</formula>
    </cfRule>
  </conditionalFormatting>
  <conditionalFormatting sqref="G183:AJ183">
    <cfRule type="expression" dxfId="1057" priority="99">
      <formula>AND($E183&lt;&gt;"UN", G183="", G184&lt;&gt;"", G184&lt;&gt;"-1")</formula>
    </cfRule>
  </conditionalFormatting>
  <conditionalFormatting sqref="G185:AJ185">
    <cfRule type="expression" dxfId="1056" priority="100">
      <formula>AND($E185&lt;&gt;"UN", G185="", G186&lt;&gt;"", G186&lt;&gt;"-1")</formula>
    </cfRule>
  </conditionalFormatting>
  <conditionalFormatting sqref="G187:AJ187">
    <cfRule type="expression" dxfId="1055" priority="101">
      <formula>AND($E187&lt;&gt;"UN", G187="", G188&lt;&gt;"", G188&lt;&gt;"-1")</formula>
    </cfRule>
  </conditionalFormatting>
  <conditionalFormatting sqref="G189:AJ189">
    <cfRule type="expression" dxfId="1054" priority="102">
      <formula>AND($E189&lt;&gt;"UN", G189="", G190&lt;&gt;"", G190&lt;&gt;"-1")</formula>
    </cfRule>
  </conditionalFormatting>
  <conditionalFormatting sqref="G191:AJ191">
    <cfRule type="expression" dxfId="1053" priority="103">
      <formula>AND($E191&lt;&gt;"UN", G191="", G192&lt;&gt;"", G192&lt;&gt;"-1")</formula>
    </cfRule>
  </conditionalFormatting>
  <conditionalFormatting sqref="G193:AJ193">
    <cfRule type="expression" dxfId="1052" priority="104">
      <formula>AND($E193&lt;&gt;"UN", G193="", G194&lt;&gt;"", G194&lt;&gt;"-1")</formula>
    </cfRule>
  </conditionalFormatting>
  <conditionalFormatting sqref="G195:AJ195">
    <cfRule type="expression" dxfId="1051" priority="105">
      <formula>AND($E195&lt;&gt;"UN", G195="", G196&lt;&gt;"", G196&lt;&gt;"-1")</formula>
    </cfRule>
  </conditionalFormatting>
  <conditionalFormatting sqref="G197:AJ197">
    <cfRule type="expression" dxfId="1050" priority="106">
      <formula>AND($E197&lt;&gt;"UN", G197="", G198&lt;&gt;"", G198&lt;&gt;"-1")</formula>
    </cfRule>
  </conditionalFormatting>
  <conditionalFormatting sqref="G199:AJ199">
    <cfRule type="expression" dxfId="1049" priority="107">
      <formula>AND($E199&lt;&gt;"UN", G199="", G200&lt;&gt;"", G200&lt;&gt;"-1")</formula>
    </cfRule>
  </conditionalFormatting>
  <conditionalFormatting sqref="G201:AJ201">
    <cfRule type="expression" dxfId="1048" priority="108">
      <formula>AND($E201&lt;&gt;"UN", G201="", G202&lt;&gt;"", G202&lt;&gt;"-1")</formula>
    </cfRule>
  </conditionalFormatting>
  <conditionalFormatting sqref="G203:AJ203">
    <cfRule type="expression" dxfId="1047" priority="109">
      <formula>AND($E203&lt;&gt;"UN", G203="", G204&lt;&gt;"", G204&lt;&gt;"-1")</formula>
    </cfRule>
  </conditionalFormatting>
  <conditionalFormatting sqref="G205:AJ205">
    <cfRule type="expression" dxfId="1046" priority="110">
      <formula>AND($E205&lt;&gt;"UN", G205="", G206&lt;&gt;"", G206&lt;&gt;"-1")</formula>
    </cfRule>
  </conditionalFormatting>
  <conditionalFormatting sqref="G207:AJ207">
    <cfRule type="expression" dxfId="1045" priority="111">
      <formula>AND($E207&lt;&gt;"UN", G207="", G208&lt;&gt;"", G208&lt;&gt;"-1")</formula>
    </cfRule>
  </conditionalFormatting>
  <conditionalFormatting sqref="G209:AJ209">
    <cfRule type="expression" dxfId="1044" priority="112">
      <formula>AND($E209&lt;&gt;"UN", G209="", G210&lt;&gt;"", G210&lt;&gt;"-1")</formula>
    </cfRule>
  </conditionalFormatting>
  <conditionalFormatting sqref="G211:AJ211">
    <cfRule type="expression" dxfId="1043" priority="113">
      <formula>AND($E211&lt;&gt;"UN", G211="", G212&lt;&gt;"", G212&lt;&gt;"-1")</formula>
    </cfRule>
  </conditionalFormatting>
  <conditionalFormatting sqref="G213:AJ213">
    <cfRule type="expression" dxfId="1042" priority="114">
      <formula>AND($E213&lt;&gt;"UN", G213="", G214&lt;&gt;"", G214&lt;&gt;"-1")</formula>
    </cfRule>
  </conditionalFormatting>
  <conditionalFormatting sqref="G215:AJ215">
    <cfRule type="expression" dxfId="1041" priority="115">
      <formula>AND($E215&lt;&gt;"UN", G215="", G216&lt;&gt;"", G216&lt;&gt;"-1")</formula>
    </cfRule>
  </conditionalFormatting>
  <conditionalFormatting sqref="G217:AJ217">
    <cfRule type="expression" dxfId="1040" priority="116">
      <formula>AND($E217&lt;&gt;"UN", G217="", G218&lt;&gt;"", G218&lt;&gt;"-1")</formula>
    </cfRule>
  </conditionalFormatting>
  <conditionalFormatting sqref="G219:AJ219">
    <cfRule type="expression" dxfId="1039" priority="117">
      <formula>AND($E219&lt;&gt;"UN", G219="", G220&lt;&gt;"", G220&lt;&gt;"-1")</formula>
    </cfRule>
  </conditionalFormatting>
  <conditionalFormatting sqref="G221:AJ221">
    <cfRule type="expression" dxfId="1038" priority="118">
      <formula>AND($E221&lt;&gt;"UN", G221="", G222&lt;&gt;"", G222&lt;&gt;"-1")</formula>
    </cfRule>
  </conditionalFormatting>
  <conditionalFormatting sqref="G223:AJ223">
    <cfRule type="expression" dxfId="1037" priority="119">
      <formula>AND($E223&lt;&gt;"UN", G223="", G224&lt;&gt;"", G224&lt;&gt;"-1")</formula>
    </cfRule>
  </conditionalFormatting>
  <conditionalFormatting sqref="G225:AJ225">
    <cfRule type="expression" dxfId="1036" priority="120">
      <formula>AND($E225&lt;&gt;"UN", G225="", G226&lt;&gt;"", G226&lt;&gt;"-1")</formula>
    </cfRule>
  </conditionalFormatting>
  <conditionalFormatting sqref="G227:AJ227">
    <cfRule type="expression" dxfId="1035" priority="121">
      <formula>AND($E227&lt;&gt;"UN", G227="", G228&lt;&gt;"", G228&lt;&gt;"-1")</formula>
    </cfRule>
  </conditionalFormatting>
  <conditionalFormatting sqref="G229:AJ229">
    <cfRule type="expression" dxfId="1034" priority="122">
      <formula>AND($E229&lt;&gt;"UN", G229="", G230&lt;&gt;"", G230&lt;&gt;"-1")</formula>
    </cfRule>
  </conditionalFormatting>
  <conditionalFormatting sqref="G231:AJ231">
    <cfRule type="expression" dxfId="1033" priority="123">
      <formula>AND($E231&lt;&gt;"UN", G231="", G232&lt;&gt;"", G232&lt;&gt;"-1")</formula>
    </cfRule>
  </conditionalFormatting>
  <conditionalFormatting sqref="G233:AJ233">
    <cfRule type="expression" dxfId="1032" priority="124">
      <formula>AND($E233&lt;&gt;"UN", G233="", G234&lt;&gt;"", G234&lt;&gt;"-1")</formula>
    </cfRule>
  </conditionalFormatting>
  <conditionalFormatting sqref="AL4:AL232">
    <cfRule type="colorScale" priority="125">
      <colorScale>
        <cfvo type="num" val="0"/>
        <cfvo type="num" val="0.08"/>
        <cfvo type="num" val="38.49"/>
        <color rgb="FFF8696B"/>
        <color rgb="FFFFEB84"/>
        <color rgb="FF63BE7B"/>
      </colorScale>
    </cfRule>
  </conditionalFormatting>
  <conditionalFormatting sqref="AM4:AM232">
    <cfRule type="colorScale" priority="126">
      <colorScale>
        <cfvo type="num" val="38.49"/>
        <cfvo type="num" val="99.924999999999997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233 H4:H233 I4:I233 J4:J233 K4:K233 L4:L233 M4:M233 N4:N233 O4:O233 P4:P233 Q4:Q233 R4:R233 S4:S233 T4:T233 U4:U233 V4:V233 W4:W233 X4:X233 Y4:Y233 Z4:Z233 AA4:AA233 AB4:AB233 AC4:AC233 AD4:AD233 AE4:AE233 AF4:AF233 AG4:AG233 AH4:AH233 AI4:AI233 AJ4:AJ23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79646"/>
  </sheetPr>
  <dimension ref="A1:AN117"/>
  <sheetViews>
    <sheetView showGridLines="0" zoomScale="90" workbookViewId="0"/>
  </sheetViews>
  <sheetFormatPr defaultRowHeight="12" x14ac:dyDescent="0.25"/>
  <cols>
    <col min="1" max="3" width="8.42578125"/>
    <col min="4" max="4" width="27.42578125" bestFit="1" customWidth="1"/>
  </cols>
  <sheetData>
    <row r="1" spans="1:40" ht="14.4" x14ac:dyDescent="0.3">
      <c r="A1" s="229" t="s">
        <v>213</v>
      </c>
      <c r="B1" s="230"/>
      <c r="C1" s="230"/>
      <c r="D1" s="230"/>
      <c r="E1" s="230"/>
      <c r="F1" s="230"/>
      <c r="G1" s="230"/>
    </row>
    <row r="2" spans="1:40" x14ac:dyDescent="0.25">
      <c r="E2" s="253" t="s">
        <v>31</v>
      </c>
      <c r="F2" s="254"/>
      <c r="G2" s="103">
        <v>21930.63</v>
      </c>
      <c r="H2" s="103">
        <v>18289.28</v>
      </c>
      <c r="I2" s="103">
        <v>18542.082999999999</v>
      </c>
      <c r="J2" s="103">
        <v>14027.305</v>
      </c>
      <c r="K2" s="103">
        <v>15501.59</v>
      </c>
      <c r="L2" s="103">
        <v>15727.618</v>
      </c>
      <c r="M2" s="103">
        <v>15128.29</v>
      </c>
      <c r="N2" s="103">
        <v>14103.833000000001</v>
      </c>
      <c r="O2" s="103">
        <v>12634.299000000001</v>
      </c>
      <c r="P2" s="103">
        <v>13081.569</v>
      </c>
      <c r="Q2" s="103">
        <v>13165.234</v>
      </c>
      <c r="R2" s="103">
        <v>14195.558000000001</v>
      </c>
      <c r="S2" s="103">
        <v>15629.298000000001</v>
      </c>
      <c r="T2" s="103">
        <v>12369.837</v>
      </c>
      <c r="U2" s="103">
        <v>12668.293</v>
      </c>
      <c r="V2" s="103">
        <v>12595.636</v>
      </c>
      <c r="W2" s="103">
        <v>11205.029</v>
      </c>
      <c r="X2" s="103">
        <v>10686.409</v>
      </c>
      <c r="Y2" s="103">
        <v>9204.0820000000003</v>
      </c>
      <c r="Z2" s="103">
        <v>9969.85</v>
      </c>
      <c r="AA2" s="103">
        <v>10344.694</v>
      </c>
      <c r="AB2" s="103">
        <v>10610.752</v>
      </c>
      <c r="AC2" s="103">
        <v>10537.421</v>
      </c>
      <c r="AD2" s="103">
        <v>10387.759</v>
      </c>
      <c r="AE2" s="103">
        <v>10091.147000000001</v>
      </c>
      <c r="AF2" s="103">
        <v>8939.0139999999992</v>
      </c>
      <c r="AG2" s="103">
        <v>9499.8119999999999</v>
      </c>
      <c r="AH2" s="103">
        <v>8759.2469999999994</v>
      </c>
      <c r="AI2" s="103">
        <v>8366.4560000000001</v>
      </c>
      <c r="AJ2" s="102">
        <v>9264.4830000000002</v>
      </c>
    </row>
    <row r="3" spans="1:40" ht="14.4" x14ac:dyDescent="0.3">
      <c r="A3" s="17" t="s">
        <v>32</v>
      </c>
      <c r="B3" s="18">
        <v>7.2222222222222197</v>
      </c>
    </row>
    <row r="4" spans="1:40" ht="14.4" x14ac:dyDescent="0.3">
      <c r="A4" s="104" t="s">
        <v>33</v>
      </c>
      <c r="B4" s="105" t="s">
        <v>34</v>
      </c>
      <c r="C4" s="105" t="s">
        <v>35</v>
      </c>
      <c r="D4" s="105" t="s">
        <v>36</v>
      </c>
      <c r="E4" s="105" t="s">
        <v>37</v>
      </c>
      <c r="F4" s="105" t="s">
        <v>38</v>
      </c>
      <c r="G4" s="107" t="s">
        <v>39</v>
      </c>
      <c r="H4" s="107" t="s">
        <v>40</v>
      </c>
      <c r="I4" s="107" t="s">
        <v>41</v>
      </c>
      <c r="J4" s="107" t="s">
        <v>42</v>
      </c>
      <c r="K4" s="107" t="s">
        <v>43</v>
      </c>
      <c r="L4" s="107" t="s">
        <v>44</v>
      </c>
      <c r="M4" s="107" t="s">
        <v>45</v>
      </c>
      <c r="N4" s="107" t="s">
        <v>46</v>
      </c>
      <c r="O4" s="107" t="s">
        <v>47</v>
      </c>
      <c r="P4" s="107" t="s">
        <v>48</v>
      </c>
      <c r="Q4" s="107" t="s">
        <v>49</v>
      </c>
      <c r="R4" s="107" t="s">
        <v>50</v>
      </c>
      <c r="S4" s="107" t="s">
        <v>51</v>
      </c>
      <c r="T4" s="107" t="s">
        <v>52</v>
      </c>
      <c r="U4" s="107" t="s">
        <v>53</v>
      </c>
      <c r="V4" s="107" t="s">
        <v>54</v>
      </c>
      <c r="W4" s="107" t="s">
        <v>55</v>
      </c>
      <c r="X4" s="107" t="s">
        <v>56</v>
      </c>
      <c r="Y4" s="107" t="s">
        <v>57</v>
      </c>
      <c r="Z4" s="107" t="s">
        <v>58</v>
      </c>
      <c r="AA4" s="107" t="s">
        <v>59</v>
      </c>
      <c r="AB4" s="107" t="s">
        <v>60</v>
      </c>
      <c r="AC4" s="107" t="s">
        <v>61</v>
      </c>
      <c r="AD4" s="107" t="s">
        <v>62</v>
      </c>
      <c r="AE4" s="107" t="s">
        <v>63</v>
      </c>
      <c r="AF4" s="107" t="s">
        <v>64</v>
      </c>
      <c r="AG4" s="107" t="s">
        <v>65</v>
      </c>
      <c r="AH4" s="107" t="s">
        <v>66</v>
      </c>
      <c r="AI4" s="107" t="s">
        <v>67</v>
      </c>
      <c r="AJ4" s="108" t="s">
        <v>68</v>
      </c>
      <c r="AK4" s="19" t="s">
        <v>69</v>
      </c>
      <c r="AL4" s="28" t="s">
        <v>70</v>
      </c>
      <c r="AM4" s="28" t="s">
        <v>71</v>
      </c>
      <c r="AN4" s="30" t="s">
        <v>72</v>
      </c>
    </row>
    <row r="5" spans="1:40" x14ac:dyDescent="0.25">
      <c r="A5" t="s">
        <v>212</v>
      </c>
      <c r="B5" t="s">
        <v>140</v>
      </c>
      <c r="C5" t="s">
        <v>75</v>
      </c>
      <c r="D5" t="s">
        <v>76</v>
      </c>
      <c r="E5" t="s">
        <v>87</v>
      </c>
      <c r="F5" t="s">
        <v>78</v>
      </c>
      <c r="G5" s="31">
        <v>11290</v>
      </c>
      <c r="H5" s="31">
        <v>9622</v>
      </c>
      <c r="I5" s="31">
        <v>8461</v>
      </c>
      <c r="J5" s="31">
        <v>5832</v>
      </c>
      <c r="K5" s="31">
        <v>5758</v>
      </c>
      <c r="L5" s="31">
        <v>6387.9960000000001</v>
      </c>
      <c r="M5" s="31">
        <v>5788.7039999999997</v>
      </c>
      <c r="N5" s="31">
        <v>5740.7</v>
      </c>
      <c r="O5" s="31">
        <v>4526.8999999999996</v>
      </c>
      <c r="P5" s="31">
        <v>5483.0060000000003</v>
      </c>
      <c r="Q5" s="31">
        <v>5402.0020000000004</v>
      </c>
      <c r="R5" s="31">
        <v>5299.9970000000003</v>
      </c>
      <c r="S5" s="31">
        <v>5283.4970000000003</v>
      </c>
      <c r="T5" s="31">
        <v>4072.5970000000002</v>
      </c>
      <c r="U5" s="31">
        <v>5182.9939999999997</v>
      </c>
      <c r="V5" s="31">
        <v>5800.7950000000001</v>
      </c>
      <c r="W5" s="31">
        <v>4699.9979999999996</v>
      </c>
      <c r="X5" s="31">
        <v>4851.58</v>
      </c>
      <c r="Y5" s="31">
        <v>4183.6189999999997</v>
      </c>
      <c r="Z5" s="31">
        <v>4113.0050000000001</v>
      </c>
      <c r="AA5" s="31">
        <v>5058.62</v>
      </c>
      <c r="AB5" s="31">
        <v>4991.9660000000003</v>
      </c>
      <c r="AC5" s="31">
        <v>4653.616</v>
      </c>
      <c r="AD5" s="31">
        <v>4403.759</v>
      </c>
      <c r="AE5" s="31">
        <v>4224.49</v>
      </c>
      <c r="AF5" s="31">
        <v>4442.1750000000002</v>
      </c>
      <c r="AG5" s="31">
        <v>4469.5069999999996</v>
      </c>
      <c r="AH5" s="31">
        <v>3592.3040000000001</v>
      </c>
      <c r="AI5" s="31">
        <v>4092.0039999999999</v>
      </c>
      <c r="AJ5" s="31">
        <v>4688.0559999999996</v>
      </c>
      <c r="AK5">
        <v>1</v>
      </c>
      <c r="AL5" s="29">
        <v>43.02</v>
      </c>
      <c r="AM5" s="29">
        <v>43.02</v>
      </c>
      <c r="AN5" s="20">
        <v>162396.88699999999</v>
      </c>
    </row>
    <row r="6" spans="1:40" x14ac:dyDescent="0.25">
      <c r="A6" t="s">
        <v>212</v>
      </c>
      <c r="B6" t="s">
        <v>140</v>
      </c>
      <c r="C6" t="s">
        <v>75</v>
      </c>
      <c r="D6" t="s">
        <v>76</v>
      </c>
      <c r="E6" t="s">
        <v>87</v>
      </c>
      <c r="F6" t="s">
        <v>79</v>
      </c>
      <c r="G6" s="31" t="s">
        <v>24</v>
      </c>
      <c r="H6" s="31" t="s">
        <v>24</v>
      </c>
      <c r="I6" s="31" t="s">
        <v>24</v>
      </c>
      <c r="J6" s="31" t="s">
        <v>24</v>
      </c>
      <c r="K6" s="31" t="s">
        <v>24</v>
      </c>
      <c r="L6" s="31" t="s">
        <v>24</v>
      </c>
      <c r="M6" s="31" t="s">
        <v>24</v>
      </c>
      <c r="N6" s="31" t="s">
        <v>24</v>
      </c>
      <c r="O6" s="31" t="s">
        <v>24</v>
      </c>
      <c r="P6" s="31" t="s">
        <v>24</v>
      </c>
      <c r="Q6" s="31" t="s">
        <v>24</v>
      </c>
      <c r="R6" s="31" t="s">
        <v>24</v>
      </c>
      <c r="S6" s="31" t="s">
        <v>24</v>
      </c>
      <c r="T6" s="31" t="s">
        <v>24</v>
      </c>
      <c r="U6" s="31" t="s">
        <v>24</v>
      </c>
      <c r="V6" s="31" t="s">
        <v>24</v>
      </c>
      <c r="W6" s="31" t="s">
        <v>24</v>
      </c>
      <c r="X6" s="31" t="s">
        <v>24</v>
      </c>
      <c r="Y6" s="31" t="s">
        <v>24</v>
      </c>
      <c r="Z6" s="31" t="s">
        <v>24</v>
      </c>
      <c r="AA6" s="31" t="s">
        <v>24</v>
      </c>
      <c r="AB6" s="31" t="s">
        <v>24</v>
      </c>
      <c r="AC6" s="31" t="s">
        <v>24</v>
      </c>
      <c r="AD6" s="31" t="s">
        <v>24</v>
      </c>
      <c r="AE6" s="31" t="s">
        <v>24</v>
      </c>
      <c r="AF6" s="31" t="s">
        <v>24</v>
      </c>
      <c r="AG6" s="31" t="s">
        <v>24</v>
      </c>
      <c r="AH6" s="31" t="s">
        <v>24</v>
      </c>
      <c r="AI6" s="31" t="s">
        <v>24</v>
      </c>
      <c r="AJ6" s="31" t="s">
        <v>24</v>
      </c>
      <c r="AK6">
        <v>1</v>
      </c>
      <c r="AL6" s="29" t="s">
        <v>80</v>
      </c>
      <c r="AM6" s="29" t="s">
        <v>80</v>
      </c>
      <c r="AN6" s="20" t="s">
        <v>80</v>
      </c>
    </row>
    <row r="7" spans="1:40" x14ac:dyDescent="0.25">
      <c r="A7" t="s">
        <v>212</v>
      </c>
      <c r="B7" t="s">
        <v>140</v>
      </c>
      <c r="C7" t="s">
        <v>75</v>
      </c>
      <c r="D7" t="s">
        <v>113</v>
      </c>
      <c r="E7" t="s">
        <v>87</v>
      </c>
      <c r="F7" t="s">
        <v>78</v>
      </c>
      <c r="G7" s="31">
        <v>1970</v>
      </c>
      <c r="H7" s="31">
        <v>1892</v>
      </c>
      <c r="I7" s="31">
        <v>4100</v>
      </c>
      <c r="J7" s="31">
        <v>3844</v>
      </c>
      <c r="K7" s="31">
        <v>4721</v>
      </c>
      <c r="L7" s="31">
        <v>4579.3</v>
      </c>
      <c r="M7" s="31">
        <v>4074.6</v>
      </c>
      <c r="N7" s="31">
        <v>2903</v>
      </c>
      <c r="O7" s="31">
        <v>2917.4940000000001</v>
      </c>
      <c r="P7" s="31">
        <v>2983.5239999999999</v>
      </c>
      <c r="Q7" s="31">
        <v>3780.0630000000001</v>
      </c>
      <c r="R7" s="31">
        <v>4429.6790000000001</v>
      </c>
      <c r="S7" s="31">
        <v>4242.9840000000004</v>
      </c>
      <c r="T7" s="31">
        <v>3412.6030000000001</v>
      </c>
      <c r="U7" s="31">
        <v>3385.6019999999999</v>
      </c>
      <c r="V7" s="31">
        <v>2925.6089999999999</v>
      </c>
      <c r="W7" s="31">
        <v>2984.0050000000001</v>
      </c>
      <c r="X7" s="31">
        <v>2831.0410000000002</v>
      </c>
      <c r="Y7" s="31">
        <v>2380.9</v>
      </c>
      <c r="Z7" s="31">
        <v>2892.0160000000001</v>
      </c>
      <c r="AA7" s="31">
        <v>2594.1309999999999</v>
      </c>
      <c r="AB7" s="31">
        <v>2934.78</v>
      </c>
      <c r="AC7" s="31">
        <v>2406.0279999999998</v>
      </c>
      <c r="AD7" s="31">
        <v>2792.3939999999998</v>
      </c>
      <c r="AE7" s="31">
        <v>2858.83</v>
      </c>
      <c r="AF7" s="31">
        <v>2105.1860000000001</v>
      </c>
      <c r="AG7" s="31">
        <v>2823.047</v>
      </c>
      <c r="AH7" s="31">
        <v>2196</v>
      </c>
      <c r="AI7" s="31">
        <v>1973</v>
      </c>
      <c r="AJ7" s="31">
        <v>2289.3919999999998</v>
      </c>
      <c r="AK7">
        <v>2</v>
      </c>
      <c r="AL7" s="29">
        <v>24.43</v>
      </c>
      <c r="AM7" s="29">
        <v>67.459999999999994</v>
      </c>
      <c r="AN7" s="20">
        <v>92222.207999999999</v>
      </c>
    </row>
    <row r="8" spans="1:40" x14ac:dyDescent="0.25">
      <c r="A8" t="s">
        <v>212</v>
      </c>
      <c r="B8" t="s">
        <v>140</v>
      </c>
      <c r="C8" t="s">
        <v>75</v>
      </c>
      <c r="D8" t="s">
        <v>113</v>
      </c>
      <c r="E8" t="s">
        <v>87</v>
      </c>
      <c r="F8" t="s">
        <v>79</v>
      </c>
      <c r="G8" s="31" t="s">
        <v>20</v>
      </c>
      <c r="H8" s="31" t="s">
        <v>20</v>
      </c>
      <c r="I8" s="31" t="s">
        <v>20</v>
      </c>
      <c r="J8" s="31" t="s">
        <v>20</v>
      </c>
      <c r="K8" s="31" t="s">
        <v>20</v>
      </c>
      <c r="L8" s="31" t="s">
        <v>20</v>
      </c>
      <c r="M8" s="31" t="s">
        <v>20</v>
      </c>
      <c r="N8" s="31" t="s">
        <v>20</v>
      </c>
      <c r="O8" s="31" t="s">
        <v>20</v>
      </c>
      <c r="P8" s="31" t="s">
        <v>20</v>
      </c>
      <c r="Q8" s="31" t="s">
        <v>20</v>
      </c>
      <c r="R8" s="31" t="s">
        <v>20</v>
      </c>
      <c r="S8" s="31" t="s">
        <v>20</v>
      </c>
      <c r="T8" s="31" t="s">
        <v>20</v>
      </c>
      <c r="U8" s="31" t="s">
        <v>20</v>
      </c>
      <c r="V8" s="31" t="s">
        <v>20</v>
      </c>
      <c r="W8" s="31" t="s">
        <v>20</v>
      </c>
      <c r="X8" s="31" t="s">
        <v>20</v>
      </c>
      <c r="Y8" s="31" t="s">
        <v>5</v>
      </c>
      <c r="Z8" s="31" t="s">
        <v>5</v>
      </c>
      <c r="AA8" s="31" t="s">
        <v>5</v>
      </c>
      <c r="AB8" s="31" t="s">
        <v>5</v>
      </c>
      <c r="AC8" s="31" t="s">
        <v>5</v>
      </c>
      <c r="AD8" s="31" t="s">
        <v>20</v>
      </c>
      <c r="AE8" s="31" t="s">
        <v>20</v>
      </c>
      <c r="AF8" s="31" t="s">
        <v>20</v>
      </c>
      <c r="AG8" s="31" t="s">
        <v>20</v>
      </c>
      <c r="AH8" s="31" t="s">
        <v>5</v>
      </c>
      <c r="AI8" s="31" t="s">
        <v>5</v>
      </c>
      <c r="AJ8" s="31" t="s">
        <v>20</v>
      </c>
      <c r="AK8">
        <v>2</v>
      </c>
      <c r="AL8" s="29" t="s">
        <v>80</v>
      </c>
      <c r="AM8" s="29" t="s">
        <v>80</v>
      </c>
      <c r="AN8" s="20" t="s">
        <v>80</v>
      </c>
    </row>
    <row r="9" spans="1:40" x14ac:dyDescent="0.25">
      <c r="A9" t="s">
        <v>212</v>
      </c>
      <c r="B9" t="s">
        <v>140</v>
      </c>
      <c r="C9" t="s">
        <v>75</v>
      </c>
      <c r="D9" t="s">
        <v>91</v>
      </c>
      <c r="E9" t="s">
        <v>87</v>
      </c>
      <c r="F9" t="s">
        <v>78</v>
      </c>
      <c r="G9" s="31">
        <v>3619</v>
      </c>
      <c r="H9" s="31">
        <v>2197</v>
      </c>
      <c r="I9" s="31">
        <v>1494</v>
      </c>
      <c r="J9" s="31">
        <v>1186</v>
      </c>
      <c r="K9" s="31">
        <v>775</v>
      </c>
      <c r="L9" s="31">
        <v>790</v>
      </c>
      <c r="M9" s="31">
        <v>685</v>
      </c>
      <c r="N9" s="31">
        <v>832.654</v>
      </c>
      <c r="O9" s="31">
        <v>924.05200000000002</v>
      </c>
      <c r="P9" s="31">
        <v>686</v>
      </c>
      <c r="Q9" s="31">
        <v>479.62900000000002</v>
      </c>
      <c r="R9" s="31">
        <v>1089.893</v>
      </c>
      <c r="S9" s="31">
        <v>2154.5709999999999</v>
      </c>
      <c r="T9" s="31">
        <v>1599.56</v>
      </c>
      <c r="U9" s="31">
        <v>1339.5820000000001</v>
      </c>
      <c r="V9" s="31">
        <v>1314.1410000000001</v>
      </c>
      <c r="W9" s="31">
        <v>1232.529</v>
      </c>
      <c r="X9" s="31">
        <v>1161.8340000000001</v>
      </c>
      <c r="Y9" s="31">
        <v>683.69899999999996</v>
      </c>
      <c r="Z9" s="31">
        <v>975.56399999999996</v>
      </c>
      <c r="AA9" s="31">
        <v>658.78800000000001</v>
      </c>
      <c r="AB9" s="31">
        <v>637.20399999999995</v>
      </c>
      <c r="AC9" s="31">
        <v>914.87</v>
      </c>
      <c r="AD9" s="31">
        <v>639.93499999999995</v>
      </c>
      <c r="AE9" s="31">
        <v>647.61300000000006</v>
      </c>
      <c r="AF9" s="31">
        <v>552.00900000000001</v>
      </c>
      <c r="AG9" s="31">
        <v>480.298</v>
      </c>
      <c r="AH9" s="31">
        <v>622.46</v>
      </c>
      <c r="AI9" s="31">
        <v>422.63099999999997</v>
      </c>
      <c r="AJ9" s="31">
        <v>558.59900000000005</v>
      </c>
      <c r="AK9">
        <v>3</v>
      </c>
      <c r="AL9" s="29">
        <v>8.31</v>
      </c>
      <c r="AM9" s="29">
        <v>75.760000000000005</v>
      </c>
      <c r="AN9" s="20">
        <v>31354.115000000002</v>
      </c>
    </row>
    <row r="10" spans="1:40" x14ac:dyDescent="0.25">
      <c r="A10" t="s">
        <v>212</v>
      </c>
      <c r="B10" t="s">
        <v>140</v>
      </c>
      <c r="C10" t="s">
        <v>75</v>
      </c>
      <c r="D10" t="s">
        <v>91</v>
      </c>
      <c r="E10" t="s">
        <v>87</v>
      </c>
      <c r="F10" t="s">
        <v>79</v>
      </c>
      <c r="G10" s="31" t="s">
        <v>24</v>
      </c>
      <c r="H10" s="31" t="s">
        <v>24</v>
      </c>
      <c r="I10" s="31" t="s">
        <v>24</v>
      </c>
      <c r="J10" s="31" t="s">
        <v>24</v>
      </c>
      <c r="K10" s="31" t="s">
        <v>24</v>
      </c>
      <c r="L10" s="31" t="s">
        <v>24</v>
      </c>
      <c r="M10" s="31" t="s">
        <v>24</v>
      </c>
      <c r="N10" s="31" t="s">
        <v>24</v>
      </c>
      <c r="O10" s="31" t="s">
        <v>24</v>
      </c>
      <c r="P10" s="31" t="s">
        <v>24</v>
      </c>
      <c r="Q10" s="31" t="s">
        <v>24</v>
      </c>
      <c r="R10" s="31" t="s">
        <v>24</v>
      </c>
      <c r="S10" s="31" t="s">
        <v>24</v>
      </c>
      <c r="T10" s="31" t="s">
        <v>24</v>
      </c>
      <c r="U10" s="31" t="s">
        <v>24</v>
      </c>
      <c r="V10" s="31" t="s">
        <v>24</v>
      </c>
      <c r="W10" s="31" t="s">
        <v>24</v>
      </c>
      <c r="X10" s="31" t="s">
        <v>24</v>
      </c>
      <c r="Y10" s="31" t="s">
        <v>20</v>
      </c>
      <c r="Z10" s="31" t="s">
        <v>20</v>
      </c>
      <c r="AA10" s="31" t="s">
        <v>20</v>
      </c>
      <c r="AB10" s="31" t="s">
        <v>20</v>
      </c>
      <c r="AC10" s="31" t="s">
        <v>20</v>
      </c>
      <c r="AD10" s="31" t="s">
        <v>20</v>
      </c>
      <c r="AE10" s="31" t="s">
        <v>20</v>
      </c>
      <c r="AF10" s="31" t="s">
        <v>20</v>
      </c>
      <c r="AG10" s="31" t="s">
        <v>5</v>
      </c>
      <c r="AH10" s="31" t="s">
        <v>5</v>
      </c>
      <c r="AI10" s="31" t="s">
        <v>20</v>
      </c>
      <c r="AJ10" s="31" t="s">
        <v>20</v>
      </c>
      <c r="AK10">
        <v>3</v>
      </c>
      <c r="AL10" s="29" t="s">
        <v>80</v>
      </c>
      <c r="AM10" s="29" t="s">
        <v>80</v>
      </c>
      <c r="AN10" s="20" t="s">
        <v>80</v>
      </c>
    </row>
    <row r="11" spans="1:40" x14ac:dyDescent="0.25">
      <c r="A11" t="s">
        <v>212</v>
      </c>
      <c r="B11" t="s">
        <v>140</v>
      </c>
      <c r="C11" t="s">
        <v>85</v>
      </c>
      <c r="D11" t="s">
        <v>86</v>
      </c>
      <c r="E11" t="s">
        <v>87</v>
      </c>
      <c r="F11" t="s">
        <v>78</v>
      </c>
      <c r="G11" s="31">
        <v>2876</v>
      </c>
      <c r="H11" s="31">
        <v>2873</v>
      </c>
      <c r="I11" s="31">
        <v>2562</v>
      </c>
      <c r="J11" s="31">
        <v>1147</v>
      </c>
      <c r="K11" s="31">
        <v>1168</v>
      </c>
      <c r="L11" s="31">
        <v>1303</v>
      </c>
      <c r="M11" s="31">
        <v>1149</v>
      </c>
      <c r="N11" s="31">
        <v>1164</v>
      </c>
      <c r="O11" s="31">
        <v>1254</v>
      </c>
      <c r="P11" s="31">
        <v>745</v>
      </c>
      <c r="Q11" s="31">
        <v>744</v>
      </c>
      <c r="R11" s="31">
        <v>377</v>
      </c>
      <c r="S11" s="31">
        <v>671</v>
      </c>
      <c r="T11" s="31">
        <v>727</v>
      </c>
      <c r="U11" s="31">
        <v>612</v>
      </c>
      <c r="V11" s="31">
        <v>410</v>
      </c>
      <c r="W11" s="31">
        <v>428.21699999999998</v>
      </c>
      <c r="X11" s="31">
        <v>495.68900000000002</v>
      </c>
      <c r="Y11" s="31">
        <v>582</v>
      </c>
      <c r="Z11" s="31">
        <v>451.36</v>
      </c>
      <c r="AA11" s="31">
        <v>554.46100000000001</v>
      </c>
      <c r="AB11" s="31">
        <v>479.72300000000001</v>
      </c>
      <c r="AC11" s="31">
        <v>527.10199999999998</v>
      </c>
      <c r="AD11" s="31">
        <v>472.101</v>
      </c>
      <c r="AE11" s="31">
        <v>395.31</v>
      </c>
      <c r="AF11" s="31">
        <v>353.04599999999999</v>
      </c>
      <c r="AG11" s="31">
        <v>532</v>
      </c>
      <c r="AH11" s="31">
        <v>420</v>
      </c>
      <c r="AI11" s="31">
        <v>379</v>
      </c>
      <c r="AJ11" s="31">
        <v>459</v>
      </c>
      <c r="AK11">
        <v>4</v>
      </c>
      <c r="AL11" s="29">
        <v>6.97</v>
      </c>
      <c r="AM11" s="29">
        <v>82.73</v>
      </c>
      <c r="AN11" s="20">
        <v>26311.008999999998</v>
      </c>
    </row>
    <row r="12" spans="1:40" x14ac:dyDescent="0.25">
      <c r="A12" t="s">
        <v>212</v>
      </c>
      <c r="B12" t="s">
        <v>140</v>
      </c>
      <c r="C12" t="s">
        <v>85</v>
      </c>
      <c r="D12" t="s">
        <v>86</v>
      </c>
      <c r="E12" t="s">
        <v>87</v>
      </c>
      <c r="F12" t="s">
        <v>79</v>
      </c>
      <c r="G12" s="31" t="s">
        <v>24</v>
      </c>
      <c r="H12" s="31" t="s">
        <v>24</v>
      </c>
      <c r="I12" s="31" t="s">
        <v>24</v>
      </c>
      <c r="J12" s="31" t="s">
        <v>24</v>
      </c>
      <c r="K12" s="31" t="s">
        <v>24</v>
      </c>
      <c r="L12" s="31" t="s">
        <v>24</v>
      </c>
      <c r="M12" s="31" t="s">
        <v>24</v>
      </c>
      <c r="N12" s="31" t="s">
        <v>24</v>
      </c>
      <c r="O12" s="31" t="s">
        <v>24</v>
      </c>
      <c r="P12" s="31" t="s">
        <v>24</v>
      </c>
      <c r="Q12" s="31" t="s">
        <v>20</v>
      </c>
      <c r="R12" s="31" t="s">
        <v>20</v>
      </c>
      <c r="S12" s="31" t="s">
        <v>20</v>
      </c>
      <c r="T12" s="31" t="s">
        <v>20</v>
      </c>
      <c r="U12" s="31" t="s">
        <v>20</v>
      </c>
      <c r="V12" s="31" t="s">
        <v>20</v>
      </c>
      <c r="W12" s="31" t="s">
        <v>20</v>
      </c>
      <c r="X12" s="31" t="s">
        <v>20</v>
      </c>
      <c r="Y12" s="31" t="s">
        <v>20</v>
      </c>
      <c r="Z12" s="31" t="s">
        <v>20</v>
      </c>
      <c r="AA12" s="31" t="s">
        <v>24</v>
      </c>
      <c r="AB12" s="31" t="s">
        <v>24</v>
      </c>
      <c r="AC12" s="31" t="s">
        <v>24</v>
      </c>
      <c r="AD12" s="31" t="s">
        <v>24</v>
      </c>
      <c r="AE12" s="31" t="s">
        <v>24</v>
      </c>
      <c r="AF12" s="31" t="s">
        <v>24</v>
      </c>
      <c r="AG12" s="31" t="s">
        <v>24</v>
      </c>
      <c r="AH12" s="31" t="s">
        <v>24</v>
      </c>
      <c r="AI12" s="31" t="s">
        <v>24</v>
      </c>
      <c r="AJ12" s="31" t="s">
        <v>24</v>
      </c>
      <c r="AK12">
        <v>4</v>
      </c>
      <c r="AL12" s="29" t="s">
        <v>80</v>
      </c>
      <c r="AM12" s="29" t="s">
        <v>80</v>
      </c>
      <c r="AN12" s="20" t="s">
        <v>80</v>
      </c>
    </row>
    <row r="13" spans="1:40" x14ac:dyDescent="0.25">
      <c r="A13" t="s">
        <v>212</v>
      </c>
      <c r="B13" t="s">
        <v>140</v>
      </c>
      <c r="C13" t="s">
        <v>75</v>
      </c>
      <c r="D13" t="s">
        <v>142</v>
      </c>
      <c r="E13" t="s">
        <v>87</v>
      </c>
      <c r="F13" t="s">
        <v>78</v>
      </c>
      <c r="G13" s="31" t="s">
        <v>80</v>
      </c>
      <c r="H13" s="31" t="s">
        <v>80</v>
      </c>
      <c r="I13" s="31" t="s">
        <v>80</v>
      </c>
      <c r="J13" s="31" t="s">
        <v>80</v>
      </c>
      <c r="K13" s="31">
        <v>374</v>
      </c>
      <c r="L13" s="31">
        <v>451.69400000000002</v>
      </c>
      <c r="M13" s="31">
        <v>606.71199999999999</v>
      </c>
      <c r="N13" s="31">
        <v>503.7</v>
      </c>
      <c r="O13" s="31">
        <v>187.08</v>
      </c>
      <c r="P13" s="31">
        <v>549.16099999999994</v>
      </c>
      <c r="Q13" s="31">
        <v>831.57500000000005</v>
      </c>
      <c r="R13" s="31">
        <v>1118.027</v>
      </c>
      <c r="S13" s="31">
        <v>1037.575</v>
      </c>
      <c r="T13" s="31">
        <v>518.20000000000005</v>
      </c>
      <c r="U13" s="31">
        <v>25.41</v>
      </c>
      <c r="V13" s="31">
        <v>407.63400000000001</v>
      </c>
      <c r="W13" s="31">
        <v>365.70800000000003</v>
      </c>
      <c r="X13" s="31">
        <v>22.02</v>
      </c>
      <c r="Y13" s="31">
        <v>128.9</v>
      </c>
      <c r="Z13" s="31">
        <v>394.8</v>
      </c>
      <c r="AA13" s="31">
        <v>225</v>
      </c>
      <c r="AB13" s="31">
        <v>466.2</v>
      </c>
      <c r="AC13" s="31">
        <v>600.40099999999995</v>
      </c>
      <c r="AD13" s="31">
        <v>880.63699999999994</v>
      </c>
      <c r="AE13" s="31">
        <v>811.279</v>
      </c>
      <c r="AF13" s="31">
        <v>773.779</v>
      </c>
      <c r="AG13" s="31">
        <v>622.54899999999998</v>
      </c>
      <c r="AH13" s="31">
        <v>1099.7339999999999</v>
      </c>
      <c r="AI13" s="31">
        <v>664.495</v>
      </c>
      <c r="AJ13" s="31">
        <v>402.29199999999997</v>
      </c>
      <c r="AK13">
        <v>5</v>
      </c>
      <c r="AL13" s="29">
        <v>3.73</v>
      </c>
      <c r="AM13" s="29">
        <v>86.46</v>
      </c>
      <c r="AN13" s="20">
        <v>14068.562</v>
      </c>
    </row>
    <row r="14" spans="1:40" x14ac:dyDescent="0.25">
      <c r="A14" t="s">
        <v>212</v>
      </c>
      <c r="B14" t="s">
        <v>140</v>
      </c>
      <c r="C14" t="s">
        <v>75</v>
      </c>
      <c r="D14" t="s">
        <v>142</v>
      </c>
      <c r="E14" t="s">
        <v>87</v>
      </c>
      <c r="F14" t="s">
        <v>79</v>
      </c>
      <c r="G14" s="31" t="s">
        <v>80</v>
      </c>
      <c r="H14" s="31" t="s">
        <v>80</v>
      </c>
      <c r="I14" s="31" t="s">
        <v>80</v>
      </c>
      <c r="J14" s="31" t="s">
        <v>80</v>
      </c>
      <c r="K14" s="31" t="s">
        <v>5</v>
      </c>
      <c r="L14" s="31" t="s">
        <v>82</v>
      </c>
      <c r="M14" s="31" t="s">
        <v>20</v>
      </c>
      <c r="N14" s="31" t="s">
        <v>5</v>
      </c>
      <c r="O14" s="31" t="s">
        <v>82</v>
      </c>
      <c r="P14" s="31" t="s">
        <v>5</v>
      </c>
      <c r="Q14" s="31" t="s">
        <v>20</v>
      </c>
      <c r="R14" s="31" t="s">
        <v>20</v>
      </c>
      <c r="S14" s="31" t="s">
        <v>20</v>
      </c>
      <c r="T14" s="31" t="s">
        <v>20</v>
      </c>
      <c r="U14" s="31" t="s">
        <v>20</v>
      </c>
      <c r="V14" s="31" t="s">
        <v>20</v>
      </c>
      <c r="W14" s="31" t="s">
        <v>20</v>
      </c>
      <c r="X14" s="31" t="s">
        <v>5</v>
      </c>
      <c r="Y14" s="31" t="s">
        <v>20</v>
      </c>
      <c r="Z14" s="31" t="s">
        <v>5</v>
      </c>
      <c r="AA14" s="31" t="s">
        <v>5</v>
      </c>
      <c r="AB14" s="31" t="s">
        <v>5</v>
      </c>
      <c r="AC14" s="31" t="s">
        <v>24</v>
      </c>
      <c r="AD14" s="31" t="s">
        <v>24</v>
      </c>
      <c r="AE14" s="31" t="s">
        <v>24</v>
      </c>
      <c r="AF14" s="31" t="s">
        <v>24</v>
      </c>
      <c r="AG14" s="31" t="s">
        <v>24</v>
      </c>
      <c r="AH14" s="31" t="s">
        <v>5</v>
      </c>
      <c r="AI14" s="31" t="s">
        <v>5</v>
      </c>
      <c r="AJ14" s="31" t="s">
        <v>24</v>
      </c>
      <c r="AK14">
        <v>5</v>
      </c>
      <c r="AL14" s="29" t="s">
        <v>80</v>
      </c>
      <c r="AM14" s="29" t="s">
        <v>80</v>
      </c>
      <c r="AN14" s="20" t="s">
        <v>80</v>
      </c>
    </row>
    <row r="15" spans="1:40" x14ac:dyDescent="0.25">
      <c r="A15" t="s">
        <v>212</v>
      </c>
      <c r="B15" t="s">
        <v>140</v>
      </c>
      <c r="C15" t="s">
        <v>75</v>
      </c>
      <c r="D15" t="s">
        <v>143</v>
      </c>
      <c r="E15" t="s">
        <v>87</v>
      </c>
      <c r="F15" t="s">
        <v>78</v>
      </c>
      <c r="G15" s="31">
        <v>499</v>
      </c>
      <c r="H15" s="31">
        <v>644</v>
      </c>
      <c r="I15" s="31">
        <v>760</v>
      </c>
      <c r="J15" s="31">
        <v>889</v>
      </c>
      <c r="K15" s="31">
        <v>650</v>
      </c>
      <c r="L15" s="31">
        <v>713</v>
      </c>
      <c r="M15" s="31">
        <v>789</v>
      </c>
      <c r="N15" s="31">
        <v>768</v>
      </c>
      <c r="O15" s="31">
        <v>850</v>
      </c>
      <c r="P15" s="31">
        <v>1105</v>
      </c>
      <c r="Q15" s="31">
        <v>843</v>
      </c>
      <c r="R15" s="31">
        <v>619.92100000000005</v>
      </c>
      <c r="S15" s="31">
        <v>463.86</v>
      </c>
      <c r="T15" s="31">
        <v>369.726</v>
      </c>
      <c r="U15" s="31">
        <v>500.87900000000002</v>
      </c>
      <c r="V15" s="31">
        <v>222.298</v>
      </c>
      <c r="W15" s="31">
        <v>179.102</v>
      </c>
      <c r="X15" s="31">
        <v>40.149000000000001</v>
      </c>
      <c r="Y15" s="31">
        <v>103.477</v>
      </c>
      <c r="Z15" s="31" t="s">
        <v>80</v>
      </c>
      <c r="AA15" s="31" t="s">
        <v>80</v>
      </c>
      <c r="AB15" s="31" t="s">
        <v>80</v>
      </c>
      <c r="AC15" s="31" t="s">
        <v>80</v>
      </c>
      <c r="AD15" s="31" t="s">
        <v>80</v>
      </c>
      <c r="AE15" s="31" t="s">
        <v>80</v>
      </c>
      <c r="AF15" s="31" t="s">
        <v>80</v>
      </c>
      <c r="AG15" s="31" t="s">
        <v>80</v>
      </c>
      <c r="AH15" s="31" t="s">
        <v>80</v>
      </c>
      <c r="AI15" s="31" t="s">
        <v>80</v>
      </c>
      <c r="AJ15" s="31" t="s">
        <v>80</v>
      </c>
      <c r="AK15">
        <v>6</v>
      </c>
      <c r="AL15" s="29">
        <v>2.92</v>
      </c>
      <c r="AM15" s="29">
        <v>89.38</v>
      </c>
      <c r="AN15" s="20">
        <v>11009.412</v>
      </c>
    </row>
    <row r="16" spans="1:40" x14ac:dyDescent="0.25">
      <c r="A16" t="s">
        <v>212</v>
      </c>
      <c r="B16" t="s">
        <v>140</v>
      </c>
      <c r="C16" t="s">
        <v>75</v>
      </c>
      <c r="D16" t="s">
        <v>143</v>
      </c>
      <c r="E16" t="s">
        <v>87</v>
      </c>
      <c r="F16" t="s">
        <v>79</v>
      </c>
      <c r="G16" s="31" t="s">
        <v>5</v>
      </c>
      <c r="H16" s="31" t="s">
        <v>5</v>
      </c>
      <c r="I16" s="31" t="s">
        <v>5</v>
      </c>
      <c r="J16" s="31" t="s">
        <v>20</v>
      </c>
      <c r="K16" s="31" t="s">
        <v>20</v>
      </c>
      <c r="L16" s="31" t="s">
        <v>20</v>
      </c>
      <c r="M16" s="31" t="s">
        <v>20</v>
      </c>
      <c r="N16" s="31" t="s">
        <v>20</v>
      </c>
      <c r="O16" s="31" t="s">
        <v>20</v>
      </c>
      <c r="P16" s="31" t="s">
        <v>20</v>
      </c>
      <c r="Q16" s="31" t="s">
        <v>20</v>
      </c>
      <c r="R16" s="31" t="s">
        <v>20</v>
      </c>
      <c r="S16" s="31" t="s">
        <v>20</v>
      </c>
      <c r="T16" s="31" t="s">
        <v>20</v>
      </c>
      <c r="U16" s="31" t="s">
        <v>20</v>
      </c>
      <c r="V16" s="31" t="s">
        <v>20</v>
      </c>
      <c r="W16" s="31" t="s">
        <v>20</v>
      </c>
      <c r="X16" s="31" t="s">
        <v>20</v>
      </c>
      <c r="Y16" s="31" t="s">
        <v>20</v>
      </c>
      <c r="Z16" s="31" t="s">
        <v>80</v>
      </c>
      <c r="AA16" s="31" t="s">
        <v>80</v>
      </c>
      <c r="AB16" s="31" t="s">
        <v>80</v>
      </c>
      <c r="AC16" s="31" t="s">
        <v>80</v>
      </c>
      <c r="AD16" s="31" t="s">
        <v>80</v>
      </c>
      <c r="AE16" s="31" t="s">
        <v>80</v>
      </c>
      <c r="AF16" s="31" t="s">
        <v>80</v>
      </c>
      <c r="AG16" s="31" t="s">
        <v>80</v>
      </c>
      <c r="AH16" s="31" t="s">
        <v>80</v>
      </c>
      <c r="AI16" s="31" t="s">
        <v>80</v>
      </c>
      <c r="AJ16" s="31" t="s">
        <v>80</v>
      </c>
      <c r="AK16">
        <v>6</v>
      </c>
      <c r="AL16" s="29" t="s">
        <v>80</v>
      </c>
      <c r="AM16" s="29" t="s">
        <v>80</v>
      </c>
      <c r="AN16" s="20" t="s">
        <v>80</v>
      </c>
    </row>
    <row r="17" spans="1:40" x14ac:dyDescent="0.25">
      <c r="A17" t="s">
        <v>212</v>
      </c>
      <c r="B17" t="s">
        <v>140</v>
      </c>
      <c r="C17" t="s">
        <v>75</v>
      </c>
      <c r="D17" t="s">
        <v>89</v>
      </c>
      <c r="E17" t="s">
        <v>87</v>
      </c>
      <c r="F17" t="s">
        <v>78</v>
      </c>
      <c r="G17" s="31">
        <v>380</v>
      </c>
      <c r="H17" s="31">
        <v>389</v>
      </c>
      <c r="I17" s="31">
        <v>441</v>
      </c>
      <c r="J17" s="31">
        <v>384</v>
      </c>
      <c r="K17" s="31">
        <v>381</v>
      </c>
      <c r="L17" s="31">
        <v>391.8</v>
      </c>
      <c r="M17" s="31">
        <v>392.5</v>
      </c>
      <c r="N17" s="31">
        <v>380</v>
      </c>
      <c r="O17" s="31">
        <v>353.88299999999998</v>
      </c>
      <c r="P17" s="31">
        <v>345.15100000000001</v>
      </c>
      <c r="Q17" s="31">
        <v>492.55500000000001</v>
      </c>
      <c r="R17" s="31">
        <v>439.58100000000002</v>
      </c>
      <c r="S17" s="31">
        <v>428.322</v>
      </c>
      <c r="T17" s="31">
        <v>270.697</v>
      </c>
      <c r="U17" s="31">
        <v>366.87400000000002</v>
      </c>
      <c r="V17" s="31">
        <v>231.595</v>
      </c>
      <c r="W17" s="31">
        <v>262.52999999999997</v>
      </c>
      <c r="X17" s="31">
        <v>184.369</v>
      </c>
      <c r="Y17" s="31">
        <v>125.18600000000001</v>
      </c>
      <c r="Z17" s="31">
        <v>251.62700000000001</v>
      </c>
      <c r="AA17" s="31">
        <v>236.44200000000001</v>
      </c>
      <c r="AB17" s="31">
        <v>250.06</v>
      </c>
      <c r="AC17" s="31">
        <v>466.32499999999999</v>
      </c>
      <c r="AD17" s="31">
        <v>368.53899999999999</v>
      </c>
      <c r="AE17" s="31">
        <v>323.36900000000003</v>
      </c>
      <c r="AF17" s="31">
        <v>334.79599999999999</v>
      </c>
      <c r="AG17" s="31">
        <v>223.61500000000001</v>
      </c>
      <c r="AH17" s="31">
        <v>209.815</v>
      </c>
      <c r="AI17" s="31">
        <v>360.19200000000001</v>
      </c>
      <c r="AJ17" s="31">
        <v>292.62599999999998</v>
      </c>
      <c r="AK17">
        <v>7</v>
      </c>
      <c r="AL17" s="29">
        <v>2.64</v>
      </c>
      <c r="AM17" s="29">
        <v>92.02</v>
      </c>
      <c r="AN17" s="20">
        <v>9957.4480000000003</v>
      </c>
    </row>
    <row r="18" spans="1:40" x14ac:dyDescent="0.25">
      <c r="A18" t="s">
        <v>212</v>
      </c>
      <c r="B18" t="s">
        <v>140</v>
      </c>
      <c r="C18" t="s">
        <v>75</v>
      </c>
      <c r="D18" t="s">
        <v>89</v>
      </c>
      <c r="E18" t="s">
        <v>87</v>
      </c>
      <c r="F18" t="s">
        <v>79</v>
      </c>
      <c r="G18" s="31" t="s">
        <v>5</v>
      </c>
      <c r="H18" s="31" t="s">
        <v>5</v>
      </c>
      <c r="I18" s="31" t="s">
        <v>20</v>
      </c>
      <c r="J18" s="31" t="s">
        <v>20</v>
      </c>
      <c r="K18" s="31" t="s">
        <v>20</v>
      </c>
      <c r="L18" s="31" t="s">
        <v>20</v>
      </c>
      <c r="M18" s="31" t="s">
        <v>20</v>
      </c>
      <c r="N18" s="31" t="s">
        <v>20</v>
      </c>
      <c r="O18" s="31" t="s">
        <v>5</v>
      </c>
      <c r="P18" s="31" t="s">
        <v>20</v>
      </c>
      <c r="Q18" s="31" t="s">
        <v>20</v>
      </c>
      <c r="R18" s="31" t="s">
        <v>20</v>
      </c>
      <c r="S18" s="31" t="s">
        <v>20</v>
      </c>
      <c r="T18" s="31" t="s">
        <v>20</v>
      </c>
      <c r="U18" s="31" t="s">
        <v>20</v>
      </c>
      <c r="V18" s="31" t="s">
        <v>20</v>
      </c>
      <c r="W18" s="31" t="s">
        <v>20</v>
      </c>
      <c r="X18" s="31" t="s">
        <v>20</v>
      </c>
      <c r="Y18" s="31" t="s">
        <v>20</v>
      </c>
      <c r="Z18" s="31" t="s">
        <v>20</v>
      </c>
      <c r="AA18" s="31" t="s">
        <v>20</v>
      </c>
      <c r="AB18" s="31" t="s">
        <v>20</v>
      </c>
      <c r="AC18" s="31" t="s">
        <v>20</v>
      </c>
      <c r="AD18" s="31" t="s">
        <v>20</v>
      </c>
      <c r="AE18" s="31" t="s">
        <v>20</v>
      </c>
      <c r="AF18" s="31" t="s">
        <v>5</v>
      </c>
      <c r="AG18" s="31" t="s">
        <v>20</v>
      </c>
      <c r="AH18" s="31" t="s">
        <v>5</v>
      </c>
      <c r="AI18" s="31" t="s">
        <v>5</v>
      </c>
      <c r="AJ18" s="31" t="s">
        <v>20</v>
      </c>
      <c r="AK18">
        <v>7</v>
      </c>
      <c r="AL18" s="29" t="s">
        <v>80</v>
      </c>
      <c r="AM18" s="29" t="s">
        <v>80</v>
      </c>
      <c r="AN18" s="20" t="s">
        <v>80</v>
      </c>
    </row>
    <row r="19" spans="1:40" x14ac:dyDescent="0.25">
      <c r="A19" t="s">
        <v>212</v>
      </c>
      <c r="B19" t="s">
        <v>140</v>
      </c>
      <c r="C19" t="s">
        <v>75</v>
      </c>
      <c r="D19" t="s">
        <v>97</v>
      </c>
      <c r="E19" t="s">
        <v>87</v>
      </c>
      <c r="F19" t="s">
        <v>78</v>
      </c>
      <c r="G19" s="31" t="s">
        <v>80</v>
      </c>
      <c r="H19" s="31" t="s">
        <v>80</v>
      </c>
      <c r="I19" s="31" t="s">
        <v>80</v>
      </c>
      <c r="J19" s="31">
        <v>29</v>
      </c>
      <c r="K19" s="31">
        <v>534</v>
      </c>
      <c r="L19" s="31">
        <v>344</v>
      </c>
      <c r="M19" s="31">
        <v>200.3</v>
      </c>
      <c r="N19" s="31">
        <v>423</v>
      </c>
      <c r="O19" s="31">
        <v>353.3</v>
      </c>
      <c r="P19" s="31">
        <v>277.76600000000002</v>
      </c>
      <c r="Q19" s="31">
        <v>93.087000000000003</v>
      </c>
      <c r="R19" s="31">
        <v>300</v>
      </c>
      <c r="S19" s="31">
        <v>473</v>
      </c>
      <c r="T19" s="31">
        <v>470</v>
      </c>
      <c r="U19" s="31">
        <v>291</v>
      </c>
      <c r="V19" s="31">
        <v>295.83</v>
      </c>
      <c r="W19" s="31">
        <v>247.50800000000001</v>
      </c>
      <c r="X19" s="31">
        <v>315.50400000000002</v>
      </c>
      <c r="Y19" s="31">
        <v>195.96199999999999</v>
      </c>
      <c r="Z19" s="31">
        <v>205.89400000000001</v>
      </c>
      <c r="AA19" s="31">
        <v>327.69600000000003</v>
      </c>
      <c r="AB19" s="31">
        <v>222.22</v>
      </c>
      <c r="AC19" s="31">
        <v>301.58</v>
      </c>
      <c r="AD19" s="31">
        <v>354.85</v>
      </c>
      <c r="AE19" s="31">
        <v>210.905</v>
      </c>
      <c r="AF19" s="31">
        <v>88.540999999999997</v>
      </c>
      <c r="AG19" s="31">
        <v>36.732999999999997</v>
      </c>
      <c r="AH19" s="31">
        <v>187.60900000000001</v>
      </c>
      <c r="AI19" s="31">
        <v>109.44499999999999</v>
      </c>
      <c r="AJ19" s="31">
        <v>127.83799999999999</v>
      </c>
      <c r="AK19">
        <v>8</v>
      </c>
      <c r="AL19" s="29">
        <v>1.86</v>
      </c>
      <c r="AM19" s="29">
        <v>93.87</v>
      </c>
      <c r="AN19" s="20">
        <v>7016.5680000000002</v>
      </c>
    </row>
    <row r="20" spans="1:40" x14ac:dyDescent="0.25">
      <c r="A20" t="s">
        <v>212</v>
      </c>
      <c r="B20" t="s">
        <v>140</v>
      </c>
      <c r="C20" t="s">
        <v>75</v>
      </c>
      <c r="D20" t="s">
        <v>97</v>
      </c>
      <c r="E20" t="s">
        <v>87</v>
      </c>
      <c r="F20" t="s">
        <v>79</v>
      </c>
      <c r="G20" s="31" t="s">
        <v>80</v>
      </c>
      <c r="H20" s="31" t="s">
        <v>80</v>
      </c>
      <c r="I20" s="31" t="s">
        <v>80</v>
      </c>
      <c r="J20" s="31" t="s">
        <v>5</v>
      </c>
      <c r="K20" s="31" t="s">
        <v>5</v>
      </c>
      <c r="L20" s="31" t="s">
        <v>5</v>
      </c>
      <c r="M20" s="31" t="s">
        <v>5</v>
      </c>
      <c r="N20" s="31" t="s">
        <v>5</v>
      </c>
      <c r="O20" s="31" t="s">
        <v>5</v>
      </c>
      <c r="P20" s="31" t="s">
        <v>5</v>
      </c>
      <c r="Q20" s="31" t="s">
        <v>5</v>
      </c>
      <c r="R20" s="31" t="s">
        <v>5</v>
      </c>
      <c r="S20" s="31" t="s">
        <v>5</v>
      </c>
      <c r="T20" s="31" t="s">
        <v>20</v>
      </c>
      <c r="U20" s="31" t="s">
        <v>20</v>
      </c>
      <c r="V20" s="31" t="s">
        <v>20</v>
      </c>
      <c r="W20" s="31" t="s">
        <v>20</v>
      </c>
      <c r="X20" s="31" t="s">
        <v>20</v>
      </c>
      <c r="Y20" s="31" t="s">
        <v>20</v>
      </c>
      <c r="Z20" s="31" t="s">
        <v>24</v>
      </c>
      <c r="AA20" s="31" t="s">
        <v>20</v>
      </c>
      <c r="AB20" s="31" t="s">
        <v>24</v>
      </c>
      <c r="AC20" s="31" t="s">
        <v>24</v>
      </c>
      <c r="AD20" s="31" t="s">
        <v>24</v>
      </c>
      <c r="AE20" s="31" t="s">
        <v>20</v>
      </c>
      <c r="AF20" s="31" t="s">
        <v>24</v>
      </c>
      <c r="AG20" s="31" t="s">
        <v>5</v>
      </c>
      <c r="AH20" s="31" t="s">
        <v>24</v>
      </c>
      <c r="AI20" s="31" t="s">
        <v>20</v>
      </c>
      <c r="AJ20" s="31" t="s">
        <v>20</v>
      </c>
      <c r="AK20">
        <v>8</v>
      </c>
      <c r="AL20" s="29" t="s">
        <v>80</v>
      </c>
      <c r="AM20" s="29" t="s">
        <v>80</v>
      </c>
      <c r="AN20" s="20" t="s">
        <v>80</v>
      </c>
    </row>
    <row r="21" spans="1:40" x14ac:dyDescent="0.25">
      <c r="A21" t="s">
        <v>212</v>
      </c>
      <c r="B21" t="s">
        <v>140</v>
      </c>
      <c r="C21" t="s">
        <v>75</v>
      </c>
      <c r="D21" t="s">
        <v>141</v>
      </c>
      <c r="E21" t="s">
        <v>87</v>
      </c>
      <c r="F21" t="s">
        <v>78</v>
      </c>
      <c r="G21" s="31">
        <v>1</v>
      </c>
      <c r="H21" s="31" t="s">
        <v>80</v>
      </c>
      <c r="I21" s="31" t="s">
        <v>80</v>
      </c>
      <c r="J21" s="31">
        <v>239.6</v>
      </c>
      <c r="K21" s="31">
        <v>142.5</v>
      </c>
      <c r="L21" s="31">
        <v>327.10000000000002</v>
      </c>
      <c r="M21" s="31">
        <v>547.26</v>
      </c>
      <c r="N21" s="31">
        <v>649.20000000000005</v>
      </c>
      <c r="O21" s="31">
        <v>292.89</v>
      </c>
      <c r="P21" s="31">
        <v>294.53300000000002</v>
      </c>
      <c r="Q21" s="31">
        <v>199.31700000000001</v>
      </c>
      <c r="R21" s="31">
        <v>185.636</v>
      </c>
      <c r="S21" s="31">
        <v>206.82499999999999</v>
      </c>
      <c r="T21" s="31">
        <v>142.05199999999999</v>
      </c>
      <c r="U21" s="31">
        <v>170.08799999999999</v>
      </c>
      <c r="V21" s="31">
        <v>144.80099999999999</v>
      </c>
      <c r="W21" s="31">
        <v>96.573999999999998</v>
      </c>
      <c r="X21" s="31">
        <v>50.244999999999997</v>
      </c>
      <c r="Y21" s="31">
        <v>171.39</v>
      </c>
      <c r="Z21" s="31">
        <v>152.41999999999999</v>
      </c>
      <c r="AA21" s="31">
        <v>217.59800000000001</v>
      </c>
      <c r="AB21" s="31">
        <v>163.52699999999999</v>
      </c>
      <c r="AC21" s="31">
        <v>189.49100000000001</v>
      </c>
      <c r="AD21" s="31">
        <v>188.68899999999999</v>
      </c>
      <c r="AE21" s="31">
        <v>251.19800000000001</v>
      </c>
      <c r="AF21" s="31">
        <v>149.46600000000001</v>
      </c>
      <c r="AG21" s="31">
        <v>178.988</v>
      </c>
      <c r="AH21" s="31">
        <v>160.58000000000001</v>
      </c>
      <c r="AI21" s="31">
        <v>291.24200000000002</v>
      </c>
      <c r="AJ21" s="31">
        <v>291.09800000000001</v>
      </c>
      <c r="AK21">
        <v>9</v>
      </c>
      <c r="AL21" s="29">
        <v>1.61</v>
      </c>
      <c r="AM21" s="29">
        <v>95.49</v>
      </c>
      <c r="AN21" s="20">
        <v>6095.308</v>
      </c>
    </row>
    <row r="22" spans="1:40" x14ac:dyDescent="0.25">
      <c r="A22" t="s">
        <v>212</v>
      </c>
      <c r="B22" t="s">
        <v>140</v>
      </c>
      <c r="C22" t="s">
        <v>75</v>
      </c>
      <c r="D22" t="s">
        <v>141</v>
      </c>
      <c r="E22" t="s">
        <v>87</v>
      </c>
      <c r="F22" t="s">
        <v>79</v>
      </c>
      <c r="G22" s="31" t="s">
        <v>82</v>
      </c>
      <c r="H22" s="31" t="s">
        <v>80</v>
      </c>
      <c r="I22" s="31" t="s">
        <v>80</v>
      </c>
      <c r="J22" s="31" t="s">
        <v>20</v>
      </c>
      <c r="K22" s="31" t="s">
        <v>20</v>
      </c>
      <c r="L22" s="31" t="s">
        <v>20</v>
      </c>
      <c r="M22" s="31" t="s">
        <v>22</v>
      </c>
      <c r="N22" s="31" t="s">
        <v>24</v>
      </c>
      <c r="O22" s="31" t="s">
        <v>20</v>
      </c>
      <c r="P22" s="31" t="s">
        <v>20</v>
      </c>
      <c r="Q22" s="31" t="s">
        <v>20</v>
      </c>
      <c r="R22" s="31" t="s">
        <v>20</v>
      </c>
      <c r="S22" s="31" t="s">
        <v>20</v>
      </c>
      <c r="T22" s="31" t="s">
        <v>20</v>
      </c>
      <c r="U22" s="31" t="s">
        <v>20</v>
      </c>
      <c r="V22" s="31" t="s">
        <v>20</v>
      </c>
      <c r="W22" s="31" t="s">
        <v>5</v>
      </c>
      <c r="X22" s="31" t="s">
        <v>20</v>
      </c>
      <c r="Y22" s="31" t="s">
        <v>20</v>
      </c>
      <c r="Z22" s="31" t="s">
        <v>20</v>
      </c>
      <c r="AA22" s="31" t="s">
        <v>20</v>
      </c>
      <c r="AB22" s="31" t="s">
        <v>20</v>
      </c>
      <c r="AC22" s="31" t="s">
        <v>20</v>
      </c>
      <c r="AD22" s="31" t="s">
        <v>20</v>
      </c>
      <c r="AE22" s="31" t="s">
        <v>20</v>
      </c>
      <c r="AF22" s="31" t="s">
        <v>20</v>
      </c>
      <c r="AG22" s="31" t="s">
        <v>20</v>
      </c>
      <c r="AH22" s="31" t="s">
        <v>20</v>
      </c>
      <c r="AI22" s="31" t="s">
        <v>20</v>
      </c>
      <c r="AJ22" s="31" t="s">
        <v>20</v>
      </c>
      <c r="AK22">
        <v>9</v>
      </c>
      <c r="AL22" s="29" t="s">
        <v>80</v>
      </c>
      <c r="AM22" s="29" t="s">
        <v>80</v>
      </c>
      <c r="AN22" s="20" t="s">
        <v>80</v>
      </c>
    </row>
    <row r="23" spans="1:40" x14ac:dyDescent="0.25">
      <c r="A23" t="s">
        <v>212</v>
      </c>
      <c r="B23" t="s">
        <v>140</v>
      </c>
      <c r="C23" t="s">
        <v>75</v>
      </c>
      <c r="D23" t="s">
        <v>147</v>
      </c>
      <c r="E23" t="s">
        <v>90</v>
      </c>
      <c r="F23" t="s">
        <v>78</v>
      </c>
      <c r="G23" s="31">
        <v>103</v>
      </c>
      <c r="H23" s="31">
        <v>139.66</v>
      </c>
      <c r="I23" s="31">
        <v>44.32</v>
      </c>
      <c r="J23" s="31">
        <v>105.98</v>
      </c>
      <c r="K23" s="31">
        <v>120.5</v>
      </c>
      <c r="L23" s="31">
        <v>116.54</v>
      </c>
      <c r="M23" s="31">
        <v>530.6</v>
      </c>
      <c r="N23" s="31">
        <v>371.68</v>
      </c>
      <c r="O23" s="31">
        <v>734.28</v>
      </c>
      <c r="P23" s="31">
        <v>342.57</v>
      </c>
      <c r="Q23" s="31">
        <v>54.665999999999997</v>
      </c>
      <c r="R23" s="31">
        <v>31.873000000000001</v>
      </c>
      <c r="S23" s="31">
        <v>65</v>
      </c>
      <c r="T23" s="31">
        <v>176.869</v>
      </c>
      <c r="U23" s="31">
        <v>132.24100000000001</v>
      </c>
      <c r="V23" s="31">
        <v>116.011</v>
      </c>
      <c r="W23" s="31">
        <v>60.143000000000001</v>
      </c>
      <c r="X23" s="31">
        <v>53.92</v>
      </c>
      <c r="Y23" s="31">
        <v>36.99</v>
      </c>
      <c r="Z23" s="31">
        <v>26.23</v>
      </c>
      <c r="AA23" s="31">
        <v>56.064</v>
      </c>
      <c r="AB23" s="31">
        <v>36</v>
      </c>
      <c r="AC23" s="31">
        <v>55.1</v>
      </c>
      <c r="AD23" s="31">
        <v>6.1</v>
      </c>
      <c r="AE23" s="31">
        <v>32.4</v>
      </c>
      <c r="AF23" s="31">
        <v>31.2</v>
      </c>
      <c r="AG23" s="31">
        <v>18.8</v>
      </c>
      <c r="AH23" s="31">
        <v>16.399999999999999</v>
      </c>
      <c r="AI23" s="31">
        <v>21.055</v>
      </c>
      <c r="AJ23" s="31">
        <v>11.8</v>
      </c>
      <c r="AK23" s="106">
        <v>10</v>
      </c>
      <c r="AL23" s="29">
        <v>0.97</v>
      </c>
      <c r="AM23" s="29">
        <v>96.46</v>
      </c>
      <c r="AN23" s="20">
        <v>3647.9920000000002</v>
      </c>
    </row>
    <row r="24" spans="1:40" x14ac:dyDescent="0.25">
      <c r="A24" t="s">
        <v>212</v>
      </c>
      <c r="B24" t="s">
        <v>140</v>
      </c>
      <c r="C24" t="s">
        <v>75</v>
      </c>
      <c r="D24" t="s">
        <v>147</v>
      </c>
      <c r="E24" t="s">
        <v>90</v>
      </c>
      <c r="F24" t="s">
        <v>79</v>
      </c>
      <c r="G24" s="31" t="s">
        <v>82</v>
      </c>
      <c r="H24" s="31" t="s">
        <v>20</v>
      </c>
      <c r="I24" s="31" t="s">
        <v>7</v>
      </c>
      <c r="J24" s="31" t="s">
        <v>20</v>
      </c>
      <c r="K24" s="31" t="s">
        <v>7</v>
      </c>
      <c r="L24" s="31" t="s">
        <v>20</v>
      </c>
      <c r="M24" s="31" t="s">
        <v>20</v>
      </c>
      <c r="N24" s="31" t="s">
        <v>20</v>
      </c>
      <c r="O24" s="31" t="s">
        <v>20</v>
      </c>
      <c r="P24" s="31" t="s">
        <v>20</v>
      </c>
      <c r="Q24" s="31" t="s">
        <v>20</v>
      </c>
      <c r="R24" s="31" t="s">
        <v>20</v>
      </c>
      <c r="S24" s="31" t="s">
        <v>20</v>
      </c>
      <c r="T24" s="31" t="s">
        <v>5</v>
      </c>
      <c r="U24" s="31" t="s">
        <v>20</v>
      </c>
      <c r="V24" s="31" t="s">
        <v>5</v>
      </c>
      <c r="W24" s="31" t="s">
        <v>5</v>
      </c>
      <c r="X24" s="31" t="s">
        <v>5</v>
      </c>
      <c r="Y24" s="31" t="s">
        <v>5</v>
      </c>
      <c r="Z24" s="31" t="s">
        <v>5</v>
      </c>
      <c r="AA24" s="31" t="s">
        <v>5</v>
      </c>
      <c r="AB24" s="31" t="s">
        <v>5</v>
      </c>
      <c r="AC24" s="31" t="s">
        <v>5</v>
      </c>
      <c r="AD24" s="31" t="s">
        <v>5</v>
      </c>
      <c r="AE24" s="31" t="s">
        <v>82</v>
      </c>
      <c r="AF24" s="31" t="s">
        <v>82</v>
      </c>
      <c r="AG24" s="31" t="s">
        <v>82</v>
      </c>
      <c r="AH24" s="31" t="s">
        <v>82</v>
      </c>
      <c r="AI24" s="31" t="s">
        <v>82</v>
      </c>
      <c r="AJ24" s="31" t="s">
        <v>82</v>
      </c>
      <c r="AK24">
        <v>10</v>
      </c>
      <c r="AL24" s="29" t="s">
        <v>80</v>
      </c>
      <c r="AM24" s="29" t="s">
        <v>80</v>
      </c>
      <c r="AN24" s="20" t="s">
        <v>80</v>
      </c>
    </row>
    <row r="25" spans="1:40" x14ac:dyDescent="0.25">
      <c r="A25" t="s">
        <v>212</v>
      </c>
      <c r="B25" t="s">
        <v>140</v>
      </c>
      <c r="C25" t="s">
        <v>75</v>
      </c>
      <c r="D25" t="s">
        <v>191</v>
      </c>
      <c r="E25" t="s">
        <v>81</v>
      </c>
      <c r="F25" t="s">
        <v>78</v>
      </c>
      <c r="G25" s="31">
        <v>178.3</v>
      </c>
      <c r="H25" s="31">
        <v>165.5</v>
      </c>
      <c r="I25" s="31">
        <v>148.4</v>
      </c>
      <c r="J25" s="31">
        <v>134.5</v>
      </c>
      <c r="K25" s="31">
        <v>129</v>
      </c>
      <c r="L25" s="31">
        <v>119.5</v>
      </c>
      <c r="M25" s="31">
        <v>119.5</v>
      </c>
      <c r="N25" s="31">
        <v>119.5</v>
      </c>
      <c r="O25" s="31">
        <v>119.5</v>
      </c>
      <c r="P25" s="31">
        <v>125.9</v>
      </c>
      <c r="Q25" s="31">
        <v>146.6</v>
      </c>
      <c r="R25" s="31">
        <v>138.30000000000001</v>
      </c>
      <c r="S25" s="31">
        <v>138.30000000000001</v>
      </c>
      <c r="T25" s="31">
        <v>172.02</v>
      </c>
      <c r="U25" s="31">
        <v>188</v>
      </c>
      <c r="V25" s="31">
        <v>193</v>
      </c>
      <c r="W25" s="31">
        <v>60</v>
      </c>
      <c r="X25" s="31">
        <v>84</v>
      </c>
      <c r="Y25" s="31">
        <v>60</v>
      </c>
      <c r="Z25" s="31">
        <v>94</v>
      </c>
      <c r="AA25" s="31">
        <v>145</v>
      </c>
      <c r="AB25" s="31">
        <v>77.400000000000006</v>
      </c>
      <c r="AC25" s="31">
        <v>64.5</v>
      </c>
      <c r="AD25" s="31">
        <v>10.005000000000001</v>
      </c>
      <c r="AE25" s="31">
        <v>11.9</v>
      </c>
      <c r="AF25" s="31">
        <v>3.78</v>
      </c>
      <c r="AG25" s="31">
        <v>13.8</v>
      </c>
      <c r="AH25" s="31">
        <v>10.66</v>
      </c>
      <c r="AI25" s="31">
        <v>10.952999999999999</v>
      </c>
      <c r="AJ25" s="31">
        <v>8.9</v>
      </c>
      <c r="AK25">
        <v>11</v>
      </c>
      <c r="AL25" s="29">
        <v>0.79</v>
      </c>
      <c r="AM25" s="29">
        <v>97.25</v>
      </c>
      <c r="AN25" s="20">
        <v>2990.7179999999998</v>
      </c>
    </row>
    <row r="26" spans="1:40" x14ac:dyDescent="0.25">
      <c r="A26" t="s">
        <v>212</v>
      </c>
      <c r="B26" t="s">
        <v>140</v>
      </c>
      <c r="C26" t="s">
        <v>75</v>
      </c>
      <c r="D26" t="s">
        <v>191</v>
      </c>
      <c r="E26" t="s">
        <v>81</v>
      </c>
      <c r="F26" t="s">
        <v>79</v>
      </c>
      <c r="G26" s="31" t="s">
        <v>82</v>
      </c>
      <c r="H26" s="31" t="s">
        <v>82</v>
      </c>
      <c r="I26" s="31" t="s">
        <v>82</v>
      </c>
      <c r="J26" s="31" t="s">
        <v>82</v>
      </c>
      <c r="K26" s="31" t="s">
        <v>82</v>
      </c>
      <c r="L26" s="31" t="s">
        <v>82</v>
      </c>
      <c r="M26" s="31" t="s">
        <v>82</v>
      </c>
      <c r="N26" s="31" t="s">
        <v>82</v>
      </c>
      <c r="O26" s="31" t="s">
        <v>82</v>
      </c>
      <c r="P26" s="31" t="s">
        <v>82</v>
      </c>
      <c r="Q26" s="31" t="s">
        <v>82</v>
      </c>
      <c r="R26" s="31" t="s">
        <v>82</v>
      </c>
      <c r="S26" s="31" t="s">
        <v>82</v>
      </c>
      <c r="T26" s="31" t="s">
        <v>82</v>
      </c>
      <c r="U26" s="31" t="s">
        <v>82</v>
      </c>
      <c r="V26" s="31" t="s">
        <v>82</v>
      </c>
      <c r="W26" s="31" t="s">
        <v>82</v>
      </c>
      <c r="X26" s="31" t="s">
        <v>82</v>
      </c>
      <c r="Y26" s="31" t="s">
        <v>82</v>
      </c>
      <c r="Z26" s="31" t="s">
        <v>82</v>
      </c>
      <c r="AA26" s="31" t="s">
        <v>82</v>
      </c>
      <c r="AB26" s="31" t="s">
        <v>82</v>
      </c>
      <c r="AC26" s="31" t="s">
        <v>82</v>
      </c>
      <c r="AD26" s="31" t="s">
        <v>82</v>
      </c>
      <c r="AE26" s="31" t="s">
        <v>82</v>
      </c>
      <c r="AF26" s="31" t="s">
        <v>82</v>
      </c>
      <c r="AG26" s="31" t="s">
        <v>82</v>
      </c>
      <c r="AH26" s="31" t="s">
        <v>82</v>
      </c>
      <c r="AI26" s="31" t="s">
        <v>82</v>
      </c>
      <c r="AJ26" s="31" t="s">
        <v>82</v>
      </c>
      <c r="AK26">
        <v>11</v>
      </c>
      <c r="AL26" s="29" t="s">
        <v>80</v>
      </c>
      <c r="AM26" s="29" t="s">
        <v>80</v>
      </c>
      <c r="AN26" s="20" t="s">
        <v>80</v>
      </c>
    </row>
    <row r="27" spans="1:40" x14ac:dyDescent="0.25">
      <c r="A27" t="s">
        <v>212</v>
      </c>
      <c r="B27" t="s">
        <v>140</v>
      </c>
      <c r="C27" t="s">
        <v>75</v>
      </c>
      <c r="D27" t="s">
        <v>96</v>
      </c>
      <c r="E27" t="s">
        <v>87</v>
      </c>
      <c r="F27" t="s">
        <v>78</v>
      </c>
      <c r="G27" s="31">
        <v>1</v>
      </c>
      <c r="H27" s="31" t="s">
        <v>80</v>
      </c>
      <c r="I27" s="31" t="s">
        <v>80</v>
      </c>
      <c r="J27" s="31" t="s">
        <v>80</v>
      </c>
      <c r="K27" s="31">
        <v>17</v>
      </c>
      <c r="L27" s="31">
        <v>8.2100000000000009</v>
      </c>
      <c r="M27" s="31" t="s">
        <v>80</v>
      </c>
      <c r="N27" s="31" t="s">
        <v>80</v>
      </c>
      <c r="O27" s="31" t="s">
        <v>80</v>
      </c>
      <c r="P27" s="31" t="s">
        <v>80</v>
      </c>
      <c r="Q27" s="31" t="s">
        <v>80</v>
      </c>
      <c r="R27" s="31" t="s">
        <v>80</v>
      </c>
      <c r="S27" s="31">
        <v>119.733</v>
      </c>
      <c r="T27" s="31">
        <v>31.957000000000001</v>
      </c>
      <c r="U27" s="31">
        <v>111.345</v>
      </c>
      <c r="V27" s="31">
        <v>120.871</v>
      </c>
      <c r="W27" s="31">
        <v>206.61699999999999</v>
      </c>
      <c r="X27" s="31">
        <v>196.608</v>
      </c>
      <c r="Y27" s="31">
        <v>135.89500000000001</v>
      </c>
      <c r="Z27" s="31">
        <v>45.292000000000002</v>
      </c>
      <c r="AA27" s="31">
        <v>111.32899999999999</v>
      </c>
      <c r="AB27" s="31">
        <v>176.49199999999999</v>
      </c>
      <c r="AC27" s="31">
        <v>166.011</v>
      </c>
      <c r="AD27" s="31">
        <v>115.21599999999999</v>
      </c>
      <c r="AE27" s="31">
        <v>55.326000000000001</v>
      </c>
      <c r="AF27" s="31">
        <v>2.121</v>
      </c>
      <c r="AG27" s="31">
        <v>2.2440000000000002</v>
      </c>
      <c r="AH27" s="31">
        <v>2.1829999999999998</v>
      </c>
      <c r="AI27" s="31" t="s">
        <v>80</v>
      </c>
      <c r="AJ27" s="31" t="s">
        <v>80</v>
      </c>
      <c r="AK27">
        <v>12</v>
      </c>
      <c r="AL27" s="29">
        <v>0.43</v>
      </c>
      <c r="AM27" s="29">
        <v>97.68</v>
      </c>
      <c r="AN27" s="20">
        <v>1625.4490000000001</v>
      </c>
    </row>
    <row r="28" spans="1:40" x14ac:dyDescent="0.25">
      <c r="A28" t="s">
        <v>212</v>
      </c>
      <c r="B28" t="s">
        <v>140</v>
      </c>
      <c r="C28" t="s">
        <v>75</v>
      </c>
      <c r="D28" t="s">
        <v>96</v>
      </c>
      <c r="E28" t="s">
        <v>87</v>
      </c>
      <c r="F28" t="s">
        <v>79</v>
      </c>
      <c r="G28" s="31" t="s">
        <v>5</v>
      </c>
      <c r="H28" s="31" t="s">
        <v>80</v>
      </c>
      <c r="I28" s="31" t="s">
        <v>80</v>
      </c>
      <c r="J28" s="31" t="s">
        <v>80</v>
      </c>
      <c r="K28" s="31" t="s">
        <v>82</v>
      </c>
      <c r="L28" s="31" t="s">
        <v>5</v>
      </c>
      <c r="M28" s="31" t="s">
        <v>80</v>
      </c>
      <c r="N28" s="31" t="s">
        <v>80</v>
      </c>
      <c r="O28" s="31" t="s">
        <v>80</v>
      </c>
      <c r="P28" s="31" t="s">
        <v>80</v>
      </c>
      <c r="Q28" s="31" t="s">
        <v>80</v>
      </c>
      <c r="R28" s="31" t="s">
        <v>80</v>
      </c>
      <c r="S28" s="31" t="s">
        <v>5</v>
      </c>
      <c r="T28" s="31" t="s">
        <v>5</v>
      </c>
      <c r="U28" s="31" t="s">
        <v>20</v>
      </c>
      <c r="V28" s="31" t="s">
        <v>20</v>
      </c>
      <c r="W28" s="31" t="s">
        <v>20</v>
      </c>
      <c r="X28" s="31" t="s">
        <v>20</v>
      </c>
      <c r="Y28" s="31" t="s">
        <v>5</v>
      </c>
      <c r="Z28" s="31" t="s">
        <v>5</v>
      </c>
      <c r="AA28" s="31" t="s">
        <v>20</v>
      </c>
      <c r="AB28" s="31" t="s">
        <v>5</v>
      </c>
      <c r="AC28" s="31" t="s">
        <v>20</v>
      </c>
      <c r="AD28" s="31" t="s">
        <v>24</v>
      </c>
      <c r="AE28" s="31" t="s">
        <v>20</v>
      </c>
      <c r="AF28" s="31" t="s">
        <v>24</v>
      </c>
      <c r="AG28" s="31" t="s">
        <v>24</v>
      </c>
      <c r="AH28" s="31" t="s">
        <v>20</v>
      </c>
      <c r="AI28" s="31" t="s">
        <v>80</v>
      </c>
      <c r="AJ28" s="31" t="s">
        <v>24</v>
      </c>
      <c r="AK28">
        <v>12</v>
      </c>
      <c r="AL28" s="29" t="s">
        <v>80</v>
      </c>
      <c r="AM28" s="29" t="s">
        <v>80</v>
      </c>
      <c r="AN28" s="20" t="s">
        <v>80</v>
      </c>
    </row>
    <row r="29" spans="1:40" x14ac:dyDescent="0.25">
      <c r="A29" t="s">
        <v>212</v>
      </c>
      <c r="B29" t="s">
        <v>140</v>
      </c>
      <c r="C29" t="s">
        <v>75</v>
      </c>
      <c r="D29" t="s">
        <v>132</v>
      </c>
      <c r="E29" t="s">
        <v>87</v>
      </c>
      <c r="F29" t="s">
        <v>78</v>
      </c>
      <c r="G29" s="31" t="s">
        <v>80</v>
      </c>
      <c r="H29" s="31" t="s">
        <v>80</v>
      </c>
      <c r="I29" s="31" t="s">
        <v>80</v>
      </c>
      <c r="J29" s="31" t="s">
        <v>80</v>
      </c>
      <c r="K29" s="31" t="s">
        <v>80</v>
      </c>
      <c r="L29" s="31" t="s">
        <v>80</v>
      </c>
      <c r="M29" s="31" t="s">
        <v>80</v>
      </c>
      <c r="N29" s="31" t="s">
        <v>80</v>
      </c>
      <c r="O29" s="31" t="s">
        <v>80</v>
      </c>
      <c r="P29" s="31" t="s">
        <v>80</v>
      </c>
      <c r="Q29" s="31" t="s">
        <v>80</v>
      </c>
      <c r="R29" s="31" t="s">
        <v>80</v>
      </c>
      <c r="S29" s="31">
        <v>77</v>
      </c>
      <c r="T29" s="31">
        <v>96.680999999999997</v>
      </c>
      <c r="U29" s="31">
        <v>136.5</v>
      </c>
      <c r="V29" s="31">
        <v>78.08</v>
      </c>
      <c r="W29" s="31">
        <v>116.872</v>
      </c>
      <c r="X29" s="31">
        <v>161.833</v>
      </c>
      <c r="Y29" s="31">
        <v>178.417</v>
      </c>
      <c r="Z29" s="31">
        <v>143.328</v>
      </c>
      <c r="AA29" s="31">
        <v>97.436999999999998</v>
      </c>
      <c r="AB29" s="31">
        <v>89.632999999999996</v>
      </c>
      <c r="AC29" s="31">
        <v>111.971</v>
      </c>
      <c r="AD29" s="31">
        <v>64.647999999999996</v>
      </c>
      <c r="AE29" s="31">
        <v>116.264</v>
      </c>
      <c r="AF29" s="31">
        <v>37.659999999999997</v>
      </c>
      <c r="AG29" s="31" t="s">
        <v>80</v>
      </c>
      <c r="AH29" s="31" t="s">
        <v>80</v>
      </c>
      <c r="AI29" s="31" t="s">
        <v>80</v>
      </c>
      <c r="AJ29" s="31" t="s">
        <v>80</v>
      </c>
      <c r="AK29">
        <v>13</v>
      </c>
      <c r="AL29" s="29">
        <v>0.4</v>
      </c>
      <c r="AM29" s="29">
        <v>98.08</v>
      </c>
      <c r="AN29" s="20">
        <v>1506.3240000000001</v>
      </c>
    </row>
    <row r="30" spans="1:40" x14ac:dyDescent="0.25">
      <c r="A30" t="s">
        <v>212</v>
      </c>
      <c r="B30" t="s">
        <v>140</v>
      </c>
      <c r="C30" t="s">
        <v>75</v>
      </c>
      <c r="D30" t="s">
        <v>132</v>
      </c>
      <c r="E30" t="s">
        <v>87</v>
      </c>
      <c r="F30" t="s">
        <v>79</v>
      </c>
      <c r="G30" s="31" t="s">
        <v>80</v>
      </c>
      <c r="H30" s="31" t="s">
        <v>80</v>
      </c>
      <c r="I30" s="31" t="s">
        <v>80</v>
      </c>
      <c r="J30" s="31" t="s">
        <v>80</v>
      </c>
      <c r="K30" s="31" t="s">
        <v>80</v>
      </c>
      <c r="L30" s="31" t="s">
        <v>80</v>
      </c>
      <c r="M30" s="31" t="s">
        <v>80</v>
      </c>
      <c r="N30" s="31" t="s">
        <v>80</v>
      </c>
      <c r="O30" s="31" t="s">
        <v>80</v>
      </c>
      <c r="P30" s="31" t="s">
        <v>80</v>
      </c>
      <c r="Q30" s="31" t="s">
        <v>80</v>
      </c>
      <c r="R30" s="31" t="s">
        <v>80</v>
      </c>
      <c r="S30" s="31" t="s">
        <v>82</v>
      </c>
      <c r="T30" s="31" t="s">
        <v>5</v>
      </c>
      <c r="U30" s="31" t="s">
        <v>82</v>
      </c>
      <c r="V30" s="31" t="s">
        <v>5</v>
      </c>
      <c r="W30" s="31" t="s">
        <v>5</v>
      </c>
      <c r="X30" s="31" t="s">
        <v>5</v>
      </c>
      <c r="Y30" s="31" t="s">
        <v>5</v>
      </c>
      <c r="Z30" s="31" t="s">
        <v>5</v>
      </c>
      <c r="AA30" s="31" t="s">
        <v>5</v>
      </c>
      <c r="AB30" s="31" t="s">
        <v>5</v>
      </c>
      <c r="AC30" s="31" t="s">
        <v>82</v>
      </c>
      <c r="AD30" s="31" t="s">
        <v>82</v>
      </c>
      <c r="AE30" s="31" t="s">
        <v>82</v>
      </c>
      <c r="AF30" s="31" t="s">
        <v>82</v>
      </c>
      <c r="AG30" s="31" t="s">
        <v>80</v>
      </c>
      <c r="AH30" s="31" t="s">
        <v>80</v>
      </c>
      <c r="AI30" s="31" t="s">
        <v>80</v>
      </c>
      <c r="AJ30" s="31" t="s">
        <v>80</v>
      </c>
      <c r="AK30">
        <v>13</v>
      </c>
      <c r="AL30" s="29" t="s">
        <v>80</v>
      </c>
      <c r="AM30" s="29" t="s">
        <v>80</v>
      </c>
      <c r="AN30" s="20" t="s">
        <v>80</v>
      </c>
    </row>
    <row r="31" spans="1:40" x14ac:dyDescent="0.25">
      <c r="A31" t="s">
        <v>212</v>
      </c>
      <c r="B31" t="s">
        <v>140</v>
      </c>
      <c r="C31" t="s">
        <v>75</v>
      </c>
      <c r="D31" t="s">
        <v>94</v>
      </c>
      <c r="E31" t="s">
        <v>87</v>
      </c>
      <c r="F31" t="s">
        <v>78</v>
      </c>
      <c r="G31" s="31" t="s">
        <v>80</v>
      </c>
      <c r="H31" s="31">
        <v>172</v>
      </c>
      <c r="I31" s="31">
        <v>417</v>
      </c>
      <c r="J31" s="31">
        <v>170</v>
      </c>
      <c r="K31" s="31">
        <v>185</v>
      </c>
      <c r="L31" s="31">
        <v>143.83000000000001</v>
      </c>
      <c r="M31" s="31">
        <v>43.24</v>
      </c>
      <c r="N31" s="31">
        <v>200.3</v>
      </c>
      <c r="O31" s="31">
        <v>20.94</v>
      </c>
      <c r="P31" s="31">
        <v>15.71</v>
      </c>
      <c r="Q31" s="31" t="s">
        <v>80</v>
      </c>
      <c r="R31" s="31" t="s">
        <v>80</v>
      </c>
      <c r="S31" s="31" t="s">
        <v>80</v>
      </c>
      <c r="T31" s="31" t="s">
        <v>80</v>
      </c>
      <c r="U31" s="31" t="s">
        <v>80</v>
      </c>
      <c r="V31" s="31">
        <v>0.25600000000000001</v>
      </c>
      <c r="W31" s="31" t="s">
        <v>80</v>
      </c>
      <c r="X31" s="31" t="s">
        <v>80</v>
      </c>
      <c r="Y31" s="31">
        <v>6.8000000000000005E-2</v>
      </c>
      <c r="Z31" s="31" t="s">
        <v>80</v>
      </c>
      <c r="AA31" s="31" t="s">
        <v>80</v>
      </c>
      <c r="AB31" s="31" t="s">
        <v>80</v>
      </c>
      <c r="AC31" s="31" t="s">
        <v>80</v>
      </c>
      <c r="AD31" s="31" t="s">
        <v>80</v>
      </c>
      <c r="AE31" s="31" t="s">
        <v>80</v>
      </c>
      <c r="AF31" s="31">
        <v>1.6E-2</v>
      </c>
      <c r="AG31" s="31" t="s">
        <v>80</v>
      </c>
      <c r="AH31" s="31" t="s">
        <v>80</v>
      </c>
      <c r="AI31" s="31" t="s">
        <v>80</v>
      </c>
      <c r="AJ31" s="31" t="s">
        <v>80</v>
      </c>
      <c r="AK31">
        <v>14</v>
      </c>
      <c r="AL31" s="29">
        <v>0.36</v>
      </c>
      <c r="AM31" s="29">
        <v>98.44</v>
      </c>
      <c r="AN31" s="20">
        <v>1368.36</v>
      </c>
    </row>
    <row r="32" spans="1:40" x14ac:dyDescent="0.25">
      <c r="A32" t="s">
        <v>212</v>
      </c>
      <c r="B32" t="s">
        <v>140</v>
      </c>
      <c r="C32" t="s">
        <v>75</v>
      </c>
      <c r="D32" t="s">
        <v>94</v>
      </c>
      <c r="E32" t="s">
        <v>87</v>
      </c>
      <c r="F32" t="s">
        <v>79</v>
      </c>
      <c r="G32" s="31" t="s">
        <v>5</v>
      </c>
      <c r="H32" s="31" t="s">
        <v>5</v>
      </c>
      <c r="I32" s="31" t="s">
        <v>5</v>
      </c>
      <c r="J32" s="31" t="s">
        <v>20</v>
      </c>
      <c r="K32" s="31" t="s">
        <v>24</v>
      </c>
      <c r="L32" s="31" t="s">
        <v>24</v>
      </c>
      <c r="M32" s="31" t="s">
        <v>24</v>
      </c>
      <c r="N32" s="31" t="s">
        <v>24</v>
      </c>
      <c r="O32" s="31" t="s">
        <v>24</v>
      </c>
      <c r="P32" s="31" t="s">
        <v>24</v>
      </c>
      <c r="Q32" s="31" t="s">
        <v>80</v>
      </c>
      <c r="R32" s="31" t="s">
        <v>80</v>
      </c>
      <c r="S32" s="31" t="s">
        <v>80</v>
      </c>
      <c r="T32" s="31" t="s">
        <v>80</v>
      </c>
      <c r="U32" s="31" t="s">
        <v>80</v>
      </c>
      <c r="V32" s="31" t="s">
        <v>18</v>
      </c>
      <c r="W32" s="31" t="s">
        <v>80</v>
      </c>
      <c r="X32" s="31" t="s">
        <v>80</v>
      </c>
      <c r="Y32" s="31" t="s">
        <v>24</v>
      </c>
      <c r="Z32" s="31" t="s">
        <v>80</v>
      </c>
      <c r="AA32" s="31" t="s">
        <v>24</v>
      </c>
      <c r="AB32" s="31" t="s">
        <v>80</v>
      </c>
      <c r="AC32" s="31" t="s">
        <v>80</v>
      </c>
      <c r="AD32" s="31" t="s">
        <v>80</v>
      </c>
      <c r="AE32" s="31" t="s">
        <v>80</v>
      </c>
      <c r="AF32" s="31" t="s">
        <v>18</v>
      </c>
      <c r="AG32" s="31" t="s">
        <v>80</v>
      </c>
      <c r="AH32" s="31" t="s">
        <v>80</v>
      </c>
      <c r="AI32" s="31" t="s">
        <v>80</v>
      </c>
      <c r="AJ32" s="31" t="s">
        <v>80</v>
      </c>
      <c r="AK32">
        <v>14</v>
      </c>
      <c r="AL32" s="29" t="s">
        <v>80</v>
      </c>
      <c r="AM32" s="29" t="s">
        <v>80</v>
      </c>
      <c r="AN32" s="20" t="s">
        <v>80</v>
      </c>
    </row>
    <row r="33" spans="1:40" x14ac:dyDescent="0.25">
      <c r="A33" t="s">
        <v>212</v>
      </c>
      <c r="B33" t="s">
        <v>140</v>
      </c>
      <c r="C33" t="s">
        <v>75</v>
      </c>
      <c r="D33" t="s">
        <v>103</v>
      </c>
      <c r="E33" t="s">
        <v>87</v>
      </c>
      <c r="F33" t="s">
        <v>78</v>
      </c>
      <c r="G33" s="31">
        <v>164</v>
      </c>
      <c r="H33" s="31">
        <v>7</v>
      </c>
      <c r="I33" s="31">
        <v>18</v>
      </c>
      <c r="J33" s="31">
        <v>7</v>
      </c>
      <c r="K33" s="31">
        <v>4.7</v>
      </c>
      <c r="L33" s="31">
        <v>9.6539999999999999</v>
      </c>
      <c r="M33" s="31">
        <v>0.1</v>
      </c>
      <c r="N33" s="31">
        <v>1.5</v>
      </c>
      <c r="O33" s="31">
        <v>24</v>
      </c>
      <c r="P33" s="31">
        <v>70</v>
      </c>
      <c r="Q33" s="31">
        <v>36</v>
      </c>
      <c r="R33" s="31">
        <v>94</v>
      </c>
      <c r="S33" s="31">
        <v>175.82900000000001</v>
      </c>
      <c r="T33" s="31">
        <v>223.303</v>
      </c>
      <c r="U33" s="31">
        <v>10</v>
      </c>
      <c r="V33" s="31">
        <v>147.42599999999999</v>
      </c>
      <c r="W33" s="31">
        <v>70.171999999999997</v>
      </c>
      <c r="X33" s="31">
        <v>64.992999999999995</v>
      </c>
      <c r="Y33" s="31">
        <v>47.296999999999997</v>
      </c>
      <c r="Z33" s="31">
        <v>52.837000000000003</v>
      </c>
      <c r="AA33" s="31">
        <v>5.4509999999999996</v>
      </c>
      <c r="AB33" s="31">
        <v>19.25</v>
      </c>
      <c r="AC33" s="31">
        <v>10.920999999999999</v>
      </c>
      <c r="AD33" s="31">
        <v>17.602</v>
      </c>
      <c r="AE33" s="31">
        <v>8.6969999999999992</v>
      </c>
      <c r="AF33" s="31">
        <v>15.151</v>
      </c>
      <c r="AG33" s="31">
        <v>5.5640000000000001</v>
      </c>
      <c r="AH33" s="31">
        <v>6.3719999999999999</v>
      </c>
      <c r="AI33" s="31">
        <v>4.5720000000000001</v>
      </c>
      <c r="AJ33" s="31">
        <v>9.8309999999999995</v>
      </c>
      <c r="AK33">
        <v>15</v>
      </c>
      <c r="AL33" s="29">
        <v>0.35</v>
      </c>
      <c r="AM33" s="29">
        <v>98.79</v>
      </c>
      <c r="AN33" s="20">
        <v>1331.222</v>
      </c>
    </row>
    <row r="34" spans="1:40" x14ac:dyDescent="0.25">
      <c r="A34" t="s">
        <v>212</v>
      </c>
      <c r="B34" t="s">
        <v>140</v>
      </c>
      <c r="C34" t="s">
        <v>75</v>
      </c>
      <c r="D34" t="s">
        <v>103</v>
      </c>
      <c r="E34" t="s">
        <v>87</v>
      </c>
      <c r="F34" t="s">
        <v>79</v>
      </c>
      <c r="G34" s="31" t="s">
        <v>5</v>
      </c>
      <c r="H34" s="31" t="s">
        <v>5</v>
      </c>
      <c r="I34" s="31" t="s">
        <v>5</v>
      </c>
      <c r="J34" s="31" t="s">
        <v>5</v>
      </c>
      <c r="K34" s="31" t="s">
        <v>5</v>
      </c>
      <c r="L34" s="31" t="s">
        <v>5</v>
      </c>
      <c r="M34" s="31" t="s">
        <v>5</v>
      </c>
      <c r="N34" s="31" t="s">
        <v>5</v>
      </c>
      <c r="O34" s="31" t="s">
        <v>5</v>
      </c>
      <c r="P34" s="31" t="s">
        <v>5</v>
      </c>
      <c r="Q34" s="31" t="s">
        <v>5</v>
      </c>
      <c r="R34" s="31" t="s">
        <v>5</v>
      </c>
      <c r="S34" s="31" t="s">
        <v>5</v>
      </c>
      <c r="T34" s="31" t="s">
        <v>5</v>
      </c>
      <c r="U34" s="31" t="s">
        <v>5</v>
      </c>
      <c r="V34" s="31" t="s">
        <v>82</v>
      </c>
      <c r="W34" s="31" t="s">
        <v>5</v>
      </c>
      <c r="X34" s="31" t="s">
        <v>82</v>
      </c>
      <c r="Y34" s="31" t="s">
        <v>24</v>
      </c>
      <c r="Z34" s="31" t="s">
        <v>24</v>
      </c>
      <c r="AA34" s="31" t="s">
        <v>5</v>
      </c>
      <c r="AB34" s="31" t="s">
        <v>24</v>
      </c>
      <c r="AC34" s="31" t="s">
        <v>20</v>
      </c>
      <c r="AD34" s="31" t="s">
        <v>24</v>
      </c>
      <c r="AE34" s="31" t="s">
        <v>20</v>
      </c>
      <c r="AF34" s="31" t="s">
        <v>24</v>
      </c>
      <c r="AG34" s="31" t="s">
        <v>24</v>
      </c>
      <c r="AH34" s="31" t="s">
        <v>5</v>
      </c>
      <c r="AI34" s="31" t="s">
        <v>22</v>
      </c>
      <c r="AJ34" s="31" t="s">
        <v>24</v>
      </c>
      <c r="AK34">
        <v>15</v>
      </c>
      <c r="AL34" s="29" t="s">
        <v>80</v>
      </c>
      <c r="AM34" s="29" t="s">
        <v>80</v>
      </c>
      <c r="AN34" s="20" t="s">
        <v>80</v>
      </c>
    </row>
    <row r="35" spans="1:40" x14ac:dyDescent="0.25">
      <c r="A35" t="s">
        <v>212</v>
      </c>
      <c r="B35" t="s">
        <v>140</v>
      </c>
      <c r="C35" t="s">
        <v>75</v>
      </c>
      <c r="D35" t="s">
        <v>106</v>
      </c>
      <c r="E35" t="s">
        <v>90</v>
      </c>
      <c r="F35" t="s">
        <v>78</v>
      </c>
      <c r="G35" s="31">
        <v>19.329999999999998</v>
      </c>
      <c r="H35" s="31">
        <v>26.12</v>
      </c>
      <c r="I35" s="31">
        <v>18.03</v>
      </c>
      <c r="J35" s="31">
        <v>25.08</v>
      </c>
      <c r="K35" s="31">
        <v>25.98</v>
      </c>
      <c r="L35" s="31">
        <v>20.02</v>
      </c>
      <c r="M35" s="31">
        <v>19.21</v>
      </c>
      <c r="N35" s="31">
        <v>18.989999999999998</v>
      </c>
      <c r="O35" s="31">
        <v>43.01</v>
      </c>
      <c r="P35" s="31">
        <v>29.01</v>
      </c>
      <c r="Q35" s="31">
        <v>31.01</v>
      </c>
      <c r="R35" s="31">
        <v>39.04</v>
      </c>
      <c r="S35" s="31">
        <v>17.03</v>
      </c>
      <c r="T35" s="31">
        <v>24.18</v>
      </c>
      <c r="U35" s="31">
        <v>45.46</v>
      </c>
      <c r="V35" s="31">
        <v>42.37</v>
      </c>
      <c r="W35" s="31">
        <v>58.33</v>
      </c>
      <c r="X35" s="31">
        <v>66.37</v>
      </c>
      <c r="Y35" s="31">
        <v>131.38999999999999</v>
      </c>
      <c r="Z35" s="31">
        <v>68.17</v>
      </c>
      <c r="AA35" s="31">
        <v>48.35</v>
      </c>
      <c r="AB35" s="31">
        <v>30.58</v>
      </c>
      <c r="AC35" s="31">
        <v>18.68</v>
      </c>
      <c r="AD35" s="31">
        <v>10.46</v>
      </c>
      <c r="AE35" s="31">
        <v>16.852</v>
      </c>
      <c r="AF35" s="31">
        <v>11.157</v>
      </c>
      <c r="AG35" s="31">
        <v>14.422000000000001</v>
      </c>
      <c r="AH35" s="31">
        <v>23.78</v>
      </c>
      <c r="AI35" s="31">
        <v>3.5000000000000003E-2</v>
      </c>
      <c r="AJ35" s="31">
        <v>57.091999999999999</v>
      </c>
      <c r="AK35">
        <v>16</v>
      </c>
      <c r="AL35" s="29">
        <v>0.26</v>
      </c>
      <c r="AM35" s="29">
        <v>99.06</v>
      </c>
      <c r="AN35" s="20">
        <v>999.53700000000003</v>
      </c>
    </row>
    <row r="36" spans="1:40" x14ac:dyDescent="0.25">
      <c r="A36" t="s">
        <v>212</v>
      </c>
      <c r="B36" t="s">
        <v>140</v>
      </c>
      <c r="C36" t="s">
        <v>75</v>
      </c>
      <c r="D36" t="s">
        <v>106</v>
      </c>
      <c r="E36" t="s">
        <v>90</v>
      </c>
      <c r="F36" t="s">
        <v>79</v>
      </c>
      <c r="G36" s="31" t="s">
        <v>20</v>
      </c>
      <c r="H36" s="31" t="s">
        <v>20</v>
      </c>
      <c r="I36" s="31" t="s">
        <v>20</v>
      </c>
      <c r="J36" s="31" t="s">
        <v>20</v>
      </c>
      <c r="K36" s="31" t="s">
        <v>20</v>
      </c>
      <c r="L36" s="31" t="s">
        <v>20</v>
      </c>
      <c r="M36" s="31" t="s">
        <v>20</v>
      </c>
      <c r="N36" s="31" t="s">
        <v>20</v>
      </c>
      <c r="O36" s="31" t="s">
        <v>20</v>
      </c>
      <c r="P36" s="31" t="s">
        <v>20</v>
      </c>
      <c r="Q36" s="31" t="s">
        <v>82</v>
      </c>
      <c r="R36" s="31" t="s">
        <v>82</v>
      </c>
      <c r="S36" s="31" t="s">
        <v>5</v>
      </c>
      <c r="T36" s="31" t="s">
        <v>82</v>
      </c>
      <c r="U36" s="31" t="s">
        <v>82</v>
      </c>
      <c r="V36" s="31" t="s">
        <v>82</v>
      </c>
      <c r="W36" s="31" t="s">
        <v>5</v>
      </c>
      <c r="X36" s="31" t="s">
        <v>5</v>
      </c>
      <c r="Y36" s="31" t="s">
        <v>5</v>
      </c>
      <c r="Z36" s="31" t="s">
        <v>20</v>
      </c>
      <c r="AA36" s="31" t="s">
        <v>5</v>
      </c>
      <c r="AB36" s="31" t="s">
        <v>5</v>
      </c>
      <c r="AC36" s="31" t="s">
        <v>7</v>
      </c>
      <c r="AD36" s="31" t="s">
        <v>82</v>
      </c>
      <c r="AE36" s="31" t="s">
        <v>5</v>
      </c>
      <c r="AF36" s="31" t="s">
        <v>82</v>
      </c>
      <c r="AG36" s="31" t="s">
        <v>82</v>
      </c>
      <c r="AH36" s="31" t="s">
        <v>5</v>
      </c>
      <c r="AI36" s="31" t="s">
        <v>5</v>
      </c>
      <c r="AJ36" s="31" t="s">
        <v>5</v>
      </c>
      <c r="AK36">
        <v>16</v>
      </c>
      <c r="AL36" s="29" t="s">
        <v>80</v>
      </c>
      <c r="AM36" s="29" t="s">
        <v>80</v>
      </c>
      <c r="AN36" s="20" t="s">
        <v>80</v>
      </c>
    </row>
    <row r="37" spans="1:40" x14ac:dyDescent="0.25">
      <c r="A37" t="s">
        <v>212</v>
      </c>
      <c r="B37" t="s">
        <v>140</v>
      </c>
      <c r="C37" t="s">
        <v>75</v>
      </c>
      <c r="D37" t="s">
        <v>102</v>
      </c>
      <c r="E37" t="s">
        <v>87</v>
      </c>
      <c r="F37" t="s">
        <v>78</v>
      </c>
      <c r="G37" s="31">
        <v>778</v>
      </c>
      <c r="H37" s="31">
        <v>60</v>
      </c>
      <c r="I37" s="31">
        <v>60</v>
      </c>
      <c r="J37" s="31" t="s">
        <v>80</v>
      </c>
      <c r="K37" s="31" t="s">
        <v>80</v>
      </c>
      <c r="L37" s="31" t="s">
        <v>80</v>
      </c>
      <c r="M37" s="31" t="s">
        <v>80</v>
      </c>
      <c r="N37" s="31" t="s">
        <v>80</v>
      </c>
      <c r="O37" s="31" t="s">
        <v>80</v>
      </c>
      <c r="P37" s="31" t="s">
        <v>80</v>
      </c>
      <c r="Q37" s="31" t="s">
        <v>80</v>
      </c>
      <c r="R37" s="31" t="s">
        <v>80</v>
      </c>
      <c r="S37" s="31" t="s">
        <v>80</v>
      </c>
      <c r="T37" s="31" t="s">
        <v>80</v>
      </c>
      <c r="U37" s="31" t="s">
        <v>80</v>
      </c>
      <c r="V37" s="31" t="s">
        <v>80</v>
      </c>
      <c r="W37" s="31" t="s">
        <v>80</v>
      </c>
      <c r="X37" s="31" t="s">
        <v>80</v>
      </c>
      <c r="Y37" s="31" t="s">
        <v>80</v>
      </c>
      <c r="Z37" s="31" t="s">
        <v>80</v>
      </c>
      <c r="AA37" s="31" t="s">
        <v>80</v>
      </c>
      <c r="AB37" s="31" t="s">
        <v>80</v>
      </c>
      <c r="AC37" s="31" t="s">
        <v>80</v>
      </c>
      <c r="AD37" s="31" t="s">
        <v>80</v>
      </c>
      <c r="AE37" s="31" t="s">
        <v>80</v>
      </c>
      <c r="AF37" s="31" t="s">
        <v>80</v>
      </c>
      <c r="AG37" s="31" t="s">
        <v>80</v>
      </c>
      <c r="AH37" s="31" t="s">
        <v>80</v>
      </c>
      <c r="AI37" s="31" t="s">
        <v>80</v>
      </c>
      <c r="AJ37" s="31" t="s">
        <v>80</v>
      </c>
      <c r="AK37">
        <v>17</v>
      </c>
      <c r="AL37" s="29">
        <v>0.24</v>
      </c>
      <c r="AM37" s="29">
        <v>99.3</v>
      </c>
      <c r="AN37" s="20">
        <v>898</v>
      </c>
    </row>
    <row r="38" spans="1:40" x14ac:dyDescent="0.25">
      <c r="A38" t="s">
        <v>212</v>
      </c>
      <c r="B38" t="s">
        <v>140</v>
      </c>
      <c r="C38" t="s">
        <v>75</v>
      </c>
      <c r="D38" t="s">
        <v>102</v>
      </c>
      <c r="E38" t="s">
        <v>87</v>
      </c>
      <c r="F38" t="s">
        <v>79</v>
      </c>
      <c r="G38" s="31" t="s">
        <v>82</v>
      </c>
      <c r="H38" s="31" t="s">
        <v>82</v>
      </c>
      <c r="I38" s="31" t="s">
        <v>82</v>
      </c>
      <c r="J38" s="31" t="s">
        <v>80</v>
      </c>
      <c r="K38" s="31" t="s">
        <v>80</v>
      </c>
      <c r="L38" s="31" t="s">
        <v>80</v>
      </c>
      <c r="M38" s="31" t="s">
        <v>80</v>
      </c>
      <c r="N38" s="31" t="s">
        <v>80</v>
      </c>
      <c r="O38" s="31" t="s">
        <v>80</v>
      </c>
      <c r="P38" s="31" t="s">
        <v>80</v>
      </c>
      <c r="Q38" s="31" t="s">
        <v>80</v>
      </c>
      <c r="R38" s="31" t="s">
        <v>80</v>
      </c>
      <c r="S38" s="31" t="s">
        <v>80</v>
      </c>
      <c r="T38" s="31" t="s">
        <v>80</v>
      </c>
      <c r="U38" s="31" t="s">
        <v>80</v>
      </c>
      <c r="V38" s="31" t="s">
        <v>80</v>
      </c>
      <c r="W38" s="31" t="s">
        <v>80</v>
      </c>
      <c r="X38" s="31" t="s">
        <v>80</v>
      </c>
      <c r="Y38" s="31" t="s">
        <v>80</v>
      </c>
      <c r="Z38" s="31" t="s">
        <v>80</v>
      </c>
      <c r="AA38" s="31" t="s">
        <v>80</v>
      </c>
      <c r="AB38" s="31" t="s">
        <v>80</v>
      </c>
      <c r="AC38" s="31" t="s">
        <v>80</v>
      </c>
      <c r="AD38" s="31" t="s">
        <v>80</v>
      </c>
      <c r="AE38" s="31" t="s">
        <v>80</v>
      </c>
      <c r="AF38" s="31" t="s">
        <v>80</v>
      </c>
      <c r="AG38" s="31" t="s">
        <v>80</v>
      </c>
      <c r="AH38" s="31" t="s">
        <v>80</v>
      </c>
      <c r="AI38" s="31" t="s">
        <v>80</v>
      </c>
      <c r="AJ38" s="31" t="s">
        <v>80</v>
      </c>
      <c r="AK38">
        <v>17</v>
      </c>
      <c r="AL38" s="29" t="s">
        <v>80</v>
      </c>
      <c r="AM38" s="29" t="s">
        <v>80</v>
      </c>
      <c r="AN38" s="20" t="s">
        <v>80</v>
      </c>
    </row>
    <row r="39" spans="1:40" x14ac:dyDescent="0.25">
      <c r="A39" t="s">
        <v>212</v>
      </c>
      <c r="B39" t="s">
        <v>140</v>
      </c>
      <c r="C39" t="s">
        <v>75</v>
      </c>
      <c r="D39" t="s">
        <v>142</v>
      </c>
      <c r="E39" t="s">
        <v>77</v>
      </c>
      <c r="F39" t="s">
        <v>78</v>
      </c>
      <c r="G39" s="31" t="s">
        <v>80</v>
      </c>
      <c r="H39" s="31" t="s">
        <v>80</v>
      </c>
      <c r="I39" s="31" t="s">
        <v>80</v>
      </c>
      <c r="J39" s="31" t="s">
        <v>80</v>
      </c>
      <c r="K39" s="31">
        <v>356</v>
      </c>
      <c r="L39" s="31">
        <v>17.044</v>
      </c>
      <c r="M39" s="31">
        <v>144.078</v>
      </c>
      <c r="N39" s="31" t="s">
        <v>80</v>
      </c>
      <c r="O39" s="31">
        <v>4.3899999999999997</v>
      </c>
      <c r="P39" s="31" t="s">
        <v>80</v>
      </c>
      <c r="Q39" s="31" t="s">
        <v>80</v>
      </c>
      <c r="R39" s="31" t="s">
        <v>80</v>
      </c>
      <c r="S39" s="31" t="s">
        <v>80</v>
      </c>
      <c r="T39" s="31" t="s">
        <v>80</v>
      </c>
      <c r="U39" s="31" t="s">
        <v>80</v>
      </c>
      <c r="V39" s="31">
        <v>9.1359999999999992</v>
      </c>
      <c r="W39" s="31">
        <v>48.542000000000002</v>
      </c>
      <c r="X39" s="31">
        <v>62.642000000000003</v>
      </c>
      <c r="Y39" s="31" t="s">
        <v>80</v>
      </c>
      <c r="Z39" s="31" t="s">
        <v>80</v>
      </c>
      <c r="AA39" s="31" t="s">
        <v>80</v>
      </c>
      <c r="AB39" s="31" t="s">
        <v>80</v>
      </c>
      <c r="AC39" s="31" t="s">
        <v>80</v>
      </c>
      <c r="AD39" s="31" t="s">
        <v>80</v>
      </c>
      <c r="AE39" s="31" t="s">
        <v>80</v>
      </c>
      <c r="AF39" s="31">
        <v>15.458</v>
      </c>
      <c r="AG39" s="31" t="s">
        <v>80</v>
      </c>
      <c r="AH39" s="31" t="s">
        <v>80</v>
      </c>
      <c r="AI39" s="31" t="s">
        <v>80</v>
      </c>
      <c r="AJ39" s="31" t="s">
        <v>80</v>
      </c>
      <c r="AK39">
        <v>18</v>
      </c>
      <c r="AL39" s="29">
        <v>0.17</v>
      </c>
      <c r="AM39" s="29">
        <v>99.47</v>
      </c>
      <c r="AN39" s="20">
        <v>657.29</v>
      </c>
    </row>
    <row r="40" spans="1:40" x14ac:dyDescent="0.25">
      <c r="A40" t="s">
        <v>212</v>
      </c>
      <c r="B40" t="s">
        <v>140</v>
      </c>
      <c r="C40" t="s">
        <v>75</v>
      </c>
      <c r="D40" t="s">
        <v>142</v>
      </c>
      <c r="E40" t="s">
        <v>77</v>
      </c>
      <c r="F40" t="s">
        <v>79</v>
      </c>
      <c r="G40" s="31" t="s">
        <v>80</v>
      </c>
      <c r="H40" s="31" t="s">
        <v>80</v>
      </c>
      <c r="I40" s="31" t="s">
        <v>80</v>
      </c>
      <c r="J40" s="31" t="s">
        <v>80</v>
      </c>
      <c r="K40" s="31" t="s">
        <v>82</v>
      </c>
      <c r="L40" s="31" t="s">
        <v>82</v>
      </c>
      <c r="M40" s="31" t="s">
        <v>20</v>
      </c>
      <c r="N40" s="31" t="s">
        <v>80</v>
      </c>
      <c r="O40" s="31" t="s">
        <v>82</v>
      </c>
      <c r="P40" s="31" t="s">
        <v>80</v>
      </c>
      <c r="Q40" s="31" t="s">
        <v>80</v>
      </c>
      <c r="R40" s="31" t="s">
        <v>80</v>
      </c>
      <c r="S40" s="31" t="s">
        <v>80</v>
      </c>
      <c r="T40" s="31" t="s">
        <v>80</v>
      </c>
      <c r="U40" s="31" t="s">
        <v>80</v>
      </c>
      <c r="V40" s="31" t="s">
        <v>5</v>
      </c>
      <c r="W40" s="31" t="s">
        <v>5</v>
      </c>
      <c r="X40" s="31" t="s">
        <v>5</v>
      </c>
      <c r="Y40" s="31" t="s">
        <v>5</v>
      </c>
      <c r="Z40" s="31" t="s">
        <v>5</v>
      </c>
      <c r="AA40" s="31" t="s">
        <v>80</v>
      </c>
      <c r="AB40" s="31" t="s">
        <v>80</v>
      </c>
      <c r="AC40" s="31" t="s">
        <v>80</v>
      </c>
      <c r="AD40" s="31" t="s">
        <v>80</v>
      </c>
      <c r="AE40" s="31" t="s">
        <v>9</v>
      </c>
      <c r="AF40" s="31" t="s">
        <v>82</v>
      </c>
      <c r="AG40" s="31" t="s">
        <v>80</v>
      </c>
      <c r="AH40" s="31" t="s">
        <v>80</v>
      </c>
      <c r="AI40" s="31" t="s">
        <v>80</v>
      </c>
      <c r="AJ40" s="31" t="s">
        <v>80</v>
      </c>
      <c r="AK40">
        <v>18</v>
      </c>
      <c r="AL40" s="29" t="s">
        <v>80</v>
      </c>
      <c r="AM40" s="29" t="s">
        <v>80</v>
      </c>
      <c r="AN40" s="20" t="s">
        <v>80</v>
      </c>
    </row>
    <row r="41" spans="1:40" x14ac:dyDescent="0.25">
      <c r="A41" t="s">
        <v>212</v>
      </c>
      <c r="B41" t="s">
        <v>140</v>
      </c>
      <c r="C41" t="s">
        <v>75</v>
      </c>
      <c r="D41" t="s">
        <v>106</v>
      </c>
      <c r="E41" t="s">
        <v>87</v>
      </c>
      <c r="F41" t="s">
        <v>78</v>
      </c>
      <c r="G41" s="31" t="s">
        <v>80</v>
      </c>
      <c r="H41" s="31" t="s">
        <v>80</v>
      </c>
      <c r="I41" s="31" t="s">
        <v>80</v>
      </c>
      <c r="J41" s="31" t="s">
        <v>80</v>
      </c>
      <c r="K41" s="31" t="s">
        <v>80</v>
      </c>
      <c r="L41" s="31" t="s">
        <v>80</v>
      </c>
      <c r="M41" s="31" t="s">
        <v>80</v>
      </c>
      <c r="N41" s="31" t="s">
        <v>80</v>
      </c>
      <c r="O41" s="31" t="s">
        <v>80</v>
      </c>
      <c r="P41" s="31" t="s">
        <v>80</v>
      </c>
      <c r="Q41" s="31" t="s">
        <v>80</v>
      </c>
      <c r="R41" s="31" t="s">
        <v>80</v>
      </c>
      <c r="S41" s="31" t="s">
        <v>80</v>
      </c>
      <c r="T41" s="31" t="s">
        <v>80</v>
      </c>
      <c r="U41" s="31">
        <v>100</v>
      </c>
      <c r="V41" s="31">
        <v>113.77</v>
      </c>
      <c r="W41" s="31" t="s">
        <v>80</v>
      </c>
      <c r="X41" s="31" t="s">
        <v>80</v>
      </c>
      <c r="Y41" s="31" t="s">
        <v>80</v>
      </c>
      <c r="Z41" s="31" t="s">
        <v>80</v>
      </c>
      <c r="AA41" s="31" t="s">
        <v>80</v>
      </c>
      <c r="AB41" s="31">
        <v>27.449000000000002</v>
      </c>
      <c r="AC41" s="31">
        <v>21.210999999999999</v>
      </c>
      <c r="AD41" s="31">
        <v>46.933999999999997</v>
      </c>
      <c r="AE41" s="31">
        <v>106.414</v>
      </c>
      <c r="AF41" s="31">
        <v>7.9980000000000002</v>
      </c>
      <c r="AG41" s="31" t="s">
        <v>80</v>
      </c>
      <c r="AH41" s="31" t="s">
        <v>80</v>
      </c>
      <c r="AI41" s="31">
        <v>4.4180000000000001</v>
      </c>
      <c r="AJ41" s="31">
        <v>8.0289999999999999</v>
      </c>
      <c r="AK41">
        <v>19</v>
      </c>
      <c r="AL41" s="29">
        <v>0.12</v>
      </c>
      <c r="AM41" s="29">
        <v>99.59</v>
      </c>
      <c r="AN41" s="20">
        <v>436.22300000000001</v>
      </c>
    </row>
    <row r="42" spans="1:40" x14ac:dyDescent="0.25">
      <c r="A42" t="s">
        <v>212</v>
      </c>
      <c r="B42" t="s">
        <v>140</v>
      </c>
      <c r="C42" t="s">
        <v>75</v>
      </c>
      <c r="D42" t="s">
        <v>106</v>
      </c>
      <c r="E42" t="s">
        <v>87</v>
      </c>
      <c r="F42" t="s">
        <v>79</v>
      </c>
      <c r="G42" s="31" t="s">
        <v>80</v>
      </c>
      <c r="H42" s="31" t="s">
        <v>80</v>
      </c>
      <c r="I42" s="31" t="s">
        <v>80</v>
      </c>
      <c r="J42" s="31" t="s">
        <v>80</v>
      </c>
      <c r="K42" s="31" t="s">
        <v>80</v>
      </c>
      <c r="L42" s="31" t="s">
        <v>80</v>
      </c>
      <c r="M42" s="31" t="s">
        <v>80</v>
      </c>
      <c r="N42" s="31" t="s">
        <v>80</v>
      </c>
      <c r="O42" s="31" t="s">
        <v>80</v>
      </c>
      <c r="P42" s="31" t="s">
        <v>80</v>
      </c>
      <c r="Q42" s="31" t="s">
        <v>80</v>
      </c>
      <c r="R42" s="31" t="s">
        <v>80</v>
      </c>
      <c r="S42" s="31" t="s">
        <v>80</v>
      </c>
      <c r="T42" s="31" t="s">
        <v>80</v>
      </c>
      <c r="U42" s="31" t="s">
        <v>5</v>
      </c>
      <c r="V42" s="31" t="s">
        <v>5</v>
      </c>
      <c r="W42" s="31" t="s">
        <v>80</v>
      </c>
      <c r="X42" s="31" t="s">
        <v>80</v>
      </c>
      <c r="Y42" s="31" t="s">
        <v>80</v>
      </c>
      <c r="Z42" s="31" t="s">
        <v>80</v>
      </c>
      <c r="AA42" s="31" t="s">
        <v>80</v>
      </c>
      <c r="AB42" s="31" t="s">
        <v>5</v>
      </c>
      <c r="AC42" s="31" t="s">
        <v>20</v>
      </c>
      <c r="AD42" s="31" t="s">
        <v>82</v>
      </c>
      <c r="AE42" s="31" t="s">
        <v>5</v>
      </c>
      <c r="AF42" s="31" t="s">
        <v>5</v>
      </c>
      <c r="AG42" s="31" t="s">
        <v>80</v>
      </c>
      <c r="AH42" s="31" t="s">
        <v>80</v>
      </c>
      <c r="AI42" s="31" t="s">
        <v>5</v>
      </c>
      <c r="AJ42" s="31" t="s">
        <v>20</v>
      </c>
      <c r="AK42">
        <v>19</v>
      </c>
      <c r="AL42" s="29" t="s">
        <v>80</v>
      </c>
      <c r="AM42" s="29" t="s">
        <v>80</v>
      </c>
      <c r="AN42" s="20" t="s">
        <v>80</v>
      </c>
    </row>
    <row r="43" spans="1:40" x14ac:dyDescent="0.25">
      <c r="A43" t="s">
        <v>212</v>
      </c>
      <c r="B43" t="s">
        <v>140</v>
      </c>
      <c r="C43" t="s">
        <v>75</v>
      </c>
      <c r="D43" t="s">
        <v>114</v>
      </c>
      <c r="E43" t="s">
        <v>87</v>
      </c>
      <c r="F43" t="s">
        <v>78</v>
      </c>
      <c r="G43" s="31" t="s">
        <v>80</v>
      </c>
      <c r="H43" s="31" t="s">
        <v>80</v>
      </c>
      <c r="I43" s="31" t="s">
        <v>80</v>
      </c>
      <c r="J43" s="31" t="s">
        <v>80</v>
      </c>
      <c r="K43" s="31" t="s">
        <v>80</v>
      </c>
      <c r="L43" s="31" t="s">
        <v>80</v>
      </c>
      <c r="M43" s="31">
        <v>5.87</v>
      </c>
      <c r="N43" s="31">
        <v>0.79</v>
      </c>
      <c r="O43" s="31">
        <v>8.0500000000000007</v>
      </c>
      <c r="P43" s="31">
        <v>1</v>
      </c>
      <c r="Q43" s="31">
        <v>1.016</v>
      </c>
      <c r="R43" s="31">
        <v>4</v>
      </c>
      <c r="S43" s="31">
        <v>58.404000000000003</v>
      </c>
      <c r="T43" s="31">
        <v>41.219000000000001</v>
      </c>
      <c r="U43" s="31">
        <v>49.313000000000002</v>
      </c>
      <c r="V43" s="31">
        <v>13.558999999999999</v>
      </c>
      <c r="W43" s="31">
        <v>34.691000000000003</v>
      </c>
      <c r="X43" s="31">
        <v>15</v>
      </c>
      <c r="Y43" s="31">
        <v>34.56</v>
      </c>
      <c r="Z43" s="31">
        <v>58.29</v>
      </c>
      <c r="AA43" s="31" t="s">
        <v>80</v>
      </c>
      <c r="AB43" s="31" t="s">
        <v>80</v>
      </c>
      <c r="AC43" s="31" t="s">
        <v>80</v>
      </c>
      <c r="AD43" s="31" t="s">
        <v>80</v>
      </c>
      <c r="AE43" s="31" t="s">
        <v>80</v>
      </c>
      <c r="AF43" s="31" t="s">
        <v>80</v>
      </c>
      <c r="AG43" s="31" t="s">
        <v>80</v>
      </c>
      <c r="AH43" s="31" t="s">
        <v>80</v>
      </c>
      <c r="AI43" s="31" t="s">
        <v>80</v>
      </c>
      <c r="AJ43" s="31" t="s">
        <v>80</v>
      </c>
      <c r="AK43">
        <v>20</v>
      </c>
      <c r="AL43" s="29">
        <v>0.09</v>
      </c>
      <c r="AM43" s="29">
        <v>99.67</v>
      </c>
      <c r="AN43" s="20">
        <v>325.762</v>
      </c>
    </row>
    <row r="44" spans="1:40" x14ac:dyDescent="0.25">
      <c r="A44" t="s">
        <v>212</v>
      </c>
      <c r="B44" t="s">
        <v>140</v>
      </c>
      <c r="C44" t="s">
        <v>75</v>
      </c>
      <c r="D44" t="s">
        <v>114</v>
      </c>
      <c r="E44" t="s">
        <v>87</v>
      </c>
      <c r="F44" t="s">
        <v>79</v>
      </c>
      <c r="G44" s="31" t="s">
        <v>80</v>
      </c>
      <c r="H44" s="31" t="s">
        <v>80</v>
      </c>
      <c r="I44" s="31" t="s">
        <v>80</v>
      </c>
      <c r="J44" s="31" t="s">
        <v>80</v>
      </c>
      <c r="K44" s="31" t="s">
        <v>80</v>
      </c>
      <c r="L44" s="31" t="s">
        <v>80</v>
      </c>
      <c r="M44" s="31" t="s">
        <v>82</v>
      </c>
      <c r="N44" s="31" t="s">
        <v>82</v>
      </c>
      <c r="O44" s="31" t="s">
        <v>5</v>
      </c>
      <c r="P44" s="31" t="s">
        <v>5</v>
      </c>
      <c r="Q44" s="31" t="s">
        <v>5</v>
      </c>
      <c r="R44" s="31" t="s">
        <v>5</v>
      </c>
      <c r="S44" s="31" t="s">
        <v>5</v>
      </c>
      <c r="T44" s="31" t="s">
        <v>5</v>
      </c>
      <c r="U44" s="31" t="s">
        <v>5</v>
      </c>
      <c r="V44" s="31" t="s">
        <v>5</v>
      </c>
      <c r="W44" s="31" t="s">
        <v>5</v>
      </c>
      <c r="X44" s="31" t="s">
        <v>5</v>
      </c>
      <c r="Y44" s="31" t="s">
        <v>5</v>
      </c>
      <c r="Z44" s="31" t="s">
        <v>5</v>
      </c>
      <c r="AA44" s="31" t="s">
        <v>80</v>
      </c>
      <c r="AB44" s="31" t="s">
        <v>80</v>
      </c>
      <c r="AC44" s="31" t="s">
        <v>80</v>
      </c>
      <c r="AD44" s="31" t="s">
        <v>80</v>
      </c>
      <c r="AE44" s="31" t="s">
        <v>80</v>
      </c>
      <c r="AF44" s="31" t="s">
        <v>80</v>
      </c>
      <c r="AG44" s="31" t="s">
        <v>80</v>
      </c>
      <c r="AH44" s="31" t="s">
        <v>80</v>
      </c>
      <c r="AI44" s="31" t="s">
        <v>80</v>
      </c>
      <c r="AJ44" s="31" t="s">
        <v>80</v>
      </c>
      <c r="AK44">
        <v>20</v>
      </c>
      <c r="AL44" s="29" t="s">
        <v>80</v>
      </c>
      <c r="AM44" s="29" t="s">
        <v>80</v>
      </c>
      <c r="AN44" s="20" t="s">
        <v>80</v>
      </c>
    </row>
    <row r="45" spans="1:40" x14ac:dyDescent="0.25">
      <c r="A45" t="s">
        <v>212</v>
      </c>
      <c r="B45" t="s">
        <v>140</v>
      </c>
      <c r="C45" t="s">
        <v>75</v>
      </c>
      <c r="D45" t="s">
        <v>146</v>
      </c>
      <c r="E45" t="s">
        <v>87</v>
      </c>
      <c r="F45" t="s">
        <v>78</v>
      </c>
      <c r="G45" s="31" t="s">
        <v>80</v>
      </c>
      <c r="H45" s="31" t="s">
        <v>80</v>
      </c>
      <c r="I45" s="31" t="s">
        <v>80</v>
      </c>
      <c r="J45" s="31" t="s">
        <v>80</v>
      </c>
      <c r="K45" s="31" t="s">
        <v>80</v>
      </c>
      <c r="L45" s="31" t="s">
        <v>80</v>
      </c>
      <c r="M45" s="31" t="s">
        <v>80</v>
      </c>
      <c r="N45" s="31" t="s">
        <v>80</v>
      </c>
      <c r="O45" s="31" t="s">
        <v>80</v>
      </c>
      <c r="P45" s="31" t="s">
        <v>80</v>
      </c>
      <c r="Q45" s="31">
        <v>3</v>
      </c>
      <c r="R45" s="31" t="s">
        <v>80</v>
      </c>
      <c r="S45" s="31" t="s">
        <v>80</v>
      </c>
      <c r="T45" s="31" t="s">
        <v>80</v>
      </c>
      <c r="U45" s="31" t="s">
        <v>80</v>
      </c>
      <c r="V45" s="31" t="s">
        <v>80</v>
      </c>
      <c r="W45" s="31" t="s">
        <v>80</v>
      </c>
      <c r="X45" s="31" t="s">
        <v>80</v>
      </c>
      <c r="Y45" s="31" t="s">
        <v>80</v>
      </c>
      <c r="Z45" s="31">
        <v>18.396000000000001</v>
      </c>
      <c r="AA45" s="31" t="s">
        <v>80</v>
      </c>
      <c r="AB45" s="31" t="s">
        <v>80</v>
      </c>
      <c r="AC45" s="31">
        <v>13.467000000000001</v>
      </c>
      <c r="AD45" s="31" t="s">
        <v>80</v>
      </c>
      <c r="AE45" s="31" t="s">
        <v>80</v>
      </c>
      <c r="AF45" s="31" t="s">
        <v>80</v>
      </c>
      <c r="AG45" s="31">
        <v>45.082000000000001</v>
      </c>
      <c r="AH45" s="31">
        <v>134.68</v>
      </c>
      <c r="AI45" s="31">
        <v>22.178999999999998</v>
      </c>
      <c r="AJ45" s="31">
        <v>32.435000000000002</v>
      </c>
      <c r="AK45">
        <v>21</v>
      </c>
      <c r="AL45" s="29">
        <v>7.0000000000000007E-2</v>
      </c>
      <c r="AM45" s="29">
        <v>99.74</v>
      </c>
      <c r="AN45" s="20">
        <v>269.23899999999998</v>
      </c>
    </row>
    <row r="46" spans="1:40" x14ac:dyDescent="0.25">
      <c r="A46" t="s">
        <v>212</v>
      </c>
      <c r="B46" t="s">
        <v>140</v>
      </c>
      <c r="C46" t="s">
        <v>75</v>
      </c>
      <c r="D46" t="s">
        <v>146</v>
      </c>
      <c r="E46" t="s">
        <v>87</v>
      </c>
      <c r="F46" t="s">
        <v>79</v>
      </c>
      <c r="G46" s="31" t="s">
        <v>80</v>
      </c>
      <c r="H46" s="31" t="s">
        <v>80</v>
      </c>
      <c r="I46" s="31" t="s">
        <v>80</v>
      </c>
      <c r="J46" s="31" t="s">
        <v>80</v>
      </c>
      <c r="K46" s="31" t="s">
        <v>80</v>
      </c>
      <c r="L46" s="31" t="s">
        <v>80</v>
      </c>
      <c r="M46" s="31" t="s">
        <v>80</v>
      </c>
      <c r="N46" s="31" t="s">
        <v>80</v>
      </c>
      <c r="O46" s="31" t="s">
        <v>80</v>
      </c>
      <c r="P46" s="31" t="s">
        <v>80</v>
      </c>
      <c r="Q46" s="31" t="s">
        <v>82</v>
      </c>
      <c r="R46" s="31" t="s">
        <v>80</v>
      </c>
      <c r="S46" s="31" t="s">
        <v>80</v>
      </c>
      <c r="T46" s="31" t="s">
        <v>80</v>
      </c>
      <c r="U46" s="31" t="s">
        <v>80</v>
      </c>
      <c r="V46" s="31" t="s">
        <v>80</v>
      </c>
      <c r="W46" s="31" t="s">
        <v>80</v>
      </c>
      <c r="X46" s="31" t="s">
        <v>80</v>
      </c>
      <c r="Y46" s="31" t="s">
        <v>80</v>
      </c>
      <c r="Z46" s="31" t="s">
        <v>5</v>
      </c>
      <c r="AA46" s="31" t="s">
        <v>5</v>
      </c>
      <c r="AB46" s="31" t="s">
        <v>5</v>
      </c>
      <c r="AC46" s="31" t="s">
        <v>5</v>
      </c>
      <c r="AD46" s="31" t="s">
        <v>80</v>
      </c>
      <c r="AE46" s="31" t="s">
        <v>80</v>
      </c>
      <c r="AF46" s="31" t="s">
        <v>80</v>
      </c>
      <c r="AG46" s="31" t="s">
        <v>5</v>
      </c>
      <c r="AH46" s="31" t="s">
        <v>5</v>
      </c>
      <c r="AI46" s="31" t="s">
        <v>82</v>
      </c>
      <c r="AJ46" s="31" t="s">
        <v>20</v>
      </c>
      <c r="AK46">
        <v>21</v>
      </c>
      <c r="AL46" s="29" t="s">
        <v>80</v>
      </c>
      <c r="AM46" s="29" t="s">
        <v>80</v>
      </c>
      <c r="AN46" s="20" t="s">
        <v>80</v>
      </c>
    </row>
    <row r="47" spans="1:40" x14ac:dyDescent="0.25">
      <c r="A47" t="s">
        <v>212</v>
      </c>
      <c r="B47" t="s">
        <v>140</v>
      </c>
      <c r="C47" t="s">
        <v>75</v>
      </c>
      <c r="D47" t="s">
        <v>92</v>
      </c>
      <c r="E47" t="s">
        <v>87</v>
      </c>
      <c r="F47" t="s">
        <v>78</v>
      </c>
      <c r="G47" s="31" t="s">
        <v>80</v>
      </c>
      <c r="H47" s="31" t="s">
        <v>80</v>
      </c>
      <c r="I47" s="31" t="s">
        <v>80</v>
      </c>
      <c r="J47" s="31" t="s">
        <v>80</v>
      </c>
      <c r="K47" s="31" t="s">
        <v>80</v>
      </c>
      <c r="L47" s="31" t="s">
        <v>80</v>
      </c>
      <c r="M47" s="31" t="s">
        <v>80</v>
      </c>
      <c r="N47" s="31" t="s">
        <v>80</v>
      </c>
      <c r="O47" s="31" t="s">
        <v>80</v>
      </c>
      <c r="P47" s="31" t="s">
        <v>80</v>
      </c>
      <c r="Q47" s="31" t="s">
        <v>80</v>
      </c>
      <c r="R47" s="31" t="s">
        <v>80</v>
      </c>
      <c r="S47" s="31">
        <v>10.176</v>
      </c>
      <c r="T47" s="31">
        <v>6.8330000000000002</v>
      </c>
      <c r="U47" s="31">
        <v>16.225999999999999</v>
      </c>
      <c r="V47" s="31">
        <v>4.4589999999999996</v>
      </c>
      <c r="W47" s="31">
        <v>2.806</v>
      </c>
      <c r="X47" s="31">
        <v>1.581</v>
      </c>
      <c r="Y47" s="31">
        <v>1.609</v>
      </c>
      <c r="Z47" s="31">
        <v>19.242000000000001</v>
      </c>
      <c r="AA47" s="31">
        <v>0.32600000000000001</v>
      </c>
      <c r="AB47" s="31">
        <v>4.6870000000000003</v>
      </c>
      <c r="AC47" s="31">
        <v>8.9600000000000009</v>
      </c>
      <c r="AD47" s="31">
        <v>4.1909999999999998</v>
      </c>
      <c r="AE47" s="31">
        <v>14.848000000000001</v>
      </c>
      <c r="AF47" s="31">
        <v>9.3330000000000002</v>
      </c>
      <c r="AG47" s="31">
        <v>31.861000000000001</v>
      </c>
      <c r="AH47" s="31">
        <v>75.67</v>
      </c>
      <c r="AI47" s="31" t="s">
        <v>80</v>
      </c>
      <c r="AJ47" s="31" t="s">
        <v>80</v>
      </c>
      <c r="AK47">
        <v>22</v>
      </c>
      <c r="AL47" s="29">
        <v>0.06</v>
      </c>
      <c r="AM47" s="29">
        <v>99.8</v>
      </c>
      <c r="AN47" s="20">
        <v>212.80799999999999</v>
      </c>
    </row>
    <row r="48" spans="1:40" x14ac:dyDescent="0.25">
      <c r="A48" t="s">
        <v>212</v>
      </c>
      <c r="B48" t="s">
        <v>140</v>
      </c>
      <c r="C48" t="s">
        <v>75</v>
      </c>
      <c r="D48" t="s">
        <v>92</v>
      </c>
      <c r="E48" t="s">
        <v>87</v>
      </c>
      <c r="F48" t="s">
        <v>79</v>
      </c>
      <c r="G48" s="31" t="s">
        <v>80</v>
      </c>
      <c r="H48" s="31" t="s">
        <v>80</v>
      </c>
      <c r="I48" s="31" t="s">
        <v>80</v>
      </c>
      <c r="J48" s="31" t="s">
        <v>80</v>
      </c>
      <c r="K48" s="31" t="s">
        <v>80</v>
      </c>
      <c r="L48" s="31" t="s">
        <v>80</v>
      </c>
      <c r="M48" s="31" t="s">
        <v>80</v>
      </c>
      <c r="N48" s="31" t="s">
        <v>80</v>
      </c>
      <c r="O48" s="31" t="s">
        <v>80</v>
      </c>
      <c r="P48" s="31" t="s">
        <v>80</v>
      </c>
      <c r="Q48" s="31" t="s">
        <v>80</v>
      </c>
      <c r="R48" s="31" t="s">
        <v>80</v>
      </c>
      <c r="S48" s="31" t="s">
        <v>5</v>
      </c>
      <c r="T48" s="31" t="s">
        <v>5</v>
      </c>
      <c r="U48" s="31" t="s">
        <v>5</v>
      </c>
      <c r="V48" s="31" t="s">
        <v>5</v>
      </c>
      <c r="W48" s="31" t="s">
        <v>5</v>
      </c>
      <c r="X48" s="31" t="s">
        <v>82</v>
      </c>
      <c r="Y48" s="31" t="s">
        <v>5</v>
      </c>
      <c r="Z48" s="31" t="s">
        <v>20</v>
      </c>
      <c r="AA48" s="31" t="s">
        <v>20</v>
      </c>
      <c r="AB48" s="31" t="s">
        <v>5</v>
      </c>
      <c r="AC48" s="31" t="s">
        <v>20</v>
      </c>
      <c r="AD48" s="31" t="s">
        <v>5</v>
      </c>
      <c r="AE48" s="31" t="s">
        <v>24</v>
      </c>
      <c r="AF48" s="31" t="s">
        <v>82</v>
      </c>
      <c r="AG48" s="31" t="s">
        <v>24</v>
      </c>
      <c r="AH48" s="31" t="s">
        <v>20</v>
      </c>
      <c r="AI48" s="31" t="s">
        <v>80</v>
      </c>
      <c r="AJ48" s="31" t="s">
        <v>80</v>
      </c>
      <c r="AK48">
        <v>22</v>
      </c>
      <c r="AL48" s="29" t="s">
        <v>80</v>
      </c>
      <c r="AM48" s="29" t="s">
        <v>80</v>
      </c>
      <c r="AN48" s="20" t="s">
        <v>80</v>
      </c>
    </row>
    <row r="49" spans="1:40" x14ac:dyDescent="0.25">
      <c r="A49" t="s">
        <v>212</v>
      </c>
      <c r="B49" t="s">
        <v>140</v>
      </c>
      <c r="C49" t="s">
        <v>75</v>
      </c>
      <c r="D49" t="s">
        <v>98</v>
      </c>
      <c r="E49" t="s">
        <v>87</v>
      </c>
      <c r="F49" t="s">
        <v>78</v>
      </c>
      <c r="G49" s="31" t="s">
        <v>80</v>
      </c>
      <c r="H49" s="31" t="s">
        <v>80</v>
      </c>
      <c r="I49" s="31" t="s">
        <v>80</v>
      </c>
      <c r="J49" s="31">
        <v>28.8</v>
      </c>
      <c r="K49" s="31">
        <v>105</v>
      </c>
      <c r="L49" s="31" t="s">
        <v>80</v>
      </c>
      <c r="M49" s="31" t="s">
        <v>80</v>
      </c>
      <c r="N49" s="31" t="s">
        <v>80</v>
      </c>
      <c r="O49" s="31" t="s">
        <v>80</v>
      </c>
      <c r="P49" s="31" t="s">
        <v>80</v>
      </c>
      <c r="Q49" s="31" t="s">
        <v>80</v>
      </c>
      <c r="R49" s="31" t="s">
        <v>80</v>
      </c>
      <c r="S49" s="31" t="s">
        <v>80</v>
      </c>
      <c r="T49" s="31" t="s">
        <v>80</v>
      </c>
      <c r="U49" s="31" t="s">
        <v>80</v>
      </c>
      <c r="V49" s="31" t="s">
        <v>80</v>
      </c>
      <c r="W49" s="31" t="s">
        <v>80</v>
      </c>
      <c r="X49" s="31" t="s">
        <v>80</v>
      </c>
      <c r="Y49" s="31" t="s">
        <v>80</v>
      </c>
      <c r="Z49" s="31" t="s">
        <v>80</v>
      </c>
      <c r="AA49" s="31" t="s">
        <v>80</v>
      </c>
      <c r="AB49" s="31" t="s">
        <v>80</v>
      </c>
      <c r="AC49" s="31" t="s">
        <v>80</v>
      </c>
      <c r="AD49" s="31" t="s">
        <v>80</v>
      </c>
      <c r="AE49" s="31" t="s">
        <v>80</v>
      </c>
      <c r="AF49" s="31" t="s">
        <v>80</v>
      </c>
      <c r="AG49" s="31" t="s">
        <v>80</v>
      </c>
      <c r="AH49" s="31" t="s">
        <v>80</v>
      </c>
      <c r="AI49" s="31" t="s">
        <v>80</v>
      </c>
      <c r="AJ49" s="31" t="s">
        <v>80</v>
      </c>
      <c r="AK49">
        <v>23</v>
      </c>
      <c r="AL49" s="29">
        <v>0.04</v>
      </c>
      <c r="AM49" s="29">
        <v>99.84</v>
      </c>
      <c r="AN49" s="20">
        <v>133.80000000000001</v>
      </c>
    </row>
    <row r="50" spans="1:40" x14ac:dyDescent="0.25">
      <c r="A50" t="s">
        <v>212</v>
      </c>
      <c r="B50" t="s">
        <v>140</v>
      </c>
      <c r="C50" t="s">
        <v>75</v>
      </c>
      <c r="D50" t="s">
        <v>98</v>
      </c>
      <c r="E50" t="s">
        <v>87</v>
      </c>
      <c r="F50" t="s">
        <v>79</v>
      </c>
      <c r="G50" s="31" t="s">
        <v>80</v>
      </c>
      <c r="H50" s="31" t="s">
        <v>80</v>
      </c>
      <c r="I50" s="31" t="s">
        <v>80</v>
      </c>
      <c r="J50" s="31" t="s">
        <v>5</v>
      </c>
      <c r="K50" s="31" t="s">
        <v>5</v>
      </c>
      <c r="L50" s="31" t="s">
        <v>80</v>
      </c>
      <c r="M50" s="31" t="s">
        <v>80</v>
      </c>
      <c r="N50" s="31" t="s">
        <v>80</v>
      </c>
      <c r="O50" s="31" t="s">
        <v>80</v>
      </c>
      <c r="P50" s="31" t="s">
        <v>80</v>
      </c>
      <c r="Q50" s="31" t="s">
        <v>80</v>
      </c>
      <c r="R50" s="31" t="s">
        <v>80</v>
      </c>
      <c r="S50" s="31" t="s">
        <v>80</v>
      </c>
      <c r="T50" s="31" t="s">
        <v>80</v>
      </c>
      <c r="U50" s="31" t="s">
        <v>80</v>
      </c>
      <c r="V50" s="31" t="s">
        <v>80</v>
      </c>
      <c r="W50" s="31" t="s">
        <v>80</v>
      </c>
      <c r="X50" s="31" t="s">
        <v>80</v>
      </c>
      <c r="Y50" s="31" t="s">
        <v>80</v>
      </c>
      <c r="Z50" s="31" t="s">
        <v>80</v>
      </c>
      <c r="AA50" s="31" t="s">
        <v>80</v>
      </c>
      <c r="AB50" s="31" t="s">
        <v>80</v>
      </c>
      <c r="AC50" s="31" t="s">
        <v>80</v>
      </c>
      <c r="AD50" s="31" t="s">
        <v>80</v>
      </c>
      <c r="AE50" s="31" t="s">
        <v>80</v>
      </c>
      <c r="AF50" s="31" t="s">
        <v>80</v>
      </c>
      <c r="AG50" s="31" t="s">
        <v>80</v>
      </c>
      <c r="AH50" s="31" t="s">
        <v>80</v>
      </c>
      <c r="AI50" s="31" t="s">
        <v>5</v>
      </c>
      <c r="AJ50" s="31" t="s">
        <v>80</v>
      </c>
      <c r="AK50">
        <v>23</v>
      </c>
      <c r="AL50" s="29" t="s">
        <v>80</v>
      </c>
      <c r="AM50" s="29" t="s">
        <v>80</v>
      </c>
      <c r="AN50" s="20" t="s">
        <v>80</v>
      </c>
    </row>
    <row r="51" spans="1:40" x14ac:dyDescent="0.25">
      <c r="A51" t="s">
        <v>212</v>
      </c>
      <c r="B51" t="s">
        <v>140</v>
      </c>
      <c r="C51" t="s">
        <v>100</v>
      </c>
      <c r="D51" t="s">
        <v>194</v>
      </c>
      <c r="E51" t="s">
        <v>90</v>
      </c>
      <c r="F51" t="s">
        <v>78</v>
      </c>
      <c r="G51" s="31">
        <v>14</v>
      </c>
      <c r="H51" s="31">
        <v>64</v>
      </c>
      <c r="I51" s="31" t="s">
        <v>80</v>
      </c>
      <c r="J51" s="31" t="s">
        <v>80</v>
      </c>
      <c r="K51" s="31" t="s">
        <v>80</v>
      </c>
      <c r="L51" s="31" t="s">
        <v>80</v>
      </c>
      <c r="M51" s="31" t="s">
        <v>80</v>
      </c>
      <c r="N51" s="31" t="s">
        <v>80</v>
      </c>
      <c r="O51" s="31" t="s">
        <v>80</v>
      </c>
      <c r="P51" s="31">
        <v>9</v>
      </c>
      <c r="Q51" s="31">
        <v>10</v>
      </c>
      <c r="R51" s="31">
        <v>2</v>
      </c>
      <c r="S51" s="31" t="s">
        <v>80</v>
      </c>
      <c r="T51" s="31" t="s">
        <v>80</v>
      </c>
      <c r="U51" s="31" t="s">
        <v>80</v>
      </c>
      <c r="V51" s="31" t="s">
        <v>80</v>
      </c>
      <c r="W51" s="31" t="s">
        <v>80</v>
      </c>
      <c r="X51" s="31" t="s">
        <v>80</v>
      </c>
      <c r="Y51" s="31" t="s">
        <v>80</v>
      </c>
      <c r="Z51" s="31" t="s">
        <v>80</v>
      </c>
      <c r="AA51" s="31" t="s">
        <v>80</v>
      </c>
      <c r="AB51" s="31" t="s">
        <v>80</v>
      </c>
      <c r="AC51" s="31" t="s">
        <v>80</v>
      </c>
      <c r="AD51" s="31" t="s">
        <v>80</v>
      </c>
      <c r="AE51" s="31" t="s">
        <v>80</v>
      </c>
      <c r="AF51" s="31" t="s">
        <v>80</v>
      </c>
      <c r="AG51" s="31" t="s">
        <v>80</v>
      </c>
      <c r="AH51" s="31" t="s">
        <v>80</v>
      </c>
      <c r="AI51" s="31" t="s">
        <v>80</v>
      </c>
      <c r="AJ51" s="31" t="s">
        <v>80</v>
      </c>
      <c r="AK51">
        <v>24</v>
      </c>
      <c r="AL51" s="29">
        <v>0.03</v>
      </c>
      <c r="AM51" s="29">
        <v>99.86</v>
      </c>
      <c r="AN51" s="20">
        <v>99</v>
      </c>
    </row>
    <row r="52" spans="1:40" x14ac:dyDescent="0.25">
      <c r="A52" t="s">
        <v>212</v>
      </c>
      <c r="B52" t="s">
        <v>140</v>
      </c>
      <c r="C52" t="s">
        <v>100</v>
      </c>
      <c r="D52" t="s">
        <v>194</v>
      </c>
      <c r="E52" t="s">
        <v>90</v>
      </c>
      <c r="F52" t="s">
        <v>79</v>
      </c>
      <c r="G52" s="31" t="s">
        <v>82</v>
      </c>
      <c r="H52" s="31" t="s">
        <v>82</v>
      </c>
      <c r="I52" s="31" t="s">
        <v>80</v>
      </c>
      <c r="J52" s="31" t="s">
        <v>80</v>
      </c>
      <c r="K52" s="31" t="s">
        <v>80</v>
      </c>
      <c r="L52" s="31" t="s">
        <v>80</v>
      </c>
      <c r="M52" s="31" t="s">
        <v>80</v>
      </c>
      <c r="N52" s="31" t="s">
        <v>80</v>
      </c>
      <c r="O52" s="31" t="s">
        <v>80</v>
      </c>
      <c r="P52" s="31" t="s">
        <v>82</v>
      </c>
      <c r="Q52" s="31" t="s">
        <v>82</v>
      </c>
      <c r="R52" s="31" t="s">
        <v>82</v>
      </c>
      <c r="S52" s="31" t="s">
        <v>80</v>
      </c>
      <c r="T52" s="31" t="s">
        <v>80</v>
      </c>
      <c r="U52" s="31" t="s">
        <v>80</v>
      </c>
      <c r="V52" s="31" t="s">
        <v>80</v>
      </c>
      <c r="W52" s="31" t="s">
        <v>80</v>
      </c>
      <c r="X52" s="31" t="s">
        <v>80</v>
      </c>
      <c r="Y52" s="31" t="s">
        <v>80</v>
      </c>
      <c r="Z52" s="31" t="s">
        <v>80</v>
      </c>
      <c r="AA52" s="31" t="s">
        <v>80</v>
      </c>
      <c r="AB52" s="31" t="s">
        <v>80</v>
      </c>
      <c r="AC52" s="31" t="s">
        <v>80</v>
      </c>
      <c r="AD52" s="31" t="s">
        <v>80</v>
      </c>
      <c r="AE52" s="31" t="s">
        <v>80</v>
      </c>
      <c r="AF52" s="31" t="s">
        <v>80</v>
      </c>
      <c r="AG52" s="31" t="s">
        <v>80</v>
      </c>
      <c r="AH52" s="31" t="s">
        <v>80</v>
      </c>
      <c r="AI52" s="31" t="s">
        <v>80</v>
      </c>
      <c r="AJ52" s="31" t="s">
        <v>80</v>
      </c>
      <c r="AK52">
        <v>24</v>
      </c>
      <c r="AL52" s="29" t="s">
        <v>80</v>
      </c>
      <c r="AM52" s="29" t="s">
        <v>80</v>
      </c>
      <c r="AN52" s="20" t="s">
        <v>80</v>
      </c>
    </row>
    <row r="53" spans="1:40" x14ac:dyDescent="0.25">
      <c r="A53" t="s">
        <v>212</v>
      </c>
      <c r="B53" t="s">
        <v>140</v>
      </c>
      <c r="C53" t="s">
        <v>75</v>
      </c>
      <c r="D53" t="s">
        <v>113</v>
      </c>
      <c r="E53" t="s">
        <v>105</v>
      </c>
      <c r="F53" t="s">
        <v>78</v>
      </c>
      <c r="G53" s="31" t="s">
        <v>80</v>
      </c>
      <c r="H53" s="31" t="s">
        <v>80</v>
      </c>
      <c r="I53" s="31" t="s">
        <v>80</v>
      </c>
      <c r="J53" s="31">
        <v>3</v>
      </c>
      <c r="K53" s="31" t="s">
        <v>80</v>
      </c>
      <c r="L53" s="31" t="s">
        <v>80</v>
      </c>
      <c r="M53" s="31">
        <v>7</v>
      </c>
      <c r="N53" s="31" t="s">
        <v>80</v>
      </c>
      <c r="O53" s="31">
        <v>2.5</v>
      </c>
      <c r="P53" s="31" t="s">
        <v>80</v>
      </c>
      <c r="Q53" s="31">
        <v>5.43</v>
      </c>
      <c r="R53" s="31">
        <v>0.5</v>
      </c>
      <c r="S53" s="31">
        <v>0.5</v>
      </c>
      <c r="T53" s="31" t="s">
        <v>80</v>
      </c>
      <c r="U53" s="31" t="s">
        <v>80</v>
      </c>
      <c r="V53" s="31" t="s">
        <v>80</v>
      </c>
      <c r="W53" s="31">
        <v>3.823</v>
      </c>
      <c r="X53" s="31">
        <v>1.238</v>
      </c>
      <c r="Y53" s="31">
        <v>3.0880000000000001</v>
      </c>
      <c r="Z53" s="31" t="s">
        <v>80</v>
      </c>
      <c r="AA53" s="31">
        <v>4.9400000000000004</v>
      </c>
      <c r="AB53" s="31">
        <v>3.581</v>
      </c>
      <c r="AC53" s="31">
        <v>3.746</v>
      </c>
      <c r="AD53" s="31">
        <v>5.6</v>
      </c>
      <c r="AE53" s="31">
        <v>4.3090000000000002</v>
      </c>
      <c r="AF53" s="31">
        <v>4.5519999999999996</v>
      </c>
      <c r="AG53" s="31" t="s">
        <v>80</v>
      </c>
      <c r="AH53" s="31">
        <v>1</v>
      </c>
      <c r="AI53" s="31">
        <v>11</v>
      </c>
      <c r="AJ53" s="31">
        <v>8.2650000000000006</v>
      </c>
      <c r="AK53">
        <v>25</v>
      </c>
      <c r="AL53" s="29">
        <v>0.02</v>
      </c>
      <c r="AM53" s="29">
        <v>99.88</v>
      </c>
      <c r="AN53" s="20">
        <v>74.072000000000003</v>
      </c>
    </row>
    <row r="54" spans="1:40" x14ac:dyDescent="0.25">
      <c r="A54" t="s">
        <v>212</v>
      </c>
      <c r="B54" t="s">
        <v>140</v>
      </c>
      <c r="C54" t="s">
        <v>75</v>
      </c>
      <c r="D54" t="s">
        <v>113</v>
      </c>
      <c r="E54" t="s">
        <v>105</v>
      </c>
      <c r="F54" t="s">
        <v>79</v>
      </c>
      <c r="G54" s="31" t="s">
        <v>80</v>
      </c>
      <c r="H54" s="31" t="s">
        <v>80</v>
      </c>
      <c r="I54" s="31" t="s">
        <v>80</v>
      </c>
      <c r="J54" s="31" t="s">
        <v>82</v>
      </c>
      <c r="K54" s="31" t="s">
        <v>80</v>
      </c>
      <c r="L54" s="31" t="s">
        <v>80</v>
      </c>
      <c r="M54" s="31" t="s">
        <v>82</v>
      </c>
      <c r="N54" s="31" t="s">
        <v>80</v>
      </c>
      <c r="O54" s="31" t="s">
        <v>82</v>
      </c>
      <c r="P54" s="31" t="s">
        <v>80</v>
      </c>
      <c r="Q54" s="31" t="s">
        <v>82</v>
      </c>
      <c r="R54" s="31" t="s">
        <v>82</v>
      </c>
      <c r="S54" s="31" t="s">
        <v>82</v>
      </c>
      <c r="T54" s="31" t="s">
        <v>80</v>
      </c>
      <c r="U54" s="31" t="s">
        <v>80</v>
      </c>
      <c r="V54" s="31" t="s">
        <v>80</v>
      </c>
      <c r="W54" s="31" t="s">
        <v>82</v>
      </c>
      <c r="X54" s="31" t="s">
        <v>82</v>
      </c>
      <c r="Y54" s="31" t="s">
        <v>82</v>
      </c>
      <c r="Z54" s="31" t="s">
        <v>80</v>
      </c>
      <c r="AA54" s="31" t="s">
        <v>82</v>
      </c>
      <c r="AB54" s="31" t="s">
        <v>82</v>
      </c>
      <c r="AC54" s="31" t="s">
        <v>5</v>
      </c>
      <c r="AD54" s="31" t="s">
        <v>82</v>
      </c>
      <c r="AE54" s="31" t="s">
        <v>82</v>
      </c>
      <c r="AF54" s="31" t="s">
        <v>82</v>
      </c>
      <c r="AG54" s="31" t="s">
        <v>80</v>
      </c>
      <c r="AH54" s="31" t="s">
        <v>5</v>
      </c>
      <c r="AI54" s="31" t="s">
        <v>5</v>
      </c>
      <c r="AJ54" s="31" t="s">
        <v>5</v>
      </c>
      <c r="AK54">
        <v>25</v>
      </c>
      <c r="AL54" s="29" t="s">
        <v>80</v>
      </c>
      <c r="AM54" s="29" t="s">
        <v>80</v>
      </c>
      <c r="AN54" s="20" t="s">
        <v>80</v>
      </c>
    </row>
    <row r="55" spans="1:40" x14ac:dyDescent="0.25">
      <c r="A55" t="s">
        <v>212</v>
      </c>
      <c r="B55" t="s">
        <v>140</v>
      </c>
      <c r="C55" t="s">
        <v>75</v>
      </c>
      <c r="D55" t="s">
        <v>113</v>
      </c>
      <c r="E55" t="s">
        <v>90</v>
      </c>
      <c r="F55" t="s">
        <v>78</v>
      </c>
      <c r="G55" s="31">
        <v>5</v>
      </c>
      <c r="H55" s="31" t="s">
        <v>80</v>
      </c>
      <c r="I55" s="31" t="s">
        <v>80</v>
      </c>
      <c r="J55" s="31" t="s">
        <v>80</v>
      </c>
      <c r="K55" s="31" t="s">
        <v>80</v>
      </c>
      <c r="L55" s="31" t="s">
        <v>80</v>
      </c>
      <c r="M55" s="31" t="s">
        <v>80</v>
      </c>
      <c r="N55" s="31" t="s">
        <v>80</v>
      </c>
      <c r="O55" s="31" t="s">
        <v>80</v>
      </c>
      <c r="P55" s="31">
        <v>14.54</v>
      </c>
      <c r="Q55" s="31" t="s">
        <v>80</v>
      </c>
      <c r="R55" s="31" t="s">
        <v>80</v>
      </c>
      <c r="S55" s="31" t="s">
        <v>80</v>
      </c>
      <c r="T55" s="31" t="s">
        <v>80</v>
      </c>
      <c r="U55" s="31" t="s">
        <v>80</v>
      </c>
      <c r="V55" s="31" t="s">
        <v>80</v>
      </c>
      <c r="W55" s="31">
        <v>45.134999999999998</v>
      </c>
      <c r="X55" s="31" t="s">
        <v>80</v>
      </c>
      <c r="Y55" s="31" t="s">
        <v>80</v>
      </c>
      <c r="Z55" s="31" t="s">
        <v>80</v>
      </c>
      <c r="AA55" s="31" t="s">
        <v>80</v>
      </c>
      <c r="AB55" s="31" t="s">
        <v>80</v>
      </c>
      <c r="AC55" s="31" t="s">
        <v>80</v>
      </c>
      <c r="AD55" s="31" t="s">
        <v>80</v>
      </c>
      <c r="AE55" s="31" t="s">
        <v>80</v>
      </c>
      <c r="AF55" s="31" t="s">
        <v>80</v>
      </c>
      <c r="AG55" s="31" t="s">
        <v>80</v>
      </c>
      <c r="AH55" s="31" t="s">
        <v>80</v>
      </c>
      <c r="AI55" s="31" t="s">
        <v>80</v>
      </c>
      <c r="AJ55" s="31" t="s">
        <v>80</v>
      </c>
      <c r="AK55">
        <v>26</v>
      </c>
      <c r="AL55" s="29">
        <v>0.02</v>
      </c>
      <c r="AM55" s="29">
        <v>99.9</v>
      </c>
      <c r="AN55" s="20">
        <v>64.674999999999997</v>
      </c>
    </row>
    <row r="56" spans="1:40" x14ac:dyDescent="0.25">
      <c r="A56" t="s">
        <v>212</v>
      </c>
      <c r="B56" t="s">
        <v>140</v>
      </c>
      <c r="C56" t="s">
        <v>75</v>
      </c>
      <c r="D56" t="s">
        <v>113</v>
      </c>
      <c r="E56" t="s">
        <v>90</v>
      </c>
      <c r="F56" t="s">
        <v>79</v>
      </c>
      <c r="G56" s="31" t="s">
        <v>82</v>
      </c>
      <c r="H56" s="31" t="s">
        <v>80</v>
      </c>
      <c r="I56" s="31" t="s">
        <v>80</v>
      </c>
      <c r="J56" s="31" t="s">
        <v>80</v>
      </c>
      <c r="K56" s="31" t="s">
        <v>80</v>
      </c>
      <c r="L56" s="31" t="s">
        <v>80</v>
      </c>
      <c r="M56" s="31" t="s">
        <v>80</v>
      </c>
      <c r="N56" s="31" t="s">
        <v>80</v>
      </c>
      <c r="O56" s="31" t="s">
        <v>80</v>
      </c>
      <c r="P56" s="31" t="s">
        <v>82</v>
      </c>
      <c r="Q56" s="31" t="s">
        <v>80</v>
      </c>
      <c r="R56" s="31" t="s">
        <v>80</v>
      </c>
      <c r="S56" s="31" t="s">
        <v>80</v>
      </c>
      <c r="T56" s="31" t="s">
        <v>80</v>
      </c>
      <c r="U56" s="31" t="s">
        <v>80</v>
      </c>
      <c r="V56" s="31" t="s">
        <v>80</v>
      </c>
      <c r="W56" s="31" t="s">
        <v>82</v>
      </c>
      <c r="X56" s="31" t="s">
        <v>80</v>
      </c>
      <c r="Y56" s="31" t="s">
        <v>80</v>
      </c>
      <c r="Z56" s="31" t="s">
        <v>80</v>
      </c>
      <c r="AA56" s="31" t="s">
        <v>80</v>
      </c>
      <c r="AB56" s="31" t="s">
        <v>80</v>
      </c>
      <c r="AC56" s="31" t="s">
        <v>80</v>
      </c>
      <c r="AD56" s="31" t="s">
        <v>80</v>
      </c>
      <c r="AE56" s="31" t="s">
        <v>80</v>
      </c>
      <c r="AF56" s="31" t="s">
        <v>80</v>
      </c>
      <c r="AG56" s="31" t="s">
        <v>80</v>
      </c>
      <c r="AH56" s="31" t="s">
        <v>80</v>
      </c>
      <c r="AI56" s="31" t="s">
        <v>80</v>
      </c>
      <c r="AJ56" s="31" t="s">
        <v>80</v>
      </c>
      <c r="AK56">
        <v>26</v>
      </c>
      <c r="AL56" s="29" t="s">
        <v>80</v>
      </c>
      <c r="AM56" s="29" t="s">
        <v>80</v>
      </c>
      <c r="AN56" s="20" t="s">
        <v>80</v>
      </c>
    </row>
    <row r="57" spans="1:40" x14ac:dyDescent="0.25">
      <c r="A57" t="s">
        <v>212</v>
      </c>
      <c r="B57" t="s">
        <v>140</v>
      </c>
      <c r="C57" t="s">
        <v>100</v>
      </c>
      <c r="D57" t="s">
        <v>195</v>
      </c>
      <c r="E57" t="s">
        <v>90</v>
      </c>
      <c r="F57" t="s">
        <v>78</v>
      </c>
      <c r="G57" s="31">
        <v>24</v>
      </c>
      <c r="H57" s="31">
        <v>24</v>
      </c>
      <c r="I57" s="31">
        <v>10.333</v>
      </c>
      <c r="J57" s="31">
        <v>0.34499999999999997</v>
      </c>
      <c r="K57" s="31">
        <v>3.37</v>
      </c>
      <c r="L57" s="31" t="s">
        <v>80</v>
      </c>
      <c r="M57" s="31" t="s">
        <v>80</v>
      </c>
      <c r="N57" s="31" t="s">
        <v>80</v>
      </c>
      <c r="O57" s="31" t="s">
        <v>80</v>
      </c>
      <c r="P57" s="31" t="s">
        <v>80</v>
      </c>
      <c r="Q57" s="31" t="s">
        <v>80</v>
      </c>
      <c r="R57" s="31" t="s">
        <v>80</v>
      </c>
      <c r="S57" s="31" t="s">
        <v>80</v>
      </c>
      <c r="T57" s="31" t="s">
        <v>80</v>
      </c>
      <c r="U57" s="31" t="s">
        <v>80</v>
      </c>
      <c r="V57" s="31" t="s">
        <v>80</v>
      </c>
      <c r="W57" s="31" t="s">
        <v>80</v>
      </c>
      <c r="X57" s="31" t="s">
        <v>80</v>
      </c>
      <c r="Y57" s="31" t="s">
        <v>80</v>
      </c>
      <c r="Z57" s="31" t="s">
        <v>80</v>
      </c>
      <c r="AA57" s="31" t="s">
        <v>80</v>
      </c>
      <c r="AB57" s="31" t="s">
        <v>80</v>
      </c>
      <c r="AC57" s="31" t="s">
        <v>80</v>
      </c>
      <c r="AD57" s="31" t="s">
        <v>80</v>
      </c>
      <c r="AE57" s="31" t="s">
        <v>80</v>
      </c>
      <c r="AF57" s="31" t="s">
        <v>80</v>
      </c>
      <c r="AG57" s="31" t="s">
        <v>80</v>
      </c>
      <c r="AH57" s="31" t="s">
        <v>80</v>
      </c>
      <c r="AI57" s="31" t="s">
        <v>80</v>
      </c>
      <c r="AJ57" s="31" t="s">
        <v>80</v>
      </c>
      <c r="AK57">
        <v>27</v>
      </c>
      <c r="AL57" s="29">
        <v>0.02</v>
      </c>
      <c r="AM57" s="29">
        <v>99.91</v>
      </c>
      <c r="AN57" s="20">
        <v>62.048000000000002</v>
      </c>
    </row>
    <row r="58" spans="1:40" x14ac:dyDescent="0.25">
      <c r="A58" t="s">
        <v>212</v>
      </c>
      <c r="B58" t="s">
        <v>140</v>
      </c>
      <c r="C58" t="s">
        <v>100</v>
      </c>
      <c r="D58" t="s">
        <v>195</v>
      </c>
      <c r="E58" t="s">
        <v>90</v>
      </c>
      <c r="F58" t="s">
        <v>79</v>
      </c>
      <c r="G58" s="31" t="s">
        <v>82</v>
      </c>
      <c r="H58" s="31" t="s">
        <v>82</v>
      </c>
      <c r="I58" s="31" t="s">
        <v>82</v>
      </c>
      <c r="J58" s="31" t="s">
        <v>82</v>
      </c>
      <c r="K58" s="31" t="s">
        <v>82</v>
      </c>
      <c r="L58" s="31" t="s">
        <v>80</v>
      </c>
      <c r="M58" s="31" t="s">
        <v>80</v>
      </c>
      <c r="N58" s="31" t="s">
        <v>80</v>
      </c>
      <c r="O58" s="31" t="s">
        <v>80</v>
      </c>
      <c r="P58" s="31" t="s">
        <v>80</v>
      </c>
      <c r="Q58" s="31" t="s">
        <v>80</v>
      </c>
      <c r="R58" s="31" t="s">
        <v>80</v>
      </c>
      <c r="S58" s="31" t="s">
        <v>80</v>
      </c>
      <c r="T58" s="31" t="s">
        <v>80</v>
      </c>
      <c r="U58" s="31" t="s">
        <v>80</v>
      </c>
      <c r="V58" s="31" t="s">
        <v>80</v>
      </c>
      <c r="W58" s="31" t="s">
        <v>80</v>
      </c>
      <c r="X58" s="31" t="s">
        <v>80</v>
      </c>
      <c r="Y58" s="31" t="s">
        <v>80</v>
      </c>
      <c r="Z58" s="31" t="s">
        <v>80</v>
      </c>
      <c r="AA58" s="31" t="s">
        <v>80</v>
      </c>
      <c r="AB58" s="31" t="s">
        <v>80</v>
      </c>
      <c r="AC58" s="31" t="s">
        <v>80</v>
      </c>
      <c r="AD58" s="31" t="s">
        <v>80</v>
      </c>
      <c r="AE58" s="31" t="s">
        <v>80</v>
      </c>
      <c r="AF58" s="31" t="s">
        <v>80</v>
      </c>
      <c r="AG58" s="31" t="s">
        <v>80</v>
      </c>
      <c r="AH58" s="31" t="s">
        <v>80</v>
      </c>
      <c r="AI58" s="31" t="s">
        <v>80</v>
      </c>
      <c r="AJ58" s="31" t="s">
        <v>80</v>
      </c>
      <c r="AK58">
        <v>27</v>
      </c>
      <c r="AL58" s="29" t="s">
        <v>80</v>
      </c>
      <c r="AM58" s="29" t="s">
        <v>80</v>
      </c>
      <c r="AN58" s="20" t="s">
        <v>80</v>
      </c>
    </row>
    <row r="59" spans="1:40" x14ac:dyDescent="0.25">
      <c r="A59" t="s">
        <v>212</v>
      </c>
      <c r="B59" t="s">
        <v>140</v>
      </c>
      <c r="C59" t="s">
        <v>100</v>
      </c>
      <c r="D59" t="s">
        <v>145</v>
      </c>
      <c r="E59" t="s">
        <v>84</v>
      </c>
      <c r="F59" t="s">
        <v>78</v>
      </c>
      <c r="G59" s="31" t="s">
        <v>80</v>
      </c>
      <c r="H59" s="31" t="s">
        <v>80</v>
      </c>
      <c r="I59" s="31" t="s">
        <v>80</v>
      </c>
      <c r="J59" s="31" t="s">
        <v>80</v>
      </c>
      <c r="K59" s="31">
        <v>37.54</v>
      </c>
      <c r="L59" s="31">
        <v>0.13</v>
      </c>
      <c r="M59" s="31">
        <v>5.4059999999999997</v>
      </c>
      <c r="N59" s="31">
        <v>10.006</v>
      </c>
      <c r="O59" s="31">
        <v>7.7240000000000002</v>
      </c>
      <c r="P59" s="31">
        <v>0.12</v>
      </c>
      <c r="Q59" s="31" t="s">
        <v>80</v>
      </c>
      <c r="R59" s="31" t="s">
        <v>80</v>
      </c>
      <c r="S59" s="31" t="s">
        <v>80</v>
      </c>
      <c r="T59" s="31" t="s">
        <v>80</v>
      </c>
      <c r="U59" s="31" t="s">
        <v>80</v>
      </c>
      <c r="V59" s="31">
        <v>0.60199999999999998</v>
      </c>
      <c r="W59" s="31">
        <v>0.495</v>
      </c>
      <c r="X59" s="31" t="s">
        <v>80</v>
      </c>
      <c r="Y59" s="31" t="s">
        <v>80</v>
      </c>
      <c r="Z59" s="31" t="s">
        <v>80</v>
      </c>
      <c r="AA59" s="31" t="s">
        <v>80</v>
      </c>
      <c r="AB59" s="31" t="s">
        <v>80</v>
      </c>
      <c r="AC59" s="31" t="s">
        <v>80</v>
      </c>
      <c r="AD59" s="31" t="s">
        <v>80</v>
      </c>
      <c r="AE59" s="31" t="s">
        <v>80</v>
      </c>
      <c r="AF59" s="31" t="s">
        <v>80</v>
      </c>
      <c r="AG59" s="31" t="s">
        <v>80</v>
      </c>
      <c r="AH59" s="31" t="s">
        <v>80</v>
      </c>
      <c r="AI59" s="31" t="s">
        <v>80</v>
      </c>
      <c r="AJ59" s="31" t="s">
        <v>80</v>
      </c>
      <c r="AK59">
        <v>28</v>
      </c>
      <c r="AL59" s="29">
        <v>0.02</v>
      </c>
      <c r="AM59" s="29">
        <v>99.93</v>
      </c>
      <c r="AN59" s="20">
        <v>62.023000000000003</v>
      </c>
    </row>
    <row r="60" spans="1:40" x14ac:dyDescent="0.25">
      <c r="A60" t="s">
        <v>212</v>
      </c>
      <c r="B60" t="s">
        <v>140</v>
      </c>
      <c r="C60" t="s">
        <v>100</v>
      </c>
      <c r="D60" t="s">
        <v>145</v>
      </c>
      <c r="E60" t="s">
        <v>84</v>
      </c>
      <c r="F60" t="s">
        <v>79</v>
      </c>
      <c r="G60" s="31" t="s">
        <v>80</v>
      </c>
      <c r="H60" s="31" t="s">
        <v>80</v>
      </c>
      <c r="I60" s="31" t="s">
        <v>80</v>
      </c>
      <c r="J60" s="31" t="s">
        <v>80</v>
      </c>
      <c r="K60" s="31" t="s">
        <v>82</v>
      </c>
      <c r="L60" s="31" t="s">
        <v>82</v>
      </c>
      <c r="M60" s="31" t="s">
        <v>82</v>
      </c>
      <c r="N60" s="31" t="s">
        <v>82</v>
      </c>
      <c r="O60" s="31" t="s">
        <v>82</v>
      </c>
      <c r="P60" s="31" t="s">
        <v>82</v>
      </c>
      <c r="Q60" s="31" t="s">
        <v>80</v>
      </c>
      <c r="R60" s="31" t="s">
        <v>80</v>
      </c>
      <c r="S60" s="31" t="s">
        <v>80</v>
      </c>
      <c r="T60" s="31" t="s">
        <v>80</v>
      </c>
      <c r="U60" s="31" t="s">
        <v>80</v>
      </c>
      <c r="V60" s="31" t="s">
        <v>5</v>
      </c>
      <c r="W60" s="31" t="s">
        <v>5</v>
      </c>
      <c r="X60" s="31" t="s">
        <v>80</v>
      </c>
      <c r="Y60" s="31" t="s">
        <v>80</v>
      </c>
      <c r="Z60" s="31" t="s">
        <v>80</v>
      </c>
      <c r="AA60" s="31" t="s">
        <v>80</v>
      </c>
      <c r="AB60" s="31" t="s">
        <v>80</v>
      </c>
      <c r="AC60" s="31" t="s">
        <v>80</v>
      </c>
      <c r="AD60" s="31" t="s">
        <v>80</v>
      </c>
      <c r="AE60" s="31" t="s">
        <v>80</v>
      </c>
      <c r="AF60" s="31" t="s">
        <v>80</v>
      </c>
      <c r="AG60" s="31" t="s">
        <v>80</v>
      </c>
      <c r="AH60" s="31" t="s">
        <v>80</v>
      </c>
      <c r="AI60" s="31" t="s">
        <v>80</v>
      </c>
      <c r="AJ60" s="31" t="s">
        <v>80</v>
      </c>
      <c r="AK60">
        <v>28</v>
      </c>
      <c r="AL60" s="29" t="s">
        <v>80</v>
      </c>
      <c r="AM60" s="29" t="s">
        <v>80</v>
      </c>
      <c r="AN60" s="20" t="s">
        <v>80</v>
      </c>
    </row>
    <row r="61" spans="1:40" x14ac:dyDescent="0.25">
      <c r="A61" t="s">
        <v>212</v>
      </c>
      <c r="B61" t="s">
        <v>140</v>
      </c>
      <c r="C61" t="s">
        <v>100</v>
      </c>
      <c r="D61" t="s">
        <v>101</v>
      </c>
      <c r="E61" t="s">
        <v>87</v>
      </c>
      <c r="F61" t="s">
        <v>78</v>
      </c>
      <c r="G61" s="31" t="s">
        <v>80</v>
      </c>
      <c r="H61" s="31" t="s">
        <v>80</v>
      </c>
      <c r="I61" s="31" t="s">
        <v>80</v>
      </c>
      <c r="J61" s="31" t="s">
        <v>80</v>
      </c>
      <c r="K61" s="31" t="s">
        <v>80</v>
      </c>
      <c r="L61" s="31" t="s">
        <v>80</v>
      </c>
      <c r="M61" s="31" t="s">
        <v>80</v>
      </c>
      <c r="N61" s="31" t="s">
        <v>80</v>
      </c>
      <c r="O61" s="31" t="s">
        <v>80</v>
      </c>
      <c r="P61" s="31" t="s">
        <v>80</v>
      </c>
      <c r="Q61" s="31">
        <v>11.228</v>
      </c>
      <c r="R61" s="31">
        <v>26.111000000000001</v>
      </c>
      <c r="S61" s="31">
        <v>5.5330000000000004</v>
      </c>
      <c r="T61" s="31">
        <v>3.2679999999999998</v>
      </c>
      <c r="U61" s="31" t="s">
        <v>80</v>
      </c>
      <c r="V61" s="31">
        <v>3.1930000000000001</v>
      </c>
      <c r="W61" s="31">
        <v>1.161</v>
      </c>
      <c r="X61" s="31">
        <v>2.7370000000000001</v>
      </c>
      <c r="Y61" s="31">
        <v>0.156</v>
      </c>
      <c r="Z61" s="31">
        <v>0.80300000000000005</v>
      </c>
      <c r="AA61" s="31">
        <v>1.2150000000000001</v>
      </c>
      <c r="AB61" s="31" t="s">
        <v>80</v>
      </c>
      <c r="AC61" s="31" t="s">
        <v>80</v>
      </c>
      <c r="AD61" s="31" t="s">
        <v>80</v>
      </c>
      <c r="AE61" s="31" t="s">
        <v>80</v>
      </c>
      <c r="AF61" s="31" t="s">
        <v>80</v>
      </c>
      <c r="AG61" s="31" t="s">
        <v>80</v>
      </c>
      <c r="AH61" s="31" t="s">
        <v>80</v>
      </c>
      <c r="AI61" s="31" t="s">
        <v>80</v>
      </c>
      <c r="AJ61" s="31" t="s">
        <v>80</v>
      </c>
      <c r="AK61">
        <v>29</v>
      </c>
      <c r="AL61" s="29">
        <v>0.01</v>
      </c>
      <c r="AM61" s="29">
        <v>99.95</v>
      </c>
      <c r="AN61" s="20">
        <v>55.405000000000001</v>
      </c>
    </row>
    <row r="62" spans="1:40" x14ac:dyDescent="0.25">
      <c r="A62" t="s">
        <v>212</v>
      </c>
      <c r="B62" t="s">
        <v>140</v>
      </c>
      <c r="C62" t="s">
        <v>100</v>
      </c>
      <c r="D62" t="s">
        <v>101</v>
      </c>
      <c r="E62" t="s">
        <v>87</v>
      </c>
      <c r="F62" t="s">
        <v>79</v>
      </c>
      <c r="G62" s="31" t="s">
        <v>80</v>
      </c>
      <c r="H62" s="31" t="s">
        <v>80</v>
      </c>
      <c r="I62" s="31" t="s">
        <v>80</v>
      </c>
      <c r="J62" s="31" t="s">
        <v>80</v>
      </c>
      <c r="K62" s="31" t="s">
        <v>80</v>
      </c>
      <c r="L62" s="31" t="s">
        <v>80</v>
      </c>
      <c r="M62" s="31" t="s">
        <v>80</v>
      </c>
      <c r="N62" s="31" t="s">
        <v>80</v>
      </c>
      <c r="O62" s="31" t="s">
        <v>80</v>
      </c>
      <c r="P62" s="31" t="s">
        <v>80</v>
      </c>
      <c r="Q62" s="31" t="s">
        <v>5</v>
      </c>
      <c r="R62" s="31" t="s">
        <v>5</v>
      </c>
      <c r="S62" s="31" t="s">
        <v>82</v>
      </c>
      <c r="T62" s="31" t="s">
        <v>82</v>
      </c>
      <c r="U62" s="31" t="s">
        <v>80</v>
      </c>
      <c r="V62" s="31" t="s">
        <v>5</v>
      </c>
      <c r="W62" s="31" t="s">
        <v>5</v>
      </c>
      <c r="X62" s="31" t="s">
        <v>5</v>
      </c>
      <c r="Y62" s="31" t="s">
        <v>5</v>
      </c>
      <c r="Z62" s="31" t="s">
        <v>5</v>
      </c>
      <c r="AA62" s="31" t="s">
        <v>82</v>
      </c>
      <c r="AB62" s="31" t="s">
        <v>80</v>
      </c>
      <c r="AC62" s="31" t="s">
        <v>80</v>
      </c>
      <c r="AD62" s="31" t="s">
        <v>80</v>
      </c>
      <c r="AE62" s="31" t="s">
        <v>80</v>
      </c>
      <c r="AF62" s="31" t="s">
        <v>80</v>
      </c>
      <c r="AG62" s="31" t="s">
        <v>80</v>
      </c>
      <c r="AH62" s="31" t="s">
        <v>80</v>
      </c>
      <c r="AI62" s="31" t="s">
        <v>80</v>
      </c>
      <c r="AJ62" s="31" t="s">
        <v>80</v>
      </c>
      <c r="AK62">
        <v>29</v>
      </c>
      <c r="AL62" s="29" t="s">
        <v>80</v>
      </c>
      <c r="AM62" s="29" t="s">
        <v>80</v>
      </c>
      <c r="AN62" s="20" t="s">
        <v>80</v>
      </c>
    </row>
    <row r="63" spans="1:40" x14ac:dyDescent="0.25">
      <c r="A63" t="s">
        <v>212</v>
      </c>
      <c r="B63" t="s">
        <v>140</v>
      </c>
      <c r="C63" t="s">
        <v>75</v>
      </c>
      <c r="D63" t="s">
        <v>144</v>
      </c>
      <c r="E63" t="s">
        <v>87</v>
      </c>
      <c r="F63" t="s">
        <v>78</v>
      </c>
      <c r="G63" s="31" t="s">
        <v>80</v>
      </c>
      <c r="H63" s="31" t="s">
        <v>80</v>
      </c>
      <c r="I63" s="31" t="s">
        <v>80</v>
      </c>
      <c r="J63" s="31" t="s">
        <v>80</v>
      </c>
      <c r="K63" s="31" t="s">
        <v>80</v>
      </c>
      <c r="L63" s="31" t="s">
        <v>80</v>
      </c>
      <c r="M63" s="31">
        <v>20.059999999999999</v>
      </c>
      <c r="N63" s="31">
        <v>3.91</v>
      </c>
      <c r="O63" s="31">
        <v>1.641</v>
      </c>
      <c r="P63" s="31">
        <v>2.4780000000000002</v>
      </c>
      <c r="Q63" s="31">
        <v>0.45600000000000002</v>
      </c>
      <c r="R63" s="31" t="s">
        <v>80</v>
      </c>
      <c r="S63" s="31">
        <v>0.159</v>
      </c>
      <c r="T63" s="31">
        <v>9.1999999999999998E-2</v>
      </c>
      <c r="U63" s="31" t="s">
        <v>80</v>
      </c>
      <c r="V63" s="31" t="s">
        <v>80</v>
      </c>
      <c r="W63" s="31" t="s">
        <v>80</v>
      </c>
      <c r="X63" s="31" t="s">
        <v>80</v>
      </c>
      <c r="Y63" s="31">
        <v>4.99</v>
      </c>
      <c r="Z63" s="31">
        <v>6.41</v>
      </c>
      <c r="AA63" s="31">
        <v>1.8460000000000001</v>
      </c>
      <c r="AB63" s="31" t="s">
        <v>80</v>
      </c>
      <c r="AC63" s="31" t="s">
        <v>80</v>
      </c>
      <c r="AD63" s="31" t="s">
        <v>80</v>
      </c>
      <c r="AE63" s="31" t="s">
        <v>80</v>
      </c>
      <c r="AF63" s="31" t="s">
        <v>80</v>
      </c>
      <c r="AG63" s="31" t="s">
        <v>80</v>
      </c>
      <c r="AH63" s="31" t="s">
        <v>80</v>
      </c>
      <c r="AI63" s="31" t="s">
        <v>80</v>
      </c>
      <c r="AJ63" s="31" t="s">
        <v>80</v>
      </c>
      <c r="AK63">
        <v>30</v>
      </c>
      <c r="AL63" s="29">
        <v>0.01</v>
      </c>
      <c r="AM63" s="29">
        <v>99.96</v>
      </c>
      <c r="AN63" s="20">
        <v>42.042000000000002</v>
      </c>
    </row>
    <row r="64" spans="1:40" x14ac:dyDescent="0.25">
      <c r="A64" t="s">
        <v>212</v>
      </c>
      <c r="B64" t="s">
        <v>140</v>
      </c>
      <c r="C64" t="s">
        <v>75</v>
      </c>
      <c r="D64" t="s">
        <v>144</v>
      </c>
      <c r="E64" t="s">
        <v>87</v>
      </c>
      <c r="F64" t="s">
        <v>79</v>
      </c>
      <c r="G64" s="31" t="s">
        <v>80</v>
      </c>
      <c r="H64" s="31" t="s">
        <v>80</v>
      </c>
      <c r="I64" s="31" t="s">
        <v>80</v>
      </c>
      <c r="J64" s="31" t="s">
        <v>80</v>
      </c>
      <c r="K64" s="31" t="s">
        <v>80</v>
      </c>
      <c r="L64" s="31" t="s">
        <v>80</v>
      </c>
      <c r="M64" s="31" t="s">
        <v>5</v>
      </c>
      <c r="N64" s="31" t="s">
        <v>5</v>
      </c>
      <c r="O64" s="31" t="s">
        <v>82</v>
      </c>
      <c r="P64" s="31" t="s">
        <v>82</v>
      </c>
      <c r="Q64" s="31" t="s">
        <v>82</v>
      </c>
      <c r="R64" s="31" t="s">
        <v>80</v>
      </c>
      <c r="S64" s="31" t="s">
        <v>82</v>
      </c>
      <c r="T64" s="31" t="s">
        <v>82</v>
      </c>
      <c r="U64" s="31" t="s">
        <v>80</v>
      </c>
      <c r="V64" s="31" t="s">
        <v>80</v>
      </c>
      <c r="W64" s="31" t="s">
        <v>80</v>
      </c>
      <c r="X64" s="31" t="s">
        <v>80</v>
      </c>
      <c r="Y64" s="31" t="s">
        <v>5</v>
      </c>
      <c r="Z64" s="31" t="s">
        <v>5</v>
      </c>
      <c r="AA64" s="31" t="s">
        <v>5</v>
      </c>
      <c r="AB64" s="31" t="s">
        <v>80</v>
      </c>
      <c r="AC64" s="31" t="s">
        <v>80</v>
      </c>
      <c r="AD64" s="31" t="s">
        <v>80</v>
      </c>
      <c r="AE64" s="31" t="s">
        <v>80</v>
      </c>
      <c r="AF64" s="31" t="s">
        <v>80</v>
      </c>
      <c r="AG64" s="31" t="s">
        <v>80</v>
      </c>
      <c r="AH64" s="31" t="s">
        <v>80</v>
      </c>
      <c r="AI64" s="31" t="s">
        <v>80</v>
      </c>
      <c r="AJ64" s="31" t="s">
        <v>80</v>
      </c>
      <c r="AK64">
        <v>30</v>
      </c>
      <c r="AL64" s="29" t="s">
        <v>80</v>
      </c>
      <c r="AM64" s="29" t="s">
        <v>80</v>
      </c>
      <c r="AN64" s="20" t="s">
        <v>80</v>
      </c>
    </row>
    <row r="65" spans="1:40" x14ac:dyDescent="0.25">
      <c r="A65" t="s">
        <v>212</v>
      </c>
      <c r="B65" t="s">
        <v>140</v>
      </c>
      <c r="C65" t="s">
        <v>75</v>
      </c>
      <c r="D65" t="s">
        <v>149</v>
      </c>
      <c r="E65" t="s">
        <v>87</v>
      </c>
      <c r="F65" t="s">
        <v>78</v>
      </c>
      <c r="G65" s="31">
        <v>6</v>
      </c>
      <c r="H65" s="31">
        <v>4</v>
      </c>
      <c r="I65" s="31">
        <v>5</v>
      </c>
      <c r="J65" s="31">
        <v>2</v>
      </c>
      <c r="K65" s="31">
        <v>8</v>
      </c>
      <c r="L65" s="31" t="s">
        <v>80</v>
      </c>
      <c r="M65" s="31" t="s">
        <v>80</v>
      </c>
      <c r="N65" s="31" t="s">
        <v>80</v>
      </c>
      <c r="O65" s="31" t="s">
        <v>80</v>
      </c>
      <c r="P65" s="31" t="s">
        <v>80</v>
      </c>
      <c r="Q65" s="31" t="s">
        <v>80</v>
      </c>
      <c r="R65" s="31" t="s">
        <v>80</v>
      </c>
      <c r="S65" s="31" t="s">
        <v>80</v>
      </c>
      <c r="T65" s="31" t="s">
        <v>80</v>
      </c>
      <c r="U65" s="31" t="s">
        <v>80</v>
      </c>
      <c r="V65" s="31" t="s">
        <v>80</v>
      </c>
      <c r="W65" s="31" t="s">
        <v>80</v>
      </c>
      <c r="X65" s="31" t="s">
        <v>80</v>
      </c>
      <c r="Y65" s="31" t="s">
        <v>80</v>
      </c>
      <c r="Z65" s="31" t="s">
        <v>80</v>
      </c>
      <c r="AA65" s="31" t="s">
        <v>80</v>
      </c>
      <c r="AB65" s="31" t="s">
        <v>80</v>
      </c>
      <c r="AC65" s="31" t="s">
        <v>80</v>
      </c>
      <c r="AD65" s="31" t="s">
        <v>80</v>
      </c>
      <c r="AE65" s="31" t="s">
        <v>80</v>
      </c>
      <c r="AF65" s="31" t="s">
        <v>80</v>
      </c>
      <c r="AG65" s="31" t="s">
        <v>80</v>
      </c>
      <c r="AH65" s="31" t="s">
        <v>80</v>
      </c>
      <c r="AI65" s="31" t="s">
        <v>80</v>
      </c>
      <c r="AJ65" s="31" t="s">
        <v>80</v>
      </c>
      <c r="AK65">
        <v>31</v>
      </c>
      <c r="AL65" s="29">
        <v>0.01</v>
      </c>
      <c r="AM65" s="29">
        <v>99.96</v>
      </c>
      <c r="AN65" s="20">
        <v>25</v>
      </c>
    </row>
    <row r="66" spans="1:40" x14ac:dyDescent="0.25">
      <c r="A66" t="s">
        <v>212</v>
      </c>
      <c r="B66" t="s">
        <v>140</v>
      </c>
      <c r="C66" t="s">
        <v>75</v>
      </c>
      <c r="D66" t="s">
        <v>149</v>
      </c>
      <c r="E66" t="s">
        <v>87</v>
      </c>
      <c r="F66" t="s">
        <v>79</v>
      </c>
      <c r="G66" s="31" t="s">
        <v>5</v>
      </c>
      <c r="H66" s="31" t="s">
        <v>5</v>
      </c>
      <c r="I66" s="31" t="s">
        <v>5</v>
      </c>
      <c r="J66" s="31" t="s">
        <v>5</v>
      </c>
      <c r="K66" s="31" t="s">
        <v>82</v>
      </c>
      <c r="L66" s="31" t="s">
        <v>80</v>
      </c>
      <c r="M66" s="31" t="s">
        <v>80</v>
      </c>
      <c r="N66" s="31" t="s">
        <v>80</v>
      </c>
      <c r="O66" s="31" t="s">
        <v>80</v>
      </c>
      <c r="P66" s="31" t="s">
        <v>80</v>
      </c>
      <c r="Q66" s="31" t="s">
        <v>80</v>
      </c>
      <c r="R66" s="31" t="s">
        <v>80</v>
      </c>
      <c r="S66" s="31" t="s">
        <v>80</v>
      </c>
      <c r="T66" s="31" t="s">
        <v>80</v>
      </c>
      <c r="U66" s="31" t="s">
        <v>80</v>
      </c>
      <c r="V66" s="31" t="s">
        <v>80</v>
      </c>
      <c r="W66" s="31" t="s">
        <v>80</v>
      </c>
      <c r="X66" s="31" t="s">
        <v>80</v>
      </c>
      <c r="Y66" s="31" t="s">
        <v>80</v>
      </c>
      <c r="Z66" s="31" t="s">
        <v>80</v>
      </c>
      <c r="AA66" s="31" t="s">
        <v>80</v>
      </c>
      <c r="AB66" s="31" t="s">
        <v>80</v>
      </c>
      <c r="AC66" s="31" t="s">
        <v>80</v>
      </c>
      <c r="AD66" s="31" t="s">
        <v>80</v>
      </c>
      <c r="AE66" s="31" t="s">
        <v>80</v>
      </c>
      <c r="AF66" s="31" t="s">
        <v>80</v>
      </c>
      <c r="AG66" s="31" t="s">
        <v>80</v>
      </c>
      <c r="AH66" s="31" t="s">
        <v>80</v>
      </c>
      <c r="AI66" s="31" t="s">
        <v>80</v>
      </c>
      <c r="AJ66" s="31" t="s">
        <v>80</v>
      </c>
      <c r="AK66">
        <v>31</v>
      </c>
      <c r="AL66" s="29" t="s">
        <v>80</v>
      </c>
      <c r="AM66" s="29" t="s">
        <v>80</v>
      </c>
      <c r="AN66" s="20" t="s">
        <v>80</v>
      </c>
    </row>
    <row r="67" spans="1:40" x14ac:dyDescent="0.25">
      <c r="A67" t="s">
        <v>212</v>
      </c>
      <c r="B67" t="s">
        <v>140</v>
      </c>
      <c r="C67" t="s">
        <v>75</v>
      </c>
      <c r="D67" t="s">
        <v>106</v>
      </c>
      <c r="E67" t="s">
        <v>99</v>
      </c>
      <c r="F67" t="s">
        <v>78</v>
      </c>
      <c r="G67" s="31" t="s">
        <v>80</v>
      </c>
      <c r="H67" s="31" t="s">
        <v>80</v>
      </c>
      <c r="I67" s="31" t="s">
        <v>80</v>
      </c>
      <c r="J67" s="31" t="s">
        <v>80</v>
      </c>
      <c r="K67" s="31" t="s">
        <v>80</v>
      </c>
      <c r="L67" s="31" t="s">
        <v>80</v>
      </c>
      <c r="M67" s="31" t="s">
        <v>80</v>
      </c>
      <c r="N67" s="31" t="s">
        <v>80</v>
      </c>
      <c r="O67" s="31" t="s">
        <v>80</v>
      </c>
      <c r="P67" s="31" t="s">
        <v>80</v>
      </c>
      <c r="Q67" s="31" t="s">
        <v>80</v>
      </c>
      <c r="R67" s="31" t="s">
        <v>80</v>
      </c>
      <c r="S67" s="31" t="s">
        <v>80</v>
      </c>
      <c r="T67" s="31" t="s">
        <v>80</v>
      </c>
      <c r="U67" s="31" t="s">
        <v>80</v>
      </c>
      <c r="V67" s="31" t="s">
        <v>80</v>
      </c>
      <c r="W67" s="31" t="s">
        <v>80</v>
      </c>
      <c r="X67" s="31">
        <v>22.643000000000001</v>
      </c>
      <c r="Y67" s="31">
        <v>1.3740000000000001</v>
      </c>
      <c r="Z67" s="31" t="s">
        <v>80</v>
      </c>
      <c r="AA67" s="31" t="s">
        <v>80</v>
      </c>
      <c r="AB67" s="31" t="s">
        <v>80</v>
      </c>
      <c r="AC67" s="31" t="s">
        <v>80</v>
      </c>
      <c r="AD67" s="31" t="s">
        <v>80</v>
      </c>
      <c r="AE67" s="31" t="s">
        <v>80</v>
      </c>
      <c r="AF67" s="31" t="s">
        <v>80</v>
      </c>
      <c r="AG67" s="31" t="s">
        <v>80</v>
      </c>
      <c r="AH67" s="31" t="s">
        <v>80</v>
      </c>
      <c r="AI67" s="31" t="s">
        <v>80</v>
      </c>
      <c r="AJ67" s="31" t="s">
        <v>80</v>
      </c>
      <c r="AK67">
        <v>32</v>
      </c>
      <c r="AL67" s="29">
        <v>0.01</v>
      </c>
      <c r="AM67" s="29">
        <v>99.97</v>
      </c>
      <c r="AN67" s="20">
        <v>24.016999999999999</v>
      </c>
    </row>
    <row r="68" spans="1:40" x14ac:dyDescent="0.25">
      <c r="A68" t="s">
        <v>212</v>
      </c>
      <c r="B68" t="s">
        <v>140</v>
      </c>
      <c r="C68" t="s">
        <v>75</v>
      </c>
      <c r="D68" t="s">
        <v>106</v>
      </c>
      <c r="E68" t="s">
        <v>99</v>
      </c>
      <c r="F68" t="s">
        <v>79</v>
      </c>
      <c r="G68" s="31" t="s">
        <v>80</v>
      </c>
      <c r="H68" s="31" t="s">
        <v>80</v>
      </c>
      <c r="I68" s="31" t="s">
        <v>80</v>
      </c>
      <c r="J68" s="31" t="s">
        <v>80</v>
      </c>
      <c r="K68" s="31" t="s">
        <v>80</v>
      </c>
      <c r="L68" s="31" t="s">
        <v>80</v>
      </c>
      <c r="M68" s="31" t="s">
        <v>80</v>
      </c>
      <c r="N68" s="31" t="s">
        <v>80</v>
      </c>
      <c r="O68" s="31" t="s">
        <v>80</v>
      </c>
      <c r="P68" s="31" t="s">
        <v>80</v>
      </c>
      <c r="Q68" s="31" t="s">
        <v>80</v>
      </c>
      <c r="R68" s="31" t="s">
        <v>80</v>
      </c>
      <c r="S68" s="31" t="s">
        <v>80</v>
      </c>
      <c r="T68" s="31" t="s">
        <v>80</v>
      </c>
      <c r="U68" s="31" t="s">
        <v>80</v>
      </c>
      <c r="V68" s="31" t="s">
        <v>80</v>
      </c>
      <c r="W68" s="31" t="s">
        <v>80</v>
      </c>
      <c r="X68" s="31" t="s">
        <v>82</v>
      </c>
      <c r="Y68" s="31" t="s">
        <v>82</v>
      </c>
      <c r="Z68" s="31" t="s">
        <v>80</v>
      </c>
      <c r="AA68" s="31" t="s">
        <v>80</v>
      </c>
      <c r="AB68" s="31" t="s">
        <v>80</v>
      </c>
      <c r="AC68" s="31" t="s">
        <v>80</v>
      </c>
      <c r="AD68" s="31" t="s">
        <v>80</v>
      </c>
      <c r="AE68" s="31" t="s">
        <v>80</v>
      </c>
      <c r="AF68" s="31" t="s">
        <v>80</v>
      </c>
      <c r="AG68" s="31" t="s">
        <v>80</v>
      </c>
      <c r="AH68" s="31" t="s">
        <v>80</v>
      </c>
      <c r="AI68" s="31" t="s">
        <v>80</v>
      </c>
      <c r="AJ68" s="31" t="s">
        <v>80</v>
      </c>
      <c r="AK68">
        <v>32</v>
      </c>
      <c r="AL68" s="29" t="s">
        <v>80</v>
      </c>
      <c r="AM68" s="29" t="s">
        <v>80</v>
      </c>
      <c r="AN68" s="20" t="s">
        <v>80</v>
      </c>
    </row>
    <row r="69" spans="1:40" x14ac:dyDescent="0.25">
      <c r="A69" t="s">
        <v>212</v>
      </c>
      <c r="B69" t="s">
        <v>140</v>
      </c>
      <c r="C69" t="s">
        <v>75</v>
      </c>
      <c r="D69" t="s">
        <v>96</v>
      </c>
      <c r="E69" t="s">
        <v>99</v>
      </c>
      <c r="F69" t="s">
        <v>78</v>
      </c>
      <c r="G69" s="31" t="s">
        <v>80</v>
      </c>
      <c r="H69" s="31" t="s">
        <v>80</v>
      </c>
      <c r="I69" s="31" t="s">
        <v>80</v>
      </c>
      <c r="J69" s="31" t="s">
        <v>80</v>
      </c>
      <c r="K69" s="31" t="s">
        <v>80</v>
      </c>
      <c r="L69" s="31" t="s">
        <v>80</v>
      </c>
      <c r="M69" s="31" t="s">
        <v>80</v>
      </c>
      <c r="N69" s="31" t="s">
        <v>80</v>
      </c>
      <c r="O69" s="31" t="s">
        <v>80</v>
      </c>
      <c r="P69" s="31" t="s">
        <v>80</v>
      </c>
      <c r="Q69" s="31" t="s">
        <v>80</v>
      </c>
      <c r="R69" s="31" t="s">
        <v>80</v>
      </c>
      <c r="S69" s="31" t="s">
        <v>80</v>
      </c>
      <c r="T69" s="31" t="s">
        <v>80</v>
      </c>
      <c r="U69" s="31" t="s">
        <v>80</v>
      </c>
      <c r="V69" s="31" t="s">
        <v>80</v>
      </c>
      <c r="W69" s="31" t="s">
        <v>80</v>
      </c>
      <c r="X69" s="31" t="s">
        <v>80</v>
      </c>
      <c r="Y69" s="31" t="s">
        <v>80</v>
      </c>
      <c r="Z69" s="31" t="s">
        <v>80</v>
      </c>
      <c r="AA69" s="31" t="s">
        <v>80</v>
      </c>
      <c r="AB69" s="31" t="s">
        <v>80</v>
      </c>
      <c r="AC69" s="31" t="s">
        <v>80</v>
      </c>
      <c r="AD69" s="31" t="s">
        <v>80</v>
      </c>
      <c r="AE69" s="31" t="s">
        <v>80</v>
      </c>
      <c r="AF69" s="31" t="s">
        <v>80</v>
      </c>
      <c r="AG69" s="31" t="s">
        <v>80</v>
      </c>
      <c r="AH69" s="31" t="s">
        <v>80</v>
      </c>
      <c r="AI69" s="31" t="s">
        <v>80</v>
      </c>
      <c r="AJ69" s="31">
        <v>19.23</v>
      </c>
      <c r="AK69">
        <v>33</v>
      </c>
      <c r="AL69" s="29">
        <v>0.01</v>
      </c>
      <c r="AM69" s="29">
        <v>99.97</v>
      </c>
      <c r="AN69" s="20">
        <v>19.23</v>
      </c>
    </row>
    <row r="70" spans="1:40" x14ac:dyDescent="0.25">
      <c r="A70" t="s">
        <v>212</v>
      </c>
      <c r="B70" t="s">
        <v>140</v>
      </c>
      <c r="C70" t="s">
        <v>75</v>
      </c>
      <c r="D70" t="s">
        <v>96</v>
      </c>
      <c r="E70" t="s">
        <v>99</v>
      </c>
      <c r="F70" t="s">
        <v>79</v>
      </c>
      <c r="G70" s="31" t="s">
        <v>80</v>
      </c>
      <c r="H70" s="31" t="s">
        <v>80</v>
      </c>
      <c r="I70" s="31" t="s">
        <v>80</v>
      </c>
      <c r="J70" s="31" t="s">
        <v>80</v>
      </c>
      <c r="K70" s="31" t="s">
        <v>80</v>
      </c>
      <c r="L70" s="31" t="s">
        <v>80</v>
      </c>
      <c r="M70" s="31" t="s">
        <v>80</v>
      </c>
      <c r="N70" s="31" t="s">
        <v>80</v>
      </c>
      <c r="O70" s="31" t="s">
        <v>80</v>
      </c>
      <c r="P70" s="31" t="s">
        <v>80</v>
      </c>
      <c r="Q70" s="31" t="s">
        <v>80</v>
      </c>
      <c r="R70" s="31" t="s">
        <v>80</v>
      </c>
      <c r="S70" s="31" t="s">
        <v>80</v>
      </c>
      <c r="T70" s="31" t="s">
        <v>80</v>
      </c>
      <c r="U70" s="31" t="s">
        <v>80</v>
      </c>
      <c r="V70" s="31" t="s">
        <v>80</v>
      </c>
      <c r="W70" s="31" t="s">
        <v>80</v>
      </c>
      <c r="X70" s="31" t="s">
        <v>80</v>
      </c>
      <c r="Y70" s="31" t="s">
        <v>80</v>
      </c>
      <c r="Z70" s="31" t="s">
        <v>80</v>
      </c>
      <c r="AA70" s="31" t="s">
        <v>80</v>
      </c>
      <c r="AB70" s="31" t="s">
        <v>80</v>
      </c>
      <c r="AC70" s="31" t="s">
        <v>80</v>
      </c>
      <c r="AD70" s="31" t="s">
        <v>80</v>
      </c>
      <c r="AE70" s="31" t="s">
        <v>80</v>
      </c>
      <c r="AF70" s="31" t="s">
        <v>80</v>
      </c>
      <c r="AG70" s="31" t="s">
        <v>80</v>
      </c>
      <c r="AH70" s="31" t="s">
        <v>80</v>
      </c>
      <c r="AI70" s="31" t="s">
        <v>80</v>
      </c>
      <c r="AJ70" s="31" t="s">
        <v>5</v>
      </c>
      <c r="AK70">
        <v>33</v>
      </c>
      <c r="AL70" s="29" t="s">
        <v>80</v>
      </c>
      <c r="AM70" s="29" t="s">
        <v>80</v>
      </c>
      <c r="AN70" s="20" t="s">
        <v>80</v>
      </c>
    </row>
    <row r="71" spans="1:40" x14ac:dyDescent="0.25">
      <c r="A71" t="s">
        <v>212</v>
      </c>
      <c r="B71" t="s">
        <v>140</v>
      </c>
      <c r="C71" t="s">
        <v>75</v>
      </c>
      <c r="D71" t="s">
        <v>193</v>
      </c>
      <c r="E71" t="s">
        <v>84</v>
      </c>
      <c r="F71" t="s">
        <v>78</v>
      </c>
      <c r="G71" s="31" t="s">
        <v>80</v>
      </c>
      <c r="H71" s="31" t="s">
        <v>80</v>
      </c>
      <c r="I71" s="31" t="s">
        <v>80</v>
      </c>
      <c r="J71" s="31" t="s">
        <v>80</v>
      </c>
      <c r="K71" s="31" t="s">
        <v>80</v>
      </c>
      <c r="L71" s="31" t="s">
        <v>80</v>
      </c>
      <c r="M71" s="31" t="s">
        <v>80</v>
      </c>
      <c r="N71" s="31" t="s">
        <v>80</v>
      </c>
      <c r="O71" s="31">
        <v>8.6</v>
      </c>
      <c r="P71" s="31">
        <v>2.1</v>
      </c>
      <c r="Q71" s="31">
        <v>0.6</v>
      </c>
      <c r="R71" s="31" t="s">
        <v>80</v>
      </c>
      <c r="S71" s="31" t="s">
        <v>80</v>
      </c>
      <c r="T71" s="31" t="s">
        <v>80</v>
      </c>
      <c r="U71" s="31">
        <v>2</v>
      </c>
      <c r="V71" s="31">
        <v>0.2</v>
      </c>
      <c r="W71" s="31" t="s">
        <v>80</v>
      </c>
      <c r="X71" s="31" t="s">
        <v>80</v>
      </c>
      <c r="Y71" s="31" t="s">
        <v>80</v>
      </c>
      <c r="Z71" s="31">
        <v>0.1</v>
      </c>
      <c r="AA71" s="31" t="s">
        <v>80</v>
      </c>
      <c r="AB71" s="31" t="s">
        <v>80</v>
      </c>
      <c r="AC71" s="31" t="s">
        <v>80</v>
      </c>
      <c r="AD71" s="31" t="s">
        <v>80</v>
      </c>
      <c r="AE71" s="31" t="s">
        <v>80</v>
      </c>
      <c r="AF71" s="31" t="s">
        <v>80</v>
      </c>
      <c r="AG71" s="31" t="s">
        <v>80</v>
      </c>
      <c r="AH71" s="31" t="s">
        <v>80</v>
      </c>
      <c r="AI71" s="31" t="s">
        <v>80</v>
      </c>
      <c r="AJ71" s="31" t="s">
        <v>80</v>
      </c>
      <c r="AK71">
        <v>34</v>
      </c>
      <c r="AL71" s="29">
        <v>0</v>
      </c>
      <c r="AM71" s="29">
        <v>99.98</v>
      </c>
      <c r="AN71" s="20">
        <v>13.6</v>
      </c>
    </row>
    <row r="72" spans="1:40" x14ac:dyDescent="0.25">
      <c r="A72" t="s">
        <v>212</v>
      </c>
      <c r="B72" t="s">
        <v>140</v>
      </c>
      <c r="C72" t="s">
        <v>75</v>
      </c>
      <c r="D72" t="s">
        <v>193</v>
      </c>
      <c r="E72" t="s">
        <v>84</v>
      </c>
      <c r="F72" t="s">
        <v>79</v>
      </c>
      <c r="G72" s="31" t="s">
        <v>80</v>
      </c>
      <c r="H72" s="31" t="s">
        <v>80</v>
      </c>
      <c r="I72" s="31" t="s">
        <v>80</v>
      </c>
      <c r="J72" s="31" t="s">
        <v>80</v>
      </c>
      <c r="K72" s="31" t="s">
        <v>80</v>
      </c>
      <c r="L72" s="31" t="s">
        <v>80</v>
      </c>
      <c r="M72" s="31" t="s">
        <v>80</v>
      </c>
      <c r="N72" s="31" t="s">
        <v>80</v>
      </c>
      <c r="O72" s="31" t="s">
        <v>82</v>
      </c>
      <c r="P72" s="31" t="s">
        <v>82</v>
      </c>
      <c r="Q72" s="31" t="s">
        <v>82</v>
      </c>
      <c r="R72" s="31" t="s">
        <v>80</v>
      </c>
      <c r="S72" s="31" t="s">
        <v>80</v>
      </c>
      <c r="T72" s="31" t="s">
        <v>80</v>
      </c>
      <c r="U72" s="31" t="s">
        <v>82</v>
      </c>
      <c r="V72" s="31" t="s">
        <v>82</v>
      </c>
      <c r="W72" s="31" t="s">
        <v>80</v>
      </c>
      <c r="X72" s="31" t="s">
        <v>80</v>
      </c>
      <c r="Y72" s="31" t="s">
        <v>80</v>
      </c>
      <c r="Z72" s="31" t="s">
        <v>82</v>
      </c>
      <c r="AA72" s="31" t="s">
        <v>80</v>
      </c>
      <c r="AB72" s="31" t="s">
        <v>80</v>
      </c>
      <c r="AC72" s="31" t="s">
        <v>80</v>
      </c>
      <c r="AD72" s="31" t="s">
        <v>80</v>
      </c>
      <c r="AE72" s="31" t="s">
        <v>80</v>
      </c>
      <c r="AF72" s="31" t="s">
        <v>80</v>
      </c>
      <c r="AG72" s="31" t="s">
        <v>80</v>
      </c>
      <c r="AH72" s="31" t="s">
        <v>80</v>
      </c>
      <c r="AI72" s="31" t="s">
        <v>80</v>
      </c>
      <c r="AJ72" s="31" t="s">
        <v>80</v>
      </c>
      <c r="AK72">
        <v>34</v>
      </c>
      <c r="AL72" s="29" t="s">
        <v>80</v>
      </c>
      <c r="AM72" s="29" t="s">
        <v>80</v>
      </c>
      <c r="AN72" s="20" t="s">
        <v>80</v>
      </c>
    </row>
    <row r="73" spans="1:40" x14ac:dyDescent="0.25">
      <c r="A73" t="s">
        <v>212</v>
      </c>
      <c r="B73" t="s">
        <v>140</v>
      </c>
      <c r="C73" t="s">
        <v>75</v>
      </c>
      <c r="D73" t="s">
        <v>151</v>
      </c>
      <c r="E73" t="s">
        <v>105</v>
      </c>
      <c r="F73" t="s">
        <v>78</v>
      </c>
      <c r="G73" s="31" t="s">
        <v>80</v>
      </c>
      <c r="H73" s="31" t="s">
        <v>80</v>
      </c>
      <c r="I73" s="31" t="s">
        <v>80</v>
      </c>
      <c r="J73" s="31" t="s">
        <v>80</v>
      </c>
      <c r="K73" s="31" t="s">
        <v>80</v>
      </c>
      <c r="L73" s="31" t="s">
        <v>80</v>
      </c>
      <c r="M73" s="31" t="s">
        <v>80</v>
      </c>
      <c r="N73" s="31" t="s">
        <v>80</v>
      </c>
      <c r="O73" s="31" t="s">
        <v>80</v>
      </c>
      <c r="P73" s="31" t="s">
        <v>80</v>
      </c>
      <c r="Q73" s="31" t="s">
        <v>80</v>
      </c>
      <c r="R73" s="31" t="s">
        <v>80</v>
      </c>
      <c r="S73" s="31" t="s">
        <v>80</v>
      </c>
      <c r="T73" s="31" t="s">
        <v>80</v>
      </c>
      <c r="U73" s="31" t="s">
        <v>80</v>
      </c>
      <c r="V73" s="31" t="s">
        <v>80</v>
      </c>
      <c r="W73" s="31" t="s">
        <v>80</v>
      </c>
      <c r="X73" s="31" t="s">
        <v>80</v>
      </c>
      <c r="Y73" s="31">
        <v>13.115</v>
      </c>
      <c r="Z73" s="31" t="s">
        <v>80</v>
      </c>
      <c r="AA73" s="31" t="s">
        <v>80</v>
      </c>
      <c r="AB73" s="31" t="s">
        <v>80</v>
      </c>
      <c r="AC73" s="31" t="s">
        <v>80</v>
      </c>
      <c r="AD73" s="31" t="s">
        <v>80</v>
      </c>
      <c r="AE73" s="31" t="s">
        <v>80</v>
      </c>
      <c r="AF73" s="31" t="s">
        <v>80</v>
      </c>
      <c r="AG73" s="31" t="s">
        <v>80</v>
      </c>
      <c r="AH73" s="31" t="s">
        <v>80</v>
      </c>
      <c r="AI73" s="31" t="s">
        <v>80</v>
      </c>
      <c r="AJ73" s="31" t="s">
        <v>80</v>
      </c>
      <c r="AK73">
        <v>35</v>
      </c>
      <c r="AL73" s="29">
        <v>0</v>
      </c>
      <c r="AM73" s="29">
        <v>99.98</v>
      </c>
      <c r="AN73" s="20">
        <v>13.115</v>
      </c>
    </row>
    <row r="74" spans="1:40" x14ac:dyDescent="0.25">
      <c r="A74" t="s">
        <v>212</v>
      </c>
      <c r="B74" t="s">
        <v>140</v>
      </c>
      <c r="C74" t="s">
        <v>75</v>
      </c>
      <c r="D74" t="s">
        <v>151</v>
      </c>
      <c r="E74" t="s">
        <v>105</v>
      </c>
      <c r="F74" t="s">
        <v>79</v>
      </c>
      <c r="G74" s="31" t="s">
        <v>80</v>
      </c>
      <c r="H74" s="31" t="s">
        <v>80</v>
      </c>
      <c r="I74" s="31" t="s">
        <v>80</v>
      </c>
      <c r="J74" s="31" t="s">
        <v>80</v>
      </c>
      <c r="K74" s="31" t="s">
        <v>80</v>
      </c>
      <c r="L74" s="31" t="s">
        <v>80</v>
      </c>
      <c r="M74" s="31" t="s">
        <v>80</v>
      </c>
      <c r="N74" s="31" t="s">
        <v>80</v>
      </c>
      <c r="O74" s="31" t="s">
        <v>80</v>
      </c>
      <c r="P74" s="31" t="s">
        <v>80</v>
      </c>
      <c r="Q74" s="31" t="s">
        <v>80</v>
      </c>
      <c r="R74" s="31" t="s">
        <v>80</v>
      </c>
      <c r="S74" s="31" t="s">
        <v>80</v>
      </c>
      <c r="T74" s="31" t="s">
        <v>80</v>
      </c>
      <c r="U74" s="31" t="s">
        <v>80</v>
      </c>
      <c r="V74" s="31" t="s">
        <v>80</v>
      </c>
      <c r="W74" s="31" t="s">
        <v>80</v>
      </c>
      <c r="X74" s="31" t="s">
        <v>80</v>
      </c>
      <c r="Y74" s="31" t="s">
        <v>82</v>
      </c>
      <c r="Z74" s="31" t="s">
        <v>80</v>
      </c>
      <c r="AA74" s="31" t="s">
        <v>80</v>
      </c>
      <c r="AB74" s="31" t="s">
        <v>80</v>
      </c>
      <c r="AC74" s="31" t="s">
        <v>80</v>
      </c>
      <c r="AD74" s="31" t="s">
        <v>80</v>
      </c>
      <c r="AE74" s="31" t="s">
        <v>80</v>
      </c>
      <c r="AF74" s="31" t="s">
        <v>80</v>
      </c>
      <c r="AG74" s="31" t="s">
        <v>80</v>
      </c>
      <c r="AH74" s="31" t="s">
        <v>80</v>
      </c>
      <c r="AI74" s="31" t="s">
        <v>80</v>
      </c>
      <c r="AJ74" s="31" t="s">
        <v>80</v>
      </c>
      <c r="AK74">
        <v>35</v>
      </c>
      <c r="AL74" s="29" t="s">
        <v>80</v>
      </c>
      <c r="AM74" s="29" t="s">
        <v>80</v>
      </c>
      <c r="AN74" s="20" t="s">
        <v>80</v>
      </c>
    </row>
    <row r="75" spans="1:40" x14ac:dyDescent="0.25">
      <c r="A75" t="s">
        <v>212</v>
      </c>
      <c r="B75" t="s">
        <v>140</v>
      </c>
      <c r="C75" t="s">
        <v>75</v>
      </c>
      <c r="D75" t="s">
        <v>191</v>
      </c>
      <c r="E75" t="s">
        <v>105</v>
      </c>
      <c r="F75" t="s">
        <v>78</v>
      </c>
      <c r="G75" s="31" t="s">
        <v>80</v>
      </c>
      <c r="H75" s="31" t="s">
        <v>80</v>
      </c>
      <c r="I75" s="31" t="s">
        <v>80</v>
      </c>
      <c r="J75" s="31" t="s">
        <v>80</v>
      </c>
      <c r="K75" s="31" t="s">
        <v>80</v>
      </c>
      <c r="L75" s="31" t="s">
        <v>80</v>
      </c>
      <c r="M75" s="31" t="s">
        <v>80</v>
      </c>
      <c r="N75" s="31" t="s">
        <v>80</v>
      </c>
      <c r="O75" s="31" t="s">
        <v>80</v>
      </c>
      <c r="P75" s="31" t="s">
        <v>80</v>
      </c>
      <c r="Q75" s="31" t="s">
        <v>80</v>
      </c>
      <c r="R75" s="31" t="s">
        <v>80</v>
      </c>
      <c r="S75" s="31" t="s">
        <v>80</v>
      </c>
      <c r="T75" s="31">
        <v>10.98</v>
      </c>
      <c r="U75" s="31" t="s">
        <v>80</v>
      </c>
      <c r="V75" s="31" t="s">
        <v>80</v>
      </c>
      <c r="W75" s="31" t="s">
        <v>80</v>
      </c>
      <c r="X75" s="31" t="s">
        <v>80</v>
      </c>
      <c r="Y75" s="31" t="s">
        <v>80</v>
      </c>
      <c r="Z75" s="31" t="s">
        <v>80</v>
      </c>
      <c r="AA75" s="31" t="s">
        <v>80</v>
      </c>
      <c r="AB75" s="31" t="s">
        <v>80</v>
      </c>
      <c r="AC75" s="31" t="s">
        <v>80</v>
      </c>
      <c r="AD75" s="31" t="s">
        <v>80</v>
      </c>
      <c r="AE75" s="31" t="s">
        <v>80</v>
      </c>
      <c r="AF75" s="31" t="s">
        <v>80</v>
      </c>
      <c r="AG75" s="31" t="s">
        <v>80</v>
      </c>
      <c r="AH75" s="31" t="s">
        <v>80</v>
      </c>
      <c r="AI75" s="31" t="s">
        <v>80</v>
      </c>
      <c r="AJ75" s="31" t="s">
        <v>80</v>
      </c>
      <c r="AK75">
        <v>36</v>
      </c>
      <c r="AL75" s="29">
        <v>0</v>
      </c>
      <c r="AM75" s="29">
        <v>99.98</v>
      </c>
      <c r="AN75" s="20">
        <v>10.98</v>
      </c>
    </row>
    <row r="76" spans="1:40" x14ac:dyDescent="0.25">
      <c r="A76" t="s">
        <v>212</v>
      </c>
      <c r="B76" t="s">
        <v>140</v>
      </c>
      <c r="C76" t="s">
        <v>75</v>
      </c>
      <c r="D76" t="s">
        <v>191</v>
      </c>
      <c r="E76" t="s">
        <v>105</v>
      </c>
      <c r="F76" t="s">
        <v>79</v>
      </c>
      <c r="G76" s="31" t="s">
        <v>80</v>
      </c>
      <c r="H76" s="31" t="s">
        <v>80</v>
      </c>
      <c r="I76" s="31" t="s">
        <v>80</v>
      </c>
      <c r="J76" s="31" t="s">
        <v>80</v>
      </c>
      <c r="K76" s="31" t="s">
        <v>80</v>
      </c>
      <c r="L76" s="31" t="s">
        <v>80</v>
      </c>
      <c r="M76" s="31" t="s">
        <v>80</v>
      </c>
      <c r="N76" s="31" t="s">
        <v>80</v>
      </c>
      <c r="O76" s="31" t="s">
        <v>80</v>
      </c>
      <c r="P76" s="31" t="s">
        <v>80</v>
      </c>
      <c r="Q76" s="31" t="s">
        <v>80</v>
      </c>
      <c r="R76" s="31" t="s">
        <v>80</v>
      </c>
      <c r="S76" s="31" t="s">
        <v>80</v>
      </c>
      <c r="T76" s="31" t="s">
        <v>82</v>
      </c>
      <c r="U76" s="31" t="s">
        <v>80</v>
      </c>
      <c r="V76" s="31" t="s">
        <v>80</v>
      </c>
      <c r="W76" s="31" t="s">
        <v>80</v>
      </c>
      <c r="X76" s="31" t="s">
        <v>80</v>
      </c>
      <c r="Y76" s="31" t="s">
        <v>80</v>
      </c>
      <c r="Z76" s="31" t="s">
        <v>80</v>
      </c>
      <c r="AA76" s="31" t="s">
        <v>80</v>
      </c>
      <c r="AB76" s="31" t="s">
        <v>80</v>
      </c>
      <c r="AC76" s="31" t="s">
        <v>80</v>
      </c>
      <c r="AD76" s="31" t="s">
        <v>80</v>
      </c>
      <c r="AE76" s="31" t="s">
        <v>80</v>
      </c>
      <c r="AF76" s="31" t="s">
        <v>80</v>
      </c>
      <c r="AG76" s="31" t="s">
        <v>80</v>
      </c>
      <c r="AH76" s="31" t="s">
        <v>80</v>
      </c>
      <c r="AI76" s="31" t="s">
        <v>80</v>
      </c>
      <c r="AJ76" s="31" t="s">
        <v>80</v>
      </c>
      <c r="AK76">
        <v>36</v>
      </c>
      <c r="AL76" s="29" t="s">
        <v>80</v>
      </c>
      <c r="AM76" s="29" t="s">
        <v>80</v>
      </c>
      <c r="AN76" s="20" t="s">
        <v>80</v>
      </c>
    </row>
    <row r="77" spans="1:40" x14ac:dyDescent="0.25">
      <c r="A77" t="s">
        <v>212</v>
      </c>
      <c r="B77" t="s">
        <v>140</v>
      </c>
      <c r="C77" t="s">
        <v>75</v>
      </c>
      <c r="D77" t="s">
        <v>198</v>
      </c>
      <c r="E77" t="s">
        <v>90</v>
      </c>
      <c r="F77" t="s">
        <v>78</v>
      </c>
      <c r="G77" s="31" t="s">
        <v>80</v>
      </c>
      <c r="H77" s="31">
        <v>9</v>
      </c>
      <c r="I77" s="31" t="s">
        <v>80</v>
      </c>
      <c r="J77" s="31" t="s">
        <v>80</v>
      </c>
      <c r="K77" s="31" t="s">
        <v>80</v>
      </c>
      <c r="L77" s="31" t="s">
        <v>80</v>
      </c>
      <c r="M77" s="31" t="s">
        <v>80</v>
      </c>
      <c r="N77" s="31" t="s">
        <v>80</v>
      </c>
      <c r="O77" s="31" t="s">
        <v>80</v>
      </c>
      <c r="P77" s="31" t="s">
        <v>80</v>
      </c>
      <c r="Q77" s="31" t="s">
        <v>80</v>
      </c>
      <c r="R77" s="31" t="s">
        <v>80</v>
      </c>
      <c r="S77" s="31" t="s">
        <v>80</v>
      </c>
      <c r="T77" s="31" t="s">
        <v>80</v>
      </c>
      <c r="U77" s="31" t="s">
        <v>80</v>
      </c>
      <c r="V77" s="31" t="s">
        <v>80</v>
      </c>
      <c r="W77" s="31" t="s">
        <v>80</v>
      </c>
      <c r="X77" s="31" t="s">
        <v>80</v>
      </c>
      <c r="Y77" s="31" t="s">
        <v>80</v>
      </c>
      <c r="Z77" s="31" t="s">
        <v>80</v>
      </c>
      <c r="AA77" s="31" t="s">
        <v>80</v>
      </c>
      <c r="AB77" s="31" t="s">
        <v>80</v>
      </c>
      <c r="AC77" s="31" t="s">
        <v>80</v>
      </c>
      <c r="AD77" s="31" t="s">
        <v>80</v>
      </c>
      <c r="AE77" s="31" t="s">
        <v>80</v>
      </c>
      <c r="AF77" s="31" t="s">
        <v>80</v>
      </c>
      <c r="AG77" s="31" t="s">
        <v>80</v>
      </c>
      <c r="AH77" s="31" t="s">
        <v>80</v>
      </c>
      <c r="AI77" s="31" t="s">
        <v>80</v>
      </c>
      <c r="AJ77" s="31" t="s">
        <v>80</v>
      </c>
      <c r="AK77">
        <v>37</v>
      </c>
      <c r="AL77" s="29">
        <v>0</v>
      </c>
      <c r="AM77" s="29">
        <v>99.99</v>
      </c>
      <c r="AN77" s="20">
        <v>9</v>
      </c>
    </row>
    <row r="78" spans="1:40" x14ac:dyDescent="0.25">
      <c r="A78" t="s">
        <v>212</v>
      </c>
      <c r="B78" t="s">
        <v>140</v>
      </c>
      <c r="C78" t="s">
        <v>75</v>
      </c>
      <c r="D78" t="s">
        <v>198</v>
      </c>
      <c r="E78" t="s">
        <v>90</v>
      </c>
      <c r="F78" t="s">
        <v>79</v>
      </c>
      <c r="G78" s="31" t="s">
        <v>80</v>
      </c>
      <c r="H78" s="31" t="s">
        <v>82</v>
      </c>
      <c r="I78" s="31" t="s">
        <v>80</v>
      </c>
      <c r="J78" s="31" t="s">
        <v>80</v>
      </c>
      <c r="K78" s="31" t="s">
        <v>80</v>
      </c>
      <c r="L78" s="31" t="s">
        <v>80</v>
      </c>
      <c r="M78" s="31" t="s">
        <v>80</v>
      </c>
      <c r="N78" s="31" t="s">
        <v>80</v>
      </c>
      <c r="O78" s="31" t="s">
        <v>80</v>
      </c>
      <c r="P78" s="31" t="s">
        <v>80</v>
      </c>
      <c r="Q78" s="31" t="s">
        <v>80</v>
      </c>
      <c r="R78" s="31" t="s">
        <v>80</v>
      </c>
      <c r="S78" s="31" t="s">
        <v>80</v>
      </c>
      <c r="T78" s="31" t="s">
        <v>80</v>
      </c>
      <c r="U78" s="31" t="s">
        <v>80</v>
      </c>
      <c r="V78" s="31" t="s">
        <v>80</v>
      </c>
      <c r="W78" s="31" t="s">
        <v>80</v>
      </c>
      <c r="X78" s="31" t="s">
        <v>80</v>
      </c>
      <c r="Y78" s="31" t="s">
        <v>80</v>
      </c>
      <c r="Z78" s="31" t="s">
        <v>80</v>
      </c>
      <c r="AA78" s="31" t="s">
        <v>80</v>
      </c>
      <c r="AB78" s="31" t="s">
        <v>80</v>
      </c>
      <c r="AC78" s="31" t="s">
        <v>80</v>
      </c>
      <c r="AD78" s="31" t="s">
        <v>80</v>
      </c>
      <c r="AE78" s="31" t="s">
        <v>80</v>
      </c>
      <c r="AF78" s="31" t="s">
        <v>80</v>
      </c>
      <c r="AG78" s="31" t="s">
        <v>80</v>
      </c>
      <c r="AH78" s="31" t="s">
        <v>80</v>
      </c>
      <c r="AI78" s="31" t="s">
        <v>80</v>
      </c>
      <c r="AJ78" s="31" t="s">
        <v>80</v>
      </c>
      <c r="AK78">
        <v>37</v>
      </c>
      <c r="AL78" s="29" t="s">
        <v>80</v>
      </c>
      <c r="AM78" s="29" t="s">
        <v>80</v>
      </c>
      <c r="AN78" s="20" t="s">
        <v>80</v>
      </c>
    </row>
    <row r="79" spans="1:40" x14ac:dyDescent="0.25">
      <c r="A79" t="s">
        <v>212</v>
      </c>
      <c r="B79" t="s">
        <v>140</v>
      </c>
      <c r="C79" t="s">
        <v>75</v>
      </c>
      <c r="D79" t="s">
        <v>76</v>
      </c>
      <c r="E79" t="s">
        <v>99</v>
      </c>
      <c r="F79" t="s">
        <v>78</v>
      </c>
      <c r="G79" s="31" t="s">
        <v>80</v>
      </c>
      <c r="H79" s="31" t="s">
        <v>80</v>
      </c>
      <c r="I79" s="31" t="s">
        <v>80</v>
      </c>
      <c r="J79" s="31" t="s">
        <v>80</v>
      </c>
      <c r="K79" s="31" t="s">
        <v>80</v>
      </c>
      <c r="L79" s="31" t="s">
        <v>80</v>
      </c>
      <c r="M79" s="31" t="s">
        <v>80</v>
      </c>
      <c r="N79" s="31" t="s">
        <v>80</v>
      </c>
      <c r="O79" s="31" t="s">
        <v>80</v>
      </c>
      <c r="P79" s="31" t="s">
        <v>80</v>
      </c>
      <c r="Q79" s="31" t="s">
        <v>80</v>
      </c>
      <c r="R79" s="31" t="s">
        <v>80</v>
      </c>
      <c r="S79" s="31" t="s">
        <v>80</v>
      </c>
      <c r="T79" s="31" t="s">
        <v>80</v>
      </c>
      <c r="U79" s="31" t="s">
        <v>80</v>
      </c>
      <c r="V79" s="31" t="s">
        <v>80</v>
      </c>
      <c r="W79" s="31" t="s">
        <v>80</v>
      </c>
      <c r="X79" s="31" t="s">
        <v>80</v>
      </c>
      <c r="Y79" s="31" t="s">
        <v>80</v>
      </c>
      <c r="Z79" s="31" t="s">
        <v>80</v>
      </c>
      <c r="AA79" s="31" t="s">
        <v>80</v>
      </c>
      <c r="AB79" s="31" t="s">
        <v>80</v>
      </c>
      <c r="AC79" s="31">
        <v>2.0750000000000002</v>
      </c>
      <c r="AD79" s="31">
        <v>1.202</v>
      </c>
      <c r="AE79" s="31">
        <v>1.143</v>
      </c>
      <c r="AF79" s="31">
        <v>1.37</v>
      </c>
      <c r="AG79" s="31">
        <v>1.302</v>
      </c>
      <c r="AH79" s="31" t="s">
        <v>80</v>
      </c>
      <c r="AI79" s="31" t="s">
        <v>80</v>
      </c>
      <c r="AJ79" s="31" t="s">
        <v>80</v>
      </c>
      <c r="AK79">
        <v>38</v>
      </c>
      <c r="AL79" s="29">
        <v>0</v>
      </c>
      <c r="AM79" s="29">
        <v>99.99</v>
      </c>
      <c r="AN79" s="20">
        <v>7.093</v>
      </c>
    </row>
    <row r="80" spans="1:40" x14ac:dyDescent="0.25">
      <c r="A80" t="s">
        <v>212</v>
      </c>
      <c r="B80" t="s">
        <v>140</v>
      </c>
      <c r="C80" t="s">
        <v>75</v>
      </c>
      <c r="D80" t="s">
        <v>76</v>
      </c>
      <c r="E80" t="s">
        <v>99</v>
      </c>
      <c r="F80" t="s">
        <v>79</v>
      </c>
      <c r="G80" s="31" t="s">
        <v>80</v>
      </c>
      <c r="H80" s="31" t="s">
        <v>80</v>
      </c>
      <c r="I80" s="31" t="s">
        <v>80</v>
      </c>
      <c r="J80" s="31" t="s">
        <v>80</v>
      </c>
      <c r="K80" s="31" t="s">
        <v>80</v>
      </c>
      <c r="L80" s="31" t="s">
        <v>80</v>
      </c>
      <c r="M80" s="31" t="s">
        <v>80</v>
      </c>
      <c r="N80" s="31" t="s">
        <v>80</v>
      </c>
      <c r="O80" s="31" t="s">
        <v>80</v>
      </c>
      <c r="P80" s="31" t="s">
        <v>80</v>
      </c>
      <c r="Q80" s="31" t="s">
        <v>80</v>
      </c>
      <c r="R80" s="31" t="s">
        <v>80</v>
      </c>
      <c r="S80" s="31" t="s">
        <v>80</v>
      </c>
      <c r="T80" s="31" t="s">
        <v>80</v>
      </c>
      <c r="U80" s="31" t="s">
        <v>80</v>
      </c>
      <c r="V80" s="31" t="s">
        <v>80</v>
      </c>
      <c r="W80" s="31" t="s">
        <v>80</v>
      </c>
      <c r="X80" s="31" t="s">
        <v>80</v>
      </c>
      <c r="Y80" s="31" t="s">
        <v>80</v>
      </c>
      <c r="Z80" s="31" t="s">
        <v>80</v>
      </c>
      <c r="AA80" s="31" t="s">
        <v>80</v>
      </c>
      <c r="AB80" s="31" t="s">
        <v>80</v>
      </c>
      <c r="AC80" s="31" t="s">
        <v>82</v>
      </c>
      <c r="AD80" s="31" t="s">
        <v>82</v>
      </c>
      <c r="AE80" s="31" t="s">
        <v>82</v>
      </c>
      <c r="AF80" s="31" t="s">
        <v>82</v>
      </c>
      <c r="AG80" s="31" t="s">
        <v>82</v>
      </c>
      <c r="AH80" s="31" t="s">
        <v>80</v>
      </c>
      <c r="AI80" s="31" t="s">
        <v>80</v>
      </c>
      <c r="AJ80" s="31" t="s">
        <v>80</v>
      </c>
      <c r="AK80">
        <v>38</v>
      </c>
      <c r="AL80" s="29" t="s">
        <v>80</v>
      </c>
      <c r="AM80" s="29" t="s">
        <v>80</v>
      </c>
      <c r="AN80" s="20" t="s">
        <v>80</v>
      </c>
    </row>
    <row r="81" spans="1:40" x14ac:dyDescent="0.25">
      <c r="A81" t="s">
        <v>212</v>
      </c>
      <c r="B81" t="s">
        <v>140</v>
      </c>
      <c r="C81" t="s">
        <v>75</v>
      </c>
      <c r="D81" t="s">
        <v>113</v>
      </c>
      <c r="E81" t="s">
        <v>77</v>
      </c>
      <c r="F81" t="s">
        <v>78</v>
      </c>
      <c r="G81" s="31" t="s">
        <v>80</v>
      </c>
      <c r="H81" s="31" t="s">
        <v>80</v>
      </c>
      <c r="I81" s="31" t="s">
        <v>80</v>
      </c>
      <c r="J81" s="31" t="s">
        <v>80</v>
      </c>
      <c r="K81" s="31" t="s">
        <v>80</v>
      </c>
      <c r="L81" s="31" t="s">
        <v>80</v>
      </c>
      <c r="M81" s="31" t="s">
        <v>80</v>
      </c>
      <c r="N81" s="31">
        <v>7</v>
      </c>
      <c r="O81" s="31" t="s">
        <v>80</v>
      </c>
      <c r="P81" s="31" t="s">
        <v>80</v>
      </c>
      <c r="Q81" s="31" t="s">
        <v>80</v>
      </c>
      <c r="R81" s="31" t="s">
        <v>80</v>
      </c>
      <c r="S81" s="31" t="s">
        <v>80</v>
      </c>
      <c r="T81" s="31" t="s">
        <v>80</v>
      </c>
      <c r="U81" s="31" t="s">
        <v>80</v>
      </c>
      <c r="V81" s="31" t="s">
        <v>80</v>
      </c>
      <c r="W81" s="31" t="s">
        <v>80</v>
      </c>
      <c r="X81" s="31" t="s">
        <v>80</v>
      </c>
      <c r="Y81" s="31" t="s">
        <v>80</v>
      </c>
      <c r="Z81" s="31" t="s">
        <v>80</v>
      </c>
      <c r="AA81" s="31" t="s">
        <v>80</v>
      </c>
      <c r="AB81" s="31" t="s">
        <v>80</v>
      </c>
      <c r="AC81" s="31" t="s">
        <v>80</v>
      </c>
      <c r="AD81" s="31" t="s">
        <v>80</v>
      </c>
      <c r="AE81" s="31" t="s">
        <v>80</v>
      </c>
      <c r="AF81" s="31" t="s">
        <v>80</v>
      </c>
      <c r="AG81" s="31" t="s">
        <v>80</v>
      </c>
      <c r="AH81" s="31" t="s">
        <v>80</v>
      </c>
      <c r="AI81" s="31" t="s">
        <v>80</v>
      </c>
      <c r="AJ81" s="31" t="s">
        <v>80</v>
      </c>
      <c r="AK81">
        <v>39</v>
      </c>
      <c r="AL81" s="29">
        <v>0</v>
      </c>
      <c r="AM81" s="29">
        <v>99.99</v>
      </c>
      <c r="AN81" s="20">
        <v>7</v>
      </c>
    </row>
    <row r="82" spans="1:40" x14ac:dyDescent="0.25">
      <c r="A82" t="s">
        <v>212</v>
      </c>
      <c r="B82" t="s">
        <v>140</v>
      </c>
      <c r="C82" t="s">
        <v>75</v>
      </c>
      <c r="D82" t="s">
        <v>113</v>
      </c>
      <c r="E82" t="s">
        <v>77</v>
      </c>
      <c r="F82" t="s">
        <v>79</v>
      </c>
      <c r="G82" s="31" t="s">
        <v>80</v>
      </c>
      <c r="H82" s="31" t="s">
        <v>80</v>
      </c>
      <c r="I82" s="31" t="s">
        <v>80</v>
      </c>
      <c r="J82" s="31" t="s">
        <v>80</v>
      </c>
      <c r="K82" s="31" t="s">
        <v>80</v>
      </c>
      <c r="L82" s="31" t="s">
        <v>80</v>
      </c>
      <c r="M82" s="31" t="s">
        <v>80</v>
      </c>
      <c r="N82" s="31" t="s">
        <v>82</v>
      </c>
      <c r="O82" s="31" t="s">
        <v>80</v>
      </c>
      <c r="P82" s="31" t="s">
        <v>80</v>
      </c>
      <c r="Q82" s="31" t="s">
        <v>80</v>
      </c>
      <c r="R82" s="31" t="s">
        <v>80</v>
      </c>
      <c r="S82" s="31" t="s">
        <v>80</v>
      </c>
      <c r="T82" s="31" t="s">
        <v>80</v>
      </c>
      <c r="U82" s="31" t="s">
        <v>80</v>
      </c>
      <c r="V82" s="31" t="s">
        <v>80</v>
      </c>
      <c r="W82" s="31" t="s">
        <v>80</v>
      </c>
      <c r="X82" s="31" t="s">
        <v>80</v>
      </c>
      <c r="Y82" s="31" t="s">
        <v>80</v>
      </c>
      <c r="Z82" s="31" t="s">
        <v>80</v>
      </c>
      <c r="AA82" s="31" t="s">
        <v>80</v>
      </c>
      <c r="AB82" s="31" t="s">
        <v>80</v>
      </c>
      <c r="AC82" s="31" t="s">
        <v>80</v>
      </c>
      <c r="AD82" s="31" t="s">
        <v>80</v>
      </c>
      <c r="AE82" s="31" t="s">
        <v>80</v>
      </c>
      <c r="AF82" s="31" t="s">
        <v>80</v>
      </c>
      <c r="AG82" s="31" t="s">
        <v>80</v>
      </c>
      <c r="AH82" s="31" t="s">
        <v>80</v>
      </c>
      <c r="AI82" s="31" t="s">
        <v>80</v>
      </c>
      <c r="AJ82" s="31" t="s">
        <v>80</v>
      </c>
      <c r="AK82">
        <v>39</v>
      </c>
      <c r="AL82" s="29" t="s">
        <v>80</v>
      </c>
      <c r="AM82" s="29" t="s">
        <v>80</v>
      </c>
      <c r="AN82" s="20" t="s">
        <v>80</v>
      </c>
    </row>
    <row r="83" spans="1:40" x14ac:dyDescent="0.25">
      <c r="A83" t="s">
        <v>212</v>
      </c>
      <c r="B83" t="s">
        <v>140</v>
      </c>
      <c r="C83" t="s">
        <v>100</v>
      </c>
      <c r="D83" t="s">
        <v>152</v>
      </c>
      <c r="E83" t="s">
        <v>87</v>
      </c>
      <c r="F83" t="s">
        <v>78</v>
      </c>
      <c r="G83" s="31" t="s">
        <v>80</v>
      </c>
      <c r="H83" s="31" t="s">
        <v>80</v>
      </c>
      <c r="I83" s="31" t="s">
        <v>80</v>
      </c>
      <c r="J83" s="31" t="s">
        <v>80</v>
      </c>
      <c r="K83" s="31">
        <v>6</v>
      </c>
      <c r="L83" s="31" t="s">
        <v>80</v>
      </c>
      <c r="M83" s="31" t="s">
        <v>80</v>
      </c>
      <c r="N83" s="31" t="s">
        <v>80</v>
      </c>
      <c r="O83" s="31" t="s">
        <v>80</v>
      </c>
      <c r="P83" s="31" t="s">
        <v>80</v>
      </c>
      <c r="Q83" s="31" t="s">
        <v>80</v>
      </c>
      <c r="R83" s="31" t="s">
        <v>80</v>
      </c>
      <c r="S83" s="31" t="s">
        <v>80</v>
      </c>
      <c r="T83" s="31" t="s">
        <v>80</v>
      </c>
      <c r="U83" s="31" t="s">
        <v>80</v>
      </c>
      <c r="V83" s="31" t="s">
        <v>80</v>
      </c>
      <c r="W83" s="31" t="s">
        <v>80</v>
      </c>
      <c r="X83" s="31" t="s">
        <v>80</v>
      </c>
      <c r="Y83" s="31" t="s">
        <v>80</v>
      </c>
      <c r="Z83" s="31" t="s">
        <v>80</v>
      </c>
      <c r="AA83" s="31" t="s">
        <v>80</v>
      </c>
      <c r="AB83" s="31" t="s">
        <v>80</v>
      </c>
      <c r="AC83" s="31" t="s">
        <v>80</v>
      </c>
      <c r="AD83" s="31" t="s">
        <v>80</v>
      </c>
      <c r="AE83" s="31" t="s">
        <v>80</v>
      </c>
      <c r="AF83" s="31" t="s">
        <v>80</v>
      </c>
      <c r="AG83" s="31" t="s">
        <v>80</v>
      </c>
      <c r="AH83" s="31" t="s">
        <v>80</v>
      </c>
      <c r="AI83" s="31" t="s">
        <v>80</v>
      </c>
      <c r="AJ83" s="31" t="s">
        <v>80</v>
      </c>
      <c r="AK83">
        <v>40</v>
      </c>
      <c r="AL83" s="29">
        <v>0</v>
      </c>
      <c r="AM83" s="29">
        <v>99.99</v>
      </c>
      <c r="AN83" s="20">
        <v>6</v>
      </c>
    </row>
    <row r="84" spans="1:40" x14ac:dyDescent="0.25">
      <c r="A84" t="s">
        <v>212</v>
      </c>
      <c r="B84" t="s">
        <v>140</v>
      </c>
      <c r="C84" t="s">
        <v>100</v>
      </c>
      <c r="D84" t="s">
        <v>152</v>
      </c>
      <c r="E84" t="s">
        <v>87</v>
      </c>
      <c r="F84" t="s">
        <v>79</v>
      </c>
      <c r="G84" s="31" t="s">
        <v>80</v>
      </c>
      <c r="H84" s="31" t="s">
        <v>80</v>
      </c>
      <c r="I84" s="31" t="s">
        <v>80</v>
      </c>
      <c r="J84" s="31" t="s">
        <v>80</v>
      </c>
      <c r="K84" s="31" t="s">
        <v>82</v>
      </c>
      <c r="L84" s="31" t="s">
        <v>80</v>
      </c>
      <c r="M84" s="31" t="s">
        <v>80</v>
      </c>
      <c r="N84" s="31" t="s">
        <v>80</v>
      </c>
      <c r="O84" s="31" t="s">
        <v>80</v>
      </c>
      <c r="P84" s="31" t="s">
        <v>80</v>
      </c>
      <c r="Q84" s="31" t="s">
        <v>80</v>
      </c>
      <c r="R84" s="31" t="s">
        <v>80</v>
      </c>
      <c r="S84" s="31" t="s">
        <v>80</v>
      </c>
      <c r="T84" s="31" t="s">
        <v>80</v>
      </c>
      <c r="U84" s="31" t="s">
        <v>80</v>
      </c>
      <c r="V84" s="31" t="s">
        <v>80</v>
      </c>
      <c r="W84" s="31" t="s">
        <v>80</v>
      </c>
      <c r="X84" s="31" t="s">
        <v>80</v>
      </c>
      <c r="Y84" s="31" t="s">
        <v>80</v>
      </c>
      <c r="Z84" s="31" t="s">
        <v>80</v>
      </c>
      <c r="AA84" s="31" t="s">
        <v>80</v>
      </c>
      <c r="AB84" s="31" t="s">
        <v>80</v>
      </c>
      <c r="AC84" s="31" t="s">
        <v>80</v>
      </c>
      <c r="AD84" s="31" t="s">
        <v>80</v>
      </c>
      <c r="AE84" s="31" t="s">
        <v>80</v>
      </c>
      <c r="AF84" s="31" t="s">
        <v>80</v>
      </c>
      <c r="AG84" s="31" t="s">
        <v>80</v>
      </c>
      <c r="AH84" s="31" t="s">
        <v>80</v>
      </c>
      <c r="AI84" s="31" t="s">
        <v>80</v>
      </c>
      <c r="AJ84" s="31" t="s">
        <v>80</v>
      </c>
      <c r="AK84">
        <v>40</v>
      </c>
      <c r="AL84" s="29" t="s">
        <v>80</v>
      </c>
      <c r="AM84" s="29" t="s">
        <v>80</v>
      </c>
      <c r="AN84" s="20" t="s">
        <v>80</v>
      </c>
    </row>
    <row r="85" spans="1:40" x14ac:dyDescent="0.25">
      <c r="A85" t="s">
        <v>212</v>
      </c>
      <c r="B85" t="s">
        <v>140</v>
      </c>
      <c r="C85" t="s">
        <v>100</v>
      </c>
      <c r="D85" t="s">
        <v>153</v>
      </c>
      <c r="E85" t="s">
        <v>87</v>
      </c>
      <c r="F85" t="s">
        <v>78</v>
      </c>
      <c r="G85" s="31" t="s">
        <v>80</v>
      </c>
      <c r="H85" s="31" t="s">
        <v>80</v>
      </c>
      <c r="I85" s="31" t="s">
        <v>80</v>
      </c>
      <c r="J85" s="31" t="s">
        <v>80</v>
      </c>
      <c r="K85" s="31" t="s">
        <v>80</v>
      </c>
      <c r="L85" s="31" t="s">
        <v>80</v>
      </c>
      <c r="M85" s="31" t="s">
        <v>80</v>
      </c>
      <c r="N85" s="31">
        <v>5.9029999999999996</v>
      </c>
      <c r="O85" s="31" t="s">
        <v>80</v>
      </c>
      <c r="P85" s="31" t="s">
        <v>80</v>
      </c>
      <c r="Q85" s="31" t="s">
        <v>80</v>
      </c>
      <c r="R85" s="31" t="s">
        <v>80</v>
      </c>
      <c r="S85" s="31" t="s">
        <v>80</v>
      </c>
      <c r="T85" s="31" t="s">
        <v>80</v>
      </c>
      <c r="U85" s="31" t="s">
        <v>80</v>
      </c>
      <c r="V85" s="31" t="s">
        <v>80</v>
      </c>
      <c r="W85" s="31" t="s">
        <v>80</v>
      </c>
      <c r="X85" s="31" t="s">
        <v>80</v>
      </c>
      <c r="Y85" s="31" t="s">
        <v>80</v>
      </c>
      <c r="Z85" s="31" t="s">
        <v>80</v>
      </c>
      <c r="AA85" s="31" t="s">
        <v>80</v>
      </c>
      <c r="AB85" s="31" t="s">
        <v>80</v>
      </c>
      <c r="AC85" s="31" t="s">
        <v>80</v>
      </c>
      <c r="AD85" s="31" t="s">
        <v>80</v>
      </c>
      <c r="AE85" s="31" t="s">
        <v>80</v>
      </c>
      <c r="AF85" s="31" t="s">
        <v>80</v>
      </c>
      <c r="AG85" s="31" t="s">
        <v>80</v>
      </c>
      <c r="AH85" s="31" t="s">
        <v>80</v>
      </c>
      <c r="AI85" s="31" t="s">
        <v>80</v>
      </c>
      <c r="AJ85" s="31" t="s">
        <v>80</v>
      </c>
      <c r="AK85">
        <v>41</v>
      </c>
      <c r="AL85" s="29">
        <v>0</v>
      </c>
      <c r="AM85" s="29">
        <v>99.99</v>
      </c>
      <c r="AN85" s="20">
        <v>5.9029999999999996</v>
      </c>
    </row>
    <row r="86" spans="1:40" x14ac:dyDescent="0.25">
      <c r="A86" t="s">
        <v>212</v>
      </c>
      <c r="B86" t="s">
        <v>140</v>
      </c>
      <c r="C86" t="s">
        <v>100</v>
      </c>
      <c r="D86" t="s">
        <v>153</v>
      </c>
      <c r="E86" t="s">
        <v>87</v>
      </c>
      <c r="F86" t="s">
        <v>79</v>
      </c>
      <c r="G86" s="31" t="s">
        <v>80</v>
      </c>
      <c r="H86" s="31" t="s">
        <v>80</v>
      </c>
      <c r="I86" s="31" t="s">
        <v>80</v>
      </c>
      <c r="J86" s="31" t="s">
        <v>80</v>
      </c>
      <c r="K86" s="31" t="s">
        <v>80</v>
      </c>
      <c r="L86" s="31" t="s">
        <v>80</v>
      </c>
      <c r="M86" s="31" t="s">
        <v>80</v>
      </c>
      <c r="N86" s="31" t="s">
        <v>82</v>
      </c>
      <c r="O86" s="31" t="s">
        <v>80</v>
      </c>
      <c r="P86" s="31" t="s">
        <v>80</v>
      </c>
      <c r="Q86" s="31" t="s">
        <v>80</v>
      </c>
      <c r="R86" s="31" t="s">
        <v>80</v>
      </c>
      <c r="S86" s="31" t="s">
        <v>80</v>
      </c>
      <c r="T86" s="31" t="s">
        <v>80</v>
      </c>
      <c r="U86" s="31" t="s">
        <v>80</v>
      </c>
      <c r="V86" s="31" t="s">
        <v>80</v>
      </c>
      <c r="W86" s="31" t="s">
        <v>80</v>
      </c>
      <c r="X86" s="31" t="s">
        <v>80</v>
      </c>
      <c r="Y86" s="31" t="s">
        <v>80</v>
      </c>
      <c r="Z86" s="31" t="s">
        <v>80</v>
      </c>
      <c r="AA86" s="31" t="s">
        <v>80</v>
      </c>
      <c r="AB86" s="31" t="s">
        <v>80</v>
      </c>
      <c r="AC86" s="31" t="s">
        <v>80</v>
      </c>
      <c r="AD86" s="31" t="s">
        <v>80</v>
      </c>
      <c r="AE86" s="31" t="s">
        <v>80</v>
      </c>
      <c r="AF86" s="31" t="s">
        <v>80</v>
      </c>
      <c r="AG86" s="31" t="s">
        <v>80</v>
      </c>
      <c r="AH86" s="31" t="s">
        <v>80</v>
      </c>
      <c r="AI86" s="31" t="s">
        <v>80</v>
      </c>
      <c r="AJ86" s="31" t="s">
        <v>80</v>
      </c>
      <c r="AK86">
        <v>41</v>
      </c>
      <c r="AL86" s="29" t="s">
        <v>80</v>
      </c>
      <c r="AM86" s="29" t="s">
        <v>80</v>
      </c>
      <c r="AN86" s="20" t="s">
        <v>80</v>
      </c>
    </row>
    <row r="87" spans="1:40" x14ac:dyDescent="0.25">
      <c r="A87" t="s">
        <v>212</v>
      </c>
      <c r="B87" t="s">
        <v>140</v>
      </c>
      <c r="C87" t="s">
        <v>75</v>
      </c>
      <c r="D87" t="s">
        <v>83</v>
      </c>
      <c r="E87" t="s">
        <v>99</v>
      </c>
      <c r="F87" t="s">
        <v>78</v>
      </c>
      <c r="G87" s="31" t="s">
        <v>80</v>
      </c>
      <c r="H87" s="31" t="s">
        <v>80</v>
      </c>
      <c r="I87" s="31" t="s">
        <v>80</v>
      </c>
      <c r="J87" s="31" t="s">
        <v>80</v>
      </c>
      <c r="K87" s="31" t="s">
        <v>80</v>
      </c>
      <c r="L87" s="31" t="s">
        <v>80</v>
      </c>
      <c r="M87" s="31" t="s">
        <v>80</v>
      </c>
      <c r="N87" s="31" t="s">
        <v>80</v>
      </c>
      <c r="O87" s="31" t="s">
        <v>80</v>
      </c>
      <c r="P87" s="31" t="s">
        <v>80</v>
      </c>
      <c r="Q87" s="31" t="s">
        <v>80</v>
      </c>
      <c r="R87" s="31" t="s">
        <v>80</v>
      </c>
      <c r="S87" s="31" t="s">
        <v>80</v>
      </c>
      <c r="T87" s="31" t="s">
        <v>80</v>
      </c>
      <c r="U87" s="31" t="s">
        <v>80</v>
      </c>
      <c r="V87" s="31" t="s">
        <v>80</v>
      </c>
      <c r="W87" s="31" t="s">
        <v>80</v>
      </c>
      <c r="X87" s="31" t="s">
        <v>80</v>
      </c>
      <c r="Y87" s="31" t="s">
        <v>80</v>
      </c>
      <c r="Z87" s="31" t="s">
        <v>80</v>
      </c>
      <c r="AA87" s="31" t="s">
        <v>80</v>
      </c>
      <c r="AB87" s="31" t="s">
        <v>80</v>
      </c>
      <c r="AC87" s="31">
        <v>0.28399999999999997</v>
      </c>
      <c r="AD87" s="31">
        <v>4.5789999999999997</v>
      </c>
      <c r="AE87" s="31" t="s">
        <v>80</v>
      </c>
      <c r="AF87" s="31">
        <v>0.22</v>
      </c>
      <c r="AG87" s="31" t="s">
        <v>80</v>
      </c>
      <c r="AH87" s="31" t="s">
        <v>80</v>
      </c>
      <c r="AI87" s="31">
        <v>0.23499999999999999</v>
      </c>
      <c r="AJ87" s="31" t="s">
        <v>80</v>
      </c>
      <c r="AK87">
        <v>42</v>
      </c>
      <c r="AL87" s="29">
        <v>0</v>
      </c>
      <c r="AM87" s="29">
        <v>100</v>
      </c>
      <c r="AN87" s="20">
        <v>5.3179999999999996</v>
      </c>
    </row>
    <row r="88" spans="1:40" x14ac:dyDescent="0.25">
      <c r="A88" t="s">
        <v>212</v>
      </c>
      <c r="B88" t="s">
        <v>140</v>
      </c>
      <c r="C88" t="s">
        <v>75</v>
      </c>
      <c r="D88" t="s">
        <v>83</v>
      </c>
      <c r="E88" t="s">
        <v>99</v>
      </c>
      <c r="F88" t="s">
        <v>79</v>
      </c>
      <c r="G88" s="31" t="s">
        <v>80</v>
      </c>
      <c r="H88" s="31" t="s">
        <v>80</v>
      </c>
      <c r="I88" s="31" t="s">
        <v>80</v>
      </c>
      <c r="J88" s="31" t="s">
        <v>80</v>
      </c>
      <c r="K88" s="31" t="s">
        <v>80</v>
      </c>
      <c r="L88" s="31" t="s">
        <v>80</v>
      </c>
      <c r="M88" s="31" t="s">
        <v>80</v>
      </c>
      <c r="N88" s="31" t="s">
        <v>80</v>
      </c>
      <c r="O88" s="31" t="s">
        <v>80</v>
      </c>
      <c r="P88" s="31" t="s">
        <v>80</v>
      </c>
      <c r="Q88" s="31" t="s">
        <v>80</v>
      </c>
      <c r="R88" s="31" t="s">
        <v>80</v>
      </c>
      <c r="S88" s="31" t="s">
        <v>80</v>
      </c>
      <c r="T88" s="31" t="s">
        <v>80</v>
      </c>
      <c r="U88" s="31" t="s">
        <v>80</v>
      </c>
      <c r="V88" s="31" t="s">
        <v>80</v>
      </c>
      <c r="W88" s="31" t="s">
        <v>80</v>
      </c>
      <c r="X88" s="31" t="s">
        <v>80</v>
      </c>
      <c r="Y88" s="31" t="s">
        <v>80</v>
      </c>
      <c r="Z88" s="31" t="s">
        <v>80</v>
      </c>
      <c r="AA88" s="31" t="s">
        <v>80</v>
      </c>
      <c r="AB88" s="31" t="s">
        <v>80</v>
      </c>
      <c r="AC88" s="31" t="s">
        <v>82</v>
      </c>
      <c r="AD88" s="31" t="s">
        <v>82</v>
      </c>
      <c r="AE88" s="31" t="s">
        <v>80</v>
      </c>
      <c r="AF88" s="31" t="s">
        <v>20</v>
      </c>
      <c r="AG88" s="31" t="s">
        <v>80</v>
      </c>
      <c r="AH88" s="31" t="s">
        <v>80</v>
      </c>
      <c r="AI88" s="31" t="s">
        <v>20</v>
      </c>
      <c r="AJ88" s="31" t="s">
        <v>80</v>
      </c>
      <c r="AK88">
        <v>42</v>
      </c>
      <c r="AL88" s="29" t="s">
        <v>80</v>
      </c>
      <c r="AM88" s="29" t="s">
        <v>80</v>
      </c>
      <c r="AN88" s="20" t="s">
        <v>80</v>
      </c>
    </row>
    <row r="89" spans="1:40" x14ac:dyDescent="0.25">
      <c r="A89" t="s">
        <v>212</v>
      </c>
      <c r="B89" t="s">
        <v>140</v>
      </c>
      <c r="C89" t="s">
        <v>75</v>
      </c>
      <c r="D89" t="s">
        <v>141</v>
      </c>
      <c r="E89" t="s">
        <v>84</v>
      </c>
      <c r="F89" t="s">
        <v>78</v>
      </c>
      <c r="G89" s="31">
        <v>2</v>
      </c>
      <c r="H89" s="31">
        <v>1</v>
      </c>
      <c r="I89" s="31">
        <v>1</v>
      </c>
      <c r="J89" s="31" t="s">
        <v>80</v>
      </c>
      <c r="K89" s="31" t="s">
        <v>80</v>
      </c>
      <c r="L89" s="31" t="s">
        <v>80</v>
      </c>
      <c r="M89" s="31" t="s">
        <v>80</v>
      </c>
      <c r="N89" s="31" t="s">
        <v>80</v>
      </c>
      <c r="O89" s="31" t="s">
        <v>80</v>
      </c>
      <c r="P89" s="31" t="s">
        <v>80</v>
      </c>
      <c r="Q89" s="31" t="s">
        <v>80</v>
      </c>
      <c r="R89" s="31" t="s">
        <v>80</v>
      </c>
      <c r="S89" s="31" t="s">
        <v>80</v>
      </c>
      <c r="T89" s="31" t="s">
        <v>80</v>
      </c>
      <c r="U89" s="31" t="s">
        <v>80</v>
      </c>
      <c r="V89" s="31" t="s">
        <v>80</v>
      </c>
      <c r="W89" s="31" t="s">
        <v>80</v>
      </c>
      <c r="X89" s="31" t="s">
        <v>80</v>
      </c>
      <c r="Y89" s="31" t="s">
        <v>80</v>
      </c>
      <c r="Z89" s="31" t="s">
        <v>80</v>
      </c>
      <c r="AA89" s="31" t="s">
        <v>80</v>
      </c>
      <c r="AB89" s="31" t="s">
        <v>80</v>
      </c>
      <c r="AC89" s="31" t="s">
        <v>80</v>
      </c>
      <c r="AD89" s="31" t="s">
        <v>80</v>
      </c>
      <c r="AE89" s="31" t="s">
        <v>80</v>
      </c>
      <c r="AF89" s="31" t="s">
        <v>80</v>
      </c>
      <c r="AG89" s="31" t="s">
        <v>80</v>
      </c>
      <c r="AH89" s="31" t="s">
        <v>80</v>
      </c>
      <c r="AI89" s="31" t="s">
        <v>80</v>
      </c>
      <c r="AJ89" s="31" t="s">
        <v>80</v>
      </c>
      <c r="AK89">
        <v>43</v>
      </c>
      <c r="AL89" s="29">
        <v>0</v>
      </c>
      <c r="AM89" s="29">
        <v>100</v>
      </c>
      <c r="AN89" s="20">
        <v>4</v>
      </c>
    </row>
    <row r="90" spans="1:40" x14ac:dyDescent="0.25">
      <c r="A90" t="s">
        <v>212</v>
      </c>
      <c r="B90" t="s">
        <v>140</v>
      </c>
      <c r="C90" t="s">
        <v>75</v>
      </c>
      <c r="D90" t="s">
        <v>141</v>
      </c>
      <c r="E90" t="s">
        <v>84</v>
      </c>
      <c r="F90" t="s">
        <v>79</v>
      </c>
      <c r="G90" s="31" t="s">
        <v>82</v>
      </c>
      <c r="H90" s="31" t="s">
        <v>82</v>
      </c>
      <c r="I90" s="31" t="s">
        <v>82</v>
      </c>
      <c r="J90" s="31" t="s">
        <v>80</v>
      </c>
      <c r="K90" s="31" t="s">
        <v>80</v>
      </c>
      <c r="L90" s="31" t="s">
        <v>80</v>
      </c>
      <c r="M90" s="31" t="s">
        <v>80</v>
      </c>
      <c r="N90" s="31" t="s">
        <v>80</v>
      </c>
      <c r="O90" s="31" t="s">
        <v>80</v>
      </c>
      <c r="P90" s="31" t="s">
        <v>80</v>
      </c>
      <c r="Q90" s="31" t="s">
        <v>80</v>
      </c>
      <c r="R90" s="31" t="s">
        <v>80</v>
      </c>
      <c r="S90" s="31" t="s">
        <v>80</v>
      </c>
      <c r="T90" s="31" t="s">
        <v>80</v>
      </c>
      <c r="U90" s="31" t="s">
        <v>80</v>
      </c>
      <c r="V90" s="31" t="s">
        <v>80</v>
      </c>
      <c r="W90" s="31" t="s">
        <v>80</v>
      </c>
      <c r="X90" s="31" t="s">
        <v>80</v>
      </c>
      <c r="Y90" s="31" t="s">
        <v>80</v>
      </c>
      <c r="Z90" s="31" t="s">
        <v>80</v>
      </c>
      <c r="AA90" s="31" t="s">
        <v>80</v>
      </c>
      <c r="AB90" s="31" t="s">
        <v>80</v>
      </c>
      <c r="AC90" s="31" t="s">
        <v>80</v>
      </c>
      <c r="AD90" s="31" t="s">
        <v>80</v>
      </c>
      <c r="AE90" s="31" t="s">
        <v>80</v>
      </c>
      <c r="AF90" s="31" t="s">
        <v>80</v>
      </c>
      <c r="AG90" s="31" t="s">
        <v>80</v>
      </c>
      <c r="AH90" s="31" t="s">
        <v>80</v>
      </c>
      <c r="AI90" s="31" t="s">
        <v>80</v>
      </c>
      <c r="AJ90" s="31" t="s">
        <v>80</v>
      </c>
      <c r="AK90">
        <v>43</v>
      </c>
      <c r="AL90" s="29" t="s">
        <v>80</v>
      </c>
      <c r="AM90" s="29" t="s">
        <v>80</v>
      </c>
      <c r="AN90" s="20" t="s">
        <v>80</v>
      </c>
    </row>
    <row r="91" spans="1:40" x14ac:dyDescent="0.25">
      <c r="A91" t="s">
        <v>212</v>
      </c>
      <c r="B91" t="s">
        <v>140</v>
      </c>
      <c r="C91" t="s">
        <v>100</v>
      </c>
      <c r="D91" t="s">
        <v>214</v>
      </c>
      <c r="E91" t="s">
        <v>99</v>
      </c>
      <c r="F91" t="s">
        <v>78</v>
      </c>
      <c r="G91" s="31" t="s">
        <v>80</v>
      </c>
      <c r="H91" s="31" t="s">
        <v>80</v>
      </c>
      <c r="I91" s="31" t="s">
        <v>80</v>
      </c>
      <c r="J91" s="31" t="s">
        <v>80</v>
      </c>
      <c r="K91" s="31" t="s">
        <v>80</v>
      </c>
      <c r="L91" s="31">
        <v>3.8</v>
      </c>
      <c r="M91" s="31" t="s">
        <v>80</v>
      </c>
      <c r="N91" s="31" t="s">
        <v>80</v>
      </c>
      <c r="O91" s="31" t="s">
        <v>80</v>
      </c>
      <c r="P91" s="31" t="s">
        <v>80</v>
      </c>
      <c r="Q91" s="31" t="s">
        <v>80</v>
      </c>
      <c r="R91" s="31" t="s">
        <v>80</v>
      </c>
      <c r="S91" s="31" t="s">
        <v>80</v>
      </c>
      <c r="T91" s="31" t="s">
        <v>80</v>
      </c>
      <c r="U91" s="31" t="s">
        <v>80</v>
      </c>
      <c r="V91" s="31" t="s">
        <v>80</v>
      </c>
      <c r="W91" s="31" t="s">
        <v>80</v>
      </c>
      <c r="X91" s="31" t="s">
        <v>80</v>
      </c>
      <c r="Y91" s="31" t="s">
        <v>80</v>
      </c>
      <c r="Z91" s="31" t="s">
        <v>80</v>
      </c>
      <c r="AA91" s="31" t="s">
        <v>80</v>
      </c>
      <c r="AB91" s="31" t="s">
        <v>80</v>
      </c>
      <c r="AC91" s="31" t="s">
        <v>80</v>
      </c>
      <c r="AD91" s="31" t="s">
        <v>80</v>
      </c>
      <c r="AE91" s="31" t="s">
        <v>80</v>
      </c>
      <c r="AF91" s="31" t="s">
        <v>80</v>
      </c>
      <c r="AG91" s="31" t="s">
        <v>80</v>
      </c>
      <c r="AH91" s="31" t="s">
        <v>80</v>
      </c>
      <c r="AI91" s="31" t="s">
        <v>80</v>
      </c>
      <c r="AJ91" s="31" t="s">
        <v>80</v>
      </c>
      <c r="AK91">
        <v>44</v>
      </c>
      <c r="AL91" s="29">
        <v>0</v>
      </c>
      <c r="AM91" s="29">
        <v>100</v>
      </c>
      <c r="AN91" s="20">
        <v>3.8</v>
      </c>
    </row>
    <row r="92" spans="1:40" x14ac:dyDescent="0.25">
      <c r="A92" t="s">
        <v>212</v>
      </c>
      <c r="B92" t="s">
        <v>140</v>
      </c>
      <c r="C92" t="s">
        <v>100</v>
      </c>
      <c r="D92" t="s">
        <v>214</v>
      </c>
      <c r="E92" t="s">
        <v>99</v>
      </c>
      <c r="F92" t="s">
        <v>79</v>
      </c>
      <c r="G92" s="31" t="s">
        <v>80</v>
      </c>
      <c r="H92" s="31" t="s">
        <v>80</v>
      </c>
      <c r="I92" s="31" t="s">
        <v>80</v>
      </c>
      <c r="J92" s="31" t="s">
        <v>80</v>
      </c>
      <c r="K92" s="31" t="s">
        <v>80</v>
      </c>
      <c r="L92" s="31" t="s">
        <v>82</v>
      </c>
      <c r="M92" s="31" t="s">
        <v>80</v>
      </c>
      <c r="N92" s="31" t="s">
        <v>80</v>
      </c>
      <c r="O92" s="31" t="s">
        <v>80</v>
      </c>
      <c r="P92" s="31" t="s">
        <v>80</v>
      </c>
      <c r="Q92" s="31" t="s">
        <v>80</v>
      </c>
      <c r="R92" s="31" t="s">
        <v>80</v>
      </c>
      <c r="S92" s="31" t="s">
        <v>80</v>
      </c>
      <c r="T92" s="31" t="s">
        <v>80</v>
      </c>
      <c r="U92" s="31" t="s">
        <v>80</v>
      </c>
      <c r="V92" s="31" t="s">
        <v>80</v>
      </c>
      <c r="W92" s="31" t="s">
        <v>80</v>
      </c>
      <c r="X92" s="31" t="s">
        <v>80</v>
      </c>
      <c r="Y92" s="31" t="s">
        <v>80</v>
      </c>
      <c r="Z92" s="31" t="s">
        <v>80</v>
      </c>
      <c r="AA92" s="31" t="s">
        <v>80</v>
      </c>
      <c r="AB92" s="31" t="s">
        <v>80</v>
      </c>
      <c r="AC92" s="31" t="s">
        <v>80</v>
      </c>
      <c r="AD92" s="31" t="s">
        <v>80</v>
      </c>
      <c r="AE92" s="31" t="s">
        <v>80</v>
      </c>
      <c r="AF92" s="31" t="s">
        <v>80</v>
      </c>
      <c r="AG92" s="31" t="s">
        <v>80</v>
      </c>
      <c r="AH92" s="31" t="s">
        <v>80</v>
      </c>
      <c r="AI92" s="31" t="s">
        <v>80</v>
      </c>
      <c r="AJ92" s="31" t="s">
        <v>80</v>
      </c>
      <c r="AK92">
        <v>44</v>
      </c>
      <c r="AL92" s="29" t="s">
        <v>80</v>
      </c>
      <c r="AM92" s="29" t="s">
        <v>80</v>
      </c>
      <c r="AN92" s="20" t="s">
        <v>80</v>
      </c>
    </row>
    <row r="93" spans="1:40" x14ac:dyDescent="0.25">
      <c r="A93" t="s">
        <v>212</v>
      </c>
      <c r="B93" t="s">
        <v>140</v>
      </c>
      <c r="C93" t="s">
        <v>75</v>
      </c>
      <c r="D93" t="s">
        <v>107</v>
      </c>
      <c r="E93" t="s">
        <v>87</v>
      </c>
      <c r="F93" t="s">
        <v>78</v>
      </c>
      <c r="G93" s="31" t="s">
        <v>80</v>
      </c>
      <c r="H93" s="31" t="s">
        <v>80</v>
      </c>
      <c r="I93" s="31" t="s">
        <v>80</v>
      </c>
      <c r="J93" s="31" t="s">
        <v>80</v>
      </c>
      <c r="K93" s="31" t="s">
        <v>80</v>
      </c>
      <c r="L93" s="31" t="s">
        <v>80</v>
      </c>
      <c r="M93" s="31" t="s">
        <v>80</v>
      </c>
      <c r="N93" s="31" t="s">
        <v>80</v>
      </c>
      <c r="O93" s="31" t="s">
        <v>80</v>
      </c>
      <c r="P93" s="31" t="s">
        <v>80</v>
      </c>
      <c r="Q93" s="31" t="s">
        <v>80</v>
      </c>
      <c r="R93" s="31" t="s">
        <v>80</v>
      </c>
      <c r="S93" s="31" t="s">
        <v>80</v>
      </c>
      <c r="T93" s="31" t="s">
        <v>80</v>
      </c>
      <c r="U93" s="31">
        <v>2.7789999999999999</v>
      </c>
      <c r="V93" s="31" t="s">
        <v>80</v>
      </c>
      <c r="W93" s="31" t="s">
        <v>80</v>
      </c>
      <c r="X93" s="31" t="s">
        <v>80</v>
      </c>
      <c r="Y93" s="31" t="s">
        <v>80</v>
      </c>
      <c r="Z93" s="31" t="s">
        <v>80</v>
      </c>
      <c r="AA93" s="31" t="s">
        <v>80</v>
      </c>
      <c r="AB93" s="31" t="s">
        <v>80</v>
      </c>
      <c r="AC93" s="31" t="s">
        <v>80</v>
      </c>
      <c r="AD93" s="31" t="s">
        <v>80</v>
      </c>
      <c r="AE93" s="31" t="s">
        <v>80</v>
      </c>
      <c r="AF93" s="31" t="s">
        <v>80</v>
      </c>
      <c r="AG93" s="31" t="s">
        <v>80</v>
      </c>
      <c r="AH93" s="31" t="s">
        <v>80</v>
      </c>
      <c r="AI93" s="31" t="s">
        <v>80</v>
      </c>
      <c r="AJ93" s="31" t="s">
        <v>80</v>
      </c>
      <c r="AK93">
        <v>45</v>
      </c>
      <c r="AL93" s="29">
        <v>0</v>
      </c>
      <c r="AM93" s="29">
        <v>100</v>
      </c>
      <c r="AN93" s="20">
        <v>2.7789999999999999</v>
      </c>
    </row>
    <row r="94" spans="1:40" x14ac:dyDescent="0.25">
      <c r="A94" t="s">
        <v>212</v>
      </c>
      <c r="B94" t="s">
        <v>140</v>
      </c>
      <c r="C94" t="s">
        <v>75</v>
      </c>
      <c r="D94" t="s">
        <v>107</v>
      </c>
      <c r="E94" t="s">
        <v>87</v>
      </c>
      <c r="F94" t="s">
        <v>79</v>
      </c>
      <c r="G94" s="31" t="s">
        <v>80</v>
      </c>
      <c r="H94" s="31" t="s">
        <v>80</v>
      </c>
      <c r="I94" s="31" t="s">
        <v>80</v>
      </c>
      <c r="J94" s="31" t="s">
        <v>80</v>
      </c>
      <c r="K94" s="31" t="s">
        <v>80</v>
      </c>
      <c r="L94" s="31" t="s">
        <v>80</v>
      </c>
      <c r="M94" s="31" t="s">
        <v>80</v>
      </c>
      <c r="N94" s="31" t="s">
        <v>80</v>
      </c>
      <c r="O94" s="31" t="s">
        <v>80</v>
      </c>
      <c r="P94" s="31" t="s">
        <v>80</v>
      </c>
      <c r="Q94" s="31" t="s">
        <v>80</v>
      </c>
      <c r="R94" s="31" t="s">
        <v>80</v>
      </c>
      <c r="S94" s="31" t="s">
        <v>80</v>
      </c>
      <c r="T94" s="31" t="s">
        <v>80</v>
      </c>
      <c r="U94" s="31" t="s">
        <v>82</v>
      </c>
      <c r="V94" s="31" t="s">
        <v>80</v>
      </c>
      <c r="W94" s="31" t="s">
        <v>80</v>
      </c>
      <c r="X94" s="31" t="s">
        <v>80</v>
      </c>
      <c r="Y94" s="31" t="s">
        <v>80</v>
      </c>
      <c r="Z94" s="31" t="s">
        <v>80</v>
      </c>
      <c r="AA94" s="31" t="s">
        <v>80</v>
      </c>
      <c r="AB94" s="31" t="s">
        <v>80</v>
      </c>
      <c r="AC94" s="31" t="s">
        <v>80</v>
      </c>
      <c r="AD94" s="31" t="s">
        <v>80</v>
      </c>
      <c r="AE94" s="31" t="s">
        <v>80</v>
      </c>
      <c r="AF94" s="31" t="s">
        <v>80</v>
      </c>
      <c r="AG94" s="31" t="s">
        <v>80</v>
      </c>
      <c r="AH94" s="31" t="s">
        <v>80</v>
      </c>
      <c r="AI94" s="31" t="s">
        <v>80</v>
      </c>
      <c r="AJ94" s="31" t="s">
        <v>80</v>
      </c>
      <c r="AK94">
        <v>45</v>
      </c>
      <c r="AL94" s="29" t="s">
        <v>80</v>
      </c>
      <c r="AM94" s="29" t="s">
        <v>80</v>
      </c>
      <c r="AN94" s="20" t="s">
        <v>80</v>
      </c>
    </row>
    <row r="95" spans="1:40" x14ac:dyDescent="0.25">
      <c r="A95" t="s">
        <v>212</v>
      </c>
      <c r="B95" t="s">
        <v>140</v>
      </c>
      <c r="C95" t="s">
        <v>75</v>
      </c>
      <c r="D95" t="s">
        <v>151</v>
      </c>
      <c r="E95" t="s">
        <v>87</v>
      </c>
      <c r="F95" t="s">
        <v>78</v>
      </c>
      <c r="G95" s="31" t="s">
        <v>80</v>
      </c>
      <c r="H95" s="31" t="s">
        <v>80</v>
      </c>
      <c r="I95" s="31">
        <v>2</v>
      </c>
      <c r="J95" s="31" t="s">
        <v>80</v>
      </c>
      <c r="K95" s="31" t="s">
        <v>80</v>
      </c>
      <c r="L95" s="31" t="s">
        <v>80</v>
      </c>
      <c r="M95" s="31" t="s">
        <v>80</v>
      </c>
      <c r="N95" s="31" t="s">
        <v>80</v>
      </c>
      <c r="O95" s="31" t="s">
        <v>80</v>
      </c>
      <c r="P95" s="31" t="s">
        <v>80</v>
      </c>
      <c r="Q95" s="31" t="s">
        <v>80</v>
      </c>
      <c r="R95" s="31" t="s">
        <v>80</v>
      </c>
      <c r="S95" s="31" t="s">
        <v>80</v>
      </c>
      <c r="T95" s="31" t="s">
        <v>80</v>
      </c>
      <c r="U95" s="31" t="s">
        <v>80</v>
      </c>
      <c r="V95" s="31" t="s">
        <v>80</v>
      </c>
      <c r="W95" s="31" t="s">
        <v>80</v>
      </c>
      <c r="X95" s="31" t="s">
        <v>80</v>
      </c>
      <c r="Y95" s="31" t="s">
        <v>80</v>
      </c>
      <c r="Z95" s="31" t="s">
        <v>80</v>
      </c>
      <c r="AA95" s="31" t="s">
        <v>80</v>
      </c>
      <c r="AB95" s="31" t="s">
        <v>80</v>
      </c>
      <c r="AC95" s="31" t="s">
        <v>80</v>
      </c>
      <c r="AD95" s="31" t="s">
        <v>80</v>
      </c>
      <c r="AE95" s="31" t="s">
        <v>80</v>
      </c>
      <c r="AF95" s="31" t="s">
        <v>80</v>
      </c>
      <c r="AG95" s="31" t="s">
        <v>80</v>
      </c>
      <c r="AH95" s="31" t="s">
        <v>80</v>
      </c>
      <c r="AI95" s="31" t="s">
        <v>80</v>
      </c>
      <c r="AJ95" s="31" t="s">
        <v>80</v>
      </c>
      <c r="AK95">
        <v>46</v>
      </c>
      <c r="AL95" s="29">
        <v>0</v>
      </c>
      <c r="AM95" s="29">
        <v>100</v>
      </c>
      <c r="AN95" s="20">
        <v>2</v>
      </c>
    </row>
    <row r="96" spans="1:40" x14ac:dyDescent="0.25">
      <c r="A96" t="s">
        <v>212</v>
      </c>
      <c r="B96" t="s">
        <v>140</v>
      </c>
      <c r="C96" t="s">
        <v>75</v>
      </c>
      <c r="D96" t="s">
        <v>151</v>
      </c>
      <c r="E96" t="s">
        <v>87</v>
      </c>
      <c r="F96" t="s">
        <v>79</v>
      </c>
      <c r="G96" s="31" t="s">
        <v>80</v>
      </c>
      <c r="H96" s="31" t="s">
        <v>80</v>
      </c>
      <c r="I96" s="31" t="s">
        <v>5</v>
      </c>
      <c r="J96" s="31" t="s">
        <v>80</v>
      </c>
      <c r="K96" s="31" t="s">
        <v>80</v>
      </c>
      <c r="L96" s="31" t="s">
        <v>80</v>
      </c>
      <c r="M96" s="31" t="s">
        <v>80</v>
      </c>
      <c r="N96" s="31" t="s">
        <v>80</v>
      </c>
      <c r="O96" s="31" t="s">
        <v>80</v>
      </c>
      <c r="P96" s="31" t="s">
        <v>80</v>
      </c>
      <c r="Q96" s="31" t="s">
        <v>80</v>
      </c>
      <c r="R96" s="31" t="s">
        <v>80</v>
      </c>
      <c r="S96" s="31" t="s">
        <v>80</v>
      </c>
      <c r="T96" s="31" t="s">
        <v>80</v>
      </c>
      <c r="U96" s="31" t="s">
        <v>80</v>
      </c>
      <c r="V96" s="31" t="s">
        <v>80</v>
      </c>
      <c r="W96" s="31" t="s">
        <v>80</v>
      </c>
      <c r="X96" s="31" t="s">
        <v>80</v>
      </c>
      <c r="Y96" s="31" t="s">
        <v>80</v>
      </c>
      <c r="Z96" s="31" t="s">
        <v>80</v>
      </c>
      <c r="AA96" s="31" t="s">
        <v>80</v>
      </c>
      <c r="AB96" s="31" t="s">
        <v>80</v>
      </c>
      <c r="AC96" s="31" t="s">
        <v>80</v>
      </c>
      <c r="AD96" s="31" t="s">
        <v>80</v>
      </c>
      <c r="AE96" s="31" t="s">
        <v>80</v>
      </c>
      <c r="AF96" s="31" t="s">
        <v>80</v>
      </c>
      <c r="AG96" s="31" t="s">
        <v>80</v>
      </c>
      <c r="AH96" s="31" t="s">
        <v>80</v>
      </c>
      <c r="AI96" s="31" t="s">
        <v>80</v>
      </c>
      <c r="AJ96" s="31" t="s">
        <v>80</v>
      </c>
      <c r="AK96">
        <v>46</v>
      </c>
      <c r="AL96" s="29" t="s">
        <v>80</v>
      </c>
      <c r="AM96" s="29" t="s">
        <v>80</v>
      </c>
      <c r="AN96" s="20" t="s">
        <v>80</v>
      </c>
    </row>
    <row r="97" spans="1:40" x14ac:dyDescent="0.25">
      <c r="A97" t="s">
        <v>212</v>
      </c>
      <c r="B97" t="s">
        <v>140</v>
      </c>
      <c r="C97" t="s">
        <v>75</v>
      </c>
      <c r="D97" t="s">
        <v>141</v>
      </c>
      <c r="E97" t="s">
        <v>77</v>
      </c>
      <c r="F97" t="s">
        <v>78</v>
      </c>
      <c r="G97" s="31" t="s">
        <v>80</v>
      </c>
      <c r="H97" s="31" t="s">
        <v>80</v>
      </c>
      <c r="I97" s="31" t="s">
        <v>80</v>
      </c>
      <c r="J97" s="31" t="s">
        <v>80</v>
      </c>
      <c r="K97" s="31" t="s">
        <v>80</v>
      </c>
      <c r="L97" s="31">
        <v>1</v>
      </c>
      <c r="M97" s="31" t="s">
        <v>80</v>
      </c>
      <c r="N97" s="31" t="s">
        <v>80</v>
      </c>
      <c r="O97" s="31">
        <v>6.5000000000000002E-2</v>
      </c>
      <c r="P97" s="31" t="s">
        <v>80</v>
      </c>
      <c r="Q97" s="31" t="s">
        <v>80</v>
      </c>
      <c r="R97" s="31" t="s">
        <v>80</v>
      </c>
      <c r="S97" s="31" t="s">
        <v>80</v>
      </c>
      <c r="T97" s="31" t="s">
        <v>80</v>
      </c>
      <c r="U97" s="31" t="s">
        <v>80</v>
      </c>
      <c r="V97" s="31" t="s">
        <v>80</v>
      </c>
      <c r="W97" s="31" t="s">
        <v>80</v>
      </c>
      <c r="X97" s="31" t="s">
        <v>80</v>
      </c>
      <c r="Y97" s="31" t="s">
        <v>80</v>
      </c>
      <c r="Z97" s="31" t="s">
        <v>80</v>
      </c>
      <c r="AA97" s="31" t="s">
        <v>80</v>
      </c>
      <c r="AB97" s="31" t="s">
        <v>80</v>
      </c>
      <c r="AC97" s="31" t="s">
        <v>80</v>
      </c>
      <c r="AD97" s="31" t="s">
        <v>80</v>
      </c>
      <c r="AE97" s="31" t="s">
        <v>80</v>
      </c>
      <c r="AF97" s="31" t="s">
        <v>80</v>
      </c>
      <c r="AG97" s="31" t="s">
        <v>80</v>
      </c>
      <c r="AH97" s="31" t="s">
        <v>80</v>
      </c>
      <c r="AI97" s="31" t="s">
        <v>80</v>
      </c>
      <c r="AJ97" s="31" t="s">
        <v>80</v>
      </c>
      <c r="AK97">
        <v>47</v>
      </c>
      <c r="AL97" s="29">
        <v>0</v>
      </c>
      <c r="AM97" s="29">
        <v>100</v>
      </c>
      <c r="AN97" s="20">
        <v>1.0649999999999999</v>
      </c>
    </row>
    <row r="98" spans="1:40" x14ac:dyDescent="0.25">
      <c r="A98" t="s">
        <v>212</v>
      </c>
      <c r="B98" t="s">
        <v>140</v>
      </c>
      <c r="C98" t="s">
        <v>75</v>
      </c>
      <c r="D98" t="s">
        <v>141</v>
      </c>
      <c r="E98" t="s">
        <v>77</v>
      </c>
      <c r="F98" t="s">
        <v>79</v>
      </c>
      <c r="G98" s="31" t="s">
        <v>80</v>
      </c>
      <c r="H98" s="31" t="s">
        <v>80</v>
      </c>
      <c r="I98" s="31" t="s">
        <v>80</v>
      </c>
      <c r="J98" s="31" t="s">
        <v>80</v>
      </c>
      <c r="K98" s="31" t="s">
        <v>80</v>
      </c>
      <c r="L98" s="31" t="s">
        <v>5</v>
      </c>
      <c r="M98" s="31" t="s">
        <v>80</v>
      </c>
      <c r="N98" s="31" t="s">
        <v>80</v>
      </c>
      <c r="O98" s="31" t="s">
        <v>5</v>
      </c>
      <c r="P98" s="31" t="s">
        <v>80</v>
      </c>
      <c r="Q98" s="31" t="s">
        <v>80</v>
      </c>
      <c r="R98" s="31" t="s">
        <v>80</v>
      </c>
      <c r="S98" s="31" t="s">
        <v>80</v>
      </c>
      <c r="T98" s="31" t="s">
        <v>80</v>
      </c>
      <c r="U98" s="31" t="s">
        <v>80</v>
      </c>
      <c r="V98" s="31" t="s">
        <v>80</v>
      </c>
      <c r="W98" s="31" t="s">
        <v>80</v>
      </c>
      <c r="X98" s="31" t="s">
        <v>80</v>
      </c>
      <c r="Y98" s="31" t="s">
        <v>80</v>
      </c>
      <c r="Z98" s="31" t="s">
        <v>80</v>
      </c>
      <c r="AA98" s="31" t="s">
        <v>80</v>
      </c>
      <c r="AB98" s="31" t="s">
        <v>80</v>
      </c>
      <c r="AC98" s="31" t="s">
        <v>80</v>
      </c>
      <c r="AD98" s="31" t="s">
        <v>80</v>
      </c>
      <c r="AE98" s="31" t="s">
        <v>80</v>
      </c>
      <c r="AF98" s="31" t="s">
        <v>80</v>
      </c>
      <c r="AG98" s="31" t="s">
        <v>80</v>
      </c>
      <c r="AH98" s="31" t="s">
        <v>80</v>
      </c>
      <c r="AI98" s="31" t="s">
        <v>80</v>
      </c>
      <c r="AJ98" s="31" t="s">
        <v>80</v>
      </c>
      <c r="AK98">
        <v>47</v>
      </c>
      <c r="AL98" s="29" t="s">
        <v>80</v>
      </c>
      <c r="AM98" s="29" t="s">
        <v>80</v>
      </c>
      <c r="AN98" s="20" t="s">
        <v>80</v>
      </c>
    </row>
    <row r="99" spans="1:40" x14ac:dyDescent="0.25">
      <c r="A99" t="s">
        <v>212</v>
      </c>
      <c r="B99" t="s">
        <v>140</v>
      </c>
      <c r="C99" t="s">
        <v>75</v>
      </c>
      <c r="D99" t="s">
        <v>141</v>
      </c>
      <c r="E99" t="s">
        <v>95</v>
      </c>
      <c r="F99" t="s">
        <v>78</v>
      </c>
      <c r="G99" s="31">
        <v>1</v>
      </c>
      <c r="H99" s="31" t="s">
        <v>80</v>
      </c>
      <c r="I99" s="31" t="s">
        <v>80</v>
      </c>
      <c r="J99" s="31" t="s">
        <v>80</v>
      </c>
      <c r="K99" s="31" t="s">
        <v>80</v>
      </c>
      <c r="L99" s="31" t="s">
        <v>80</v>
      </c>
      <c r="M99" s="31" t="s">
        <v>80</v>
      </c>
      <c r="N99" s="31" t="s">
        <v>80</v>
      </c>
      <c r="O99" s="31" t="s">
        <v>80</v>
      </c>
      <c r="P99" s="31" t="s">
        <v>80</v>
      </c>
      <c r="Q99" s="31" t="s">
        <v>80</v>
      </c>
      <c r="R99" s="31" t="s">
        <v>80</v>
      </c>
      <c r="S99" s="31" t="s">
        <v>80</v>
      </c>
      <c r="T99" s="31" t="s">
        <v>80</v>
      </c>
      <c r="U99" s="31" t="s">
        <v>80</v>
      </c>
      <c r="V99" s="31" t="s">
        <v>80</v>
      </c>
      <c r="W99" s="31" t="s">
        <v>80</v>
      </c>
      <c r="X99" s="31" t="s">
        <v>80</v>
      </c>
      <c r="Y99" s="31" t="s">
        <v>80</v>
      </c>
      <c r="Z99" s="31" t="s">
        <v>80</v>
      </c>
      <c r="AA99" s="31" t="s">
        <v>80</v>
      </c>
      <c r="AB99" s="31" t="s">
        <v>80</v>
      </c>
      <c r="AC99" s="31" t="s">
        <v>80</v>
      </c>
      <c r="AD99" s="31" t="s">
        <v>80</v>
      </c>
      <c r="AE99" s="31" t="s">
        <v>80</v>
      </c>
      <c r="AF99" s="31" t="s">
        <v>80</v>
      </c>
      <c r="AG99" s="31" t="s">
        <v>80</v>
      </c>
      <c r="AH99" s="31" t="s">
        <v>80</v>
      </c>
      <c r="AI99" s="31" t="s">
        <v>80</v>
      </c>
      <c r="AJ99" s="31" t="s">
        <v>80</v>
      </c>
      <c r="AK99">
        <v>48</v>
      </c>
      <c r="AL99" s="29">
        <v>0</v>
      </c>
      <c r="AM99" s="29">
        <v>100</v>
      </c>
      <c r="AN99" s="20">
        <v>1</v>
      </c>
    </row>
    <row r="100" spans="1:40" x14ac:dyDescent="0.25">
      <c r="A100" t="s">
        <v>212</v>
      </c>
      <c r="B100" t="s">
        <v>140</v>
      </c>
      <c r="C100" t="s">
        <v>75</v>
      </c>
      <c r="D100" t="s">
        <v>141</v>
      </c>
      <c r="E100" t="s">
        <v>95</v>
      </c>
      <c r="F100" t="s">
        <v>79</v>
      </c>
      <c r="G100" s="31" t="s">
        <v>82</v>
      </c>
      <c r="H100" s="31" t="s">
        <v>80</v>
      </c>
      <c r="I100" s="31" t="s">
        <v>80</v>
      </c>
      <c r="J100" s="31" t="s">
        <v>80</v>
      </c>
      <c r="K100" s="31" t="s">
        <v>80</v>
      </c>
      <c r="L100" s="31" t="s">
        <v>80</v>
      </c>
      <c r="M100" s="31" t="s">
        <v>80</v>
      </c>
      <c r="N100" s="31" t="s">
        <v>80</v>
      </c>
      <c r="O100" s="31" t="s">
        <v>80</v>
      </c>
      <c r="P100" s="31" t="s">
        <v>80</v>
      </c>
      <c r="Q100" s="31" t="s">
        <v>80</v>
      </c>
      <c r="R100" s="31" t="s">
        <v>80</v>
      </c>
      <c r="S100" s="31" t="s">
        <v>80</v>
      </c>
      <c r="T100" s="31" t="s">
        <v>80</v>
      </c>
      <c r="U100" s="31" t="s">
        <v>80</v>
      </c>
      <c r="V100" s="31" t="s">
        <v>80</v>
      </c>
      <c r="W100" s="31" t="s">
        <v>80</v>
      </c>
      <c r="X100" s="31" t="s">
        <v>80</v>
      </c>
      <c r="Y100" s="31" t="s">
        <v>80</v>
      </c>
      <c r="Z100" s="31" t="s">
        <v>80</v>
      </c>
      <c r="AA100" s="31" t="s">
        <v>80</v>
      </c>
      <c r="AB100" s="31" t="s">
        <v>80</v>
      </c>
      <c r="AC100" s="31" t="s">
        <v>80</v>
      </c>
      <c r="AD100" s="31" t="s">
        <v>80</v>
      </c>
      <c r="AE100" s="31" t="s">
        <v>80</v>
      </c>
      <c r="AF100" s="31" t="s">
        <v>80</v>
      </c>
      <c r="AG100" s="31" t="s">
        <v>80</v>
      </c>
      <c r="AH100" s="31" t="s">
        <v>80</v>
      </c>
      <c r="AI100" s="31" t="s">
        <v>80</v>
      </c>
      <c r="AJ100" s="31" t="s">
        <v>80</v>
      </c>
      <c r="AK100">
        <v>48</v>
      </c>
      <c r="AL100" s="29" t="s">
        <v>80</v>
      </c>
      <c r="AM100" s="29" t="s">
        <v>80</v>
      </c>
      <c r="AN100" s="20" t="s">
        <v>80</v>
      </c>
    </row>
    <row r="101" spans="1:40" x14ac:dyDescent="0.25">
      <c r="A101" t="s">
        <v>212</v>
      </c>
      <c r="B101" t="s">
        <v>140</v>
      </c>
      <c r="C101" t="s">
        <v>75</v>
      </c>
      <c r="D101" t="s">
        <v>113</v>
      </c>
      <c r="E101" t="s">
        <v>104</v>
      </c>
      <c r="F101" t="s">
        <v>78</v>
      </c>
      <c r="G101" s="31" t="s">
        <v>80</v>
      </c>
      <c r="H101" s="31" t="s">
        <v>80</v>
      </c>
      <c r="I101" s="31" t="s">
        <v>80</v>
      </c>
      <c r="J101" s="31" t="s">
        <v>80</v>
      </c>
      <c r="K101" s="31" t="s">
        <v>80</v>
      </c>
      <c r="L101" s="31" t="s">
        <v>80</v>
      </c>
      <c r="M101" s="31" t="s">
        <v>80</v>
      </c>
      <c r="N101" s="31" t="s">
        <v>80</v>
      </c>
      <c r="O101" s="31" t="s">
        <v>80</v>
      </c>
      <c r="P101" s="31" t="s">
        <v>80</v>
      </c>
      <c r="Q101" s="31" t="s">
        <v>80</v>
      </c>
      <c r="R101" s="31" t="s">
        <v>80</v>
      </c>
      <c r="S101" s="31" t="s">
        <v>80</v>
      </c>
      <c r="T101" s="31" t="s">
        <v>80</v>
      </c>
      <c r="U101" s="31" t="s">
        <v>80</v>
      </c>
      <c r="V101" s="31" t="s">
        <v>80</v>
      </c>
      <c r="W101" s="31">
        <v>7.0999999999999994E-2</v>
      </c>
      <c r="X101" s="31">
        <v>0.41299999999999998</v>
      </c>
      <c r="Y101" s="31" t="s">
        <v>80</v>
      </c>
      <c r="Z101" s="31" t="s">
        <v>80</v>
      </c>
      <c r="AA101" s="31" t="s">
        <v>80</v>
      </c>
      <c r="AB101" s="31" t="s">
        <v>80</v>
      </c>
      <c r="AC101" s="31" t="s">
        <v>80</v>
      </c>
      <c r="AD101" s="31">
        <v>0.318</v>
      </c>
      <c r="AE101" s="31" t="s">
        <v>80</v>
      </c>
      <c r="AF101" s="31" t="s">
        <v>80</v>
      </c>
      <c r="AG101" s="31" t="s">
        <v>80</v>
      </c>
      <c r="AH101" s="31" t="s">
        <v>80</v>
      </c>
      <c r="AI101" s="31" t="s">
        <v>80</v>
      </c>
      <c r="AJ101" s="31" t="s">
        <v>80</v>
      </c>
      <c r="AK101">
        <v>49</v>
      </c>
      <c r="AL101" s="29">
        <v>0</v>
      </c>
      <c r="AM101" s="29">
        <v>100</v>
      </c>
      <c r="AN101" s="20">
        <v>0.80200000000000005</v>
      </c>
    </row>
    <row r="102" spans="1:40" x14ac:dyDescent="0.25">
      <c r="A102" t="s">
        <v>212</v>
      </c>
      <c r="B102" t="s">
        <v>140</v>
      </c>
      <c r="C102" t="s">
        <v>75</v>
      </c>
      <c r="D102" t="s">
        <v>113</v>
      </c>
      <c r="E102" t="s">
        <v>104</v>
      </c>
      <c r="F102" t="s">
        <v>79</v>
      </c>
      <c r="G102" s="31" t="s">
        <v>80</v>
      </c>
      <c r="H102" s="31" t="s">
        <v>80</v>
      </c>
      <c r="I102" s="31" t="s">
        <v>80</v>
      </c>
      <c r="J102" s="31" t="s">
        <v>80</v>
      </c>
      <c r="K102" s="31" t="s">
        <v>80</v>
      </c>
      <c r="L102" s="31" t="s">
        <v>80</v>
      </c>
      <c r="M102" s="31" t="s">
        <v>80</v>
      </c>
      <c r="N102" s="31" t="s">
        <v>80</v>
      </c>
      <c r="O102" s="31" t="s">
        <v>80</v>
      </c>
      <c r="P102" s="31" t="s">
        <v>80</v>
      </c>
      <c r="Q102" s="31" t="s">
        <v>80</v>
      </c>
      <c r="R102" s="31" t="s">
        <v>7</v>
      </c>
      <c r="S102" s="31" t="s">
        <v>80</v>
      </c>
      <c r="T102" s="31" t="s">
        <v>80</v>
      </c>
      <c r="U102" s="31" t="s">
        <v>80</v>
      </c>
      <c r="V102" s="31" t="s">
        <v>80</v>
      </c>
      <c r="W102" s="31" t="s">
        <v>82</v>
      </c>
      <c r="X102" s="31" t="s">
        <v>82</v>
      </c>
      <c r="Y102" s="31" t="s">
        <v>80</v>
      </c>
      <c r="Z102" s="31" t="s">
        <v>80</v>
      </c>
      <c r="AA102" s="31" t="s">
        <v>80</v>
      </c>
      <c r="AB102" s="31" t="s">
        <v>80</v>
      </c>
      <c r="AC102" s="31" t="s">
        <v>80</v>
      </c>
      <c r="AD102" s="31" t="s">
        <v>82</v>
      </c>
      <c r="AE102" s="31" t="s">
        <v>80</v>
      </c>
      <c r="AF102" s="31" t="s">
        <v>80</v>
      </c>
      <c r="AG102" s="31" t="s">
        <v>80</v>
      </c>
      <c r="AH102" s="31" t="s">
        <v>80</v>
      </c>
      <c r="AI102" s="31" t="s">
        <v>80</v>
      </c>
      <c r="AJ102" s="31" t="s">
        <v>80</v>
      </c>
      <c r="AK102">
        <v>49</v>
      </c>
      <c r="AL102" s="29" t="s">
        <v>80</v>
      </c>
      <c r="AM102" s="29" t="s">
        <v>80</v>
      </c>
      <c r="AN102" s="20" t="s">
        <v>80</v>
      </c>
    </row>
    <row r="103" spans="1:40" x14ac:dyDescent="0.25">
      <c r="A103" t="s">
        <v>212</v>
      </c>
      <c r="B103" t="s">
        <v>140</v>
      </c>
      <c r="C103" t="s">
        <v>75</v>
      </c>
      <c r="D103" t="s">
        <v>106</v>
      </c>
      <c r="E103" t="s">
        <v>105</v>
      </c>
      <c r="F103" t="s">
        <v>78</v>
      </c>
      <c r="G103" s="31" t="s">
        <v>80</v>
      </c>
      <c r="H103" s="31" t="s">
        <v>80</v>
      </c>
      <c r="I103" s="31" t="s">
        <v>80</v>
      </c>
      <c r="J103" s="31" t="s">
        <v>80</v>
      </c>
      <c r="K103" s="31" t="s">
        <v>80</v>
      </c>
      <c r="L103" s="31" t="s">
        <v>80</v>
      </c>
      <c r="M103" s="31" t="s">
        <v>80</v>
      </c>
      <c r="N103" s="31" t="s">
        <v>80</v>
      </c>
      <c r="O103" s="31" t="s">
        <v>80</v>
      </c>
      <c r="P103" s="31" t="s">
        <v>80</v>
      </c>
      <c r="Q103" s="31" t="s">
        <v>80</v>
      </c>
      <c r="R103" s="31" t="s">
        <v>80</v>
      </c>
      <c r="S103" s="31" t="s">
        <v>80</v>
      </c>
      <c r="T103" s="31" t="s">
        <v>80</v>
      </c>
      <c r="U103" s="31" t="s">
        <v>80</v>
      </c>
      <c r="V103" s="31" t="s">
        <v>80</v>
      </c>
      <c r="W103" s="31" t="s">
        <v>80</v>
      </c>
      <c r="X103" s="31" t="s">
        <v>80</v>
      </c>
      <c r="Y103" s="31" t="s">
        <v>80</v>
      </c>
      <c r="Z103" s="31" t="s">
        <v>80</v>
      </c>
      <c r="AA103" s="31" t="s">
        <v>80</v>
      </c>
      <c r="AB103" s="31" t="s">
        <v>80</v>
      </c>
      <c r="AC103" s="31">
        <v>0.69099999999999995</v>
      </c>
      <c r="AD103" s="31" t="s">
        <v>80</v>
      </c>
      <c r="AE103" s="31" t="s">
        <v>80</v>
      </c>
      <c r="AF103" s="31" t="s">
        <v>80</v>
      </c>
      <c r="AG103" s="31" t="s">
        <v>80</v>
      </c>
      <c r="AH103" s="31" t="s">
        <v>80</v>
      </c>
      <c r="AI103" s="31" t="s">
        <v>80</v>
      </c>
      <c r="AJ103" s="31" t="s">
        <v>80</v>
      </c>
      <c r="AK103">
        <v>50</v>
      </c>
      <c r="AL103" s="29">
        <v>0</v>
      </c>
      <c r="AM103" s="29">
        <v>100</v>
      </c>
      <c r="AN103" s="20">
        <v>0.69099999999999995</v>
      </c>
    </row>
    <row r="104" spans="1:40" x14ac:dyDescent="0.25">
      <c r="A104" t="s">
        <v>212</v>
      </c>
      <c r="B104" t="s">
        <v>140</v>
      </c>
      <c r="C104" t="s">
        <v>75</v>
      </c>
      <c r="D104" t="s">
        <v>106</v>
      </c>
      <c r="E104" t="s">
        <v>105</v>
      </c>
      <c r="F104" t="s">
        <v>79</v>
      </c>
      <c r="G104" s="31" t="s">
        <v>80</v>
      </c>
      <c r="H104" s="31" t="s">
        <v>80</v>
      </c>
      <c r="I104" s="31" t="s">
        <v>80</v>
      </c>
      <c r="J104" s="31" t="s">
        <v>80</v>
      </c>
      <c r="K104" s="31" t="s">
        <v>80</v>
      </c>
      <c r="L104" s="31" t="s">
        <v>80</v>
      </c>
      <c r="M104" s="31" t="s">
        <v>80</v>
      </c>
      <c r="N104" s="31" t="s">
        <v>80</v>
      </c>
      <c r="O104" s="31" t="s">
        <v>80</v>
      </c>
      <c r="P104" s="31" t="s">
        <v>80</v>
      </c>
      <c r="Q104" s="31" t="s">
        <v>80</v>
      </c>
      <c r="R104" s="31" t="s">
        <v>80</v>
      </c>
      <c r="S104" s="31" t="s">
        <v>80</v>
      </c>
      <c r="T104" s="31" t="s">
        <v>80</v>
      </c>
      <c r="U104" s="31" t="s">
        <v>80</v>
      </c>
      <c r="V104" s="31" t="s">
        <v>80</v>
      </c>
      <c r="W104" s="31" t="s">
        <v>80</v>
      </c>
      <c r="X104" s="31" t="s">
        <v>80</v>
      </c>
      <c r="Y104" s="31" t="s">
        <v>80</v>
      </c>
      <c r="Z104" s="31" t="s">
        <v>80</v>
      </c>
      <c r="AA104" s="31" t="s">
        <v>80</v>
      </c>
      <c r="AB104" s="31" t="s">
        <v>80</v>
      </c>
      <c r="AC104" s="31" t="s">
        <v>7</v>
      </c>
      <c r="AD104" s="31" t="s">
        <v>80</v>
      </c>
      <c r="AE104" s="31" t="s">
        <v>80</v>
      </c>
      <c r="AF104" s="31" t="s">
        <v>80</v>
      </c>
      <c r="AG104" s="31" t="s">
        <v>80</v>
      </c>
      <c r="AH104" s="31" t="s">
        <v>80</v>
      </c>
      <c r="AI104" s="31" t="s">
        <v>80</v>
      </c>
      <c r="AJ104" s="31" t="s">
        <v>80</v>
      </c>
      <c r="AK104">
        <v>50</v>
      </c>
      <c r="AL104" s="29" t="s">
        <v>80</v>
      </c>
      <c r="AM104" s="29" t="s">
        <v>80</v>
      </c>
      <c r="AN104" s="20" t="s">
        <v>80</v>
      </c>
    </row>
    <row r="105" spans="1:40" x14ac:dyDescent="0.25">
      <c r="A105" t="s">
        <v>212</v>
      </c>
      <c r="B105" t="s">
        <v>140</v>
      </c>
      <c r="C105" t="s">
        <v>75</v>
      </c>
      <c r="D105" t="s">
        <v>128</v>
      </c>
      <c r="E105" t="s">
        <v>99</v>
      </c>
      <c r="F105" t="s">
        <v>78</v>
      </c>
      <c r="G105" s="31" t="s">
        <v>80</v>
      </c>
      <c r="H105" s="31" t="s">
        <v>80</v>
      </c>
      <c r="I105" s="31" t="s">
        <v>80</v>
      </c>
      <c r="J105" s="31" t="s">
        <v>80</v>
      </c>
      <c r="K105" s="31" t="s">
        <v>80</v>
      </c>
      <c r="L105" s="31" t="s">
        <v>80</v>
      </c>
      <c r="M105" s="31" t="s">
        <v>80</v>
      </c>
      <c r="N105" s="31" t="s">
        <v>80</v>
      </c>
      <c r="O105" s="31" t="s">
        <v>80</v>
      </c>
      <c r="P105" s="31" t="s">
        <v>80</v>
      </c>
      <c r="Q105" s="31" t="s">
        <v>80</v>
      </c>
      <c r="R105" s="31" t="s">
        <v>80</v>
      </c>
      <c r="S105" s="31" t="s">
        <v>80</v>
      </c>
      <c r="T105" s="31" t="s">
        <v>80</v>
      </c>
      <c r="U105" s="31" t="s">
        <v>80</v>
      </c>
      <c r="V105" s="31" t="s">
        <v>80</v>
      </c>
      <c r="W105" s="31" t="s">
        <v>80</v>
      </c>
      <c r="X105" s="31" t="s">
        <v>80</v>
      </c>
      <c r="Y105" s="31" t="s">
        <v>80</v>
      </c>
      <c r="Z105" s="31" t="s">
        <v>80</v>
      </c>
      <c r="AA105" s="31" t="s">
        <v>80</v>
      </c>
      <c r="AB105" s="31" t="s">
        <v>80</v>
      </c>
      <c r="AC105" s="31">
        <v>0.17100000000000001</v>
      </c>
      <c r="AD105" s="31" t="s">
        <v>80</v>
      </c>
      <c r="AE105" s="31" t="s">
        <v>80</v>
      </c>
      <c r="AF105" s="31" t="s">
        <v>80</v>
      </c>
      <c r="AG105" s="31" t="s">
        <v>80</v>
      </c>
      <c r="AH105" s="31" t="s">
        <v>80</v>
      </c>
      <c r="AI105" s="31" t="s">
        <v>80</v>
      </c>
      <c r="AJ105" s="31" t="s">
        <v>80</v>
      </c>
      <c r="AK105">
        <v>51</v>
      </c>
      <c r="AL105" s="29">
        <v>0</v>
      </c>
      <c r="AM105" s="29">
        <v>100</v>
      </c>
      <c r="AN105" s="20">
        <v>0.17100000000000001</v>
      </c>
    </row>
    <row r="106" spans="1:40" x14ac:dyDescent="0.25">
      <c r="A106" t="s">
        <v>212</v>
      </c>
      <c r="B106" t="s">
        <v>140</v>
      </c>
      <c r="C106" t="s">
        <v>75</v>
      </c>
      <c r="D106" t="s">
        <v>128</v>
      </c>
      <c r="E106" t="s">
        <v>99</v>
      </c>
      <c r="F106" t="s">
        <v>79</v>
      </c>
      <c r="G106" s="31" t="s">
        <v>80</v>
      </c>
      <c r="H106" s="31" t="s">
        <v>80</v>
      </c>
      <c r="I106" s="31" t="s">
        <v>80</v>
      </c>
      <c r="J106" s="31" t="s">
        <v>80</v>
      </c>
      <c r="K106" s="31" t="s">
        <v>80</v>
      </c>
      <c r="L106" s="31" t="s">
        <v>80</v>
      </c>
      <c r="M106" s="31" t="s">
        <v>80</v>
      </c>
      <c r="N106" s="31" t="s">
        <v>80</v>
      </c>
      <c r="O106" s="31" t="s">
        <v>80</v>
      </c>
      <c r="P106" s="31" t="s">
        <v>80</v>
      </c>
      <c r="Q106" s="31" t="s">
        <v>80</v>
      </c>
      <c r="R106" s="31" t="s">
        <v>80</v>
      </c>
      <c r="S106" s="31" t="s">
        <v>80</v>
      </c>
      <c r="T106" s="31" t="s">
        <v>80</v>
      </c>
      <c r="U106" s="31" t="s">
        <v>80</v>
      </c>
      <c r="V106" s="31" t="s">
        <v>80</v>
      </c>
      <c r="W106" s="31" t="s">
        <v>80</v>
      </c>
      <c r="X106" s="31" t="s">
        <v>80</v>
      </c>
      <c r="Y106" s="31" t="s">
        <v>80</v>
      </c>
      <c r="Z106" s="31" t="s">
        <v>80</v>
      </c>
      <c r="AA106" s="31" t="s">
        <v>80</v>
      </c>
      <c r="AB106" s="31" t="s">
        <v>80</v>
      </c>
      <c r="AC106" s="31" t="s">
        <v>82</v>
      </c>
      <c r="AD106" s="31" t="s">
        <v>80</v>
      </c>
      <c r="AE106" s="31" t="s">
        <v>80</v>
      </c>
      <c r="AF106" s="31" t="s">
        <v>80</v>
      </c>
      <c r="AG106" s="31" t="s">
        <v>80</v>
      </c>
      <c r="AH106" s="31" t="s">
        <v>80</v>
      </c>
      <c r="AI106" s="31" t="s">
        <v>80</v>
      </c>
      <c r="AJ106" s="31" t="s">
        <v>80</v>
      </c>
      <c r="AK106">
        <v>51</v>
      </c>
      <c r="AL106" s="29" t="s">
        <v>80</v>
      </c>
      <c r="AM106" s="29" t="s">
        <v>80</v>
      </c>
      <c r="AN106" s="20" t="s">
        <v>80</v>
      </c>
    </row>
    <row r="107" spans="1:40" x14ac:dyDescent="0.25">
      <c r="A107" t="s">
        <v>212</v>
      </c>
      <c r="B107" t="s">
        <v>140</v>
      </c>
      <c r="C107" t="s">
        <v>75</v>
      </c>
      <c r="D107" t="s">
        <v>94</v>
      </c>
      <c r="E107" t="s">
        <v>104</v>
      </c>
      <c r="F107" t="s">
        <v>78</v>
      </c>
      <c r="G107" s="31" t="s">
        <v>80</v>
      </c>
      <c r="H107" s="31" t="s">
        <v>80</v>
      </c>
      <c r="I107" s="31" t="s">
        <v>80</v>
      </c>
      <c r="J107" s="31" t="s">
        <v>80</v>
      </c>
      <c r="K107" s="31" t="s">
        <v>80</v>
      </c>
      <c r="L107" s="31" t="s">
        <v>80</v>
      </c>
      <c r="M107" s="31">
        <v>0.15</v>
      </c>
      <c r="N107" s="31" t="s">
        <v>80</v>
      </c>
      <c r="O107" s="31" t="s">
        <v>80</v>
      </c>
      <c r="P107" s="31" t="s">
        <v>80</v>
      </c>
      <c r="Q107" s="31" t="s">
        <v>80</v>
      </c>
      <c r="R107" s="31" t="s">
        <v>80</v>
      </c>
      <c r="S107" s="31" t="s">
        <v>80</v>
      </c>
      <c r="T107" s="31" t="s">
        <v>80</v>
      </c>
      <c r="U107" s="31" t="s">
        <v>80</v>
      </c>
      <c r="V107" s="31" t="s">
        <v>80</v>
      </c>
      <c r="W107" s="31" t="s">
        <v>80</v>
      </c>
      <c r="X107" s="31" t="s">
        <v>80</v>
      </c>
      <c r="Y107" s="31" t="s">
        <v>80</v>
      </c>
      <c r="Z107" s="31" t="s">
        <v>80</v>
      </c>
      <c r="AA107" s="31" t="s">
        <v>80</v>
      </c>
      <c r="AB107" s="31" t="s">
        <v>80</v>
      </c>
      <c r="AC107" s="31" t="s">
        <v>80</v>
      </c>
      <c r="AD107" s="31" t="s">
        <v>80</v>
      </c>
      <c r="AE107" s="31" t="s">
        <v>80</v>
      </c>
      <c r="AF107" s="31" t="s">
        <v>80</v>
      </c>
      <c r="AG107" s="31" t="s">
        <v>80</v>
      </c>
      <c r="AH107" s="31" t="s">
        <v>80</v>
      </c>
      <c r="AI107" s="31" t="s">
        <v>80</v>
      </c>
      <c r="AJ107" s="31" t="s">
        <v>80</v>
      </c>
      <c r="AK107">
        <v>52</v>
      </c>
      <c r="AL107" s="29">
        <v>0</v>
      </c>
      <c r="AM107" s="29">
        <v>100</v>
      </c>
      <c r="AN107" s="20">
        <v>0.15</v>
      </c>
    </row>
    <row r="108" spans="1:40" x14ac:dyDescent="0.25">
      <c r="A108" t="s">
        <v>212</v>
      </c>
      <c r="B108" t="s">
        <v>140</v>
      </c>
      <c r="C108" t="s">
        <v>75</v>
      </c>
      <c r="D108" t="s">
        <v>94</v>
      </c>
      <c r="E108" t="s">
        <v>104</v>
      </c>
      <c r="F108" t="s">
        <v>79</v>
      </c>
      <c r="G108" s="31" t="s">
        <v>80</v>
      </c>
      <c r="H108" s="31" t="s">
        <v>80</v>
      </c>
      <c r="I108" s="31" t="s">
        <v>80</v>
      </c>
      <c r="J108" s="31" t="s">
        <v>80</v>
      </c>
      <c r="K108" s="31" t="s">
        <v>80</v>
      </c>
      <c r="L108" s="31" t="s">
        <v>80</v>
      </c>
      <c r="M108" s="31" t="s">
        <v>82</v>
      </c>
      <c r="N108" s="31" t="s">
        <v>80</v>
      </c>
      <c r="O108" s="31" t="s">
        <v>80</v>
      </c>
      <c r="P108" s="31" t="s">
        <v>80</v>
      </c>
      <c r="Q108" s="31" t="s">
        <v>80</v>
      </c>
      <c r="R108" s="31" t="s">
        <v>80</v>
      </c>
      <c r="S108" s="31" t="s">
        <v>80</v>
      </c>
      <c r="T108" s="31" t="s">
        <v>80</v>
      </c>
      <c r="U108" s="31" t="s">
        <v>80</v>
      </c>
      <c r="V108" s="31" t="s">
        <v>80</v>
      </c>
      <c r="W108" s="31" t="s">
        <v>80</v>
      </c>
      <c r="X108" s="31" t="s">
        <v>80</v>
      </c>
      <c r="Y108" s="31" t="s">
        <v>80</v>
      </c>
      <c r="Z108" s="31" t="s">
        <v>80</v>
      </c>
      <c r="AA108" s="31" t="s">
        <v>80</v>
      </c>
      <c r="AB108" s="31" t="s">
        <v>80</v>
      </c>
      <c r="AC108" s="31" t="s">
        <v>80</v>
      </c>
      <c r="AD108" s="31" t="s">
        <v>80</v>
      </c>
      <c r="AE108" s="31" t="s">
        <v>80</v>
      </c>
      <c r="AF108" s="31" t="s">
        <v>80</v>
      </c>
      <c r="AG108" s="31" t="s">
        <v>80</v>
      </c>
      <c r="AH108" s="31" t="s">
        <v>80</v>
      </c>
      <c r="AI108" s="31" t="s">
        <v>80</v>
      </c>
      <c r="AJ108" s="31" t="s">
        <v>80</v>
      </c>
      <c r="AK108">
        <v>52</v>
      </c>
      <c r="AL108" s="29" t="s">
        <v>80</v>
      </c>
      <c r="AM108" s="29" t="s">
        <v>80</v>
      </c>
      <c r="AN108" s="20" t="s">
        <v>80</v>
      </c>
    </row>
    <row r="109" spans="1:40" x14ac:dyDescent="0.25">
      <c r="A109" t="s">
        <v>212</v>
      </c>
      <c r="B109" t="s">
        <v>140</v>
      </c>
      <c r="C109" t="s">
        <v>75</v>
      </c>
      <c r="D109" t="s">
        <v>98</v>
      </c>
      <c r="E109" t="s">
        <v>99</v>
      </c>
      <c r="F109" t="s">
        <v>78</v>
      </c>
      <c r="G109" s="31" t="s">
        <v>80</v>
      </c>
      <c r="H109" s="31" t="s">
        <v>80</v>
      </c>
      <c r="I109" s="31" t="s">
        <v>80</v>
      </c>
      <c r="J109" s="31" t="s">
        <v>80</v>
      </c>
      <c r="K109" s="31" t="s">
        <v>80</v>
      </c>
      <c r="L109" s="31" t="s">
        <v>80</v>
      </c>
      <c r="M109" s="31" t="s">
        <v>80</v>
      </c>
      <c r="N109" s="31" t="s">
        <v>80</v>
      </c>
      <c r="O109" s="31" t="s">
        <v>80</v>
      </c>
      <c r="P109" s="31" t="s">
        <v>80</v>
      </c>
      <c r="Q109" s="31" t="s">
        <v>80</v>
      </c>
      <c r="R109" s="31" t="s">
        <v>80</v>
      </c>
      <c r="S109" s="31" t="s">
        <v>80</v>
      </c>
      <c r="T109" s="31" t="s">
        <v>80</v>
      </c>
      <c r="U109" s="31" t="s">
        <v>80</v>
      </c>
      <c r="V109" s="31" t="s">
        <v>80</v>
      </c>
      <c r="W109" s="31" t="s">
        <v>80</v>
      </c>
      <c r="X109" s="31" t="s">
        <v>80</v>
      </c>
      <c r="Y109" s="31" t="s">
        <v>80</v>
      </c>
      <c r="Z109" s="31" t="s">
        <v>80</v>
      </c>
      <c r="AA109" s="31" t="s">
        <v>80</v>
      </c>
      <c r="AB109" s="31" t="s">
        <v>80</v>
      </c>
      <c r="AC109" s="31">
        <v>9.4E-2</v>
      </c>
      <c r="AD109" s="31" t="s">
        <v>80</v>
      </c>
      <c r="AE109" s="31" t="s">
        <v>80</v>
      </c>
      <c r="AF109" s="31" t="s">
        <v>80</v>
      </c>
      <c r="AG109" s="31" t="s">
        <v>80</v>
      </c>
      <c r="AH109" s="31" t="s">
        <v>80</v>
      </c>
      <c r="AI109" s="31" t="s">
        <v>80</v>
      </c>
      <c r="AJ109" s="31" t="s">
        <v>80</v>
      </c>
      <c r="AK109">
        <v>53</v>
      </c>
      <c r="AL109" s="29">
        <v>0</v>
      </c>
      <c r="AM109" s="29">
        <v>100</v>
      </c>
      <c r="AN109" s="20">
        <v>9.4E-2</v>
      </c>
    </row>
    <row r="110" spans="1:40" x14ac:dyDescent="0.25">
      <c r="A110" t="s">
        <v>212</v>
      </c>
      <c r="B110" t="s">
        <v>140</v>
      </c>
      <c r="C110" t="s">
        <v>75</v>
      </c>
      <c r="D110" t="s">
        <v>98</v>
      </c>
      <c r="E110" t="s">
        <v>99</v>
      </c>
      <c r="F110" t="s">
        <v>79</v>
      </c>
      <c r="G110" s="31" t="s">
        <v>80</v>
      </c>
      <c r="H110" s="31" t="s">
        <v>80</v>
      </c>
      <c r="I110" s="31" t="s">
        <v>80</v>
      </c>
      <c r="J110" s="31" t="s">
        <v>80</v>
      </c>
      <c r="K110" s="31" t="s">
        <v>80</v>
      </c>
      <c r="L110" s="31" t="s">
        <v>80</v>
      </c>
      <c r="M110" s="31" t="s">
        <v>80</v>
      </c>
      <c r="N110" s="31" t="s">
        <v>80</v>
      </c>
      <c r="O110" s="31" t="s">
        <v>80</v>
      </c>
      <c r="P110" s="31" t="s">
        <v>80</v>
      </c>
      <c r="Q110" s="31" t="s">
        <v>80</v>
      </c>
      <c r="R110" s="31" t="s">
        <v>80</v>
      </c>
      <c r="S110" s="31" t="s">
        <v>80</v>
      </c>
      <c r="T110" s="31" t="s">
        <v>80</v>
      </c>
      <c r="U110" s="31" t="s">
        <v>80</v>
      </c>
      <c r="V110" s="31" t="s">
        <v>80</v>
      </c>
      <c r="W110" s="31" t="s">
        <v>80</v>
      </c>
      <c r="X110" s="31" t="s">
        <v>80</v>
      </c>
      <c r="Y110" s="31" t="s">
        <v>80</v>
      </c>
      <c r="Z110" s="31" t="s">
        <v>80</v>
      </c>
      <c r="AA110" s="31" t="s">
        <v>80</v>
      </c>
      <c r="AB110" s="31" t="s">
        <v>80</v>
      </c>
      <c r="AC110" s="31" t="s">
        <v>82</v>
      </c>
      <c r="AD110" s="31" t="s">
        <v>80</v>
      </c>
      <c r="AE110" s="31" t="s">
        <v>80</v>
      </c>
      <c r="AF110" s="31" t="s">
        <v>80</v>
      </c>
      <c r="AG110" s="31" t="s">
        <v>80</v>
      </c>
      <c r="AH110" s="31" t="s">
        <v>80</v>
      </c>
      <c r="AI110" s="31" t="s">
        <v>80</v>
      </c>
      <c r="AJ110" s="31" t="s">
        <v>80</v>
      </c>
      <c r="AK110">
        <v>53</v>
      </c>
      <c r="AL110" s="29" t="s">
        <v>80</v>
      </c>
      <c r="AM110" s="29" t="s">
        <v>80</v>
      </c>
      <c r="AN110" s="20" t="s">
        <v>80</v>
      </c>
    </row>
    <row r="111" spans="1:40" x14ac:dyDescent="0.25">
      <c r="A111" t="s">
        <v>212</v>
      </c>
      <c r="B111" t="s">
        <v>140</v>
      </c>
      <c r="C111" t="s">
        <v>75</v>
      </c>
      <c r="D111" t="s">
        <v>146</v>
      </c>
      <c r="E111" t="s">
        <v>99</v>
      </c>
      <c r="F111" t="s">
        <v>78</v>
      </c>
      <c r="G111" s="31" t="s">
        <v>80</v>
      </c>
      <c r="H111" s="31" t="s">
        <v>80</v>
      </c>
      <c r="I111" s="31" t="s">
        <v>80</v>
      </c>
      <c r="J111" s="31" t="s">
        <v>80</v>
      </c>
      <c r="K111" s="31" t="s">
        <v>80</v>
      </c>
      <c r="L111" s="31" t="s">
        <v>80</v>
      </c>
      <c r="M111" s="31" t="s">
        <v>80</v>
      </c>
      <c r="N111" s="31" t="s">
        <v>80</v>
      </c>
      <c r="O111" s="31" t="s">
        <v>80</v>
      </c>
      <c r="P111" s="31" t="s">
        <v>80</v>
      </c>
      <c r="Q111" s="31" t="s">
        <v>80</v>
      </c>
      <c r="R111" s="31" t="s">
        <v>80</v>
      </c>
      <c r="S111" s="31" t="s">
        <v>80</v>
      </c>
      <c r="T111" s="31" t="s">
        <v>80</v>
      </c>
      <c r="U111" s="31" t="s">
        <v>80</v>
      </c>
      <c r="V111" s="31" t="s">
        <v>80</v>
      </c>
      <c r="W111" s="31" t="s">
        <v>80</v>
      </c>
      <c r="X111" s="31" t="s">
        <v>80</v>
      </c>
      <c r="Y111" s="31" t="s">
        <v>80</v>
      </c>
      <c r="Z111" s="31">
        <v>6.6000000000000003E-2</v>
      </c>
      <c r="AA111" s="31" t="s">
        <v>80</v>
      </c>
      <c r="AB111" s="31" t="s">
        <v>80</v>
      </c>
      <c r="AC111" s="31" t="s">
        <v>80</v>
      </c>
      <c r="AD111" s="31" t="s">
        <v>80</v>
      </c>
      <c r="AE111" s="31" t="s">
        <v>80</v>
      </c>
      <c r="AF111" s="31" t="s">
        <v>80</v>
      </c>
      <c r="AG111" s="31" t="s">
        <v>80</v>
      </c>
      <c r="AH111" s="31" t="s">
        <v>80</v>
      </c>
      <c r="AI111" s="31" t="s">
        <v>80</v>
      </c>
      <c r="AJ111" s="31" t="s">
        <v>80</v>
      </c>
      <c r="AK111">
        <v>54</v>
      </c>
      <c r="AL111" s="29">
        <v>0</v>
      </c>
      <c r="AM111" s="29">
        <v>100</v>
      </c>
      <c r="AN111" s="20">
        <v>6.6000000000000003E-2</v>
      </c>
    </row>
    <row r="112" spans="1:40" x14ac:dyDescent="0.25">
      <c r="A112" t="s">
        <v>212</v>
      </c>
      <c r="B112" t="s">
        <v>140</v>
      </c>
      <c r="C112" t="s">
        <v>75</v>
      </c>
      <c r="D112" t="s">
        <v>146</v>
      </c>
      <c r="E112" t="s">
        <v>99</v>
      </c>
      <c r="F112" t="s">
        <v>79</v>
      </c>
      <c r="G112" s="31" t="s">
        <v>80</v>
      </c>
      <c r="H112" s="31" t="s">
        <v>80</v>
      </c>
      <c r="I112" s="31" t="s">
        <v>80</v>
      </c>
      <c r="J112" s="31" t="s">
        <v>80</v>
      </c>
      <c r="K112" s="31" t="s">
        <v>80</v>
      </c>
      <c r="L112" s="31" t="s">
        <v>80</v>
      </c>
      <c r="M112" s="31" t="s">
        <v>80</v>
      </c>
      <c r="N112" s="31" t="s">
        <v>80</v>
      </c>
      <c r="O112" s="31" t="s">
        <v>80</v>
      </c>
      <c r="P112" s="31" t="s">
        <v>80</v>
      </c>
      <c r="Q112" s="31" t="s">
        <v>80</v>
      </c>
      <c r="R112" s="31" t="s">
        <v>80</v>
      </c>
      <c r="S112" s="31" t="s">
        <v>80</v>
      </c>
      <c r="T112" s="31" t="s">
        <v>80</v>
      </c>
      <c r="U112" s="31" t="s">
        <v>80</v>
      </c>
      <c r="V112" s="31" t="s">
        <v>80</v>
      </c>
      <c r="W112" s="31" t="s">
        <v>80</v>
      </c>
      <c r="X112" s="31" t="s">
        <v>80</v>
      </c>
      <c r="Y112" s="31" t="s">
        <v>80</v>
      </c>
      <c r="Z112" s="31" t="s">
        <v>5</v>
      </c>
      <c r="AA112" s="31" t="s">
        <v>80</v>
      </c>
      <c r="AB112" s="31" t="s">
        <v>80</v>
      </c>
      <c r="AC112" s="31" t="s">
        <v>80</v>
      </c>
      <c r="AD112" s="31" t="s">
        <v>80</v>
      </c>
      <c r="AE112" s="31" t="s">
        <v>80</v>
      </c>
      <c r="AF112" s="31" t="s">
        <v>80</v>
      </c>
      <c r="AG112" s="31" t="s">
        <v>80</v>
      </c>
      <c r="AH112" s="31" t="s">
        <v>80</v>
      </c>
      <c r="AI112" s="31" t="s">
        <v>80</v>
      </c>
      <c r="AJ112" s="31" t="s">
        <v>80</v>
      </c>
      <c r="AK112">
        <v>54</v>
      </c>
      <c r="AL112" s="29" t="s">
        <v>80</v>
      </c>
      <c r="AM112" s="29" t="s">
        <v>80</v>
      </c>
      <c r="AN112" s="20" t="s">
        <v>80</v>
      </c>
    </row>
    <row r="113" spans="1:40" x14ac:dyDescent="0.25">
      <c r="A113" t="s">
        <v>212</v>
      </c>
      <c r="B113" t="s">
        <v>140</v>
      </c>
      <c r="C113" t="s">
        <v>75</v>
      </c>
      <c r="D113" t="s">
        <v>135</v>
      </c>
      <c r="E113" t="s">
        <v>99</v>
      </c>
      <c r="F113" t="s">
        <v>78</v>
      </c>
      <c r="G113" s="31" t="s">
        <v>80</v>
      </c>
      <c r="H113" s="31" t="s">
        <v>80</v>
      </c>
      <c r="I113" s="31" t="s">
        <v>80</v>
      </c>
      <c r="J113" s="31" t="s">
        <v>80</v>
      </c>
      <c r="K113" s="31" t="s">
        <v>80</v>
      </c>
      <c r="L113" s="31" t="s">
        <v>80</v>
      </c>
      <c r="M113" s="31" t="s">
        <v>80</v>
      </c>
      <c r="N113" s="31" t="s">
        <v>80</v>
      </c>
      <c r="O113" s="31" t="s">
        <v>80</v>
      </c>
      <c r="P113" s="31" t="s">
        <v>80</v>
      </c>
      <c r="Q113" s="31" t="s">
        <v>80</v>
      </c>
      <c r="R113" s="31" t="s">
        <v>80</v>
      </c>
      <c r="S113" s="31" t="s">
        <v>80</v>
      </c>
      <c r="T113" s="31" t="s">
        <v>80</v>
      </c>
      <c r="U113" s="31" t="s">
        <v>80</v>
      </c>
      <c r="V113" s="31" t="s">
        <v>80</v>
      </c>
      <c r="W113" s="31" t="s">
        <v>80</v>
      </c>
      <c r="X113" s="31" t="s">
        <v>80</v>
      </c>
      <c r="Y113" s="31" t="s">
        <v>80</v>
      </c>
      <c r="Z113" s="31" t="s">
        <v>80</v>
      </c>
      <c r="AA113" s="31" t="s">
        <v>80</v>
      </c>
      <c r="AB113" s="31" t="s">
        <v>80</v>
      </c>
      <c r="AC113" s="31">
        <v>6.3E-2</v>
      </c>
      <c r="AD113" s="31" t="s">
        <v>80</v>
      </c>
      <c r="AE113" s="31" t="s">
        <v>80</v>
      </c>
      <c r="AF113" s="31" t="s">
        <v>80</v>
      </c>
      <c r="AG113" s="31" t="s">
        <v>80</v>
      </c>
      <c r="AH113" s="31" t="s">
        <v>80</v>
      </c>
      <c r="AI113" s="31" t="s">
        <v>80</v>
      </c>
      <c r="AJ113" s="31" t="s">
        <v>80</v>
      </c>
      <c r="AK113">
        <v>55</v>
      </c>
      <c r="AL113" s="29">
        <v>0</v>
      </c>
      <c r="AM113" s="29">
        <v>100</v>
      </c>
      <c r="AN113" s="20">
        <v>6.3E-2</v>
      </c>
    </row>
    <row r="114" spans="1:40" x14ac:dyDescent="0.25">
      <c r="A114" t="s">
        <v>212</v>
      </c>
      <c r="B114" t="s">
        <v>140</v>
      </c>
      <c r="C114" t="s">
        <v>75</v>
      </c>
      <c r="D114" t="s">
        <v>135</v>
      </c>
      <c r="E114" t="s">
        <v>99</v>
      </c>
      <c r="F114" t="s">
        <v>79</v>
      </c>
      <c r="G114" s="31" t="s">
        <v>80</v>
      </c>
      <c r="H114" s="31" t="s">
        <v>80</v>
      </c>
      <c r="I114" s="31" t="s">
        <v>80</v>
      </c>
      <c r="J114" s="31" t="s">
        <v>80</v>
      </c>
      <c r="K114" s="31" t="s">
        <v>80</v>
      </c>
      <c r="L114" s="31" t="s">
        <v>80</v>
      </c>
      <c r="M114" s="31" t="s">
        <v>80</v>
      </c>
      <c r="N114" s="31" t="s">
        <v>80</v>
      </c>
      <c r="O114" s="31" t="s">
        <v>80</v>
      </c>
      <c r="P114" s="31" t="s">
        <v>80</v>
      </c>
      <c r="Q114" s="31" t="s">
        <v>80</v>
      </c>
      <c r="R114" s="31" t="s">
        <v>80</v>
      </c>
      <c r="S114" s="31" t="s">
        <v>80</v>
      </c>
      <c r="T114" s="31" t="s">
        <v>80</v>
      </c>
      <c r="U114" s="31" t="s">
        <v>80</v>
      </c>
      <c r="V114" s="31" t="s">
        <v>80</v>
      </c>
      <c r="W114" s="31" t="s">
        <v>80</v>
      </c>
      <c r="X114" s="31" t="s">
        <v>80</v>
      </c>
      <c r="Y114" s="31" t="s">
        <v>80</v>
      </c>
      <c r="Z114" s="31" t="s">
        <v>80</v>
      </c>
      <c r="AA114" s="31" t="s">
        <v>80</v>
      </c>
      <c r="AB114" s="31" t="s">
        <v>80</v>
      </c>
      <c r="AC114" s="31" t="s">
        <v>82</v>
      </c>
      <c r="AD114" s="31" t="s">
        <v>80</v>
      </c>
      <c r="AE114" s="31" t="s">
        <v>80</v>
      </c>
      <c r="AF114" s="31" t="s">
        <v>80</v>
      </c>
      <c r="AG114" s="31" t="s">
        <v>80</v>
      </c>
      <c r="AH114" s="31" t="s">
        <v>80</v>
      </c>
      <c r="AI114" s="31" t="s">
        <v>80</v>
      </c>
      <c r="AJ114" s="31" t="s">
        <v>80</v>
      </c>
      <c r="AK114">
        <v>55</v>
      </c>
      <c r="AL114" s="29" t="s">
        <v>80</v>
      </c>
      <c r="AM114" s="29" t="s">
        <v>80</v>
      </c>
      <c r="AN114" s="20" t="s">
        <v>80</v>
      </c>
    </row>
    <row r="115" spans="1:40" x14ac:dyDescent="0.25">
      <c r="A115" t="s">
        <v>212</v>
      </c>
      <c r="B115" t="s">
        <v>140</v>
      </c>
      <c r="C115" t="s">
        <v>75</v>
      </c>
      <c r="D115" t="s">
        <v>189</v>
      </c>
      <c r="E115" t="s">
        <v>99</v>
      </c>
      <c r="F115" t="s">
        <v>78</v>
      </c>
      <c r="G115" s="31" t="s">
        <v>80</v>
      </c>
      <c r="H115" s="31" t="s">
        <v>80</v>
      </c>
      <c r="I115" s="31" t="s">
        <v>80</v>
      </c>
      <c r="J115" s="31" t="s">
        <v>80</v>
      </c>
      <c r="K115" s="31" t="s">
        <v>80</v>
      </c>
      <c r="L115" s="31" t="s">
        <v>80</v>
      </c>
      <c r="M115" s="31" t="s">
        <v>80</v>
      </c>
      <c r="N115" s="31" t="s">
        <v>80</v>
      </c>
      <c r="O115" s="31" t="s">
        <v>80</v>
      </c>
      <c r="P115" s="31" t="s">
        <v>80</v>
      </c>
      <c r="Q115" s="31" t="s">
        <v>80</v>
      </c>
      <c r="R115" s="31" t="s">
        <v>80</v>
      </c>
      <c r="S115" s="31" t="s">
        <v>80</v>
      </c>
      <c r="T115" s="31" t="s">
        <v>80</v>
      </c>
      <c r="U115" s="31" t="s">
        <v>80</v>
      </c>
      <c r="V115" s="31" t="s">
        <v>80</v>
      </c>
      <c r="W115" s="31" t="s">
        <v>80</v>
      </c>
      <c r="X115" s="31" t="s">
        <v>80</v>
      </c>
      <c r="Y115" s="31" t="s">
        <v>80</v>
      </c>
      <c r="Z115" s="31" t="s">
        <v>80</v>
      </c>
      <c r="AA115" s="31" t="s">
        <v>80</v>
      </c>
      <c r="AB115" s="31" t="s">
        <v>80</v>
      </c>
      <c r="AC115" s="31">
        <v>6.3E-2</v>
      </c>
      <c r="AD115" s="31" t="s">
        <v>80</v>
      </c>
      <c r="AE115" s="31" t="s">
        <v>80</v>
      </c>
      <c r="AF115" s="31" t="s">
        <v>80</v>
      </c>
      <c r="AG115" s="31" t="s">
        <v>80</v>
      </c>
      <c r="AH115" s="31" t="s">
        <v>80</v>
      </c>
      <c r="AI115" s="31" t="s">
        <v>80</v>
      </c>
      <c r="AJ115" s="31" t="s">
        <v>80</v>
      </c>
      <c r="AK115">
        <v>56</v>
      </c>
      <c r="AL115" s="29">
        <v>0</v>
      </c>
      <c r="AM115" s="29">
        <v>100</v>
      </c>
      <c r="AN115" s="20">
        <v>6.3E-2</v>
      </c>
    </row>
    <row r="116" spans="1:40" x14ac:dyDescent="0.25">
      <c r="A116" t="s">
        <v>212</v>
      </c>
      <c r="B116" t="s">
        <v>140</v>
      </c>
      <c r="C116" t="s">
        <v>75</v>
      </c>
      <c r="D116" t="s">
        <v>189</v>
      </c>
      <c r="E116" t="s">
        <v>99</v>
      </c>
      <c r="F116" t="s">
        <v>79</v>
      </c>
      <c r="G116" s="31" t="s">
        <v>80</v>
      </c>
      <c r="H116" s="31" t="s">
        <v>80</v>
      </c>
      <c r="I116" s="31" t="s">
        <v>80</v>
      </c>
      <c r="J116" s="31" t="s">
        <v>80</v>
      </c>
      <c r="K116" s="31" t="s">
        <v>80</v>
      </c>
      <c r="L116" s="31" t="s">
        <v>80</v>
      </c>
      <c r="M116" s="31" t="s">
        <v>80</v>
      </c>
      <c r="N116" s="31" t="s">
        <v>80</v>
      </c>
      <c r="O116" s="31" t="s">
        <v>80</v>
      </c>
      <c r="P116" s="31" t="s">
        <v>80</v>
      </c>
      <c r="Q116" s="31" t="s">
        <v>80</v>
      </c>
      <c r="R116" s="31" t="s">
        <v>80</v>
      </c>
      <c r="S116" s="31" t="s">
        <v>80</v>
      </c>
      <c r="T116" s="31" t="s">
        <v>80</v>
      </c>
      <c r="U116" s="31" t="s">
        <v>80</v>
      </c>
      <c r="V116" s="31" t="s">
        <v>80</v>
      </c>
      <c r="W116" s="31" t="s">
        <v>80</v>
      </c>
      <c r="X116" s="31" t="s">
        <v>80</v>
      </c>
      <c r="Y116" s="31" t="s">
        <v>80</v>
      </c>
      <c r="Z116" s="31" t="s">
        <v>80</v>
      </c>
      <c r="AA116" s="31" t="s">
        <v>80</v>
      </c>
      <c r="AB116" s="31" t="s">
        <v>80</v>
      </c>
      <c r="AC116" s="31" t="s">
        <v>82</v>
      </c>
      <c r="AD116" s="31" t="s">
        <v>80</v>
      </c>
      <c r="AE116" s="31" t="s">
        <v>80</v>
      </c>
      <c r="AF116" s="31" t="s">
        <v>80</v>
      </c>
      <c r="AG116" s="31" t="s">
        <v>80</v>
      </c>
      <c r="AH116" s="31" t="s">
        <v>80</v>
      </c>
      <c r="AI116" s="31" t="s">
        <v>80</v>
      </c>
      <c r="AJ116" s="31" t="s">
        <v>80</v>
      </c>
      <c r="AK116">
        <v>56</v>
      </c>
      <c r="AL116" s="29" t="s">
        <v>80</v>
      </c>
      <c r="AM116" s="29" t="s">
        <v>80</v>
      </c>
      <c r="AN116" s="20" t="s">
        <v>80</v>
      </c>
    </row>
    <row r="117" spans="1:40" x14ac:dyDescent="0.25"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</row>
  </sheetData>
  <mergeCells count="2">
    <mergeCell ref="A1:G1"/>
    <mergeCell ref="E2:F2"/>
  </mergeCells>
  <conditionalFormatting sqref="E5:E117">
    <cfRule type="expression" dxfId="1031" priority="1">
      <formula>E5="UN"</formula>
    </cfRule>
  </conditionalFormatting>
  <conditionalFormatting sqref="G5:AJ5">
    <cfRule type="expression" dxfId="1030" priority="10">
      <formula>AND($E5&lt;&gt;"UN", G5="", G6&lt;&gt;"", G6&lt;&gt;"-1")</formula>
    </cfRule>
  </conditionalFormatting>
  <conditionalFormatting sqref="G5:AJ117">
    <cfRule type="expression" dxfId="1029" priority="2">
      <formula>G5="-1"</formula>
    </cfRule>
    <cfRule type="expression" dxfId="1028" priority="3">
      <formula>G5="a"</formula>
    </cfRule>
    <cfRule type="expression" dxfId="1027" priority="4">
      <formula>G5="b"</formula>
    </cfRule>
    <cfRule type="expression" dxfId="1026" priority="5">
      <formula>G5="c"</formula>
    </cfRule>
    <cfRule type="expression" dxfId="1025" priority="6">
      <formula>G5="bc"</formula>
    </cfRule>
    <cfRule type="expression" dxfId="1024" priority="7">
      <formula>G5="ab"</formula>
    </cfRule>
    <cfRule type="expression" dxfId="1023" priority="8">
      <formula>G5="ac"</formula>
    </cfRule>
    <cfRule type="expression" dxfId="1022" priority="9">
      <formula>G5="abc"</formula>
    </cfRule>
  </conditionalFormatting>
  <conditionalFormatting sqref="G7:AJ7">
    <cfRule type="expression" dxfId="1021" priority="11">
      <formula>AND($E7&lt;&gt;"UN", G7="", G8&lt;&gt;"", G8&lt;&gt;"-1")</formula>
    </cfRule>
  </conditionalFormatting>
  <conditionalFormatting sqref="G9:AJ9">
    <cfRule type="expression" dxfId="1020" priority="12">
      <formula>AND($E9&lt;&gt;"UN", G9="", G10&lt;&gt;"", G10&lt;&gt;"-1")</formula>
    </cfRule>
  </conditionalFormatting>
  <conditionalFormatting sqref="G11:AJ11">
    <cfRule type="expression" dxfId="1019" priority="13">
      <formula>AND($E11&lt;&gt;"UN", G11="", G12&lt;&gt;"", G12&lt;&gt;"-1")</formula>
    </cfRule>
  </conditionalFormatting>
  <conditionalFormatting sqref="G13:AJ13">
    <cfRule type="expression" dxfId="1018" priority="14">
      <formula>AND($E13&lt;&gt;"UN", G13="", G14&lt;&gt;"", G14&lt;&gt;"-1")</formula>
    </cfRule>
  </conditionalFormatting>
  <conditionalFormatting sqref="G15:AJ15">
    <cfRule type="expression" dxfId="1017" priority="15">
      <formula>AND($E15&lt;&gt;"UN", G15="", G16&lt;&gt;"", G16&lt;&gt;"-1")</formula>
    </cfRule>
  </conditionalFormatting>
  <conditionalFormatting sqref="G17:AJ17">
    <cfRule type="expression" dxfId="1016" priority="16">
      <formula>AND($E17&lt;&gt;"UN", G17="", G18&lt;&gt;"", G18&lt;&gt;"-1")</formula>
    </cfRule>
  </conditionalFormatting>
  <conditionalFormatting sqref="G19:AJ19">
    <cfRule type="expression" dxfId="1015" priority="17">
      <formula>AND($E19&lt;&gt;"UN", G19="", G20&lt;&gt;"", G20&lt;&gt;"-1")</formula>
    </cfRule>
  </conditionalFormatting>
  <conditionalFormatting sqref="G21:AJ21">
    <cfRule type="expression" dxfId="1014" priority="18">
      <formula>AND($E21&lt;&gt;"UN", G21="", G22&lt;&gt;"", G22&lt;&gt;"-1")</formula>
    </cfRule>
  </conditionalFormatting>
  <conditionalFormatting sqref="G23:AJ23">
    <cfRule type="expression" dxfId="1013" priority="19">
      <formula>AND($E23&lt;&gt;"UN", G23="", G24&lt;&gt;"", G24&lt;&gt;"-1")</formula>
    </cfRule>
  </conditionalFormatting>
  <conditionalFormatting sqref="G25:AJ25">
    <cfRule type="expression" dxfId="1012" priority="20">
      <formula>AND($E25&lt;&gt;"UN", G25="", G26&lt;&gt;"", G26&lt;&gt;"-1")</formula>
    </cfRule>
  </conditionalFormatting>
  <conditionalFormatting sqref="G27:AJ27">
    <cfRule type="expression" dxfId="1011" priority="21">
      <formula>AND($E27&lt;&gt;"UN", G27="", G28&lt;&gt;"", G28&lt;&gt;"-1")</formula>
    </cfRule>
  </conditionalFormatting>
  <conditionalFormatting sqref="G29:AJ29">
    <cfRule type="expression" dxfId="1010" priority="22">
      <formula>AND($E29&lt;&gt;"UN", G29="", G30&lt;&gt;"", G30&lt;&gt;"-1")</formula>
    </cfRule>
  </conditionalFormatting>
  <conditionalFormatting sqref="G31:AJ31">
    <cfRule type="expression" dxfId="1009" priority="23">
      <formula>AND($E31&lt;&gt;"UN", G31="", G32&lt;&gt;"", G32&lt;&gt;"-1")</formula>
    </cfRule>
  </conditionalFormatting>
  <conditionalFormatting sqref="G33:AJ33">
    <cfRule type="expression" dxfId="1008" priority="24">
      <formula>AND($E33&lt;&gt;"UN", G33="", G34&lt;&gt;"", G34&lt;&gt;"-1")</formula>
    </cfRule>
  </conditionalFormatting>
  <conditionalFormatting sqref="G35:AJ35">
    <cfRule type="expression" dxfId="1007" priority="25">
      <formula>AND($E35&lt;&gt;"UN", G35="", G36&lt;&gt;"", G36&lt;&gt;"-1")</formula>
    </cfRule>
  </conditionalFormatting>
  <conditionalFormatting sqref="G37:AJ37">
    <cfRule type="expression" dxfId="1006" priority="26">
      <formula>AND($E37&lt;&gt;"UN", G37="", G38&lt;&gt;"", G38&lt;&gt;"-1")</formula>
    </cfRule>
  </conditionalFormatting>
  <conditionalFormatting sqref="G39:AJ39">
    <cfRule type="expression" dxfId="1005" priority="27">
      <formula>AND($E39&lt;&gt;"UN", G39="", G40&lt;&gt;"", G40&lt;&gt;"-1")</formula>
    </cfRule>
  </conditionalFormatting>
  <conditionalFormatting sqref="G41:AJ41">
    <cfRule type="expression" dxfId="1004" priority="28">
      <formula>AND($E41&lt;&gt;"UN", G41="", G42&lt;&gt;"", G42&lt;&gt;"-1")</formula>
    </cfRule>
  </conditionalFormatting>
  <conditionalFormatting sqref="G43:AJ43">
    <cfRule type="expression" dxfId="1003" priority="29">
      <formula>AND($E43&lt;&gt;"UN", G43="", G44&lt;&gt;"", G44&lt;&gt;"-1")</formula>
    </cfRule>
  </conditionalFormatting>
  <conditionalFormatting sqref="G45:AJ45">
    <cfRule type="expression" dxfId="1002" priority="30">
      <formula>AND($E45&lt;&gt;"UN", G45="", G46&lt;&gt;"", G46&lt;&gt;"-1")</formula>
    </cfRule>
  </conditionalFormatting>
  <conditionalFormatting sqref="G47:AJ47">
    <cfRule type="expression" dxfId="1001" priority="31">
      <formula>AND($E47&lt;&gt;"UN", G47="", G48&lt;&gt;"", G48&lt;&gt;"-1")</formula>
    </cfRule>
  </conditionalFormatting>
  <conditionalFormatting sqref="G49:AJ49">
    <cfRule type="expression" dxfId="1000" priority="32">
      <formula>AND($E49&lt;&gt;"UN", G49="", G50&lt;&gt;"", G50&lt;&gt;"-1")</formula>
    </cfRule>
  </conditionalFormatting>
  <conditionalFormatting sqref="G51:AJ51">
    <cfRule type="expression" dxfId="999" priority="33">
      <formula>AND($E51&lt;&gt;"UN", G51="", G52&lt;&gt;"", G52&lt;&gt;"-1")</formula>
    </cfRule>
  </conditionalFormatting>
  <conditionalFormatting sqref="G53:AJ53">
    <cfRule type="expression" dxfId="998" priority="34">
      <formula>AND($E53&lt;&gt;"UN", G53="", G54&lt;&gt;"", G54&lt;&gt;"-1")</formula>
    </cfRule>
  </conditionalFormatting>
  <conditionalFormatting sqref="G55:AJ55">
    <cfRule type="expression" dxfId="997" priority="35">
      <formula>AND($E55&lt;&gt;"UN", G55="", G56&lt;&gt;"", G56&lt;&gt;"-1")</formula>
    </cfRule>
  </conditionalFormatting>
  <conditionalFormatting sqref="G57:AJ57">
    <cfRule type="expression" dxfId="996" priority="36">
      <formula>AND($E57&lt;&gt;"UN", G57="", G58&lt;&gt;"", G58&lt;&gt;"-1")</formula>
    </cfRule>
  </conditionalFormatting>
  <conditionalFormatting sqref="G59:AJ59">
    <cfRule type="expression" dxfId="995" priority="37">
      <formula>AND($E59&lt;&gt;"UN", G59="", G60&lt;&gt;"", G60&lt;&gt;"-1")</formula>
    </cfRule>
  </conditionalFormatting>
  <conditionalFormatting sqref="G61:AJ61">
    <cfRule type="expression" dxfId="994" priority="38">
      <formula>AND($E61&lt;&gt;"UN", G61="", G62&lt;&gt;"", G62&lt;&gt;"-1")</formula>
    </cfRule>
  </conditionalFormatting>
  <conditionalFormatting sqref="G63:AJ63">
    <cfRule type="expression" dxfId="993" priority="39">
      <formula>AND($E63&lt;&gt;"UN", G63="", G64&lt;&gt;"", G64&lt;&gt;"-1")</formula>
    </cfRule>
  </conditionalFormatting>
  <conditionalFormatting sqref="G65:AJ65">
    <cfRule type="expression" dxfId="992" priority="40">
      <formula>AND($E65&lt;&gt;"UN", G65="", G66&lt;&gt;"", G66&lt;&gt;"-1")</formula>
    </cfRule>
  </conditionalFormatting>
  <conditionalFormatting sqref="G67:AJ67">
    <cfRule type="expression" dxfId="991" priority="41">
      <formula>AND($E67&lt;&gt;"UN", G67="", G68&lt;&gt;"", G68&lt;&gt;"-1")</formula>
    </cfRule>
  </conditionalFormatting>
  <conditionalFormatting sqref="G69:AJ69">
    <cfRule type="expression" dxfId="990" priority="42">
      <formula>AND($E69&lt;&gt;"UN", G69="", G70&lt;&gt;"", G70&lt;&gt;"-1")</formula>
    </cfRule>
  </conditionalFormatting>
  <conditionalFormatting sqref="G71:AJ71">
    <cfRule type="expression" dxfId="989" priority="43">
      <formula>AND($E71&lt;&gt;"UN", G71="", G72&lt;&gt;"", G72&lt;&gt;"-1")</formula>
    </cfRule>
  </conditionalFormatting>
  <conditionalFormatting sqref="G73:AJ73">
    <cfRule type="expression" dxfId="988" priority="44">
      <formula>AND($E73&lt;&gt;"UN", G73="", G74&lt;&gt;"", G74&lt;&gt;"-1")</formula>
    </cfRule>
  </conditionalFormatting>
  <conditionalFormatting sqref="G75:AJ75">
    <cfRule type="expression" dxfId="987" priority="45">
      <formula>AND($E75&lt;&gt;"UN", G75="", G76&lt;&gt;"", G76&lt;&gt;"-1")</formula>
    </cfRule>
  </conditionalFormatting>
  <conditionalFormatting sqref="G77:AJ77">
    <cfRule type="expression" dxfId="986" priority="46">
      <formula>AND($E77&lt;&gt;"UN", G77="", G78&lt;&gt;"", G78&lt;&gt;"-1")</formula>
    </cfRule>
  </conditionalFormatting>
  <conditionalFormatting sqref="G79:AJ79">
    <cfRule type="expression" dxfId="985" priority="47">
      <formula>AND($E79&lt;&gt;"UN", G79="", G80&lt;&gt;"", G80&lt;&gt;"-1")</formula>
    </cfRule>
  </conditionalFormatting>
  <conditionalFormatting sqref="G81:AJ81">
    <cfRule type="expression" dxfId="984" priority="48">
      <formula>AND($E81&lt;&gt;"UN", G81="", G82&lt;&gt;"", G82&lt;&gt;"-1")</formula>
    </cfRule>
  </conditionalFormatting>
  <conditionalFormatting sqref="G83:AJ83">
    <cfRule type="expression" dxfId="983" priority="49">
      <formula>AND($E83&lt;&gt;"UN", G83="", G84&lt;&gt;"", G84&lt;&gt;"-1")</formula>
    </cfRule>
  </conditionalFormatting>
  <conditionalFormatting sqref="G85:AJ85">
    <cfRule type="expression" dxfId="982" priority="50">
      <formula>AND($E85&lt;&gt;"UN", G85="", G86&lt;&gt;"", G86&lt;&gt;"-1")</formula>
    </cfRule>
  </conditionalFormatting>
  <conditionalFormatting sqref="G87:AJ87">
    <cfRule type="expression" dxfId="981" priority="51">
      <formula>AND($E87&lt;&gt;"UN", G87="", G88&lt;&gt;"", G88&lt;&gt;"-1")</formula>
    </cfRule>
  </conditionalFormatting>
  <conditionalFormatting sqref="G89:AJ89">
    <cfRule type="expression" dxfId="980" priority="52">
      <formula>AND($E89&lt;&gt;"UN", G89="", G90&lt;&gt;"", G90&lt;&gt;"-1")</formula>
    </cfRule>
  </conditionalFormatting>
  <conditionalFormatting sqref="G91:AJ91">
    <cfRule type="expression" dxfId="979" priority="53">
      <formula>AND($E91&lt;&gt;"UN", G91="", G92&lt;&gt;"", G92&lt;&gt;"-1")</formula>
    </cfRule>
  </conditionalFormatting>
  <conditionalFormatting sqref="G93:AJ93">
    <cfRule type="expression" dxfId="978" priority="54">
      <formula>AND($E93&lt;&gt;"UN", G93="", G94&lt;&gt;"", G94&lt;&gt;"-1")</formula>
    </cfRule>
  </conditionalFormatting>
  <conditionalFormatting sqref="G95:AJ95">
    <cfRule type="expression" dxfId="977" priority="55">
      <formula>AND($E95&lt;&gt;"UN", G95="", G96&lt;&gt;"", G96&lt;&gt;"-1")</formula>
    </cfRule>
  </conditionalFormatting>
  <conditionalFormatting sqref="G97:AJ97">
    <cfRule type="expression" dxfId="976" priority="56">
      <formula>AND($E97&lt;&gt;"UN", G97="", G98&lt;&gt;"", G98&lt;&gt;"-1")</formula>
    </cfRule>
  </conditionalFormatting>
  <conditionalFormatting sqref="G99:AJ99">
    <cfRule type="expression" dxfId="975" priority="57">
      <formula>AND($E99&lt;&gt;"UN", G99="", G100&lt;&gt;"", G100&lt;&gt;"-1")</formula>
    </cfRule>
  </conditionalFormatting>
  <conditionalFormatting sqref="G101:AJ101">
    <cfRule type="expression" dxfId="974" priority="58">
      <formula>AND($E101&lt;&gt;"UN", G101="", G102&lt;&gt;"", G102&lt;&gt;"-1")</formula>
    </cfRule>
  </conditionalFormatting>
  <conditionalFormatting sqref="G103:AJ103">
    <cfRule type="expression" dxfId="973" priority="59">
      <formula>AND($E103&lt;&gt;"UN", G103="", G104&lt;&gt;"", G104&lt;&gt;"-1")</formula>
    </cfRule>
  </conditionalFormatting>
  <conditionalFormatting sqref="G105:AJ105">
    <cfRule type="expression" dxfId="972" priority="60">
      <formula>AND($E105&lt;&gt;"UN", G105="", G106&lt;&gt;"", G106&lt;&gt;"-1")</formula>
    </cfRule>
  </conditionalFormatting>
  <conditionalFormatting sqref="G107:AJ107">
    <cfRule type="expression" dxfId="971" priority="61">
      <formula>AND($E107&lt;&gt;"UN", G107="", G108&lt;&gt;"", G108&lt;&gt;"-1")</formula>
    </cfRule>
  </conditionalFormatting>
  <conditionalFormatting sqref="G109:AJ109">
    <cfRule type="expression" dxfId="970" priority="62">
      <formula>AND($E109&lt;&gt;"UN", G109="", G110&lt;&gt;"", G110&lt;&gt;"-1")</formula>
    </cfRule>
  </conditionalFormatting>
  <conditionalFormatting sqref="G111:AJ111">
    <cfRule type="expression" dxfId="969" priority="63">
      <formula>AND($E111&lt;&gt;"UN", G111="", G112&lt;&gt;"", G112&lt;&gt;"-1")</formula>
    </cfRule>
  </conditionalFormatting>
  <conditionalFormatting sqref="G113:AJ113">
    <cfRule type="expression" dxfId="968" priority="64">
      <formula>AND($E113&lt;&gt;"UN", G113="", G114&lt;&gt;"", G114&lt;&gt;"-1")</formula>
    </cfRule>
  </conditionalFormatting>
  <conditionalFormatting sqref="G115:AJ115">
    <cfRule type="expression" dxfId="967" priority="65">
      <formula>AND($E115&lt;&gt;"UN", G115="", G116&lt;&gt;"", G116&lt;&gt;"-1")</formula>
    </cfRule>
  </conditionalFormatting>
  <conditionalFormatting sqref="G117:AJ117">
    <cfRule type="expression" dxfId="966" priority="66">
      <formula>AND($E117&lt;&gt;"UN", G117="", G118&lt;&gt;"", G118&lt;&gt;"-1")</formula>
    </cfRule>
  </conditionalFormatting>
  <conditionalFormatting sqref="AL4:AL116">
    <cfRule type="colorScale" priority="67">
      <colorScale>
        <cfvo type="num" val="0"/>
        <cfvo type="num" val="0.35249999999999998"/>
        <cfvo type="num" val="43.02"/>
        <color rgb="FFF8696B"/>
        <color rgb="FFFFEB84"/>
        <color rgb="FF63BE7B"/>
      </colorScale>
    </cfRule>
  </conditionalFormatting>
  <conditionalFormatting sqref="AM4:AM116">
    <cfRule type="colorScale" priority="68">
      <colorScale>
        <cfvo type="num" val="43.02"/>
        <cfvo type="num" val="99.94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117 H4:H117 I4:I117 J4:J117 K4:K117 L4:L117 M4:M117 N4:N117 O4:O117 P4:P117 Q4:Q117 R4:R117 S4:S117 T4:T117 U4:U117 V4:V117 W4:W117 X4:X117 Y4:Y117 Z4:Z117 AA4:AA117 AB4:AB117 AC4:AC117 AD4:AD117 AE4:AE117 AF4:AF117 AG4:AG117 AH4:AH117 AI4:AI117 AJ4:AJ117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79646"/>
  </sheetPr>
  <dimension ref="A1:AN129"/>
  <sheetViews>
    <sheetView showGridLines="0" zoomScale="90" workbookViewId="0">
      <selection sqref="A1:G1"/>
    </sheetView>
  </sheetViews>
  <sheetFormatPr defaultRowHeight="12" x14ac:dyDescent="0.25"/>
  <cols>
    <col min="1" max="3" width="8.42578125"/>
    <col min="4" max="4" width="27.42578125" bestFit="1" customWidth="1"/>
  </cols>
  <sheetData>
    <row r="1" spans="1:40" ht="14.4" x14ac:dyDescent="0.3">
      <c r="A1" s="229" t="s">
        <v>215</v>
      </c>
      <c r="B1" s="230"/>
      <c r="C1" s="230"/>
      <c r="D1" s="230"/>
      <c r="E1" s="230"/>
      <c r="F1" s="230"/>
      <c r="G1" s="230"/>
    </row>
    <row r="2" spans="1:40" x14ac:dyDescent="0.25">
      <c r="E2" s="255" t="s">
        <v>31</v>
      </c>
      <c r="F2" s="256"/>
      <c r="G2" s="110">
        <v>13015.475</v>
      </c>
      <c r="H2" s="110">
        <v>12052.811</v>
      </c>
      <c r="I2" s="110">
        <v>14693.346</v>
      </c>
      <c r="J2" s="110">
        <v>14368.865</v>
      </c>
      <c r="K2" s="110">
        <v>13698.637000000001</v>
      </c>
      <c r="L2" s="110">
        <v>15568.785</v>
      </c>
      <c r="M2" s="110">
        <v>15006.066999999999</v>
      </c>
      <c r="N2" s="110">
        <v>12814.036</v>
      </c>
      <c r="O2" s="110">
        <v>15693.589</v>
      </c>
      <c r="P2" s="110">
        <v>14404.921</v>
      </c>
      <c r="Q2" s="110">
        <v>14621.904</v>
      </c>
      <c r="R2" s="110">
        <v>14915.465</v>
      </c>
      <c r="S2" s="110">
        <v>14226.838</v>
      </c>
      <c r="T2" s="110">
        <v>13683.182000000001</v>
      </c>
      <c r="U2" s="110">
        <v>13235.237999999999</v>
      </c>
      <c r="V2" s="110">
        <v>14753.579</v>
      </c>
      <c r="W2" s="110">
        <v>12640.35</v>
      </c>
      <c r="X2" s="110">
        <v>11045.684999999999</v>
      </c>
      <c r="Y2" s="110">
        <v>10069.722</v>
      </c>
      <c r="Z2" s="110">
        <v>10968.948</v>
      </c>
      <c r="AA2" s="110">
        <v>11983.127</v>
      </c>
      <c r="AB2" s="110">
        <v>12300.112999999999</v>
      </c>
      <c r="AC2" s="110">
        <v>10390.451999999999</v>
      </c>
      <c r="AD2" s="110">
        <v>8681.0759999999991</v>
      </c>
      <c r="AE2" s="110">
        <v>8175.5910000000003</v>
      </c>
      <c r="AF2" s="110">
        <v>7663.777</v>
      </c>
      <c r="AG2" s="110">
        <v>7512.3029999999999</v>
      </c>
      <c r="AH2" s="110">
        <v>7168.8860000000004</v>
      </c>
      <c r="AI2" s="110">
        <v>7546.1869999999999</v>
      </c>
      <c r="AJ2" s="109">
        <v>8450.2890000000007</v>
      </c>
    </row>
    <row r="3" spans="1:40" ht="14.4" x14ac:dyDescent="0.3">
      <c r="A3" s="17" t="s">
        <v>32</v>
      </c>
      <c r="B3" s="18">
        <v>5.2181818181818196</v>
      </c>
    </row>
    <row r="4" spans="1:40" ht="14.4" x14ac:dyDescent="0.3">
      <c r="A4" s="111" t="s">
        <v>33</v>
      </c>
      <c r="B4" s="112" t="s">
        <v>34</v>
      </c>
      <c r="C4" s="112" t="s">
        <v>35</v>
      </c>
      <c r="D4" s="112" t="s">
        <v>36</v>
      </c>
      <c r="E4" s="112" t="s">
        <v>37</v>
      </c>
      <c r="F4" s="112" t="s">
        <v>38</v>
      </c>
      <c r="G4" s="114" t="s">
        <v>39</v>
      </c>
      <c r="H4" s="114" t="s">
        <v>40</v>
      </c>
      <c r="I4" s="114" t="s">
        <v>41</v>
      </c>
      <c r="J4" s="114" t="s">
        <v>42</v>
      </c>
      <c r="K4" s="114" t="s">
        <v>43</v>
      </c>
      <c r="L4" s="114" t="s">
        <v>44</v>
      </c>
      <c r="M4" s="114" t="s">
        <v>45</v>
      </c>
      <c r="N4" s="114" t="s">
        <v>46</v>
      </c>
      <c r="O4" s="114" t="s">
        <v>47</v>
      </c>
      <c r="P4" s="114" t="s">
        <v>48</v>
      </c>
      <c r="Q4" s="114" t="s">
        <v>49</v>
      </c>
      <c r="R4" s="114" t="s">
        <v>50</v>
      </c>
      <c r="S4" s="114" t="s">
        <v>51</v>
      </c>
      <c r="T4" s="114" t="s">
        <v>52</v>
      </c>
      <c r="U4" s="114" t="s">
        <v>53</v>
      </c>
      <c r="V4" s="114" t="s">
        <v>54</v>
      </c>
      <c r="W4" s="114" t="s">
        <v>55</v>
      </c>
      <c r="X4" s="114" t="s">
        <v>56</v>
      </c>
      <c r="Y4" s="114" t="s">
        <v>57</v>
      </c>
      <c r="Z4" s="114" t="s">
        <v>58</v>
      </c>
      <c r="AA4" s="114" t="s">
        <v>59</v>
      </c>
      <c r="AB4" s="114" t="s">
        <v>60</v>
      </c>
      <c r="AC4" s="114" t="s">
        <v>61</v>
      </c>
      <c r="AD4" s="114" t="s">
        <v>62</v>
      </c>
      <c r="AE4" s="114" t="s">
        <v>63</v>
      </c>
      <c r="AF4" s="114" t="s">
        <v>64</v>
      </c>
      <c r="AG4" s="114" t="s">
        <v>65</v>
      </c>
      <c r="AH4" s="114" t="s">
        <v>66</v>
      </c>
      <c r="AI4" s="114" t="s">
        <v>67</v>
      </c>
      <c r="AJ4" s="115" t="s">
        <v>68</v>
      </c>
      <c r="AK4" s="19" t="s">
        <v>69</v>
      </c>
      <c r="AL4" s="28" t="s">
        <v>70</v>
      </c>
      <c r="AM4" s="28" t="s">
        <v>71</v>
      </c>
      <c r="AN4" s="30" t="s">
        <v>72</v>
      </c>
    </row>
    <row r="5" spans="1:40" x14ac:dyDescent="0.25">
      <c r="A5" t="s">
        <v>212</v>
      </c>
      <c r="B5" t="s">
        <v>155</v>
      </c>
      <c r="C5" t="s">
        <v>75</v>
      </c>
      <c r="D5" t="s">
        <v>156</v>
      </c>
      <c r="E5" t="s">
        <v>87</v>
      </c>
      <c r="F5" t="s">
        <v>78</v>
      </c>
      <c r="G5" s="31">
        <v>3035</v>
      </c>
      <c r="H5" s="31">
        <v>2617</v>
      </c>
      <c r="I5" s="31">
        <v>2458</v>
      </c>
      <c r="J5" s="31">
        <v>2458</v>
      </c>
      <c r="K5" s="31">
        <v>2680</v>
      </c>
      <c r="L5" s="31">
        <v>2639</v>
      </c>
      <c r="M5" s="31">
        <v>2236</v>
      </c>
      <c r="N5" s="31">
        <v>1841</v>
      </c>
      <c r="O5" s="31">
        <v>5844.23</v>
      </c>
      <c r="P5" s="31">
        <v>5451.57</v>
      </c>
      <c r="Q5" s="31">
        <v>5559.76</v>
      </c>
      <c r="R5" s="31">
        <v>5253</v>
      </c>
      <c r="S5" s="31">
        <v>4563.68</v>
      </c>
      <c r="T5" s="31">
        <v>5245.625</v>
      </c>
      <c r="U5" s="31">
        <v>5437.5129999999999</v>
      </c>
      <c r="V5" s="31">
        <v>5918.6540000000005</v>
      </c>
      <c r="W5" s="31">
        <v>5312.8990000000003</v>
      </c>
      <c r="X5" s="31">
        <v>4474.232</v>
      </c>
      <c r="Y5" s="31">
        <v>3303.8910000000001</v>
      </c>
      <c r="Z5" s="31">
        <v>3921.3850000000002</v>
      </c>
      <c r="AA5" s="31">
        <v>4883.0129999999999</v>
      </c>
      <c r="AB5" s="31">
        <v>4539.6679999999997</v>
      </c>
      <c r="AC5" s="31">
        <v>3881.7869999999998</v>
      </c>
      <c r="AD5" s="31">
        <v>2288.54</v>
      </c>
      <c r="AE5" s="31">
        <v>2460.9859999999999</v>
      </c>
      <c r="AF5" s="31">
        <v>2231.3220000000001</v>
      </c>
      <c r="AG5" s="31">
        <v>1998.4359999999999</v>
      </c>
      <c r="AH5" s="31">
        <v>2038.23</v>
      </c>
      <c r="AI5" s="31">
        <v>2297.46</v>
      </c>
      <c r="AJ5" s="31">
        <v>3066.2249999999999</v>
      </c>
      <c r="AK5">
        <v>1</v>
      </c>
      <c r="AL5" s="29">
        <v>30.42</v>
      </c>
      <c r="AM5" s="29">
        <v>30.42</v>
      </c>
      <c r="AN5" s="20">
        <v>109936.106</v>
      </c>
    </row>
    <row r="6" spans="1:40" x14ac:dyDescent="0.25">
      <c r="A6" t="s">
        <v>212</v>
      </c>
      <c r="B6" t="s">
        <v>155</v>
      </c>
      <c r="C6" t="s">
        <v>75</v>
      </c>
      <c r="D6" t="s">
        <v>156</v>
      </c>
      <c r="E6" t="s">
        <v>87</v>
      </c>
      <c r="F6" t="s">
        <v>79</v>
      </c>
      <c r="G6" s="31" t="s">
        <v>20</v>
      </c>
      <c r="H6" s="31" t="s">
        <v>20</v>
      </c>
      <c r="I6" s="31" t="s">
        <v>20</v>
      </c>
      <c r="J6" s="31" t="s">
        <v>20</v>
      </c>
      <c r="K6" s="31" t="s">
        <v>20</v>
      </c>
      <c r="L6" s="31" t="s">
        <v>20</v>
      </c>
      <c r="M6" s="31" t="s">
        <v>20</v>
      </c>
      <c r="N6" s="31" t="s">
        <v>20</v>
      </c>
      <c r="O6" s="31" t="s">
        <v>20</v>
      </c>
      <c r="P6" s="31" t="s">
        <v>7</v>
      </c>
      <c r="Q6" s="31" t="s">
        <v>20</v>
      </c>
      <c r="R6" s="31" t="s">
        <v>20</v>
      </c>
      <c r="S6" s="31" t="s">
        <v>7</v>
      </c>
      <c r="T6" s="31" t="s">
        <v>18</v>
      </c>
      <c r="U6" s="31" t="s">
        <v>24</v>
      </c>
      <c r="V6" s="31" t="s">
        <v>24</v>
      </c>
      <c r="W6" s="31" t="s">
        <v>24</v>
      </c>
      <c r="X6" s="31" t="s">
        <v>24</v>
      </c>
      <c r="Y6" s="31" t="s">
        <v>24</v>
      </c>
      <c r="Z6" s="31" t="s">
        <v>24</v>
      </c>
      <c r="AA6" s="31" t="s">
        <v>24</v>
      </c>
      <c r="AB6" s="31" t="s">
        <v>24</v>
      </c>
      <c r="AC6" s="31" t="s">
        <v>24</v>
      </c>
      <c r="AD6" s="31" t="s">
        <v>18</v>
      </c>
      <c r="AE6" s="31" t="s">
        <v>22</v>
      </c>
      <c r="AF6" s="31" t="s">
        <v>24</v>
      </c>
      <c r="AG6" s="31" t="s">
        <v>24</v>
      </c>
      <c r="AH6" s="31" t="s">
        <v>24</v>
      </c>
      <c r="AI6" s="31" t="s">
        <v>24</v>
      </c>
      <c r="AJ6" s="31" t="s">
        <v>24</v>
      </c>
      <c r="AK6">
        <v>1</v>
      </c>
      <c r="AL6" s="29" t="s">
        <v>80</v>
      </c>
      <c r="AM6" s="29" t="s">
        <v>80</v>
      </c>
      <c r="AN6" s="20" t="s">
        <v>80</v>
      </c>
    </row>
    <row r="7" spans="1:40" x14ac:dyDescent="0.25">
      <c r="A7" t="s">
        <v>212</v>
      </c>
      <c r="B7" t="s">
        <v>155</v>
      </c>
      <c r="C7" t="s">
        <v>75</v>
      </c>
      <c r="D7" t="s">
        <v>76</v>
      </c>
      <c r="E7" t="s">
        <v>87</v>
      </c>
      <c r="F7" t="s">
        <v>78</v>
      </c>
      <c r="G7" s="31">
        <v>1351</v>
      </c>
      <c r="H7" s="31">
        <v>1040</v>
      </c>
      <c r="I7" s="31">
        <v>1184</v>
      </c>
      <c r="J7" s="31">
        <v>1409</v>
      </c>
      <c r="K7" s="31">
        <v>866.7</v>
      </c>
      <c r="L7" s="31">
        <v>1395.713</v>
      </c>
      <c r="M7" s="31">
        <v>1401.8</v>
      </c>
      <c r="N7" s="31">
        <v>1420.7</v>
      </c>
      <c r="O7" s="31">
        <v>1164.963</v>
      </c>
      <c r="P7" s="31">
        <v>929.56899999999996</v>
      </c>
      <c r="Q7" s="31">
        <v>860.25699999999995</v>
      </c>
      <c r="R7" s="31">
        <v>1405.3679999999999</v>
      </c>
      <c r="S7" s="31">
        <v>1648.1869999999999</v>
      </c>
      <c r="T7" s="31">
        <v>2062.8020000000001</v>
      </c>
      <c r="U7" s="31">
        <v>1994.357</v>
      </c>
      <c r="V7" s="31">
        <v>1785.4079999999999</v>
      </c>
      <c r="W7" s="31">
        <v>1730.1590000000001</v>
      </c>
      <c r="X7" s="31">
        <v>1580.153</v>
      </c>
      <c r="Y7" s="31">
        <v>1605.412</v>
      </c>
      <c r="Z7" s="31">
        <v>2019.123</v>
      </c>
      <c r="AA7" s="31">
        <v>2288.6709999999998</v>
      </c>
      <c r="AB7" s="31">
        <v>1732.3309999999999</v>
      </c>
      <c r="AC7" s="31">
        <v>1486.7360000000001</v>
      </c>
      <c r="AD7" s="31">
        <v>1469.837</v>
      </c>
      <c r="AE7" s="31">
        <v>1548.2049999999999</v>
      </c>
      <c r="AF7" s="31">
        <v>1425.383</v>
      </c>
      <c r="AG7" s="31">
        <v>1557.4580000000001</v>
      </c>
      <c r="AH7" s="31">
        <v>1541.7819999999999</v>
      </c>
      <c r="AI7" s="31">
        <v>1442.4390000000001</v>
      </c>
      <c r="AJ7" s="31">
        <v>1539.663</v>
      </c>
      <c r="AK7">
        <v>2</v>
      </c>
      <c r="AL7" s="29">
        <v>12.42</v>
      </c>
      <c r="AM7" s="29">
        <v>42.85</v>
      </c>
      <c r="AN7" s="20">
        <v>44887.175999999999</v>
      </c>
    </row>
    <row r="8" spans="1:40" x14ac:dyDescent="0.25">
      <c r="A8" t="s">
        <v>212</v>
      </c>
      <c r="B8" t="s">
        <v>155</v>
      </c>
      <c r="C8" t="s">
        <v>75</v>
      </c>
      <c r="D8" t="s">
        <v>76</v>
      </c>
      <c r="E8" t="s">
        <v>87</v>
      </c>
      <c r="F8" t="s">
        <v>79</v>
      </c>
      <c r="G8" s="31" t="s">
        <v>24</v>
      </c>
      <c r="H8" s="31" t="s">
        <v>24</v>
      </c>
      <c r="I8" s="31" t="s">
        <v>24</v>
      </c>
      <c r="J8" s="31" t="s">
        <v>24</v>
      </c>
      <c r="K8" s="31" t="s">
        <v>24</v>
      </c>
      <c r="L8" s="31" t="s">
        <v>24</v>
      </c>
      <c r="M8" s="31" t="s">
        <v>24</v>
      </c>
      <c r="N8" s="31" t="s">
        <v>24</v>
      </c>
      <c r="O8" s="31" t="s">
        <v>24</v>
      </c>
      <c r="P8" s="31" t="s">
        <v>24</v>
      </c>
      <c r="Q8" s="31" t="s">
        <v>24</v>
      </c>
      <c r="R8" s="31" t="s">
        <v>24</v>
      </c>
      <c r="S8" s="31" t="s">
        <v>24</v>
      </c>
      <c r="T8" s="31" t="s">
        <v>24</v>
      </c>
      <c r="U8" s="31" t="s">
        <v>24</v>
      </c>
      <c r="V8" s="31" t="s">
        <v>24</v>
      </c>
      <c r="W8" s="31" t="s">
        <v>24</v>
      </c>
      <c r="X8" s="31" t="s">
        <v>24</v>
      </c>
      <c r="Y8" s="31" t="s">
        <v>24</v>
      </c>
      <c r="Z8" s="31" t="s">
        <v>24</v>
      </c>
      <c r="AA8" s="31" t="s">
        <v>24</v>
      </c>
      <c r="AB8" s="31" t="s">
        <v>24</v>
      </c>
      <c r="AC8" s="31" t="s">
        <v>24</v>
      </c>
      <c r="AD8" s="31" t="s">
        <v>24</v>
      </c>
      <c r="AE8" s="31" t="s">
        <v>24</v>
      </c>
      <c r="AF8" s="31" t="s">
        <v>24</v>
      </c>
      <c r="AG8" s="31" t="s">
        <v>24</v>
      </c>
      <c r="AH8" s="31" t="s">
        <v>24</v>
      </c>
      <c r="AI8" s="31" t="s">
        <v>24</v>
      </c>
      <c r="AJ8" s="31" t="s">
        <v>22</v>
      </c>
      <c r="AK8">
        <v>2</v>
      </c>
      <c r="AL8" s="29" t="s">
        <v>80</v>
      </c>
      <c r="AM8" s="29" t="s">
        <v>80</v>
      </c>
      <c r="AN8" s="20" t="s">
        <v>80</v>
      </c>
    </row>
    <row r="9" spans="1:40" x14ac:dyDescent="0.25">
      <c r="A9" t="s">
        <v>212</v>
      </c>
      <c r="B9" t="s">
        <v>155</v>
      </c>
      <c r="C9" t="s">
        <v>75</v>
      </c>
      <c r="D9" t="s">
        <v>156</v>
      </c>
      <c r="E9" t="s">
        <v>90</v>
      </c>
      <c r="F9" t="s">
        <v>78</v>
      </c>
      <c r="G9" s="31">
        <v>4264</v>
      </c>
      <c r="H9" s="31">
        <v>2657</v>
      </c>
      <c r="I9" s="31">
        <v>3632</v>
      </c>
      <c r="J9" s="31">
        <v>3632</v>
      </c>
      <c r="K9" s="31">
        <v>3632</v>
      </c>
      <c r="L9" s="31">
        <v>4863</v>
      </c>
      <c r="M9" s="31">
        <v>4152</v>
      </c>
      <c r="N9" s="31">
        <v>1698</v>
      </c>
      <c r="O9" s="31">
        <v>2540.4</v>
      </c>
      <c r="P9" s="31">
        <v>1482.57</v>
      </c>
      <c r="Q9" s="31">
        <v>1890.83</v>
      </c>
      <c r="R9" s="31">
        <v>2373.39</v>
      </c>
      <c r="S9" s="31">
        <v>1948.03</v>
      </c>
      <c r="T9" s="31" t="s">
        <v>80</v>
      </c>
      <c r="U9" s="31" t="s">
        <v>80</v>
      </c>
      <c r="V9" s="31" t="s">
        <v>80</v>
      </c>
      <c r="W9" s="31" t="s">
        <v>80</v>
      </c>
      <c r="X9" s="31" t="s">
        <v>80</v>
      </c>
      <c r="Y9" s="31" t="s">
        <v>80</v>
      </c>
      <c r="Z9" s="31" t="s">
        <v>80</v>
      </c>
      <c r="AA9" s="31">
        <v>0.248</v>
      </c>
      <c r="AB9" s="31" t="s">
        <v>80</v>
      </c>
      <c r="AC9" s="31" t="s">
        <v>80</v>
      </c>
      <c r="AD9" s="31" t="s">
        <v>80</v>
      </c>
      <c r="AE9" s="31" t="s">
        <v>80</v>
      </c>
      <c r="AF9" s="31" t="s">
        <v>80</v>
      </c>
      <c r="AG9" s="31" t="s">
        <v>80</v>
      </c>
      <c r="AH9" s="31" t="s">
        <v>80</v>
      </c>
      <c r="AI9" s="31" t="s">
        <v>80</v>
      </c>
      <c r="AJ9" s="31" t="s">
        <v>80</v>
      </c>
      <c r="AK9">
        <v>3</v>
      </c>
      <c r="AL9" s="29">
        <v>10.73</v>
      </c>
      <c r="AM9" s="29">
        <v>53.57</v>
      </c>
      <c r="AN9" s="20">
        <v>38765.468000000001</v>
      </c>
    </row>
    <row r="10" spans="1:40" x14ac:dyDescent="0.25">
      <c r="A10" t="s">
        <v>212</v>
      </c>
      <c r="B10" t="s">
        <v>155</v>
      </c>
      <c r="C10" t="s">
        <v>75</v>
      </c>
      <c r="D10" t="s">
        <v>156</v>
      </c>
      <c r="E10" t="s">
        <v>90</v>
      </c>
      <c r="F10" t="s">
        <v>79</v>
      </c>
      <c r="G10" s="31" t="s">
        <v>7</v>
      </c>
      <c r="H10" s="31" t="s">
        <v>7</v>
      </c>
      <c r="I10" s="31" t="s">
        <v>7</v>
      </c>
      <c r="J10" s="31" t="s">
        <v>7</v>
      </c>
      <c r="K10" s="31" t="s">
        <v>7</v>
      </c>
      <c r="L10" s="31" t="s">
        <v>20</v>
      </c>
      <c r="M10" s="31" t="s">
        <v>7</v>
      </c>
      <c r="N10" s="31" t="s">
        <v>82</v>
      </c>
      <c r="O10" s="31" t="s">
        <v>7</v>
      </c>
      <c r="P10" s="31" t="s">
        <v>7</v>
      </c>
      <c r="Q10" s="31" t="s">
        <v>7</v>
      </c>
      <c r="R10" s="31" t="s">
        <v>7</v>
      </c>
      <c r="S10" s="31" t="s">
        <v>82</v>
      </c>
      <c r="T10" s="31" t="s">
        <v>80</v>
      </c>
      <c r="U10" s="31" t="s">
        <v>80</v>
      </c>
      <c r="V10" s="31" t="s">
        <v>80</v>
      </c>
      <c r="W10" s="31" t="s">
        <v>80</v>
      </c>
      <c r="X10" s="31" t="s">
        <v>80</v>
      </c>
      <c r="Y10" s="31" t="s">
        <v>80</v>
      </c>
      <c r="Z10" s="31" t="s">
        <v>80</v>
      </c>
      <c r="AA10" s="31" t="s">
        <v>82</v>
      </c>
      <c r="AB10" s="31" t="s">
        <v>80</v>
      </c>
      <c r="AC10" s="31" t="s">
        <v>80</v>
      </c>
      <c r="AD10" s="31" t="s">
        <v>80</v>
      </c>
      <c r="AE10" s="31" t="s">
        <v>80</v>
      </c>
      <c r="AF10" s="31" t="s">
        <v>80</v>
      </c>
      <c r="AG10" s="31" t="s">
        <v>80</v>
      </c>
      <c r="AH10" s="31" t="s">
        <v>80</v>
      </c>
      <c r="AI10" s="31" t="s">
        <v>80</v>
      </c>
      <c r="AJ10" s="31" t="s">
        <v>80</v>
      </c>
      <c r="AK10">
        <v>3</v>
      </c>
      <c r="AL10" s="29" t="s">
        <v>80</v>
      </c>
      <c r="AM10" s="29" t="s">
        <v>80</v>
      </c>
      <c r="AN10" s="20" t="s">
        <v>80</v>
      </c>
    </row>
    <row r="11" spans="1:40" x14ac:dyDescent="0.25">
      <c r="A11" t="s">
        <v>212</v>
      </c>
      <c r="B11" t="s">
        <v>155</v>
      </c>
      <c r="C11" t="s">
        <v>75</v>
      </c>
      <c r="D11" t="s">
        <v>157</v>
      </c>
      <c r="E11" t="s">
        <v>87</v>
      </c>
      <c r="F11" t="s">
        <v>78</v>
      </c>
      <c r="G11" s="31">
        <v>974</v>
      </c>
      <c r="H11" s="31">
        <v>1237</v>
      </c>
      <c r="I11" s="31">
        <v>750</v>
      </c>
      <c r="J11" s="31">
        <v>1650</v>
      </c>
      <c r="K11" s="31">
        <v>1520</v>
      </c>
      <c r="L11" s="31">
        <v>1960</v>
      </c>
      <c r="M11" s="31">
        <v>1730</v>
      </c>
      <c r="N11" s="31">
        <v>1680</v>
      </c>
      <c r="O11" s="31">
        <v>1230</v>
      </c>
      <c r="P11" s="31">
        <v>1129.1500000000001</v>
      </c>
      <c r="Q11" s="31">
        <v>1423.7729999999999</v>
      </c>
      <c r="R11" s="31">
        <v>1373.87</v>
      </c>
      <c r="S11" s="31">
        <v>1906.934</v>
      </c>
      <c r="T11" s="31">
        <v>989.11</v>
      </c>
      <c r="U11" s="31">
        <v>1131.7349999999999</v>
      </c>
      <c r="V11" s="31">
        <v>1493.998</v>
      </c>
      <c r="W11" s="31">
        <v>1306.3140000000001</v>
      </c>
      <c r="X11" s="31">
        <v>877.31</v>
      </c>
      <c r="Y11" s="31">
        <v>1730.5239999999999</v>
      </c>
      <c r="Z11" s="31">
        <v>1343.856</v>
      </c>
      <c r="AA11" s="31">
        <v>760.68</v>
      </c>
      <c r="AB11" s="31">
        <v>760.77099999999996</v>
      </c>
      <c r="AC11" s="31">
        <v>391.9</v>
      </c>
      <c r="AD11" s="31">
        <v>350.178</v>
      </c>
      <c r="AE11" s="31">
        <v>744.79100000000005</v>
      </c>
      <c r="AF11" s="31">
        <v>657.08500000000004</v>
      </c>
      <c r="AG11" s="31">
        <v>685.51199999999994</v>
      </c>
      <c r="AH11" s="31">
        <v>370.62200000000001</v>
      </c>
      <c r="AI11" s="31">
        <v>444.05</v>
      </c>
      <c r="AJ11" s="31">
        <v>500.95100000000002</v>
      </c>
      <c r="AK11">
        <v>4</v>
      </c>
      <c r="AL11" s="29">
        <v>9.16</v>
      </c>
      <c r="AM11" s="29">
        <v>62.74</v>
      </c>
      <c r="AN11" s="20">
        <v>33104.114000000001</v>
      </c>
    </row>
    <row r="12" spans="1:40" x14ac:dyDescent="0.25">
      <c r="A12" t="s">
        <v>212</v>
      </c>
      <c r="B12" t="s">
        <v>155</v>
      </c>
      <c r="C12" t="s">
        <v>75</v>
      </c>
      <c r="D12" t="s">
        <v>157</v>
      </c>
      <c r="E12" t="s">
        <v>87</v>
      </c>
      <c r="F12" t="s">
        <v>79</v>
      </c>
      <c r="G12" s="31" t="s">
        <v>20</v>
      </c>
      <c r="H12" s="31" t="s">
        <v>82</v>
      </c>
      <c r="I12" s="31" t="s">
        <v>82</v>
      </c>
      <c r="J12" s="31" t="s">
        <v>20</v>
      </c>
      <c r="K12" s="31" t="s">
        <v>20</v>
      </c>
      <c r="L12" s="31" t="s">
        <v>20</v>
      </c>
      <c r="M12" s="31" t="s">
        <v>20</v>
      </c>
      <c r="N12" s="31" t="s">
        <v>7</v>
      </c>
      <c r="O12" s="31" t="s">
        <v>20</v>
      </c>
      <c r="P12" s="31" t="s">
        <v>20</v>
      </c>
      <c r="Q12" s="31" t="s">
        <v>20</v>
      </c>
      <c r="R12" s="31" t="s">
        <v>20</v>
      </c>
      <c r="S12" s="31" t="s">
        <v>20</v>
      </c>
      <c r="T12" s="31" t="s">
        <v>20</v>
      </c>
      <c r="U12" s="31" t="s">
        <v>20</v>
      </c>
      <c r="V12" s="31" t="s">
        <v>20</v>
      </c>
      <c r="W12" s="31" t="s">
        <v>20</v>
      </c>
      <c r="X12" s="31" t="s">
        <v>20</v>
      </c>
      <c r="Y12" s="31" t="s">
        <v>20</v>
      </c>
      <c r="Z12" s="31" t="s">
        <v>20</v>
      </c>
      <c r="AA12" s="31" t="s">
        <v>20</v>
      </c>
      <c r="AB12" s="31" t="s">
        <v>7</v>
      </c>
      <c r="AC12" s="31" t="s">
        <v>20</v>
      </c>
      <c r="AD12" s="31" t="s">
        <v>20</v>
      </c>
      <c r="AE12" s="31" t="s">
        <v>20</v>
      </c>
      <c r="AF12" s="31" t="s">
        <v>20</v>
      </c>
      <c r="AG12" s="31" t="s">
        <v>20</v>
      </c>
      <c r="AH12" s="31" t="s">
        <v>20</v>
      </c>
      <c r="AI12" s="31" t="s">
        <v>20</v>
      </c>
      <c r="AJ12" s="31" t="s">
        <v>20</v>
      </c>
      <c r="AK12">
        <v>4</v>
      </c>
      <c r="AL12" s="29" t="s">
        <v>80</v>
      </c>
      <c r="AM12" s="29" t="s">
        <v>80</v>
      </c>
      <c r="AN12" s="20" t="s">
        <v>80</v>
      </c>
    </row>
    <row r="13" spans="1:40" x14ac:dyDescent="0.25">
      <c r="A13" t="s">
        <v>212</v>
      </c>
      <c r="B13" t="s">
        <v>155</v>
      </c>
      <c r="C13" t="s">
        <v>75</v>
      </c>
      <c r="D13" t="s">
        <v>108</v>
      </c>
      <c r="E13" t="s">
        <v>87</v>
      </c>
      <c r="F13" t="s">
        <v>78</v>
      </c>
      <c r="G13" s="31">
        <v>169</v>
      </c>
      <c r="H13" s="31">
        <v>273</v>
      </c>
      <c r="I13" s="31">
        <v>245</v>
      </c>
      <c r="J13" s="31">
        <v>323</v>
      </c>
      <c r="K13" s="31">
        <v>259</v>
      </c>
      <c r="L13" s="31">
        <v>205</v>
      </c>
      <c r="M13" s="31">
        <v>754</v>
      </c>
      <c r="N13" s="31">
        <v>1149</v>
      </c>
      <c r="O13" s="31">
        <v>1670</v>
      </c>
      <c r="P13" s="31">
        <v>1954</v>
      </c>
      <c r="Q13" s="31">
        <v>1801</v>
      </c>
      <c r="R13" s="31">
        <v>1455</v>
      </c>
      <c r="S13" s="31">
        <v>1107</v>
      </c>
      <c r="T13" s="31">
        <v>1713.35</v>
      </c>
      <c r="U13" s="31">
        <v>1388.1890000000001</v>
      </c>
      <c r="V13" s="31">
        <v>1500.7439999999999</v>
      </c>
      <c r="W13" s="31">
        <v>800.39700000000005</v>
      </c>
      <c r="X13" s="31">
        <v>1002.998</v>
      </c>
      <c r="Y13" s="31">
        <v>962.97799999999995</v>
      </c>
      <c r="Z13" s="31">
        <v>967.88900000000001</v>
      </c>
      <c r="AA13" s="31">
        <v>603.86199999999997</v>
      </c>
      <c r="AB13" s="31">
        <v>1395.269</v>
      </c>
      <c r="AC13" s="31">
        <v>1350.2629999999999</v>
      </c>
      <c r="AD13" s="31">
        <v>1367.816</v>
      </c>
      <c r="AE13" s="31">
        <v>982.26</v>
      </c>
      <c r="AF13" s="31">
        <v>951</v>
      </c>
      <c r="AG13" s="31">
        <v>924.2</v>
      </c>
      <c r="AH13" s="31">
        <v>890.86</v>
      </c>
      <c r="AI13" s="31">
        <v>896.47</v>
      </c>
      <c r="AJ13" s="31">
        <v>896.47</v>
      </c>
      <c r="AK13">
        <v>5</v>
      </c>
      <c r="AL13" s="29">
        <v>8.2899999999999991</v>
      </c>
      <c r="AM13" s="29">
        <v>71.03</v>
      </c>
      <c r="AN13" s="20">
        <v>29959.014999999999</v>
      </c>
    </row>
    <row r="14" spans="1:40" x14ac:dyDescent="0.25">
      <c r="A14" t="s">
        <v>212</v>
      </c>
      <c r="B14" t="s">
        <v>155</v>
      </c>
      <c r="C14" t="s">
        <v>75</v>
      </c>
      <c r="D14" t="s">
        <v>108</v>
      </c>
      <c r="E14" t="s">
        <v>87</v>
      </c>
      <c r="F14" t="s">
        <v>79</v>
      </c>
      <c r="G14" s="31" t="s">
        <v>82</v>
      </c>
      <c r="H14" s="31" t="s">
        <v>82</v>
      </c>
      <c r="I14" s="31" t="s">
        <v>82</v>
      </c>
      <c r="J14" s="31" t="s">
        <v>82</v>
      </c>
      <c r="K14" s="31" t="s">
        <v>82</v>
      </c>
      <c r="L14" s="31" t="s">
        <v>82</v>
      </c>
      <c r="M14" s="31" t="s">
        <v>82</v>
      </c>
      <c r="N14" s="31" t="s">
        <v>82</v>
      </c>
      <c r="O14" s="31" t="s">
        <v>82</v>
      </c>
      <c r="P14" s="31" t="s">
        <v>82</v>
      </c>
      <c r="Q14" s="31" t="s">
        <v>82</v>
      </c>
      <c r="R14" s="31" t="s">
        <v>82</v>
      </c>
      <c r="S14" s="31" t="s">
        <v>82</v>
      </c>
      <c r="T14" s="31" t="s">
        <v>82</v>
      </c>
      <c r="U14" s="31" t="s">
        <v>82</v>
      </c>
      <c r="V14" s="31" t="s">
        <v>82</v>
      </c>
      <c r="W14" s="31" t="s">
        <v>82</v>
      </c>
      <c r="X14" s="31" t="s">
        <v>18</v>
      </c>
      <c r="Y14" s="31" t="s">
        <v>24</v>
      </c>
      <c r="Z14" s="31" t="s">
        <v>24</v>
      </c>
      <c r="AA14" s="31" t="s">
        <v>24</v>
      </c>
      <c r="AB14" s="31" t="s">
        <v>24</v>
      </c>
      <c r="AC14" s="31" t="s">
        <v>24</v>
      </c>
      <c r="AD14" s="31" t="s">
        <v>24</v>
      </c>
      <c r="AE14" s="31" t="s">
        <v>20</v>
      </c>
      <c r="AF14" s="31" t="s">
        <v>18</v>
      </c>
      <c r="AG14" s="31" t="s">
        <v>24</v>
      </c>
      <c r="AH14" s="31" t="s">
        <v>24</v>
      </c>
      <c r="AI14" s="31" t="s">
        <v>24</v>
      </c>
      <c r="AJ14" s="31" t="s">
        <v>24</v>
      </c>
      <c r="AK14">
        <v>5</v>
      </c>
      <c r="AL14" s="29" t="s">
        <v>80</v>
      </c>
      <c r="AM14" s="29" t="s">
        <v>80</v>
      </c>
      <c r="AN14" s="20" t="s">
        <v>80</v>
      </c>
    </row>
    <row r="15" spans="1:40" x14ac:dyDescent="0.25">
      <c r="A15" t="s">
        <v>212</v>
      </c>
      <c r="B15" t="s">
        <v>155</v>
      </c>
      <c r="C15" t="s">
        <v>75</v>
      </c>
      <c r="D15" t="s">
        <v>108</v>
      </c>
      <c r="E15" t="s">
        <v>90</v>
      </c>
      <c r="F15" t="s">
        <v>78</v>
      </c>
      <c r="G15" s="31">
        <v>1518</v>
      </c>
      <c r="H15" s="31">
        <v>2461</v>
      </c>
      <c r="I15" s="31">
        <v>4653</v>
      </c>
      <c r="J15" s="31">
        <v>2905</v>
      </c>
      <c r="K15" s="31">
        <v>2979</v>
      </c>
      <c r="L15" s="31">
        <v>2503</v>
      </c>
      <c r="M15" s="31">
        <v>2266</v>
      </c>
      <c r="N15" s="31">
        <v>2230</v>
      </c>
      <c r="O15" s="31">
        <v>1629</v>
      </c>
      <c r="P15" s="31">
        <v>1299</v>
      </c>
      <c r="Q15" s="31">
        <v>722</v>
      </c>
      <c r="R15" s="31">
        <v>603</v>
      </c>
      <c r="S15" s="31">
        <v>615</v>
      </c>
      <c r="T15" s="31">
        <v>587</v>
      </c>
      <c r="U15" s="31">
        <v>477</v>
      </c>
      <c r="V15" s="31">
        <v>410</v>
      </c>
      <c r="W15" s="31">
        <v>387</v>
      </c>
      <c r="X15" s="31" t="s">
        <v>80</v>
      </c>
      <c r="Y15" s="31" t="s">
        <v>80</v>
      </c>
      <c r="Z15" s="31" t="s">
        <v>80</v>
      </c>
      <c r="AA15" s="31" t="s">
        <v>80</v>
      </c>
      <c r="AB15" s="31" t="s">
        <v>80</v>
      </c>
      <c r="AC15" s="31" t="s">
        <v>80</v>
      </c>
      <c r="AD15" s="31" t="s">
        <v>80</v>
      </c>
      <c r="AE15" s="31" t="s">
        <v>80</v>
      </c>
      <c r="AF15" s="31" t="s">
        <v>80</v>
      </c>
      <c r="AG15" s="31" t="s">
        <v>80</v>
      </c>
      <c r="AH15" s="31" t="s">
        <v>80</v>
      </c>
      <c r="AI15" s="31" t="s">
        <v>80</v>
      </c>
      <c r="AJ15" s="31" t="s">
        <v>80</v>
      </c>
      <c r="AK15">
        <v>6</v>
      </c>
      <c r="AL15" s="29">
        <v>7.82</v>
      </c>
      <c r="AM15" s="29">
        <v>78.84</v>
      </c>
      <c r="AN15" s="20">
        <v>28244</v>
      </c>
    </row>
    <row r="16" spans="1:40" x14ac:dyDescent="0.25">
      <c r="A16" t="s">
        <v>212</v>
      </c>
      <c r="B16" t="s">
        <v>155</v>
      </c>
      <c r="C16" t="s">
        <v>75</v>
      </c>
      <c r="D16" t="s">
        <v>108</v>
      </c>
      <c r="E16" t="s">
        <v>90</v>
      </c>
      <c r="F16" t="s">
        <v>79</v>
      </c>
      <c r="G16" s="31" t="s">
        <v>82</v>
      </c>
      <c r="H16" s="31" t="s">
        <v>82</v>
      </c>
      <c r="I16" s="31" t="s">
        <v>82</v>
      </c>
      <c r="J16" s="31" t="s">
        <v>9</v>
      </c>
      <c r="K16" s="31" t="s">
        <v>18</v>
      </c>
      <c r="L16" s="31" t="s">
        <v>24</v>
      </c>
      <c r="M16" s="31" t="s">
        <v>24</v>
      </c>
      <c r="N16" s="31" t="s">
        <v>7</v>
      </c>
      <c r="O16" s="31" t="s">
        <v>7</v>
      </c>
      <c r="P16" s="31" t="s">
        <v>7</v>
      </c>
      <c r="Q16" s="31" t="s">
        <v>7</v>
      </c>
      <c r="R16" s="31" t="s">
        <v>7</v>
      </c>
      <c r="S16" s="31" t="s">
        <v>7</v>
      </c>
      <c r="T16" s="31" t="s">
        <v>24</v>
      </c>
      <c r="U16" s="31" t="s">
        <v>82</v>
      </c>
      <c r="V16" s="31" t="s">
        <v>24</v>
      </c>
      <c r="W16" s="31" t="s">
        <v>24</v>
      </c>
      <c r="X16" s="31" t="s">
        <v>80</v>
      </c>
      <c r="Y16" s="31" t="s">
        <v>80</v>
      </c>
      <c r="Z16" s="31" t="s">
        <v>80</v>
      </c>
      <c r="AA16" s="31" t="s">
        <v>80</v>
      </c>
      <c r="AB16" s="31" t="s">
        <v>80</v>
      </c>
      <c r="AC16" s="31" t="s">
        <v>80</v>
      </c>
      <c r="AD16" s="31" t="s">
        <v>80</v>
      </c>
      <c r="AE16" s="31" t="s">
        <v>80</v>
      </c>
      <c r="AF16" s="31" t="s">
        <v>80</v>
      </c>
      <c r="AG16" s="31" t="s">
        <v>80</v>
      </c>
      <c r="AH16" s="31" t="s">
        <v>80</v>
      </c>
      <c r="AI16" s="31" t="s">
        <v>80</v>
      </c>
      <c r="AJ16" s="31" t="s">
        <v>80</v>
      </c>
      <c r="AK16">
        <v>6</v>
      </c>
      <c r="AL16" s="29" t="s">
        <v>80</v>
      </c>
      <c r="AM16" s="29" t="s">
        <v>80</v>
      </c>
      <c r="AN16" s="20" t="s">
        <v>80</v>
      </c>
    </row>
    <row r="17" spans="1:40" x14ac:dyDescent="0.25">
      <c r="A17" t="s">
        <v>212</v>
      </c>
      <c r="B17" t="s">
        <v>155</v>
      </c>
      <c r="C17" t="s">
        <v>75</v>
      </c>
      <c r="D17" t="s">
        <v>165</v>
      </c>
      <c r="E17" t="s">
        <v>87</v>
      </c>
      <c r="F17" t="s">
        <v>78</v>
      </c>
      <c r="G17" s="31">
        <v>378</v>
      </c>
      <c r="H17" s="31">
        <v>352</v>
      </c>
      <c r="I17" s="31">
        <v>346</v>
      </c>
      <c r="J17" s="31">
        <v>414</v>
      </c>
      <c r="K17" s="31">
        <v>468</v>
      </c>
      <c r="L17" s="31">
        <v>483</v>
      </c>
      <c r="M17" s="31">
        <v>567</v>
      </c>
      <c r="N17" s="31">
        <v>1138</v>
      </c>
      <c r="O17" s="31">
        <v>285.00099999999998</v>
      </c>
      <c r="P17" s="31">
        <v>791</v>
      </c>
      <c r="Q17" s="31">
        <v>791</v>
      </c>
      <c r="R17" s="31">
        <v>949</v>
      </c>
      <c r="S17" s="31">
        <v>1024</v>
      </c>
      <c r="T17" s="31">
        <v>1231.9169999999999</v>
      </c>
      <c r="U17" s="31">
        <v>1233.136</v>
      </c>
      <c r="V17" s="31">
        <v>1238.01</v>
      </c>
      <c r="W17" s="31">
        <v>1267.2539999999999</v>
      </c>
      <c r="X17" s="31">
        <v>1264.817</v>
      </c>
      <c r="Y17" s="31">
        <v>1262.3800000000001</v>
      </c>
      <c r="Z17" s="31">
        <v>1301.8900000000001</v>
      </c>
      <c r="AA17" s="31">
        <v>1306.9459999999999</v>
      </c>
      <c r="AB17" s="31">
        <v>1272.8340000000001</v>
      </c>
      <c r="AC17" s="31">
        <v>1377.222</v>
      </c>
      <c r="AD17" s="31">
        <v>1337.5029999999999</v>
      </c>
      <c r="AE17" s="31">
        <v>934</v>
      </c>
      <c r="AF17" s="31">
        <v>917.92</v>
      </c>
      <c r="AG17" s="31">
        <v>890.66</v>
      </c>
      <c r="AH17" s="31">
        <v>857.22699999999998</v>
      </c>
      <c r="AI17" s="31">
        <v>733.221</v>
      </c>
      <c r="AJ17" s="31">
        <v>798.51499999999999</v>
      </c>
      <c r="AK17">
        <v>7</v>
      </c>
      <c r="AL17" s="29">
        <v>7.53</v>
      </c>
      <c r="AM17" s="29">
        <v>86.37</v>
      </c>
      <c r="AN17" s="20">
        <v>27211.454000000002</v>
      </c>
    </row>
    <row r="18" spans="1:40" x14ac:dyDescent="0.25">
      <c r="A18" t="s">
        <v>212</v>
      </c>
      <c r="B18" t="s">
        <v>155</v>
      </c>
      <c r="C18" t="s">
        <v>75</v>
      </c>
      <c r="D18" t="s">
        <v>165</v>
      </c>
      <c r="E18" t="s">
        <v>87</v>
      </c>
      <c r="F18" t="s">
        <v>79</v>
      </c>
      <c r="G18" s="31" t="s">
        <v>82</v>
      </c>
      <c r="H18" s="31" t="s">
        <v>82</v>
      </c>
      <c r="I18" s="31" t="s">
        <v>82</v>
      </c>
      <c r="J18" s="31" t="s">
        <v>82</v>
      </c>
      <c r="K18" s="31" t="s">
        <v>5</v>
      </c>
      <c r="L18" s="31" t="s">
        <v>5</v>
      </c>
      <c r="M18" s="31" t="s">
        <v>5</v>
      </c>
      <c r="N18" s="31" t="s">
        <v>82</v>
      </c>
      <c r="O18" s="31" t="s">
        <v>82</v>
      </c>
      <c r="P18" s="31" t="s">
        <v>82</v>
      </c>
      <c r="Q18" s="31" t="s">
        <v>82</v>
      </c>
      <c r="R18" s="31" t="s">
        <v>82</v>
      </c>
      <c r="S18" s="31" t="s">
        <v>82</v>
      </c>
      <c r="T18" s="31" t="s">
        <v>82</v>
      </c>
      <c r="U18" s="31" t="s">
        <v>82</v>
      </c>
      <c r="V18" s="31" t="s">
        <v>82</v>
      </c>
      <c r="W18" s="31" t="s">
        <v>82</v>
      </c>
      <c r="X18" s="31" t="s">
        <v>82</v>
      </c>
      <c r="Y18" s="31" t="s">
        <v>82</v>
      </c>
      <c r="Z18" s="31" t="s">
        <v>82</v>
      </c>
      <c r="AA18" s="31" t="s">
        <v>82</v>
      </c>
      <c r="AB18" s="31" t="s">
        <v>82</v>
      </c>
      <c r="AC18" s="31" t="s">
        <v>82</v>
      </c>
      <c r="AD18" s="31" t="s">
        <v>82</v>
      </c>
      <c r="AE18" s="31" t="s">
        <v>82</v>
      </c>
      <c r="AF18" s="31" t="s">
        <v>24</v>
      </c>
      <c r="AG18" s="31" t="s">
        <v>24</v>
      </c>
      <c r="AH18" s="31" t="s">
        <v>24</v>
      </c>
      <c r="AI18" s="31" t="s">
        <v>24</v>
      </c>
      <c r="AJ18" s="31" t="s">
        <v>24</v>
      </c>
      <c r="AK18">
        <v>7</v>
      </c>
      <c r="AL18" s="29" t="s">
        <v>80</v>
      </c>
      <c r="AM18" s="29" t="s">
        <v>80</v>
      </c>
      <c r="AN18" s="20" t="s">
        <v>80</v>
      </c>
    </row>
    <row r="19" spans="1:40" x14ac:dyDescent="0.25">
      <c r="A19" t="s">
        <v>212</v>
      </c>
      <c r="B19" t="s">
        <v>155</v>
      </c>
      <c r="C19" t="s">
        <v>75</v>
      </c>
      <c r="D19" t="s">
        <v>176</v>
      </c>
      <c r="E19" t="s">
        <v>87</v>
      </c>
      <c r="F19" t="s">
        <v>78</v>
      </c>
      <c r="G19" s="31">
        <v>247</v>
      </c>
      <c r="H19" s="31">
        <v>247</v>
      </c>
      <c r="I19" s="31">
        <v>247</v>
      </c>
      <c r="J19" s="31">
        <v>178</v>
      </c>
      <c r="K19" s="31">
        <v>126</v>
      </c>
      <c r="L19" s="31">
        <v>166</v>
      </c>
      <c r="M19" s="31">
        <v>439</v>
      </c>
      <c r="N19" s="31">
        <v>347</v>
      </c>
      <c r="O19" s="31">
        <v>238</v>
      </c>
      <c r="P19" s="31">
        <v>174</v>
      </c>
      <c r="Q19" s="31">
        <v>93</v>
      </c>
      <c r="R19" s="31">
        <v>496</v>
      </c>
      <c r="S19" s="31">
        <v>492</v>
      </c>
      <c r="T19" s="31">
        <v>977.24800000000005</v>
      </c>
      <c r="U19" s="31">
        <v>570.26400000000001</v>
      </c>
      <c r="V19" s="31">
        <v>559.83199999999999</v>
      </c>
      <c r="W19" s="31">
        <v>234.29599999999999</v>
      </c>
      <c r="X19" s="31">
        <v>433.21</v>
      </c>
      <c r="Y19" s="31">
        <v>467.3</v>
      </c>
      <c r="Z19" s="31">
        <v>693.49</v>
      </c>
      <c r="AA19" s="31">
        <v>705.21900000000005</v>
      </c>
      <c r="AB19" s="31">
        <v>841.54399999999998</v>
      </c>
      <c r="AC19" s="31">
        <v>755.26400000000001</v>
      </c>
      <c r="AD19" s="31">
        <v>725.053</v>
      </c>
      <c r="AE19" s="31">
        <v>517.49</v>
      </c>
      <c r="AF19" s="31">
        <v>500.95</v>
      </c>
      <c r="AG19" s="31">
        <v>445.75</v>
      </c>
      <c r="AH19" s="31">
        <v>471.78300000000002</v>
      </c>
      <c r="AI19" s="31">
        <v>471.75</v>
      </c>
      <c r="AJ19" s="31">
        <v>472.3</v>
      </c>
      <c r="AK19">
        <v>8</v>
      </c>
      <c r="AL19" s="29">
        <v>3.69</v>
      </c>
      <c r="AM19" s="29">
        <v>90.06</v>
      </c>
      <c r="AN19" s="20">
        <v>13332.742</v>
      </c>
    </row>
    <row r="20" spans="1:40" x14ac:dyDescent="0.25">
      <c r="A20" t="s">
        <v>212</v>
      </c>
      <c r="B20" t="s">
        <v>155</v>
      </c>
      <c r="C20" t="s">
        <v>75</v>
      </c>
      <c r="D20" t="s">
        <v>176</v>
      </c>
      <c r="E20" t="s">
        <v>87</v>
      </c>
      <c r="F20" t="s">
        <v>79</v>
      </c>
      <c r="G20" s="31" t="s">
        <v>82</v>
      </c>
      <c r="H20" s="31" t="s">
        <v>82</v>
      </c>
      <c r="I20" s="31" t="s">
        <v>82</v>
      </c>
      <c r="J20" s="31" t="s">
        <v>82</v>
      </c>
      <c r="K20" s="31" t="s">
        <v>82</v>
      </c>
      <c r="L20" s="31" t="s">
        <v>82</v>
      </c>
      <c r="M20" s="31" t="s">
        <v>82</v>
      </c>
      <c r="N20" s="31" t="s">
        <v>82</v>
      </c>
      <c r="O20" s="31" t="s">
        <v>82</v>
      </c>
      <c r="P20" s="31" t="s">
        <v>82</v>
      </c>
      <c r="Q20" s="31" t="s">
        <v>82</v>
      </c>
      <c r="R20" s="31" t="s">
        <v>82</v>
      </c>
      <c r="S20" s="31" t="s">
        <v>5</v>
      </c>
      <c r="T20" s="31" t="s">
        <v>5</v>
      </c>
      <c r="U20" s="31" t="s">
        <v>82</v>
      </c>
      <c r="V20" s="31" t="s">
        <v>82</v>
      </c>
      <c r="W20" s="31" t="s">
        <v>20</v>
      </c>
      <c r="X20" s="31" t="s">
        <v>20</v>
      </c>
      <c r="Y20" s="31" t="s">
        <v>20</v>
      </c>
      <c r="Z20" s="31" t="s">
        <v>20</v>
      </c>
      <c r="AA20" s="31" t="s">
        <v>20</v>
      </c>
      <c r="AB20" s="31" t="s">
        <v>82</v>
      </c>
      <c r="AC20" s="31" t="s">
        <v>82</v>
      </c>
      <c r="AD20" s="31" t="s">
        <v>82</v>
      </c>
      <c r="AE20" s="31" t="s">
        <v>20</v>
      </c>
      <c r="AF20" s="31" t="s">
        <v>5</v>
      </c>
      <c r="AG20" s="31" t="s">
        <v>20</v>
      </c>
      <c r="AH20" s="31" t="s">
        <v>7</v>
      </c>
      <c r="AI20" s="31" t="s">
        <v>20</v>
      </c>
      <c r="AJ20" s="31" t="s">
        <v>20</v>
      </c>
      <c r="AK20">
        <v>8</v>
      </c>
      <c r="AL20" s="29" t="s">
        <v>80</v>
      </c>
      <c r="AM20" s="29" t="s">
        <v>80</v>
      </c>
      <c r="AN20" s="20" t="s">
        <v>80</v>
      </c>
    </row>
    <row r="21" spans="1:40" x14ac:dyDescent="0.25">
      <c r="A21" t="s">
        <v>212</v>
      </c>
      <c r="B21" t="s">
        <v>155</v>
      </c>
      <c r="C21" t="s">
        <v>75</v>
      </c>
      <c r="D21" t="s">
        <v>162</v>
      </c>
      <c r="E21" t="s">
        <v>87</v>
      </c>
      <c r="F21" t="s">
        <v>78</v>
      </c>
      <c r="G21" s="31">
        <v>71.707999999999998</v>
      </c>
      <c r="H21" s="31">
        <v>71.811000000000007</v>
      </c>
      <c r="I21" s="31">
        <v>100.346</v>
      </c>
      <c r="J21" s="31">
        <v>152.86500000000001</v>
      </c>
      <c r="K21" s="31">
        <v>186.93700000000001</v>
      </c>
      <c r="L21" s="31">
        <v>175.24199999999999</v>
      </c>
      <c r="M21" s="31">
        <v>101.581</v>
      </c>
      <c r="N21" s="31">
        <v>257</v>
      </c>
      <c r="O21" s="31">
        <v>162.51599999999999</v>
      </c>
      <c r="P21" s="31">
        <v>195.26300000000001</v>
      </c>
      <c r="Q21" s="31">
        <v>362.11200000000002</v>
      </c>
      <c r="R21" s="31">
        <v>239.18100000000001</v>
      </c>
      <c r="S21" s="31">
        <v>213.48699999999999</v>
      </c>
      <c r="T21" s="31">
        <v>260.23399999999998</v>
      </c>
      <c r="U21" s="31">
        <v>265.93700000000001</v>
      </c>
      <c r="V21" s="31">
        <v>422.76100000000002</v>
      </c>
      <c r="W21" s="31">
        <v>532.005</v>
      </c>
      <c r="X21" s="31">
        <v>503.36</v>
      </c>
      <c r="Y21" s="31">
        <v>459.91</v>
      </c>
      <c r="Z21" s="31">
        <v>376.49299999999999</v>
      </c>
      <c r="AA21" s="31">
        <v>489.34199999999998</v>
      </c>
      <c r="AB21" s="31">
        <v>409.68200000000002</v>
      </c>
      <c r="AC21" s="31">
        <v>330.38099999999997</v>
      </c>
      <c r="AD21" s="31">
        <v>307.65300000000002</v>
      </c>
      <c r="AE21" s="31">
        <v>406.81900000000002</v>
      </c>
      <c r="AF21" s="31">
        <v>361.29</v>
      </c>
      <c r="AG21" s="31">
        <v>391.1</v>
      </c>
      <c r="AH21" s="31">
        <v>380.46</v>
      </c>
      <c r="AI21" s="31">
        <v>359.69</v>
      </c>
      <c r="AJ21" s="31">
        <v>374.02499999999998</v>
      </c>
      <c r="AK21">
        <v>9</v>
      </c>
      <c r="AL21" s="29">
        <v>2.4700000000000002</v>
      </c>
      <c r="AM21" s="29">
        <v>92.53</v>
      </c>
      <c r="AN21" s="20">
        <v>8921.1910000000007</v>
      </c>
    </row>
    <row r="22" spans="1:40" x14ac:dyDescent="0.25">
      <c r="A22" t="s">
        <v>212</v>
      </c>
      <c r="B22" t="s">
        <v>155</v>
      </c>
      <c r="C22" t="s">
        <v>75</v>
      </c>
      <c r="D22" t="s">
        <v>162</v>
      </c>
      <c r="E22" t="s">
        <v>87</v>
      </c>
      <c r="F22" t="s">
        <v>79</v>
      </c>
      <c r="G22" s="31" t="s">
        <v>82</v>
      </c>
      <c r="H22" s="31" t="s">
        <v>82</v>
      </c>
      <c r="I22" s="31" t="s">
        <v>82</v>
      </c>
      <c r="J22" s="31" t="s">
        <v>82</v>
      </c>
      <c r="K22" s="31" t="s">
        <v>22</v>
      </c>
      <c r="L22" s="31" t="s">
        <v>22</v>
      </c>
      <c r="M22" s="31" t="s">
        <v>22</v>
      </c>
      <c r="N22" s="31" t="s">
        <v>82</v>
      </c>
      <c r="O22" s="31" t="s">
        <v>82</v>
      </c>
      <c r="P22" s="31" t="s">
        <v>82</v>
      </c>
      <c r="Q22" s="31" t="s">
        <v>24</v>
      </c>
      <c r="R22" s="31" t="s">
        <v>18</v>
      </c>
      <c r="S22" s="31" t="s">
        <v>20</v>
      </c>
      <c r="T22" s="31" t="s">
        <v>24</v>
      </c>
      <c r="U22" s="31" t="s">
        <v>20</v>
      </c>
      <c r="V22" s="31" t="s">
        <v>20</v>
      </c>
      <c r="W22" s="31" t="s">
        <v>20</v>
      </c>
      <c r="X22" s="31" t="s">
        <v>24</v>
      </c>
      <c r="Y22" s="31" t="s">
        <v>20</v>
      </c>
      <c r="Z22" s="31" t="s">
        <v>24</v>
      </c>
      <c r="AA22" s="31" t="s">
        <v>24</v>
      </c>
      <c r="AB22" s="31" t="s">
        <v>24</v>
      </c>
      <c r="AC22" s="31" t="s">
        <v>24</v>
      </c>
      <c r="AD22" s="31" t="s">
        <v>24</v>
      </c>
      <c r="AE22" s="31" t="s">
        <v>20</v>
      </c>
      <c r="AF22" s="31" t="s">
        <v>24</v>
      </c>
      <c r="AG22" s="31" t="s">
        <v>5</v>
      </c>
      <c r="AH22" s="31" t="s">
        <v>24</v>
      </c>
      <c r="AI22" s="31" t="s">
        <v>24</v>
      </c>
      <c r="AJ22" s="31" t="s">
        <v>24</v>
      </c>
      <c r="AK22">
        <v>9</v>
      </c>
      <c r="AL22" s="29" t="s">
        <v>80</v>
      </c>
      <c r="AM22" s="29" t="s">
        <v>80</v>
      </c>
      <c r="AN22" s="20" t="s">
        <v>80</v>
      </c>
    </row>
    <row r="23" spans="1:40" x14ac:dyDescent="0.25">
      <c r="A23" t="s">
        <v>212</v>
      </c>
      <c r="B23" t="s">
        <v>155</v>
      </c>
      <c r="C23" t="s">
        <v>75</v>
      </c>
      <c r="D23" t="s">
        <v>176</v>
      </c>
      <c r="E23" t="s">
        <v>90</v>
      </c>
      <c r="F23" t="s">
        <v>78</v>
      </c>
      <c r="G23" s="31">
        <v>560</v>
      </c>
      <c r="H23" s="31">
        <v>560</v>
      </c>
      <c r="I23" s="31">
        <v>560</v>
      </c>
      <c r="J23" s="31">
        <v>590</v>
      </c>
      <c r="K23" s="31">
        <v>531</v>
      </c>
      <c r="L23" s="31">
        <v>599</v>
      </c>
      <c r="M23" s="31">
        <v>642</v>
      </c>
      <c r="N23" s="31">
        <v>467</v>
      </c>
      <c r="O23" s="31">
        <v>427</v>
      </c>
      <c r="P23" s="31">
        <v>233</v>
      </c>
      <c r="Q23" s="31">
        <v>311</v>
      </c>
      <c r="R23" s="31">
        <v>87</v>
      </c>
      <c r="S23" s="31">
        <v>108</v>
      </c>
      <c r="T23" s="31" t="s">
        <v>80</v>
      </c>
      <c r="U23" s="31" t="s">
        <v>80</v>
      </c>
      <c r="V23" s="31" t="s">
        <v>80</v>
      </c>
      <c r="W23" s="31" t="s">
        <v>80</v>
      </c>
      <c r="X23" s="31" t="s">
        <v>80</v>
      </c>
      <c r="Y23" s="31" t="s">
        <v>80</v>
      </c>
      <c r="Z23" s="31" t="s">
        <v>80</v>
      </c>
      <c r="AA23" s="31" t="s">
        <v>80</v>
      </c>
      <c r="AB23" s="31" t="s">
        <v>80</v>
      </c>
      <c r="AC23" s="31" t="s">
        <v>80</v>
      </c>
      <c r="AD23" s="31" t="s">
        <v>80</v>
      </c>
      <c r="AE23" s="31" t="s">
        <v>80</v>
      </c>
      <c r="AF23" s="31" t="s">
        <v>80</v>
      </c>
      <c r="AG23" s="31" t="s">
        <v>80</v>
      </c>
      <c r="AH23" s="31" t="s">
        <v>80</v>
      </c>
      <c r="AI23" s="31" t="s">
        <v>80</v>
      </c>
      <c r="AJ23" s="31" t="s">
        <v>80</v>
      </c>
      <c r="AK23">
        <v>10</v>
      </c>
      <c r="AL23" s="29">
        <v>1.57</v>
      </c>
      <c r="AM23" s="29">
        <v>94.1</v>
      </c>
      <c r="AN23" s="20">
        <v>5675</v>
      </c>
    </row>
    <row r="24" spans="1:40" x14ac:dyDescent="0.25">
      <c r="A24" t="s">
        <v>212</v>
      </c>
      <c r="B24" t="s">
        <v>155</v>
      </c>
      <c r="C24" t="s">
        <v>75</v>
      </c>
      <c r="D24" t="s">
        <v>176</v>
      </c>
      <c r="E24" t="s">
        <v>90</v>
      </c>
      <c r="F24" t="s">
        <v>79</v>
      </c>
      <c r="G24" s="31" t="s">
        <v>82</v>
      </c>
      <c r="H24" s="31" t="s">
        <v>82</v>
      </c>
      <c r="I24" s="31" t="s">
        <v>82</v>
      </c>
      <c r="J24" s="31" t="s">
        <v>82</v>
      </c>
      <c r="K24" s="31" t="s">
        <v>82</v>
      </c>
      <c r="L24" s="31" t="s">
        <v>82</v>
      </c>
      <c r="M24" s="31" t="s">
        <v>82</v>
      </c>
      <c r="N24" s="31" t="s">
        <v>82</v>
      </c>
      <c r="O24" s="31" t="s">
        <v>82</v>
      </c>
      <c r="P24" s="31" t="s">
        <v>82</v>
      </c>
      <c r="Q24" s="31" t="s">
        <v>82</v>
      </c>
      <c r="R24" s="31" t="s">
        <v>82</v>
      </c>
      <c r="S24" s="31" t="s">
        <v>82</v>
      </c>
      <c r="T24" s="31" t="s">
        <v>80</v>
      </c>
      <c r="U24" s="31" t="s">
        <v>80</v>
      </c>
      <c r="V24" s="31" t="s">
        <v>80</v>
      </c>
      <c r="W24" s="31" t="s">
        <v>80</v>
      </c>
      <c r="X24" s="31" t="s">
        <v>80</v>
      </c>
      <c r="Y24" s="31" t="s">
        <v>80</v>
      </c>
      <c r="Z24" s="31" t="s">
        <v>80</v>
      </c>
      <c r="AA24" s="31" t="s">
        <v>80</v>
      </c>
      <c r="AB24" s="31" t="s">
        <v>80</v>
      </c>
      <c r="AC24" s="31" t="s">
        <v>80</v>
      </c>
      <c r="AD24" s="31" t="s">
        <v>80</v>
      </c>
      <c r="AE24" s="31" t="s">
        <v>80</v>
      </c>
      <c r="AF24" s="31" t="s">
        <v>80</v>
      </c>
      <c r="AG24" s="31" t="s">
        <v>80</v>
      </c>
      <c r="AH24" s="31" t="s">
        <v>80</v>
      </c>
      <c r="AI24" s="31" t="s">
        <v>80</v>
      </c>
      <c r="AJ24" s="31" t="s">
        <v>80</v>
      </c>
      <c r="AK24">
        <v>10</v>
      </c>
      <c r="AL24" s="29" t="s">
        <v>80</v>
      </c>
      <c r="AM24" s="29" t="s">
        <v>80</v>
      </c>
      <c r="AN24" s="20" t="s">
        <v>80</v>
      </c>
    </row>
    <row r="25" spans="1:40" x14ac:dyDescent="0.25">
      <c r="A25" t="s">
        <v>212</v>
      </c>
      <c r="B25" t="s">
        <v>155</v>
      </c>
      <c r="C25" t="s">
        <v>75</v>
      </c>
      <c r="D25" t="s">
        <v>159</v>
      </c>
      <c r="E25" t="s">
        <v>87</v>
      </c>
      <c r="F25" t="s">
        <v>78</v>
      </c>
      <c r="G25" s="31" t="s">
        <v>80</v>
      </c>
      <c r="H25" s="31" t="s">
        <v>80</v>
      </c>
      <c r="I25" s="31" t="s">
        <v>80</v>
      </c>
      <c r="J25" s="31" t="s">
        <v>80</v>
      </c>
      <c r="K25" s="31" t="s">
        <v>80</v>
      </c>
      <c r="L25" s="31" t="s">
        <v>80</v>
      </c>
      <c r="M25" s="31" t="s">
        <v>80</v>
      </c>
      <c r="N25" s="31">
        <v>70</v>
      </c>
      <c r="O25" s="31">
        <v>76</v>
      </c>
      <c r="P25" s="31">
        <v>69</v>
      </c>
      <c r="Q25" s="31">
        <v>84</v>
      </c>
      <c r="R25" s="31">
        <v>73</v>
      </c>
      <c r="S25" s="31">
        <v>71</v>
      </c>
      <c r="T25" s="31">
        <v>441.42500000000001</v>
      </c>
      <c r="U25" s="31">
        <v>344.22</v>
      </c>
      <c r="V25" s="31">
        <v>381.95800000000003</v>
      </c>
      <c r="W25" s="31">
        <v>216.82400000000001</v>
      </c>
      <c r="X25" s="31">
        <v>76.046000000000006</v>
      </c>
      <c r="Y25" s="31">
        <v>110.699</v>
      </c>
      <c r="Z25" s="31">
        <v>71.471999999999994</v>
      </c>
      <c r="AA25" s="31">
        <v>44.781999999999996</v>
      </c>
      <c r="AB25" s="31">
        <v>89.653999999999996</v>
      </c>
      <c r="AC25" s="31">
        <v>556.16200000000003</v>
      </c>
      <c r="AD25" s="31">
        <v>544.47900000000004</v>
      </c>
      <c r="AE25" s="31">
        <v>386.14</v>
      </c>
      <c r="AF25" s="31">
        <v>375.96</v>
      </c>
      <c r="AG25" s="31">
        <v>356.83</v>
      </c>
      <c r="AH25" s="31">
        <v>305.8</v>
      </c>
      <c r="AI25" s="31">
        <v>343.7</v>
      </c>
      <c r="AJ25" s="31">
        <v>344.5</v>
      </c>
      <c r="AK25">
        <v>11</v>
      </c>
      <c r="AL25" s="29">
        <v>1.5</v>
      </c>
      <c r="AM25" s="29">
        <v>95.61</v>
      </c>
      <c r="AN25" s="20">
        <v>5433.652</v>
      </c>
    </row>
    <row r="26" spans="1:40" x14ac:dyDescent="0.25">
      <c r="A26" t="s">
        <v>212</v>
      </c>
      <c r="B26" t="s">
        <v>155</v>
      </c>
      <c r="C26" t="s">
        <v>75</v>
      </c>
      <c r="D26" t="s">
        <v>159</v>
      </c>
      <c r="E26" t="s">
        <v>87</v>
      </c>
      <c r="F26" t="s">
        <v>79</v>
      </c>
      <c r="G26" s="31" t="s">
        <v>80</v>
      </c>
      <c r="H26" s="31" t="s">
        <v>80</v>
      </c>
      <c r="I26" s="31" t="s">
        <v>80</v>
      </c>
      <c r="J26" s="31" t="s">
        <v>80</v>
      </c>
      <c r="K26" s="31" t="s">
        <v>80</v>
      </c>
      <c r="L26" s="31" t="s">
        <v>80</v>
      </c>
      <c r="M26" s="31" t="s">
        <v>80</v>
      </c>
      <c r="N26" s="31" t="s">
        <v>82</v>
      </c>
      <c r="O26" s="31" t="s">
        <v>82</v>
      </c>
      <c r="P26" s="31" t="s">
        <v>82</v>
      </c>
      <c r="Q26" s="31" t="s">
        <v>82</v>
      </c>
      <c r="R26" s="31" t="s">
        <v>82</v>
      </c>
      <c r="S26" s="31" t="s">
        <v>82</v>
      </c>
      <c r="T26" s="31" t="s">
        <v>5</v>
      </c>
      <c r="U26" s="31" t="s">
        <v>5</v>
      </c>
      <c r="V26" s="31" t="s">
        <v>5</v>
      </c>
      <c r="W26" s="31" t="s">
        <v>20</v>
      </c>
      <c r="X26" s="31" t="s">
        <v>5</v>
      </c>
      <c r="Y26" s="31" t="s">
        <v>20</v>
      </c>
      <c r="Z26" s="31" t="s">
        <v>24</v>
      </c>
      <c r="AA26" s="31" t="s">
        <v>24</v>
      </c>
      <c r="AB26" s="31" t="s">
        <v>18</v>
      </c>
      <c r="AC26" s="31" t="s">
        <v>20</v>
      </c>
      <c r="AD26" s="31" t="s">
        <v>24</v>
      </c>
      <c r="AE26" s="31" t="s">
        <v>24</v>
      </c>
      <c r="AF26" s="31" t="s">
        <v>24</v>
      </c>
      <c r="AG26" s="31" t="s">
        <v>24</v>
      </c>
      <c r="AH26" s="31" t="s">
        <v>24</v>
      </c>
      <c r="AI26" s="31" t="s">
        <v>24</v>
      </c>
      <c r="AJ26" s="31" t="s">
        <v>24</v>
      </c>
      <c r="AK26">
        <v>11</v>
      </c>
      <c r="AL26" s="29" t="s">
        <v>80</v>
      </c>
      <c r="AM26" s="29" t="s">
        <v>80</v>
      </c>
      <c r="AN26" s="20" t="s">
        <v>80</v>
      </c>
    </row>
    <row r="27" spans="1:40" x14ac:dyDescent="0.25">
      <c r="A27" t="s">
        <v>212</v>
      </c>
      <c r="B27" t="s">
        <v>155</v>
      </c>
      <c r="C27" t="s">
        <v>75</v>
      </c>
      <c r="D27" t="s">
        <v>159</v>
      </c>
      <c r="E27" t="s">
        <v>90</v>
      </c>
      <c r="F27" t="s">
        <v>78</v>
      </c>
      <c r="G27" s="31">
        <v>306</v>
      </c>
      <c r="H27" s="31">
        <v>320</v>
      </c>
      <c r="I27" s="31">
        <v>350</v>
      </c>
      <c r="J27" s="31">
        <v>450</v>
      </c>
      <c r="K27" s="31">
        <v>230</v>
      </c>
      <c r="L27" s="31">
        <v>370</v>
      </c>
      <c r="M27" s="31">
        <v>360</v>
      </c>
      <c r="N27" s="31">
        <v>300</v>
      </c>
      <c r="O27" s="31">
        <v>274</v>
      </c>
      <c r="P27" s="31">
        <v>317</v>
      </c>
      <c r="Q27" s="31">
        <v>341</v>
      </c>
      <c r="R27" s="31">
        <v>337</v>
      </c>
      <c r="S27" s="31">
        <v>352</v>
      </c>
      <c r="T27" s="31" t="s">
        <v>80</v>
      </c>
      <c r="U27" s="31" t="s">
        <v>80</v>
      </c>
      <c r="V27" s="31" t="s">
        <v>80</v>
      </c>
      <c r="W27" s="31" t="s">
        <v>80</v>
      </c>
      <c r="X27" s="31" t="s">
        <v>80</v>
      </c>
      <c r="Y27" s="31" t="s">
        <v>80</v>
      </c>
      <c r="Z27" s="31" t="s">
        <v>80</v>
      </c>
      <c r="AA27" s="31" t="s">
        <v>80</v>
      </c>
      <c r="AB27" s="31" t="s">
        <v>80</v>
      </c>
      <c r="AC27" s="31" t="s">
        <v>80</v>
      </c>
      <c r="AD27" s="31" t="s">
        <v>80</v>
      </c>
      <c r="AE27" s="31" t="s">
        <v>80</v>
      </c>
      <c r="AF27" s="31" t="s">
        <v>80</v>
      </c>
      <c r="AG27" s="31" t="s">
        <v>80</v>
      </c>
      <c r="AH27" s="31" t="s">
        <v>80</v>
      </c>
      <c r="AI27" s="31" t="s">
        <v>80</v>
      </c>
      <c r="AJ27" s="31" t="s">
        <v>80</v>
      </c>
      <c r="AK27" s="113">
        <v>12</v>
      </c>
      <c r="AL27" s="29">
        <v>1.19</v>
      </c>
      <c r="AM27" s="29">
        <v>96.8</v>
      </c>
      <c r="AN27" s="20">
        <v>4307</v>
      </c>
    </row>
    <row r="28" spans="1:40" x14ac:dyDescent="0.25">
      <c r="A28" t="s">
        <v>212</v>
      </c>
      <c r="B28" t="s">
        <v>155</v>
      </c>
      <c r="C28" t="s">
        <v>75</v>
      </c>
      <c r="D28" t="s">
        <v>159</v>
      </c>
      <c r="E28" t="s">
        <v>90</v>
      </c>
      <c r="F28" t="s">
        <v>79</v>
      </c>
      <c r="G28" s="31" t="s">
        <v>82</v>
      </c>
      <c r="H28" s="31" t="s">
        <v>82</v>
      </c>
      <c r="I28" s="31" t="s">
        <v>82</v>
      </c>
      <c r="J28" s="31" t="s">
        <v>82</v>
      </c>
      <c r="K28" s="31" t="s">
        <v>82</v>
      </c>
      <c r="L28" s="31" t="s">
        <v>82</v>
      </c>
      <c r="M28" s="31" t="s">
        <v>82</v>
      </c>
      <c r="N28" s="31" t="s">
        <v>82</v>
      </c>
      <c r="O28" s="31" t="s">
        <v>82</v>
      </c>
      <c r="P28" s="31" t="s">
        <v>82</v>
      </c>
      <c r="Q28" s="31" t="s">
        <v>82</v>
      </c>
      <c r="R28" s="31" t="s">
        <v>82</v>
      </c>
      <c r="S28" s="31" t="s">
        <v>82</v>
      </c>
      <c r="T28" s="31" t="s">
        <v>20</v>
      </c>
      <c r="U28" s="31" t="s">
        <v>20</v>
      </c>
      <c r="V28" s="31" t="s">
        <v>20</v>
      </c>
      <c r="W28" s="31" t="s">
        <v>22</v>
      </c>
      <c r="X28" s="31" t="s">
        <v>9</v>
      </c>
      <c r="Y28" s="31" t="s">
        <v>80</v>
      </c>
      <c r="Z28" s="31" t="s">
        <v>80</v>
      </c>
      <c r="AA28" s="31" t="s">
        <v>80</v>
      </c>
      <c r="AB28" s="31" t="s">
        <v>80</v>
      </c>
      <c r="AC28" s="31" t="s">
        <v>80</v>
      </c>
      <c r="AD28" s="31" t="s">
        <v>80</v>
      </c>
      <c r="AE28" s="31" t="s">
        <v>80</v>
      </c>
      <c r="AF28" s="31" t="s">
        <v>80</v>
      </c>
      <c r="AG28" s="31" t="s">
        <v>80</v>
      </c>
      <c r="AH28" s="31" t="s">
        <v>80</v>
      </c>
      <c r="AI28" s="31" t="s">
        <v>80</v>
      </c>
      <c r="AJ28" s="31" t="s">
        <v>80</v>
      </c>
      <c r="AK28">
        <v>12</v>
      </c>
      <c r="AL28" s="29" t="s">
        <v>80</v>
      </c>
      <c r="AM28" s="29" t="s">
        <v>80</v>
      </c>
      <c r="AN28" s="20" t="s">
        <v>80</v>
      </c>
    </row>
    <row r="29" spans="1:40" x14ac:dyDescent="0.25">
      <c r="A29" t="s">
        <v>212</v>
      </c>
      <c r="B29" t="s">
        <v>155</v>
      </c>
      <c r="C29" t="s">
        <v>75</v>
      </c>
      <c r="D29" t="s">
        <v>156</v>
      </c>
      <c r="E29" t="s">
        <v>104</v>
      </c>
      <c r="F29" t="s">
        <v>78</v>
      </c>
      <c r="G29" s="31" t="s">
        <v>80</v>
      </c>
      <c r="H29" s="31" t="s">
        <v>80</v>
      </c>
      <c r="I29" s="31" t="s">
        <v>80</v>
      </c>
      <c r="J29" s="31" t="s">
        <v>80</v>
      </c>
      <c r="K29" s="31" t="s">
        <v>80</v>
      </c>
      <c r="L29" s="31" t="s">
        <v>80</v>
      </c>
      <c r="M29" s="31" t="s">
        <v>80</v>
      </c>
      <c r="N29" s="31" t="s">
        <v>80</v>
      </c>
      <c r="O29" s="31" t="s">
        <v>80</v>
      </c>
      <c r="P29" s="31" t="s">
        <v>80</v>
      </c>
      <c r="Q29" s="31" t="s">
        <v>80</v>
      </c>
      <c r="R29" s="31" t="s">
        <v>80</v>
      </c>
      <c r="S29" s="31" t="s">
        <v>80</v>
      </c>
      <c r="T29" s="31" t="s">
        <v>80</v>
      </c>
      <c r="U29" s="31">
        <v>329.08600000000001</v>
      </c>
      <c r="V29" s="31">
        <v>920.91499999999996</v>
      </c>
      <c r="W29" s="31">
        <v>694.17499999999995</v>
      </c>
      <c r="X29" s="31">
        <v>717.89700000000005</v>
      </c>
      <c r="Y29" s="31" t="s">
        <v>80</v>
      </c>
      <c r="Z29" s="31">
        <v>0.32800000000000001</v>
      </c>
      <c r="AA29" s="31" t="s">
        <v>80</v>
      </c>
      <c r="AB29" s="31" t="s">
        <v>80</v>
      </c>
      <c r="AC29" s="31" t="s">
        <v>80</v>
      </c>
      <c r="AD29" s="31">
        <v>0.122</v>
      </c>
      <c r="AE29" s="31">
        <v>7.5570000000000004</v>
      </c>
      <c r="AF29" s="31" t="s">
        <v>80</v>
      </c>
      <c r="AG29" s="31" t="s">
        <v>80</v>
      </c>
      <c r="AH29" s="31" t="s">
        <v>80</v>
      </c>
      <c r="AI29" s="31" t="s">
        <v>80</v>
      </c>
      <c r="AJ29" s="31" t="s">
        <v>80</v>
      </c>
      <c r="AK29">
        <v>13</v>
      </c>
      <c r="AL29" s="29">
        <v>0.74</v>
      </c>
      <c r="AM29" s="29">
        <v>97.54</v>
      </c>
      <c r="AN29" s="20">
        <v>2670.0810000000001</v>
      </c>
    </row>
    <row r="30" spans="1:40" x14ac:dyDescent="0.25">
      <c r="A30" t="s">
        <v>212</v>
      </c>
      <c r="B30" t="s">
        <v>155</v>
      </c>
      <c r="C30" t="s">
        <v>75</v>
      </c>
      <c r="D30" t="s">
        <v>156</v>
      </c>
      <c r="E30" t="s">
        <v>104</v>
      </c>
      <c r="F30" t="s">
        <v>79</v>
      </c>
      <c r="G30" s="31" t="s">
        <v>80</v>
      </c>
      <c r="H30" s="31" t="s">
        <v>80</v>
      </c>
      <c r="I30" s="31" t="s">
        <v>80</v>
      </c>
      <c r="J30" s="31" t="s">
        <v>80</v>
      </c>
      <c r="K30" s="31" t="s">
        <v>80</v>
      </c>
      <c r="L30" s="31" t="s">
        <v>80</v>
      </c>
      <c r="M30" s="31" t="s">
        <v>80</v>
      </c>
      <c r="N30" s="31" t="s">
        <v>80</v>
      </c>
      <c r="O30" s="31" t="s">
        <v>80</v>
      </c>
      <c r="P30" s="31" t="s">
        <v>80</v>
      </c>
      <c r="Q30" s="31" t="s">
        <v>80</v>
      </c>
      <c r="R30" s="31" t="s">
        <v>7</v>
      </c>
      <c r="S30" s="31" t="s">
        <v>80</v>
      </c>
      <c r="T30" s="31" t="s">
        <v>80</v>
      </c>
      <c r="U30" s="31" t="s">
        <v>82</v>
      </c>
      <c r="V30" s="31" t="s">
        <v>82</v>
      </c>
      <c r="W30" s="31" t="s">
        <v>82</v>
      </c>
      <c r="X30" s="31" t="s">
        <v>82</v>
      </c>
      <c r="Y30" s="31" t="s">
        <v>80</v>
      </c>
      <c r="Z30" s="31" t="s">
        <v>7</v>
      </c>
      <c r="AA30" s="31" t="s">
        <v>80</v>
      </c>
      <c r="AB30" s="31" t="s">
        <v>80</v>
      </c>
      <c r="AC30" s="31" t="s">
        <v>80</v>
      </c>
      <c r="AD30" s="31" t="s">
        <v>82</v>
      </c>
      <c r="AE30" s="31" t="s">
        <v>82</v>
      </c>
      <c r="AF30" s="31" t="s">
        <v>80</v>
      </c>
      <c r="AG30" s="31" t="s">
        <v>80</v>
      </c>
      <c r="AH30" s="31" t="s">
        <v>80</v>
      </c>
      <c r="AI30" s="31" t="s">
        <v>80</v>
      </c>
      <c r="AJ30" s="31" t="s">
        <v>80</v>
      </c>
      <c r="AK30">
        <v>13</v>
      </c>
      <c r="AL30" s="29" t="s">
        <v>80</v>
      </c>
      <c r="AM30" s="29" t="s">
        <v>80</v>
      </c>
      <c r="AN30" s="20" t="s">
        <v>80</v>
      </c>
    </row>
    <row r="31" spans="1:40" x14ac:dyDescent="0.25">
      <c r="A31" t="s">
        <v>212</v>
      </c>
      <c r="B31" t="s">
        <v>155</v>
      </c>
      <c r="C31" t="s">
        <v>75</v>
      </c>
      <c r="D31" t="s">
        <v>161</v>
      </c>
      <c r="E31" t="s">
        <v>87</v>
      </c>
      <c r="F31" t="s">
        <v>78</v>
      </c>
      <c r="G31" s="31" t="s">
        <v>80</v>
      </c>
      <c r="H31" s="31" t="s">
        <v>80</v>
      </c>
      <c r="I31" s="31" t="s">
        <v>80</v>
      </c>
      <c r="J31" s="31">
        <v>11</v>
      </c>
      <c r="K31" s="31" t="s">
        <v>80</v>
      </c>
      <c r="L31" s="31">
        <v>7.6349999999999998</v>
      </c>
      <c r="M31" s="31">
        <v>5.5640000000000001</v>
      </c>
      <c r="N31" s="31" t="s">
        <v>80</v>
      </c>
      <c r="O31" s="31">
        <v>10.064</v>
      </c>
      <c r="P31" s="31">
        <v>2.4390000000000001</v>
      </c>
      <c r="Q31" s="31" t="s">
        <v>80</v>
      </c>
      <c r="R31" s="31">
        <v>15.9</v>
      </c>
      <c r="S31" s="31" t="s">
        <v>80</v>
      </c>
      <c r="T31" s="31" t="s">
        <v>80</v>
      </c>
      <c r="U31" s="31" t="s">
        <v>80</v>
      </c>
      <c r="V31" s="31" t="s">
        <v>80</v>
      </c>
      <c r="W31" s="31" t="s">
        <v>80</v>
      </c>
      <c r="X31" s="31" t="s">
        <v>80</v>
      </c>
      <c r="Y31" s="31" t="s">
        <v>80</v>
      </c>
      <c r="Z31" s="31" t="s">
        <v>80</v>
      </c>
      <c r="AA31" s="31">
        <v>585</v>
      </c>
      <c r="AB31" s="31">
        <v>960</v>
      </c>
      <c r="AC31" s="31">
        <v>30</v>
      </c>
      <c r="AD31" s="31">
        <v>70</v>
      </c>
      <c r="AE31" s="31">
        <v>26</v>
      </c>
      <c r="AF31" s="31">
        <v>22</v>
      </c>
      <c r="AG31" s="31">
        <v>19</v>
      </c>
      <c r="AH31" s="31">
        <v>21</v>
      </c>
      <c r="AI31" s="31">
        <v>250</v>
      </c>
      <c r="AJ31" s="31">
        <v>120</v>
      </c>
      <c r="AK31">
        <v>14</v>
      </c>
      <c r="AL31" s="29">
        <v>0.6</v>
      </c>
      <c r="AM31" s="29">
        <v>98.13</v>
      </c>
      <c r="AN31" s="20">
        <v>2155.6019999999999</v>
      </c>
    </row>
    <row r="32" spans="1:40" x14ac:dyDescent="0.25">
      <c r="A32" t="s">
        <v>212</v>
      </c>
      <c r="B32" t="s">
        <v>155</v>
      </c>
      <c r="C32" t="s">
        <v>75</v>
      </c>
      <c r="D32" t="s">
        <v>161</v>
      </c>
      <c r="E32" t="s">
        <v>87</v>
      </c>
      <c r="F32" t="s">
        <v>79</v>
      </c>
      <c r="G32" s="31" t="s">
        <v>80</v>
      </c>
      <c r="H32" s="31" t="s">
        <v>80</v>
      </c>
      <c r="I32" s="31" t="s">
        <v>80</v>
      </c>
      <c r="J32" s="31" t="s">
        <v>82</v>
      </c>
      <c r="K32" s="31" t="s">
        <v>80</v>
      </c>
      <c r="L32" s="31" t="s">
        <v>5</v>
      </c>
      <c r="M32" s="31" t="s">
        <v>5</v>
      </c>
      <c r="N32" s="31" t="s">
        <v>80</v>
      </c>
      <c r="O32" s="31" t="s">
        <v>82</v>
      </c>
      <c r="P32" s="31" t="s">
        <v>82</v>
      </c>
      <c r="Q32" s="31" t="s">
        <v>80</v>
      </c>
      <c r="R32" s="31" t="s">
        <v>82</v>
      </c>
      <c r="S32" s="31" t="s">
        <v>80</v>
      </c>
      <c r="T32" s="31" t="s">
        <v>80</v>
      </c>
      <c r="U32" s="31" t="s">
        <v>80</v>
      </c>
      <c r="V32" s="31" t="s">
        <v>80</v>
      </c>
      <c r="W32" s="31" t="s">
        <v>80</v>
      </c>
      <c r="X32" s="31" t="s">
        <v>80</v>
      </c>
      <c r="Y32" s="31" t="s">
        <v>80</v>
      </c>
      <c r="Z32" s="31" t="s">
        <v>80</v>
      </c>
      <c r="AA32" s="31" t="s">
        <v>82</v>
      </c>
      <c r="AB32" s="31" t="s">
        <v>82</v>
      </c>
      <c r="AC32" s="31" t="s">
        <v>82</v>
      </c>
      <c r="AD32" s="31" t="s">
        <v>82</v>
      </c>
      <c r="AE32" s="31" t="s">
        <v>82</v>
      </c>
      <c r="AF32" s="31" t="s">
        <v>82</v>
      </c>
      <c r="AG32" s="31" t="s">
        <v>82</v>
      </c>
      <c r="AH32" s="31" t="s">
        <v>82</v>
      </c>
      <c r="AI32" s="31" t="s">
        <v>82</v>
      </c>
      <c r="AJ32" s="31" t="s">
        <v>82</v>
      </c>
      <c r="AK32">
        <v>14</v>
      </c>
      <c r="AL32" s="29" t="s">
        <v>80</v>
      </c>
      <c r="AM32" s="29" t="s">
        <v>80</v>
      </c>
      <c r="AN32" s="20" t="s">
        <v>80</v>
      </c>
    </row>
    <row r="33" spans="1:40" x14ac:dyDescent="0.25">
      <c r="A33" t="s">
        <v>212</v>
      </c>
      <c r="B33" t="s">
        <v>155</v>
      </c>
      <c r="C33" t="s">
        <v>75</v>
      </c>
      <c r="D33" t="s">
        <v>158</v>
      </c>
      <c r="E33" t="s">
        <v>87</v>
      </c>
      <c r="F33" t="s">
        <v>78</v>
      </c>
      <c r="G33" s="31">
        <v>89</v>
      </c>
      <c r="H33" s="31">
        <v>40</v>
      </c>
      <c r="I33" s="31">
        <v>51</v>
      </c>
      <c r="J33" s="31">
        <v>61</v>
      </c>
      <c r="K33" s="31">
        <v>92</v>
      </c>
      <c r="L33" s="31">
        <v>82.334999999999994</v>
      </c>
      <c r="M33" s="31">
        <v>135.322</v>
      </c>
      <c r="N33" s="31">
        <v>103.584</v>
      </c>
      <c r="O33" s="31">
        <v>47.404000000000003</v>
      </c>
      <c r="P33" s="31">
        <v>49.112000000000002</v>
      </c>
      <c r="Q33" s="31">
        <v>52.781999999999996</v>
      </c>
      <c r="R33" s="31">
        <v>42.683999999999997</v>
      </c>
      <c r="S33" s="31">
        <v>67.412000000000006</v>
      </c>
      <c r="T33" s="31">
        <v>66.620999999999995</v>
      </c>
      <c r="U33" s="31">
        <v>37.771000000000001</v>
      </c>
      <c r="V33" s="31">
        <v>31.056999999999999</v>
      </c>
      <c r="W33" s="31">
        <v>34.61</v>
      </c>
      <c r="X33" s="31">
        <v>35.253999999999998</v>
      </c>
      <c r="Y33" s="31">
        <v>51.484999999999999</v>
      </c>
      <c r="Z33" s="31">
        <v>58.628</v>
      </c>
      <c r="AA33" s="31">
        <v>53.93</v>
      </c>
      <c r="AB33" s="31">
        <v>52.825000000000003</v>
      </c>
      <c r="AC33" s="31">
        <v>49.598999999999997</v>
      </c>
      <c r="AD33" s="31">
        <v>45.427</v>
      </c>
      <c r="AE33" s="31">
        <v>24.071000000000002</v>
      </c>
      <c r="AF33" s="31">
        <v>30.276</v>
      </c>
      <c r="AG33" s="31">
        <v>55.695</v>
      </c>
      <c r="AH33" s="31">
        <v>36.24</v>
      </c>
      <c r="AI33" s="31">
        <v>57.607999999999997</v>
      </c>
      <c r="AJ33" s="31">
        <v>61.792999999999999</v>
      </c>
      <c r="AK33">
        <v>15</v>
      </c>
      <c r="AL33" s="29">
        <v>0.47</v>
      </c>
      <c r="AM33" s="29">
        <v>98.6</v>
      </c>
      <c r="AN33" s="20">
        <v>1696.5260000000001</v>
      </c>
    </row>
    <row r="34" spans="1:40" x14ac:dyDescent="0.25">
      <c r="A34" t="s">
        <v>212</v>
      </c>
      <c r="B34" t="s">
        <v>155</v>
      </c>
      <c r="C34" t="s">
        <v>75</v>
      </c>
      <c r="D34" t="s">
        <v>158</v>
      </c>
      <c r="E34" t="s">
        <v>87</v>
      </c>
      <c r="F34" t="s">
        <v>79</v>
      </c>
      <c r="G34" s="31" t="s">
        <v>5</v>
      </c>
      <c r="H34" s="31" t="s">
        <v>5</v>
      </c>
      <c r="I34" s="31" t="s">
        <v>5</v>
      </c>
      <c r="J34" s="31" t="s">
        <v>5</v>
      </c>
      <c r="K34" s="31" t="s">
        <v>82</v>
      </c>
      <c r="L34" s="31" t="s">
        <v>5</v>
      </c>
      <c r="M34" s="31" t="s">
        <v>82</v>
      </c>
      <c r="N34" s="31" t="s">
        <v>5</v>
      </c>
      <c r="O34" s="31" t="s">
        <v>5</v>
      </c>
      <c r="P34" s="31" t="s">
        <v>5</v>
      </c>
      <c r="Q34" s="31" t="s">
        <v>5</v>
      </c>
      <c r="R34" s="31" t="s">
        <v>20</v>
      </c>
      <c r="S34" s="31" t="s">
        <v>24</v>
      </c>
      <c r="T34" s="31" t="s">
        <v>24</v>
      </c>
      <c r="U34" s="31" t="s">
        <v>24</v>
      </c>
      <c r="V34" s="31" t="s">
        <v>24</v>
      </c>
      <c r="W34" s="31" t="s">
        <v>24</v>
      </c>
      <c r="X34" s="31" t="s">
        <v>20</v>
      </c>
      <c r="Y34" s="31" t="s">
        <v>24</v>
      </c>
      <c r="Z34" s="31" t="s">
        <v>24</v>
      </c>
      <c r="AA34" s="31" t="s">
        <v>24</v>
      </c>
      <c r="AB34" s="31" t="s">
        <v>24</v>
      </c>
      <c r="AC34" s="31" t="s">
        <v>24</v>
      </c>
      <c r="AD34" s="31" t="s">
        <v>24</v>
      </c>
      <c r="AE34" s="31" t="s">
        <v>24</v>
      </c>
      <c r="AF34" s="31" t="s">
        <v>24</v>
      </c>
      <c r="AG34" s="31" t="s">
        <v>24</v>
      </c>
      <c r="AH34" s="31" t="s">
        <v>24</v>
      </c>
      <c r="AI34" s="31" t="s">
        <v>24</v>
      </c>
      <c r="AJ34" s="31" t="s">
        <v>24</v>
      </c>
      <c r="AK34">
        <v>15</v>
      </c>
      <c r="AL34" s="29" t="s">
        <v>80</v>
      </c>
      <c r="AM34" s="29" t="s">
        <v>80</v>
      </c>
      <c r="AN34" s="20" t="s">
        <v>80</v>
      </c>
    </row>
    <row r="35" spans="1:40" x14ac:dyDescent="0.25">
      <c r="A35" t="s">
        <v>212</v>
      </c>
      <c r="B35" t="s">
        <v>155</v>
      </c>
      <c r="C35" t="s">
        <v>75</v>
      </c>
      <c r="D35" t="s">
        <v>83</v>
      </c>
      <c r="E35" t="s">
        <v>87</v>
      </c>
      <c r="F35" t="s">
        <v>78</v>
      </c>
      <c r="G35" s="31" t="s">
        <v>80</v>
      </c>
      <c r="H35" s="31" t="s">
        <v>80</v>
      </c>
      <c r="I35" s="31" t="s">
        <v>80</v>
      </c>
      <c r="J35" s="31" t="s">
        <v>80</v>
      </c>
      <c r="K35" s="31" t="s">
        <v>80</v>
      </c>
      <c r="L35" s="31" t="s">
        <v>80</v>
      </c>
      <c r="M35" s="31">
        <v>12</v>
      </c>
      <c r="N35" s="31">
        <v>27</v>
      </c>
      <c r="O35" s="31">
        <v>19.5</v>
      </c>
      <c r="P35" s="31">
        <v>19</v>
      </c>
      <c r="Q35" s="31">
        <v>21.832999999999998</v>
      </c>
      <c r="R35" s="31">
        <v>20.111000000000001</v>
      </c>
      <c r="S35" s="31">
        <v>14.032</v>
      </c>
      <c r="T35" s="31">
        <v>14.054</v>
      </c>
      <c r="U35" s="31">
        <v>10.196</v>
      </c>
      <c r="V35" s="31">
        <v>72.524000000000001</v>
      </c>
      <c r="W35" s="31">
        <v>39.250999999999998</v>
      </c>
      <c r="X35" s="31">
        <v>9.6069999999999993</v>
      </c>
      <c r="Y35" s="31">
        <v>57.512</v>
      </c>
      <c r="Z35" s="31">
        <v>118.917</v>
      </c>
      <c r="AA35" s="31">
        <v>178.398</v>
      </c>
      <c r="AB35" s="31">
        <v>171.67099999999999</v>
      </c>
      <c r="AC35" s="31">
        <v>107.703</v>
      </c>
      <c r="AD35" s="31">
        <v>83.316999999999993</v>
      </c>
      <c r="AE35" s="31">
        <v>68.927000000000007</v>
      </c>
      <c r="AF35" s="31">
        <v>104.283</v>
      </c>
      <c r="AG35" s="31">
        <v>91.123999999999995</v>
      </c>
      <c r="AH35" s="31">
        <v>59.92</v>
      </c>
      <c r="AI35" s="31">
        <v>63.837000000000003</v>
      </c>
      <c r="AJ35" s="31">
        <v>75.087000000000003</v>
      </c>
      <c r="AK35">
        <v>16</v>
      </c>
      <c r="AL35" s="29">
        <v>0.4</v>
      </c>
      <c r="AM35" s="29">
        <v>99.01</v>
      </c>
      <c r="AN35" s="20">
        <v>1459.8040000000001</v>
      </c>
    </row>
    <row r="36" spans="1:40" x14ac:dyDescent="0.25">
      <c r="A36" t="s">
        <v>212</v>
      </c>
      <c r="B36" t="s">
        <v>155</v>
      </c>
      <c r="C36" t="s">
        <v>75</v>
      </c>
      <c r="D36" t="s">
        <v>83</v>
      </c>
      <c r="E36" t="s">
        <v>87</v>
      </c>
      <c r="F36" t="s">
        <v>79</v>
      </c>
      <c r="G36" s="31" t="s">
        <v>80</v>
      </c>
      <c r="H36" s="31" t="s">
        <v>80</v>
      </c>
      <c r="I36" s="31" t="s">
        <v>80</v>
      </c>
      <c r="J36" s="31" t="s">
        <v>80</v>
      </c>
      <c r="K36" s="31" t="s">
        <v>80</v>
      </c>
      <c r="L36" s="31" t="s">
        <v>80</v>
      </c>
      <c r="M36" s="31" t="s">
        <v>82</v>
      </c>
      <c r="N36" s="31" t="s">
        <v>82</v>
      </c>
      <c r="O36" s="31" t="s">
        <v>82</v>
      </c>
      <c r="P36" s="31" t="s">
        <v>82</v>
      </c>
      <c r="Q36" s="31" t="s">
        <v>82</v>
      </c>
      <c r="R36" s="31" t="s">
        <v>82</v>
      </c>
      <c r="S36" s="31" t="s">
        <v>82</v>
      </c>
      <c r="T36" s="31" t="s">
        <v>82</v>
      </c>
      <c r="U36" s="31" t="s">
        <v>82</v>
      </c>
      <c r="V36" s="31" t="s">
        <v>82</v>
      </c>
      <c r="W36" s="31" t="s">
        <v>82</v>
      </c>
      <c r="X36" s="31" t="s">
        <v>82</v>
      </c>
      <c r="Y36" s="31" t="s">
        <v>5</v>
      </c>
      <c r="Z36" s="31" t="s">
        <v>7</v>
      </c>
      <c r="AA36" s="31" t="s">
        <v>82</v>
      </c>
      <c r="AB36" s="31" t="s">
        <v>82</v>
      </c>
      <c r="AC36" s="31" t="s">
        <v>7</v>
      </c>
      <c r="AD36" s="31" t="s">
        <v>82</v>
      </c>
      <c r="AE36" s="31" t="s">
        <v>82</v>
      </c>
      <c r="AF36" s="31" t="s">
        <v>82</v>
      </c>
      <c r="AG36" s="31" t="s">
        <v>7</v>
      </c>
      <c r="AH36" s="31" t="s">
        <v>24</v>
      </c>
      <c r="AI36" s="31" t="s">
        <v>5</v>
      </c>
      <c r="AJ36" s="31" t="s">
        <v>5</v>
      </c>
      <c r="AK36">
        <v>16</v>
      </c>
      <c r="AL36" s="29" t="s">
        <v>80</v>
      </c>
      <c r="AM36" s="29" t="s">
        <v>80</v>
      </c>
      <c r="AN36" s="20" t="s">
        <v>80</v>
      </c>
    </row>
    <row r="37" spans="1:40" x14ac:dyDescent="0.25">
      <c r="A37" t="s">
        <v>212</v>
      </c>
      <c r="B37" t="s">
        <v>155</v>
      </c>
      <c r="C37" t="s">
        <v>75</v>
      </c>
      <c r="D37" t="s">
        <v>76</v>
      </c>
      <c r="E37" t="s">
        <v>104</v>
      </c>
      <c r="F37" t="s">
        <v>78</v>
      </c>
      <c r="G37" s="31">
        <v>26</v>
      </c>
      <c r="H37" s="31">
        <v>144</v>
      </c>
      <c r="I37" s="31">
        <v>79</v>
      </c>
      <c r="J37" s="31">
        <v>32</v>
      </c>
      <c r="K37" s="31">
        <v>36</v>
      </c>
      <c r="L37" s="31">
        <v>39.250999999999998</v>
      </c>
      <c r="M37" s="31">
        <v>78.099999999999994</v>
      </c>
      <c r="N37" s="31">
        <v>75.099999999999994</v>
      </c>
      <c r="O37" s="31">
        <v>57.924999999999997</v>
      </c>
      <c r="P37" s="31">
        <v>20.331</v>
      </c>
      <c r="Q37" s="31">
        <v>46.405000000000001</v>
      </c>
      <c r="R37" s="31">
        <v>55.991</v>
      </c>
      <c r="S37" s="31">
        <v>47.905999999999999</v>
      </c>
      <c r="T37" s="31">
        <v>29.626000000000001</v>
      </c>
      <c r="U37" s="31">
        <v>2.7290000000000001</v>
      </c>
      <c r="V37" s="31">
        <v>4.7629999999999999</v>
      </c>
      <c r="W37" s="31">
        <v>10.791</v>
      </c>
      <c r="X37" s="31">
        <v>8.1010000000000009</v>
      </c>
      <c r="Y37" s="31">
        <v>0.878</v>
      </c>
      <c r="Z37" s="31">
        <v>52.970999999999997</v>
      </c>
      <c r="AA37" s="31">
        <v>3.9E-2</v>
      </c>
      <c r="AB37" s="31" t="s">
        <v>80</v>
      </c>
      <c r="AC37" s="31" t="s">
        <v>80</v>
      </c>
      <c r="AD37" s="31" t="s">
        <v>80</v>
      </c>
      <c r="AE37" s="31" t="s">
        <v>80</v>
      </c>
      <c r="AF37" s="31" t="s">
        <v>80</v>
      </c>
      <c r="AG37" s="31" t="s">
        <v>80</v>
      </c>
      <c r="AH37" s="31" t="s">
        <v>80</v>
      </c>
      <c r="AI37" s="31" t="s">
        <v>80</v>
      </c>
      <c r="AJ37" s="31" t="s">
        <v>80</v>
      </c>
      <c r="AK37">
        <v>17</v>
      </c>
      <c r="AL37" s="29">
        <v>0.23</v>
      </c>
      <c r="AM37" s="29">
        <v>99.24</v>
      </c>
      <c r="AN37" s="20">
        <v>847.90700000000004</v>
      </c>
    </row>
    <row r="38" spans="1:40" x14ac:dyDescent="0.25">
      <c r="A38" t="s">
        <v>212</v>
      </c>
      <c r="B38" t="s">
        <v>155</v>
      </c>
      <c r="C38" t="s">
        <v>75</v>
      </c>
      <c r="D38" t="s">
        <v>76</v>
      </c>
      <c r="E38" t="s">
        <v>104</v>
      </c>
      <c r="F38" t="s">
        <v>79</v>
      </c>
      <c r="G38" s="31" t="s">
        <v>5</v>
      </c>
      <c r="H38" s="31" t="s">
        <v>5</v>
      </c>
      <c r="I38" s="31" t="s">
        <v>5</v>
      </c>
      <c r="J38" s="31" t="s">
        <v>5</v>
      </c>
      <c r="K38" s="31" t="s">
        <v>82</v>
      </c>
      <c r="L38" s="31" t="s">
        <v>5</v>
      </c>
      <c r="M38" s="31" t="s">
        <v>5</v>
      </c>
      <c r="N38" s="31" t="s">
        <v>5</v>
      </c>
      <c r="O38" s="31" t="s">
        <v>82</v>
      </c>
      <c r="P38" s="31" t="s">
        <v>82</v>
      </c>
      <c r="Q38" s="31" t="s">
        <v>82</v>
      </c>
      <c r="R38" s="31" t="s">
        <v>5</v>
      </c>
      <c r="S38" s="31" t="s">
        <v>5</v>
      </c>
      <c r="T38" s="31" t="s">
        <v>5</v>
      </c>
      <c r="U38" s="31" t="s">
        <v>5</v>
      </c>
      <c r="V38" s="31" t="s">
        <v>5</v>
      </c>
      <c r="W38" s="31" t="s">
        <v>5</v>
      </c>
      <c r="X38" s="31" t="s">
        <v>5</v>
      </c>
      <c r="Y38" s="31" t="s">
        <v>5</v>
      </c>
      <c r="Z38" s="31" t="s">
        <v>5</v>
      </c>
      <c r="AA38" s="31" t="s">
        <v>5</v>
      </c>
      <c r="AB38" s="31" t="s">
        <v>80</v>
      </c>
      <c r="AC38" s="31" t="s">
        <v>80</v>
      </c>
      <c r="AD38" s="31" t="s">
        <v>80</v>
      </c>
      <c r="AE38" s="31" t="s">
        <v>80</v>
      </c>
      <c r="AF38" s="31" t="s">
        <v>80</v>
      </c>
      <c r="AG38" s="31" t="s">
        <v>80</v>
      </c>
      <c r="AH38" s="31" t="s">
        <v>80</v>
      </c>
      <c r="AI38" s="31" t="s">
        <v>80</v>
      </c>
      <c r="AJ38" s="31" t="s">
        <v>80</v>
      </c>
      <c r="AK38">
        <v>17</v>
      </c>
      <c r="AL38" s="29" t="s">
        <v>80</v>
      </c>
      <c r="AM38" s="29" t="s">
        <v>80</v>
      </c>
      <c r="AN38" s="20" t="s">
        <v>80</v>
      </c>
    </row>
    <row r="39" spans="1:40" x14ac:dyDescent="0.25">
      <c r="A39" t="s">
        <v>212</v>
      </c>
      <c r="B39" t="s">
        <v>155</v>
      </c>
      <c r="C39" t="s">
        <v>75</v>
      </c>
      <c r="D39" t="s">
        <v>176</v>
      </c>
      <c r="E39" t="s">
        <v>105</v>
      </c>
      <c r="F39" t="s">
        <v>78</v>
      </c>
      <c r="G39" s="31" t="s">
        <v>80</v>
      </c>
      <c r="H39" s="31" t="s">
        <v>80</v>
      </c>
      <c r="I39" s="31" t="s">
        <v>80</v>
      </c>
      <c r="J39" s="31" t="s">
        <v>80</v>
      </c>
      <c r="K39" s="31" t="s">
        <v>80</v>
      </c>
      <c r="L39" s="31" t="s">
        <v>80</v>
      </c>
      <c r="M39" s="31" t="s">
        <v>80</v>
      </c>
      <c r="N39" s="31" t="s">
        <v>80</v>
      </c>
      <c r="O39" s="31" t="s">
        <v>80</v>
      </c>
      <c r="P39" s="31">
        <v>112</v>
      </c>
      <c r="Q39" s="31">
        <v>175</v>
      </c>
      <c r="R39" s="31">
        <v>72</v>
      </c>
      <c r="S39" s="31">
        <v>0.59</v>
      </c>
      <c r="T39" s="31" t="s">
        <v>80</v>
      </c>
      <c r="U39" s="31" t="s">
        <v>80</v>
      </c>
      <c r="V39" s="31" t="s">
        <v>80</v>
      </c>
      <c r="W39" s="31" t="s">
        <v>80</v>
      </c>
      <c r="X39" s="31" t="s">
        <v>80</v>
      </c>
      <c r="Y39" s="31" t="s">
        <v>80</v>
      </c>
      <c r="Z39" s="31" t="s">
        <v>80</v>
      </c>
      <c r="AA39" s="31" t="s">
        <v>80</v>
      </c>
      <c r="AB39" s="31" t="s">
        <v>80</v>
      </c>
      <c r="AC39" s="31" t="s">
        <v>80</v>
      </c>
      <c r="AD39" s="31" t="s">
        <v>80</v>
      </c>
      <c r="AE39" s="31" t="s">
        <v>80</v>
      </c>
      <c r="AF39" s="31" t="s">
        <v>80</v>
      </c>
      <c r="AG39" s="31" t="s">
        <v>80</v>
      </c>
      <c r="AH39" s="31" t="s">
        <v>80</v>
      </c>
      <c r="AI39" s="31" t="s">
        <v>80</v>
      </c>
      <c r="AJ39" s="31" t="s">
        <v>80</v>
      </c>
      <c r="AK39">
        <v>18</v>
      </c>
      <c r="AL39" s="29">
        <v>0.1</v>
      </c>
      <c r="AM39" s="29">
        <v>99.34</v>
      </c>
      <c r="AN39" s="20">
        <v>359.59</v>
      </c>
    </row>
    <row r="40" spans="1:40" x14ac:dyDescent="0.25">
      <c r="A40" t="s">
        <v>212</v>
      </c>
      <c r="B40" t="s">
        <v>155</v>
      </c>
      <c r="C40" t="s">
        <v>75</v>
      </c>
      <c r="D40" t="s">
        <v>176</v>
      </c>
      <c r="E40" t="s">
        <v>105</v>
      </c>
      <c r="F40" t="s">
        <v>79</v>
      </c>
      <c r="G40" s="31" t="s">
        <v>80</v>
      </c>
      <c r="H40" s="31" t="s">
        <v>80</v>
      </c>
      <c r="I40" s="31" t="s">
        <v>80</v>
      </c>
      <c r="J40" s="31" t="s">
        <v>80</v>
      </c>
      <c r="K40" s="31" t="s">
        <v>80</v>
      </c>
      <c r="L40" s="31" t="s">
        <v>80</v>
      </c>
      <c r="M40" s="31" t="s">
        <v>80</v>
      </c>
      <c r="N40" s="31" t="s">
        <v>80</v>
      </c>
      <c r="O40" s="31" t="s">
        <v>80</v>
      </c>
      <c r="P40" s="31" t="s">
        <v>82</v>
      </c>
      <c r="Q40" s="31" t="s">
        <v>82</v>
      </c>
      <c r="R40" s="31" t="s">
        <v>82</v>
      </c>
      <c r="S40" s="31" t="s">
        <v>82</v>
      </c>
      <c r="T40" s="31" t="s">
        <v>80</v>
      </c>
      <c r="U40" s="31" t="s">
        <v>80</v>
      </c>
      <c r="V40" s="31" t="s">
        <v>80</v>
      </c>
      <c r="W40" s="31" t="s">
        <v>80</v>
      </c>
      <c r="X40" s="31" t="s">
        <v>80</v>
      </c>
      <c r="Y40" s="31" t="s">
        <v>80</v>
      </c>
      <c r="Z40" s="31" t="s">
        <v>80</v>
      </c>
      <c r="AA40" s="31" t="s">
        <v>80</v>
      </c>
      <c r="AB40" s="31" t="s">
        <v>80</v>
      </c>
      <c r="AC40" s="31" t="s">
        <v>80</v>
      </c>
      <c r="AD40" s="31" t="s">
        <v>80</v>
      </c>
      <c r="AE40" s="31" t="s">
        <v>80</v>
      </c>
      <c r="AF40" s="31" t="s">
        <v>80</v>
      </c>
      <c r="AG40" s="31" t="s">
        <v>80</v>
      </c>
      <c r="AH40" s="31" t="s">
        <v>80</v>
      </c>
      <c r="AI40" s="31" t="s">
        <v>80</v>
      </c>
      <c r="AJ40" s="31" t="s">
        <v>80</v>
      </c>
      <c r="AK40">
        <v>18</v>
      </c>
      <c r="AL40" s="29" t="s">
        <v>80</v>
      </c>
      <c r="AM40" s="29" t="s">
        <v>80</v>
      </c>
      <c r="AN40" s="20" t="s">
        <v>80</v>
      </c>
    </row>
    <row r="41" spans="1:40" x14ac:dyDescent="0.25">
      <c r="A41" t="s">
        <v>212</v>
      </c>
      <c r="B41" t="s">
        <v>155</v>
      </c>
      <c r="C41" t="s">
        <v>75</v>
      </c>
      <c r="D41" t="s">
        <v>163</v>
      </c>
      <c r="E41" t="s">
        <v>87</v>
      </c>
      <c r="F41" t="s">
        <v>78</v>
      </c>
      <c r="G41" s="31" t="s">
        <v>80</v>
      </c>
      <c r="H41" s="31" t="s">
        <v>80</v>
      </c>
      <c r="I41" s="31" t="s">
        <v>80</v>
      </c>
      <c r="J41" s="31">
        <v>10</v>
      </c>
      <c r="K41" s="31">
        <v>20</v>
      </c>
      <c r="L41" s="31" t="s">
        <v>80</v>
      </c>
      <c r="M41" s="31" t="s">
        <v>80</v>
      </c>
      <c r="N41" s="31" t="s">
        <v>80</v>
      </c>
      <c r="O41" s="31" t="s">
        <v>80</v>
      </c>
      <c r="P41" s="31" t="s">
        <v>80</v>
      </c>
      <c r="Q41" s="31" t="s">
        <v>80</v>
      </c>
      <c r="R41" s="31" t="s">
        <v>80</v>
      </c>
      <c r="S41" s="31" t="s">
        <v>80</v>
      </c>
      <c r="T41" s="31">
        <v>4.1749999999999998</v>
      </c>
      <c r="U41" s="31">
        <v>0.96499999999999997</v>
      </c>
      <c r="V41" s="31">
        <v>1.873</v>
      </c>
      <c r="W41" s="31">
        <v>4.2409999999999997</v>
      </c>
      <c r="X41" s="31">
        <v>1.526</v>
      </c>
      <c r="Y41" s="31">
        <v>5.2050000000000001</v>
      </c>
      <c r="Z41" s="31">
        <v>12.417999999999999</v>
      </c>
      <c r="AA41" s="31">
        <v>5.1820000000000004</v>
      </c>
      <c r="AB41" s="31">
        <v>20.850999999999999</v>
      </c>
      <c r="AC41" s="31">
        <v>16.068000000000001</v>
      </c>
      <c r="AD41" s="31">
        <v>25.975000000000001</v>
      </c>
      <c r="AE41" s="31">
        <v>30.463000000000001</v>
      </c>
      <c r="AF41" s="31">
        <v>22.327000000000002</v>
      </c>
      <c r="AG41" s="31">
        <v>23.539000000000001</v>
      </c>
      <c r="AH41" s="31">
        <v>36.465000000000003</v>
      </c>
      <c r="AI41" s="31">
        <v>39.415999999999997</v>
      </c>
      <c r="AJ41" s="31">
        <v>38.005000000000003</v>
      </c>
      <c r="AK41">
        <v>19</v>
      </c>
      <c r="AL41" s="29">
        <v>0.09</v>
      </c>
      <c r="AM41" s="29">
        <v>99.43</v>
      </c>
      <c r="AN41" s="20">
        <v>318.69299999999998</v>
      </c>
    </row>
    <row r="42" spans="1:40" x14ac:dyDescent="0.25">
      <c r="A42" t="s">
        <v>212</v>
      </c>
      <c r="B42" t="s">
        <v>155</v>
      </c>
      <c r="C42" t="s">
        <v>75</v>
      </c>
      <c r="D42" t="s">
        <v>163</v>
      </c>
      <c r="E42" t="s">
        <v>87</v>
      </c>
      <c r="F42" t="s">
        <v>79</v>
      </c>
      <c r="G42" s="31" t="s">
        <v>80</v>
      </c>
      <c r="H42" s="31" t="s">
        <v>80</v>
      </c>
      <c r="I42" s="31" t="s">
        <v>80</v>
      </c>
      <c r="J42" s="31" t="s">
        <v>82</v>
      </c>
      <c r="K42" s="31" t="s">
        <v>82</v>
      </c>
      <c r="L42" s="31" t="s">
        <v>80</v>
      </c>
      <c r="M42" s="31" t="s">
        <v>80</v>
      </c>
      <c r="N42" s="31" t="s">
        <v>80</v>
      </c>
      <c r="O42" s="31" t="s">
        <v>80</v>
      </c>
      <c r="P42" s="31" t="s">
        <v>80</v>
      </c>
      <c r="Q42" s="31" t="s">
        <v>80</v>
      </c>
      <c r="R42" s="31" t="s">
        <v>80</v>
      </c>
      <c r="S42" s="31" t="s">
        <v>80</v>
      </c>
      <c r="T42" s="31" t="s">
        <v>5</v>
      </c>
      <c r="U42" s="31" t="s">
        <v>5</v>
      </c>
      <c r="V42" s="31" t="s">
        <v>5</v>
      </c>
      <c r="W42" s="31" t="s">
        <v>5</v>
      </c>
      <c r="X42" s="31" t="s">
        <v>5</v>
      </c>
      <c r="Y42" s="31" t="s">
        <v>5</v>
      </c>
      <c r="Z42" s="31" t="s">
        <v>5</v>
      </c>
      <c r="AA42" s="31" t="s">
        <v>22</v>
      </c>
      <c r="AB42" s="31" t="s">
        <v>5</v>
      </c>
      <c r="AC42" s="31" t="s">
        <v>22</v>
      </c>
      <c r="AD42" s="31" t="s">
        <v>24</v>
      </c>
      <c r="AE42" s="31" t="s">
        <v>24</v>
      </c>
      <c r="AF42" s="31" t="s">
        <v>24</v>
      </c>
      <c r="AG42" s="31" t="s">
        <v>24</v>
      </c>
      <c r="AH42" s="31" t="s">
        <v>20</v>
      </c>
      <c r="AI42" s="31" t="s">
        <v>24</v>
      </c>
      <c r="AJ42" s="31" t="s">
        <v>24</v>
      </c>
      <c r="AK42">
        <v>19</v>
      </c>
      <c r="AL42" s="29" t="s">
        <v>80</v>
      </c>
      <c r="AM42" s="29" t="s">
        <v>80</v>
      </c>
      <c r="AN42" s="20" t="s">
        <v>80</v>
      </c>
    </row>
    <row r="43" spans="1:40" x14ac:dyDescent="0.25">
      <c r="A43" t="s">
        <v>212</v>
      </c>
      <c r="B43" t="s">
        <v>155</v>
      </c>
      <c r="C43" t="s">
        <v>75</v>
      </c>
      <c r="D43" t="s">
        <v>159</v>
      </c>
      <c r="E43" t="s">
        <v>129</v>
      </c>
      <c r="F43" t="s">
        <v>78</v>
      </c>
      <c r="G43" s="31" t="s">
        <v>80</v>
      </c>
      <c r="H43" s="31" t="s">
        <v>80</v>
      </c>
      <c r="I43" s="31" t="s">
        <v>80</v>
      </c>
      <c r="J43" s="31" t="s">
        <v>80</v>
      </c>
      <c r="K43" s="31" t="s">
        <v>80</v>
      </c>
      <c r="L43" s="31" t="s">
        <v>80</v>
      </c>
      <c r="M43" s="31" t="s">
        <v>80</v>
      </c>
      <c r="N43" s="31" t="s">
        <v>80</v>
      </c>
      <c r="O43" s="31" t="s">
        <v>80</v>
      </c>
      <c r="P43" s="31" t="s">
        <v>80</v>
      </c>
      <c r="Q43" s="31" t="s">
        <v>80</v>
      </c>
      <c r="R43" s="31" t="s">
        <v>80</v>
      </c>
      <c r="S43" s="31" t="s">
        <v>80</v>
      </c>
      <c r="T43" s="31" t="s">
        <v>80</v>
      </c>
      <c r="U43" s="31" t="s">
        <v>80</v>
      </c>
      <c r="V43" s="31" t="s">
        <v>80</v>
      </c>
      <c r="W43" s="31" t="s">
        <v>80</v>
      </c>
      <c r="X43" s="31" t="s">
        <v>80</v>
      </c>
      <c r="Y43" s="31" t="s">
        <v>80</v>
      </c>
      <c r="Z43" s="31" t="s">
        <v>80</v>
      </c>
      <c r="AA43" s="31" t="s">
        <v>80</v>
      </c>
      <c r="AB43" s="31">
        <v>6.63</v>
      </c>
      <c r="AC43" s="31">
        <v>35.11</v>
      </c>
      <c r="AD43" s="31">
        <v>28.506</v>
      </c>
      <c r="AE43" s="31">
        <v>27.86</v>
      </c>
      <c r="AF43" s="31">
        <v>26.44</v>
      </c>
      <c r="AG43" s="31">
        <v>33.57</v>
      </c>
      <c r="AH43" s="31">
        <v>70</v>
      </c>
      <c r="AI43" s="31">
        <v>35</v>
      </c>
      <c r="AJ43" s="31">
        <v>34.200000000000003</v>
      </c>
      <c r="AK43">
        <v>20</v>
      </c>
      <c r="AL43" s="29">
        <v>0.08</v>
      </c>
      <c r="AM43" s="29">
        <v>99.51</v>
      </c>
      <c r="AN43" s="20">
        <v>297.31599999999997</v>
      </c>
    </row>
    <row r="44" spans="1:40" x14ac:dyDescent="0.25">
      <c r="A44" t="s">
        <v>212</v>
      </c>
      <c r="B44" t="s">
        <v>155</v>
      </c>
      <c r="C44" t="s">
        <v>75</v>
      </c>
      <c r="D44" t="s">
        <v>159</v>
      </c>
      <c r="E44" t="s">
        <v>129</v>
      </c>
      <c r="F44" t="s">
        <v>79</v>
      </c>
      <c r="G44" s="31" t="s">
        <v>80</v>
      </c>
      <c r="H44" s="31" t="s">
        <v>80</v>
      </c>
      <c r="I44" s="31" t="s">
        <v>80</v>
      </c>
      <c r="J44" s="31" t="s">
        <v>80</v>
      </c>
      <c r="K44" s="31" t="s">
        <v>80</v>
      </c>
      <c r="L44" s="31" t="s">
        <v>80</v>
      </c>
      <c r="M44" s="31" t="s">
        <v>80</v>
      </c>
      <c r="N44" s="31" t="s">
        <v>80</v>
      </c>
      <c r="O44" s="31" t="s">
        <v>80</v>
      </c>
      <c r="P44" s="31" t="s">
        <v>80</v>
      </c>
      <c r="Q44" s="31" t="s">
        <v>80</v>
      </c>
      <c r="R44" s="31" t="s">
        <v>80</v>
      </c>
      <c r="S44" s="31" t="s">
        <v>80</v>
      </c>
      <c r="T44" s="31" t="s">
        <v>80</v>
      </c>
      <c r="U44" s="31" t="s">
        <v>5</v>
      </c>
      <c r="V44" s="31" t="s">
        <v>5</v>
      </c>
      <c r="W44" s="31" t="s">
        <v>80</v>
      </c>
      <c r="X44" s="31" t="s">
        <v>80</v>
      </c>
      <c r="Y44" s="31" t="s">
        <v>80</v>
      </c>
      <c r="Z44" s="31" t="s">
        <v>80</v>
      </c>
      <c r="AA44" s="31" t="s">
        <v>80</v>
      </c>
      <c r="AB44" s="31" t="s">
        <v>82</v>
      </c>
      <c r="AC44" s="31" t="s">
        <v>5</v>
      </c>
      <c r="AD44" s="31" t="s">
        <v>5</v>
      </c>
      <c r="AE44" s="31" t="s">
        <v>5</v>
      </c>
      <c r="AF44" s="31" t="s">
        <v>5</v>
      </c>
      <c r="AG44" s="31" t="s">
        <v>5</v>
      </c>
      <c r="AH44" s="31" t="s">
        <v>5</v>
      </c>
      <c r="AI44" s="31" t="s">
        <v>5</v>
      </c>
      <c r="AJ44" s="31" t="s">
        <v>5</v>
      </c>
      <c r="AK44">
        <v>20</v>
      </c>
      <c r="AL44" s="29" t="s">
        <v>80</v>
      </c>
      <c r="AM44" s="29" t="s">
        <v>80</v>
      </c>
      <c r="AN44" s="20" t="s">
        <v>80</v>
      </c>
    </row>
    <row r="45" spans="1:40" x14ac:dyDescent="0.25">
      <c r="A45" t="s">
        <v>212</v>
      </c>
      <c r="B45" t="s">
        <v>155</v>
      </c>
      <c r="C45" t="s">
        <v>75</v>
      </c>
      <c r="D45" t="s">
        <v>89</v>
      </c>
      <c r="E45" t="s">
        <v>87</v>
      </c>
      <c r="F45" t="s">
        <v>78</v>
      </c>
      <c r="G45" s="31" t="s">
        <v>80</v>
      </c>
      <c r="H45" s="31" t="s">
        <v>80</v>
      </c>
      <c r="I45" s="31" t="s">
        <v>80</v>
      </c>
      <c r="J45" s="31" t="s">
        <v>80</v>
      </c>
      <c r="K45" s="31" t="s">
        <v>80</v>
      </c>
      <c r="L45" s="31">
        <v>13.3</v>
      </c>
      <c r="M45" s="31">
        <v>115.1</v>
      </c>
      <c r="N45" s="31">
        <v>7.6</v>
      </c>
      <c r="O45" s="31">
        <v>0.61</v>
      </c>
      <c r="P45" s="31">
        <v>120.2</v>
      </c>
      <c r="Q45" s="31">
        <v>13.912000000000001</v>
      </c>
      <c r="R45" s="31">
        <v>15.504</v>
      </c>
      <c r="S45" s="31" t="s">
        <v>80</v>
      </c>
      <c r="T45" s="31" t="s">
        <v>80</v>
      </c>
      <c r="U45" s="31" t="s">
        <v>80</v>
      </c>
      <c r="V45" s="31" t="s">
        <v>80</v>
      </c>
      <c r="W45" s="31" t="s">
        <v>80</v>
      </c>
      <c r="X45" s="31" t="s">
        <v>80</v>
      </c>
      <c r="Y45" s="31" t="s">
        <v>80</v>
      </c>
      <c r="Z45" s="31" t="s">
        <v>80</v>
      </c>
      <c r="AA45" s="31" t="s">
        <v>80</v>
      </c>
      <c r="AB45" s="31" t="s">
        <v>80</v>
      </c>
      <c r="AC45" s="31" t="s">
        <v>80</v>
      </c>
      <c r="AD45" s="31" t="s">
        <v>80</v>
      </c>
      <c r="AE45" s="31" t="s">
        <v>80</v>
      </c>
      <c r="AF45" s="31" t="s">
        <v>80</v>
      </c>
      <c r="AG45" s="31" t="s">
        <v>80</v>
      </c>
      <c r="AH45" s="31" t="s">
        <v>80</v>
      </c>
      <c r="AI45" s="31" t="s">
        <v>80</v>
      </c>
      <c r="AJ45" s="31" t="s">
        <v>80</v>
      </c>
      <c r="AK45">
        <v>21</v>
      </c>
      <c r="AL45" s="29">
        <v>0.08</v>
      </c>
      <c r="AM45" s="29">
        <v>99.59</v>
      </c>
      <c r="AN45" s="20">
        <v>286.226</v>
      </c>
    </row>
    <row r="46" spans="1:40" x14ac:dyDescent="0.25">
      <c r="A46" t="s">
        <v>212</v>
      </c>
      <c r="B46" t="s">
        <v>155</v>
      </c>
      <c r="C46" t="s">
        <v>75</v>
      </c>
      <c r="D46" t="s">
        <v>89</v>
      </c>
      <c r="E46" t="s">
        <v>87</v>
      </c>
      <c r="F46" t="s">
        <v>79</v>
      </c>
      <c r="G46" s="31" t="s">
        <v>80</v>
      </c>
      <c r="H46" s="31" t="s">
        <v>80</v>
      </c>
      <c r="I46" s="31" t="s">
        <v>80</v>
      </c>
      <c r="J46" s="31" t="s">
        <v>80</v>
      </c>
      <c r="K46" s="31" t="s">
        <v>80</v>
      </c>
      <c r="L46" s="31" t="s">
        <v>5</v>
      </c>
      <c r="M46" s="31" t="s">
        <v>5</v>
      </c>
      <c r="N46" s="31" t="s">
        <v>5</v>
      </c>
      <c r="O46" s="31" t="s">
        <v>5</v>
      </c>
      <c r="P46" s="31" t="s">
        <v>5</v>
      </c>
      <c r="Q46" s="31" t="s">
        <v>5</v>
      </c>
      <c r="R46" s="31" t="s">
        <v>5</v>
      </c>
      <c r="S46" s="31" t="s">
        <v>80</v>
      </c>
      <c r="T46" s="31" t="s">
        <v>80</v>
      </c>
      <c r="U46" s="31" t="s">
        <v>80</v>
      </c>
      <c r="V46" s="31" t="s">
        <v>80</v>
      </c>
      <c r="W46" s="31" t="s">
        <v>80</v>
      </c>
      <c r="X46" s="31" t="s">
        <v>80</v>
      </c>
      <c r="Y46" s="31" t="s">
        <v>80</v>
      </c>
      <c r="Z46" s="31" t="s">
        <v>80</v>
      </c>
      <c r="AA46" s="31" t="s">
        <v>80</v>
      </c>
      <c r="AB46" s="31" t="s">
        <v>80</v>
      </c>
      <c r="AC46" s="31" t="s">
        <v>80</v>
      </c>
      <c r="AD46" s="31" t="s">
        <v>80</v>
      </c>
      <c r="AE46" s="31" t="s">
        <v>80</v>
      </c>
      <c r="AF46" s="31" t="s">
        <v>80</v>
      </c>
      <c r="AG46" s="31" t="s">
        <v>80</v>
      </c>
      <c r="AH46" s="31" t="s">
        <v>80</v>
      </c>
      <c r="AI46" s="31" t="s">
        <v>80</v>
      </c>
      <c r="AJ46" s="31" t="s">
        <v>80</v>
      </c>
      <c r="AK46">
        <v>21</v>
      </c>
      <c r="AL46" s="29" t="s">
        <v>80</v>
      </c>
      <c r="AM46" s="29" t="s">
        <v>80</v>
      </c>
      <c r="AN46" s="20" t="s">
        <v>80</v>
      </c>
    </row>
    <row r="47" spans="1:40" x14ac:dyDescent="0.25">
      <c r="A47" t="s">
        <v>212</v>
      </c>
      <c r="B47" t="s">
        <v>155</v>
      </c>
      <c r="C47" t="s">
        <v>75</v>
      </c>
      <c r="D47" t="s">
        <v>156</v>
      </c>
      <c r="E47" t="s">
        <v>129</v>
      </c>
      <c r="F47" t="s">
        <v>78</v>
      </c>
      <c r="G47" s="31">
        <v>11</v>
      </c>
      <c r="H47" s="31">
        <v>10</v>
      </c>
      <c r="I47" s="31">
        <v>12</v>
      </c>
      <c r="J47" s="31">
        <v>12</v>
      </c>
      <c r="K47" s="31" t="s">
        <v>80</v>
      </c>
      <c r="L47" s="31">
        <v>11</v>
      </c>
      <c r="M47" s="31" t="s">
        <v>80</v>
      </c>
      <c r="N47" s="31" t="s">
        <v>80</v>
      </c>
      <c r="O47" s="31">
        <v>6.5</v>
      </c>
      <c r="P47" s="31">
        <v>5.3</v>
      </c>
      <c r="Q47" s="31">
        <v>5.54</v>
      </c>
      <c r="R47" s="31" t="s">
        <v>80</v>
      </c>
      <c r="S47" s="31" t="s">
        <v>80</v>
      </c>
      <c r="T47" s="31">
        <v>27.466000000000001</v>
      </c>
      <c r="U47" s="31" t="s">
        <v>80</v>
      </c>
      <c r="V47" s="31" t="s">
        <v>80</v>
      </c>
      <c r="W47" s="31" t="s">
        <v>80</v>
      </c>
      <c r="X47" s="31" t="s">
        <v>80</v>
      </c>
      <c r="Y47" s="31" t="s">
        <v>80</v>
      </c>
      <c r="Z47" s="31">
        <v>2.1579999999999999</v>
      </c>
      <c r="AA47" s="31">
        <v>32.079000000000001</v>
      </c>
      <c r="AB47" s="31" t="s">
        <v>80</v>
      </c>
      <c r="AC47" s="31" t="s">
        <v>80</v>
      </c>
      <c r="AD47" s="31" t="s">
        <v>80</v>
      </c>
      <c r="AE47" s="31" t="s">
        <v>80</v>
      </c>
      <c r="AF47" s="31">
        <v>17.942</v>
      </c>
      <c r="AG47" s="31">
        <v>17.628</v>
      </c>
      <c r="AH47" s="31">
        <v>35.880000000000003</v>
      </c>
      <c r="AI47" s="31">
        <v>24.3</v>
      </c>
      <c r="AJ47" s="31">
        <v>14.837</v>
      </c>
      <c r="AK47">
        <v>22</v>
      </c>
      <c r="AL47" s="29">
        <v>7.0000000000000007E-2</v>
      </c>
      <c r="AM47" s="29">
        <v>99.66</v>
      </c>
      <c r="AN47" s="20">
        <v>245.63</v>
      </c>
    </row>
    <row r="48" spans="1:40" x14ac:dyDescent="0.25">
      <c r="A48" t="s">
        <v>212</v>
      </c>
      <c r="B48" t="s">
        <v>155</v>
      </c>
      <c r="C48" t="s">
        <v>75</v>
      </c>
      <c r="D48" t="s">
        <v>156</v>
      </c>
      <c r="E48" t="s">
        <v>129</v>
      </c>
      <c r="F48" t="s">
        <v>79</v>
      </c>
      <c r="G48" s="31" t="s">
        <v>7</v>
      </c>
      <c r="H48" s="31" t="s">
        <v>82</v>
      </c>
      <c r="I48" s="31" t="s">
        <v>82</v>
      </c>
      <c r="J48" s="31" t="s">
        <v>82</v>
      </c>
      <c r="K48" s="31" t="s">
        <v>80</v>
      </c>
      <c r="L48" s="31" t="s">
        <v>82</v>
      </c>
      <c r="M48" s="31" t="s">
        <v>80</v>
      </c>
      <c r="N48" s="31" t="s">
        <v>80</v>
      </c>
      <c r="O48" s="31" t="s">
        <v>7</v>
      </c>
      <c r="P48" s="31" t="s">
        <v>7</v>
      </c>
      <c r="Q48" s="31" t="s">
        <v>7</v>
      </c>
      <c r="R48" s="31" t="s">
        <v>7</v>
      </c>
      <c r="S48" s="31" t="s">
        <v>7</v>
      </c>
      <c r="T48" s="31" t="s">
        <v>82</v>
      </c>
      <c r="U48" s="31" t="s">
        <v>80</v>
      </c>
      <c r="V48" s="31" t="s">
        <v>24</v>
      </c>
      <c r="W48" s="31" t="s">
        <v>80</v>
      </c>
      <c r="X48" s="31" t="s">
        <v>80</v>
      </c>
      <c r="Y48" s="31" t="s">
        <v>80</v>
      </c>
      <c r="Z48" s="31" t="s">
        <v>5</v>
      </c>
      <c r="AA48" s="31" t="s">
        <v>82</v>
      </c>
      <c r="AB48" s="31" t="s">
        <v>80</v>
      </c>
      <c r="AC48" s="31" t="s">
        <v>80</v>
      </c>
      <c r="AD48" s="31" t="s">
        <v>80</v>
      </c>
      <c r="AE48" s="31" t="s">
        <v>80</v>
      </c>
      <c r="AF48" s="31" t="s">
        <v>82</v>
      </c>
      <c r="AG48" s="31" t="s">
        <v>82</v>
      </c>
      <c r="AH48" s="31" t="s">
        <v>82</v>
      </c>
      <c r="AI48" s="31" t="s">
        <v>82</v>
      </c>
      <c r="AJ48" s="31" t="s">
        <v>82</v>
      </c>
      <c r="AK48">
        <v>22</v>
      </c>
      <c r="AL48" s="29" t="s">
        <v>80</v>
      </c>
      <c r="AM48" s="29" t="s">
        <v>80</v>
      </c>
      <c r="AN48" s="20" t="s">
        <v>80</v>
      </c>
    </row>
    <row r="49" spans="1:40" x14ac:dyDescent="0.25">
      <c r="A49" t="s">
        <v>212</v>
      </c>
      <c r="B49" t="s">
        <v>155</v>
      </c>
      <c r="C49" t="s">
        <v>75</v>
      </c>
      <c r="D49" t="s">
        <v>176</v>
      </c>
      <c r="E49" t="s">
        <v>84</v>
      </c>
      <c r="F49" t="s">
        <v>78</v>
      </c>
      <c r="G49" s="31" t="s">
        <v>80</v>
      </c>
      <c r="H49" s="31" t="s">
        <v>80</v>
      </c>
      <c r="I49" s="31" t="s">
        <v>80</v>
      </c>
      <c r="J49" s="31">
        <v>57</v>
      </c>
      <c r="K49" s="31">
        <v>52</v>
      </c>
      <c r="L49" s="31">
        <v>51</v>
      </c>
      <c r="M49" s="31" t="s">
        <v>80</v>
      </c>
      <c r="N49" s="31" t="s">
        <v>80</v>
      </c>
      <c r="O49" s="31" t="s">
        <v>80</v>
      </c>
      <c r="P49" s="31" t="s">
        <v>80</v>
      </c>
      <c r="Q49" s="31" t="s">
        <v>80</v>
      </c>
      <c r="R49" s="31" t="s">
        <v>80</v>
      </c>
      <c r="S49" s="31" t="s">
        <v>80</v>
      </c>
      <c r="T49" s="31" t="s">
        <v>80</v>
      </c>
      <c r="U49" s="31" t="s">
        <v>80</v>
      </c>
      <c r="V49" s="31" t="s">
        <v>80</v>
      </c>
      <c r="W49" s="31">
        <v>22.66</v>
      </c>
      <c r="X49" s="31">
        <v>14.885999999999999</v>
      </c>
      <c r="Y49" s="31">
        <v>17.91</v>
      </c>
      <c r="Z49" s="31">
        <v>8</v>
      </c>
      <c r="AA49" s="31">
        <v>9.5709999999999997</v>
      </c>
      <c r="AB49" s="31">
        <v>3.335</v>
      </c>
      <c r="AC49" s="31" t="s">
        <v>80</v>
      </c>
      <c r="AD49" s="31" t="s">
        <v>80</v>
      </c>
      <c r="AE49" s="31" t="s">
        <v>80</v>
      </c>
      <c r="AF49" s="31" t="s">
        <v>80</v>
      </c>
      <c r="AG49" s="31">
        <v>0.75</v>
      </c>
      <c r="AH49" s="31" t="s">
        <v>80</v>
      </c>
      <c r="AI49" s="31" t="s">
        <v>80</v>
      </c>
      <c r="AJ49" s="31" t="s">
        <v>80</v>
      </c>
      <c r="AK49">
        <v>23</v>
      </c>
      <c r="AL49" s="29">
        <v>7.0000000000000007E-2</v>
      </c>
      <c r="AM49" s="29">
        <v>99.72</v>
      </c>
      <c r="AN49" s="20">
        <v>237.11199999999999</v>
      </c>
    </row>
    <row r="50" spans="1:40" x14ac:dyDescent="0.25">
      <c r="A50" t="s">
        <v>212</v>
      </c>
      <c r="B50" t="s">
        <v>155</v>
      </c>
      <c r="C50" t="s">
        <v>75</v>
      </c>
      <c r="D50" t="s">
        <v>176</v>
      </c>
      <c r="E50" t="s">
        <v>84</v>
      </c>
      <c r="F50" t="s">
        <v>79</v>
      </c>
      <c r="G50" s="31" t="s">
        <v>80</v>
      </c>
      <c r="H50" s="31" t="s">
        <v>80</v>
      </c>
      <c r="I50" s="31" t="s">
        <v>80</v>
      </c>
      <c r="J50" s="31" t="s">
        <v>82</v>
      </c>
      <c r="K50" s="31" t="s">
        <v>82</v>
      </c>
      <c r="L50" s="31" t="s">
        <v>82</v>
      </c>
      <c r="M50" s="31" t="s">
        <v>80</v>
      </c>
      <c r="N50" s="31" t="s">
        <v>80</v>
      </c>
      <c r="O50" s="31" t="s">
        <v>80</v>
      </c>
      <c r="P50" s="31" t="s">
        <v>80</v>
      </c>
      <c r="Q50" s="31" t="s">
        <v>80</v>
      </c>
      <c r="R50" s="31" t="s">
        <v>80</v>
      </c>
      <c r="S50" s="31" t="s">
        <v>80</v>
      </c>
      <c r="T50" s="31" t="s">
        <v>80</v>
      </c>
      <c r="U50" s="31" t="s">
        <v>80</v>
      </c>
      <c r="V50" s="31" t="s">
        <v>80</v>
      </c>
      <c r="W50" s="31" t="s">
        <v>5</v>
      </c>
      <c r="X50" s="31" t="s">
        <v>5</v>
      </c>
      <c r="Y50" s="31" t="s">
        <v>5</v>
      </c>
      <c r="Z50" s="31" t="s">
        <v>5</v>
      </c>
      <c r="AA50" s="31" t="s">
        <v>5</v>
      </c>
      <c r="AB50" s="31" t="s">
        <v>82</v>
      </c>
      <c r="AC50" s="31" t="s">
        <v>80</v>
      </c>
      <c r="AD50" s="31" t="s">
        <v>80</v>
      </c>
      <c r="AE50" s="31" t="s">
        <v>80</v>
      </c>
      <c r="AF50" s="31" t="s">
        <v>80</v>
      </c>
      <c r="AG50" s="31" t="s">
        <v>5</v>
      </c>
      <c r="AH50" s="31" t="s">
        <v>80</v>
      </c>
      <c r="AI50" s="31" t="s">
        <v>80</v>
      </c>
      <c r="AJ50" s="31" t="s">
        <v>80</v>
      </c>
      <c r="AK50">
        <v>23</v>
      </c>
      <c r="AL50" s="29" t="s">
        <v>80</v>
      </c>
      <c r="AM50" s="29" t="s">
        <v>80</v>
      </c>
      <c r="AN50" s="20" t="s">
        <v>80</v>
      </c>
    </row>
    <row r="51" spans="1:40" x14ac:dyDescent="0.25">
      <c r="A51" t="s">
        <v>212</v>
      </c>
      <c r="B51" t="s">
        <v>155</v>
      </c>
      <c r="C51" t="s">
        <v>75</v>
      </c>
      <c r="D51" t="s">
        <v>160</v>
      </c>
      <c r="E51" t="s">
        <v>87</v>
      </c>
      <c r="F51" t="s">
        <v>78</v>
      </c>
      <c r="G51" s="31" t="s">
        <v>80</v>
      </c>
      <c r="H51" s="31" t="s">
        <v>80</v>
      </c>
      <c r="I51" s="31" t="s">
        <v>80</v>
      </c>
      <c r="J51" s="31" t="s">
        <v>80</v>
      </c>
      <c r="K51" s="31" t="s">
        <v>80</v>
      </c>
      <c r="L51" s="31" t="s">
        <v>80</v>
      </c>
      <c r="M51" s="31" t="s">
        <v>80</v>
      </c>
      <c r="N51" s="31" t="s">
        <v>80</v>
      </c>
      <c r="O51" s="31" t="s">
        <v>80</v>
      </c>
      <c r="P51" s="31" t="s">
        <v>80</v>
      </c>
      <c r="Q51" s="31" t="s">
        <v>80</v>
      </c>
      <c r="R51" s="31" t="s">
        <v>80</v>
      </c>
      <c r="S51" s="31" t="s">
        <v>80</v>
      </c>
      <c r="T51" s="31" t="s">
        <v>80</v>
      </c>
      <c r="U51" s="31" t="s">
        <v>80</v>
      </c>
      <c r="V51" s="31" t="s">
        <v>80</v>
      </c>
      <c r="W51" s="31" t="s">
        <v>80</v>
      </c>
      <c r="X51" s="31" t="s">
        <v>80</v>
      </c>
      <c r="Y51" s="31">
        <v>0.50800000000000001</v>
      </c>
      <c r="Z51" s="31">
        <v>0.36399999999999999</v>
      </c>
      <c r="AA51" s="31" t="s">
        <v>80</v>
      </c>
      <c r="AB51" s="31" t="s">
        <v>80</v>
      </c>
      <c r="AC51" s="31" t="s">
        <v>80</v>
      </c>
      <c r="AD51" s="31">
        <v>4</v>
      </c>
      <c r="AE51" s="31" t="s">
        <v>80</v>
      </c>
      <c r="AF51" s="31">
        <v>4</v>
      </c>
      <c r="AG51" s="31">
        <v>7</v>
      </c>
      <c r="AH51" s="31">
        <v>26</v>
      </c>
      <c r="AI51" s="31">
        <v>73</v>
      </c>
      <c r="AJ51" s="31">
        <v>100</v>
      </c>
      <c r="AK51">
        <v>24</v>
      </c>
      <c r="AL51" s="29">
        <v>0.06</v>
      </c>
      <c r="AM51" s="29">
        <v>99.78</v>
      </c>
      <c r="AN51" s="20">
        <v>214.87200000000001</v>
      </c>
    </row>
    <row r="52" spans="1:40" x14ac:dyDescent="0.25">
      <c r="A52" t="s">
        <v>212</v>
      </c>
      <c r="B52" t="s">
        <v>155</v>
      </c>
      <c r="C52" t="s">
        <v>75</v>
      </c>
      <c r="D52" t="s">
        <v>160</v>
      </c>
      <c r="E52" t="s">
        <v>87</v>
      </c>
      <c r="F52" t="s">
        <v>79</v>
      </c>
      <c r="G52" s="31" t="s">
        <v>80</v>
      </c>
      <c r="H52" s="31" t="s">
        <v>80</v>
      </c>
      <c r="I52" s="31" t="s">
        <v>80</v>
      </c>
      <c r="J52" s="31" t="s">
        <v>80</v>
      </c>
      <c r="K52" s="31" t="s">
        <v>80</v>
      </c>
      <c r="L52" s="31" t="s">
        <v>80</v>
      </c>
      <c r="M52" s="31" t="s">
        <v>80</v>
      </c>
      <c r="N52" s="31" t="s">
        <v>80</v>
      </c>
      <c r="O52" s="31" t="s">
        <v>80</v>
      </c>
      <c r="P52" s="31" t="s">
        <v>80</v>
      </c>
      <c r="Q52" s="31" t="s">
        <v>80</v>
      </c>
      <c r="R52" s="31" t="s">
        <v>80</v>
      </c>
      <c r="S52" s="31" t="s">
        <v>80</v>
      </c>
      <c r="T52" s="31" t="s">
        <v>80</v>
      </c>
      <c r="U52" s="31" t="s">
        <v>80</v>
      </c>
      <c r="V52" s="31" t="s">
        <v>80</v>
      </c>
      <c r="W52" s="31" t="s">
        <v>80</v>
      </c>
      <c r="X52" s="31" t="s">
        <v>80</v>
      </c>
      <c r="Y52" s="31" t="s">
        <v>82</v>
      </c>
      <c r="Z52" s="31" t="s">
        <v>82</v>
      </c>
      <c r="AA52" s="31" t="s">
        <v>80</v>
      </c>
      <c r="AB52" s="31" t="s">
        <v>80</v>
      </c>
      <c r="AC52" s="31" t="s">
        <v>80</v>
      </c>
      <c r="AD52" s="31" t="s">
        <v>82</v>
      </c>
      <c r="AE52" s="31" t="s">
        <v>80</v>
      </c>
      <c r="AF52" s="31" t="s">
        <v>82</v>
      </c>
      <c r="AG52" s="31" t="s">
        <v>82</v>
      </c>
      <c r="AH52" s="31" t="s">
        <v>82</v>
      </c>
      <c r="AI52" s="31" t="s">
        <v>82</v>
      </c>
      <c r="AJ52" s="31" t="s">
        <v>82</v>
      </c>
      <c r="AK52">
        <v>24</v>
      </c>
      <c r="AL52" s="29" t="s">
        <v>80</v>
      </c>
      <c r="AM52" s="29" t="s">
        <v>80</v>
      </c>
      <c r="AN52" s="20" t="s">
        <v>80</v>
      </c>
    </row>
    <row r="53" spans="1:40" x14ac:dyDescent="0.25">
      <c r="A53" t="s">
        <v>212</v>
      </c>
      <c r="B53" t="s">
        <v>155</v>
      </c>
      <c r="C53" t="s">
        <v>75</v>
      </c>
      <c r="D53" t="s">
        <v>176</v>
      </c>
      <c r="E53" t="s">
        <v>99</v>
      </c>
      <c r="F53" t="s">
        <v>78</v>
      </c>
      <c r="G53" s="31" t="s">
        <v>80</v>
      </c>
      <c r="H53" s="31" t="s">
        <v>80</v>
      </c>
      <c r="I53" s="31" t="s">
        <v>80</v>
      </c>
      <c r="J53" s="31" t="s">
        <v>80</v>
      </c>
      <c r="K53" s="31" t="s">
        <v>80</v>
      </c>
      <c r="L53" s="31" t="s">
        <v>80</v>
      </c>
      <c r="M53" s="31" t="s">
        <v>80</v>
      </c>
      <c r="N53" s="31" t="s">
        <v>80</v>
      </c>
      <c r="O53" s="31" t="s">
        <v>80</v>
      </c>
      <c r="P53" s="31">
        <v>45</v>
      </c>
      <c r="Q53" s="31">
        <v>56</v>
      </c>
      <c r="R53" s="31">
        <v>47</v>
      </c>
      <c r="S53" s="31">
        <v>0.64</v>
      </c>
      <c r="T53" s="31" t="s">
        <v>80</v>
      </c>
      <c r="U53" s="31" t="s">
        <v>80</v>
      </c>
      <c r="V53" s="31" t="s">
        <v>80</v>
      </c>
      <c r="W53" s="31">
        <v>1.33</v>
      </c>
      <c r="X53" s="31">
        <v>16.969000000000001</v>
      </c>
      <c r="Y53" s="31">
        <v>1.3</v>
      </c>
      <c r="Z53" s="31">
        <v>0.13</v>
      </c>
      <c r="AA53" s="31">
        <v>0.184</v>
      </c>
      <c r="AB53" s="31">
        <v>2.3050000000000002</v>
      </c>
      <c r="AC53" s="31" t="s">
        <v>80</v>
      </c>
      <c r="AD53" s="31" t="s">
        <v>80</v>
      </c>
      <c r="AE53" s="31" t="s">
        <v>80</v>
      </c>
      <c r="AF53" s="31" t="s">
        <v>80</v>
      </c>
      <c r="AG53" s="31" t="s">
        <v>80</v>
      </c>
      <c r="AH53" s="31" t="s">
        <v>80</v>
      </c>
      <c r="AI53" s="31" t="s">
        <v>80</v>
      </c>
      <c r="AJ53" s="31" t="s">
        <v>80</v>
      </c>
      <c r="AK53">
        <v>25</v>
      </c>
      <c r="AL53" s="29">
        <v>0.05</v>
      </c>
      <c r="AM53" s="29">
        <v>99.83</v>
      </c>
      <c r="AN53" s="20">
        <v>170.858</v>
      </c>
    </row>
    <row r="54" spans="1:40" x14ac:dyDescent="0.25">
      <c r="A54" t="s">
        <v>212</v>
      </c>
      <c r="B54" t="s">
        <v>155</v>
      </c>
      <c r="C54" t="s">
        <v>75</v>
      </c>
      <c r="D54" t="s">
        <v>176</v>
      </c>
      <c r="E54" t="s">
        <v>99</v>
      </c>
      <c r="F54" t="s">
        <v>79</v>
      </c>
      <c r="G54" s="31" t="s">
        <v>80</v>
      </c>
      <c r="H54" s="31" t="s">
        <v>80</v>
      </c>
      <c r="I54" s="31" t="s">
        <v>80</v>
      </c>
      <c r="J54" s="31" t="s">
        <v>80</v>
      </c>
      <c r="K54" s="31" t="s">
        <v>80</v>
      </c>
      <c r="L54" s="31" t="s">
        <v>80</v>
      </c>
      <c r="M54" s="31" t="s">
        <v>80</v>
      </c>
      <c r="N54" s="31" t="s">
        <v>80</v>
      </c>
      <c r="O54" s="31" t="s">
        <v>80</v>
      </c>
      <c r="P54" s="31" t="s">
        <v>82</v>
      </c>
      <c r="Q54" s="31" t="s">
        <v>82</v>
      </c>
      <c r="R54" s="31" t="s">
        <v>82</v>
      </c>
      <c r="S54" s="31" t="s">
        <v>82</v>
      </c>
      <c r="T54" s="31" t="s">
        <v>80</v>
      </c>
      <c r="U54" s="31" t="s">
        <v>80</v>
      </c>
      <c r="V54" s="31" t="s">
        <v>80</v>
      </c>
      <c r="W54" s="31" t="s">
        <v>5</v>
      </c>
      <c r="X54" s="31" t="s">
        <v>5</v>
      </c>
      <c r="Y54" s="31" t="s">
        <v>5</v>
      </c>
      <c r="Z54" s="31" t="s">
        <v>5</v>
      </c>
      <c r="AA54" s="31" t="s">
        <v>5</v>
      </c>
      <c r="AB54" s="31" t="s">
        <v>82</v>
      </c>
      <c r="AC54" s="31" t="s">
        <v>80</v>
      </c>
      <c r="AD54" s="31" t="s">
        <v>80</v>
      </c>
      <c r="AE54" s="31" t="s">
        <v>80</v>
      </c>
      <c r="AF54" s="31" t="s">
        <v>80</v>
      </c>
      <c r="AG54" s="31" t="s">
        <v>80</v>
      </c>
      <c r="AH54" s="31" t="s">
        <v>80</v>
      </c>
      <c r="AI54" s="31" t="s">
        <v>5</v>
      </c>
      <c r="AJ54" s="31" t="s">
        <v>80</v>
      </c>
      <c r="AK54">
        <v>25</v>
      </c>
      <c r="AL54" s="29" t="s">
        <v>80</v>
      </c>
      <c r="AM54" s="29" t="s">
        <v>80</v>
      </c>
      <c r="AN54" s="20" t="s">
        <v>80</v>
      </c>
    </row>
    <row r="55" spans="1:40" x14ac:dyDescent="0.25">
      <c r="A55" t="s">
        <v>212</v>
      </c>
      <c r="B55" t="s">
        <v>155</v>
      </c>
      <c r="C55" t="s">
        <v>75</v>
      </c>
      <c r="D55" t="s">
        <v>156</v>
      </c>
      <c r="E55" t="s">
        <v>99</v>
      </c>
      <c r="F55" t="s">
        <v>78</v>
      </c>
      <c r="G55" s="31" t="s">
        <v>80</v>
      </c>
      <c r="H55" s="31" t="s">
        <v>80</v>
      </c>
      <c r="I55" s="31" t="s">
        <v>80</v>
      </c>
      <c r="J55" s="31" t="s">
        <v>80</v>
      </c>
      <c r="K55" s="31" t="s">
        <v>80</v>
      </c>
      <c r="L55" s="31" t="s">
        <v>80</v>
      </c>
      <c r="M55" s="31" t="s">
        <v>80</v>
      </c>
      <c r="N55" s="31" t="s">
        <v>80</v>
      </c>
      <c r="O55" s="31" t="s">
        <v>80</v>
      </c>
      <c r="P55" s="31" t="s">
        <v>80</v>
      </c>
      <c r="Q55" s="31" t="s">
        <v>80</v>
      </c>
      <c r="R55" s="31" t="s">
        <v>80</v>
      </c>
      <c r="S55" s="31">
        <v>6.61</v>
      </c>
      <c r="T55" s="31">
        <v>0.30299999999999999</v>
      </c>
      <c r="U55" s="31">
        <v>0.13700000000000001</v>
      </c>
      <c r="V55" s="31" t="s">
        <v>80</v>
      </c>
      <c r="W55" s="31">
        <v>0.23799999999999999</v>
      </c>
      <c r="X55" s="31" t="s">
        <v>80</v>
      </c>
      <c r="Y55" s="31">
        <v>9.5169999999999995</v>
      </c>
      <c r="Z55" s="31">
        <v>6.83</v>
      </c>
      <c r="AA55" s="31">
        <v>18.341000000000001</v>
      </c>
      <c r="AB55" s="31">
        <v>14.583</v>
      </c>
      <c r="AC55" s="31">
        <v>10.210000000000001</v>
      </c>
      <c r="AD55" s="31">
        <v>15.12</v>
      </c>
      <c r="AE55" s="31">
        <v>0.92100000000000004</v>
      </c>
      <c r="AF55" s="31">
        <v>0.49299999999999999</v>
      </c>
      <c r="AG55" s="31" t="s">
        <v>80</v>
      </c>
      <c r="AH55" s="31">
        <v>1.665</v>
      </c>
      <c r="AI55" s="31" t="s">
        <v>80</v>
      </c>
      <c r="AJ55" s="31" t="s">
        <v>80</v>
      </c>
      <c r="AK55">
        <v>26</v>
      </c>
      <c r="AL55" s="29">
        <v>0.02</v>
      </c>
      <c r="AM55" s="29">
        <v>99.85</v>
      </c>
      <c r="AN55" s="20">
        <v>84.968000000000004</v>
      </c>
    </row>
    <row r="56" spans="1:40" x14ac:dyDescent="0.25">
      <c r="A56" t="s">
        <v>212</v>
      </c>
      <c r="B56" t="s">
        <v>155</v>
      </c>
      <c r="C56" t="s">
        <v>75</v>
      </c>
      <c r="D56" t="s">
        <v>156</v>
      </c>
      <c r="E56" t="s">
        <v>99</v>
      </c>
      <c r="F56" t="s">
        <v>79</v>
      </c>
      <c r="G56" s="31" t="s">
        <v>80</v>
      </c>
      <c r="H56" s="31" t="s">
        <v>80</v>
      </c>
      <c r="I56" s="31" t="s">
        <v>80</v>
      </c>
      <c r="J56" s="31" t="s">
        <v>80</v>
      </c>
      <c r="K56" s="31" t="s">
        <v>80</v>
      </c>
      <c r="L56" s="31" t="s">
        <v>80</v>
      </c>
      <c r="M56" s="31" t="s">
        <v>80</v>
      </c>
      <c r="N56" s="31" t="s">
        <v>80</v>
      </c>
      <c r="O56" s="31" t="s">
        <v>80</v>
      </c>
      <c r="P56" s="31" t="s">
        <v>80</v>
      </c>
      <c r="Q56" s="31" t="s">
        <v>80</v>
      </c>
      <c r="R56" s="31" t="s">
        <v>80</v>
      </c>
      <c r="S56" s="31" t="s">
        <v>82</v>
      </c>
      <c r="T56" s="31" t="s">
        <v>82</v>
      </c>
      <c r="U56" s="31" t="s">
        <v>82</v>
      </c>
      <c r="V56" s="31" t="s">
        <v>80</v>
      </c>
      <c r="W56" s="31" t="s">
        <v>82</v>
      </c>
      <c r="X56" s="31" t="s">
        <v>80</v>
      </c>
      <c r="Y56" s="31" t="s">
        <v>82</v>
      </c>
      <c r="Z56" s="31" t="s">
        <v>9</v>
      </c>
      <c r="AA56" s="31" t="s">
        <v>82</v>
      </c>
      <c r="AB56" s="31" t="s">
        <v>82</v>
      </c>
      <c r="AC56" s="31" t="s">
        <v>82</v>
      </c>
      <c r="AD56" s="31" t="s">
        <v>82</v>
      </c>
      <c r="AE56" s="31" t="s">
        <v>82</v>
      </c>
      <c r="AF56" s="31" t="s">
        <v>82</v>
      </c>
      <c r="AG56" s="31" t="s">
        <v>80</v>
      </c>
      <c r="AH56" s="31" t="s">
        <v>82</v>
      </c>
      <c r="AI56" s="31" t="s">
        <v>80</v>
      </c>
      <c r="AJ56" s="31" t="s">
        <v>80</v>
      </c>
      <c r="AK56">
        <v>26</v>
      </c>
      <c r="AL56" s="29" t="s">
        <v>80</v>
      </c>
      <c r="AM56" s="29" t="s">
        <v>80</v>
      </c>
      <c r="AN56" s="20" t="s">
        <v>80</v>
      </c>
    </row>
    <row r="57" spans="1:40" x14ac:dyDescent="0.25">
      <c r="A57" t="s">
        <v>212</v>
      </c>
      <c r="B57" t="s">
        <v>155</v>
      </c>
      <c r="C57" t="s">
        <v>75</v>
      </c>
      <c r="D57" t="s">
        <v>76</v>
      </c>
      <c r="E57" t="s">
        <v>127</v>
      </c>
      <c r="F57" t="s">
        <v>78</v>
      </c>
      <c r="G57" s="31">
        <v>2</v>
      </c>
      <c r="H57" s="31">
        <v>2</v>
      </c>
      <c r="I57" s="31">
        <v>1</v>
      </c>
      <c r="J57" s="31">
        <v>2</v>
      </c>
      <c r="K57" s="31">
        <v>3</v>
      </c>
      <c r="L57" s="31">
        <v>1.3089999999999999</v>
      </c>
      <c r="M57" s="31">
        <v>3.6</v>
      </c>
      <c r="N57" s="31">
        <v>2.2999999999999998</v>
      </c>
      <c r="O57" s="31">
        <v>2.8530000000000002</v>
      </c>
      <c r="P57" s="31">
        <v>1.417</v>
      </c>
      <c r="Q57" s="31">
        <v>3.1549999999999998</v>
      </c>
      <c r="R57" s="31">
        <v>1.08</v>
      </c>
      <c r="S57" s="31">
        <v>0.56299999999999994</v>
      </c>
      <c r="T57" s="31">
        <v>2.262</v>
      </c>
      <c r="U57" s="31">
        <v>2.5379999999999998</v>
      </c>
      <c r="V57" s="31">
        <v>1.9139999999999999</v>
      </c>
      <c r="W57" s="31">
        <v>2.7240000000000002</v>
      </c>
      <c r="X57" s="31">
        <v>2.379</v>
      </c>
      <c r="Y57" s="31">
        <v>0.66900000000000004</v>
      </c>
      <c r="Z57" s="31">
        <v>0.92700000000000005</v>
      </c>
      <c r="AA57" s="31">
        <v>1.4510000000000001</v>
      </c>
      <c r="AB57" s="31">
        <v>0.88500000000000001</v>
      </c>
      <c r="AC57" s="31">
        <v>0.14299999999999999</v>
      </c>
      <c r="AD57" s="31">
        <v>0.25600000000000001</v>
      </c>
      <c r="AE57" s="31">
        <v>0.69899999999999995</v>
      </c>
      <c r="AF57" s="31">
        <v>8.3170000000000002</v>
      </c>
      <c r="AG57" s="31">
        <v>2.6139999999999999</v>
      </c>
      <c r="AH57" s="31">
        <v>1.115</v>
      </c>
      <c r="AI57" s="31">
        <v>0.49399999999999999</v>
      </c>
      <c r="AJ57" s="31">
        <v>0.69099999999999995</v>
      </c>
      <c r="AK57">
        <v>27</v>
      </c>
      <c r="AL57" s="29">
        <v>0.02</v>
      </c>
      <c r="AM57" s="29">
        <v>99.87</v>
      </c>
      <c r="AN57" s="20">
        <v>56.354999999999997</v>
      </c>
    </row>
    <row r="58" spans="1:40" x14ac:dyDescent="0.25">
      <c r="A58" t="s">
        <v>212</v>
      </c>
      <c r="B58" t="s">
        <v>155</v>
      </c>
      <c r="C58" t="s">
        <v>75</v>
      </c>
      <c r="D58" t="s">
        <v>76</v>
      </c>
      <c r="E58" t="s">
        <v>127</v>
      </c>
      <c r="F58" t="s">
        <v>79</v>
      </c>
      <c r="G58" s="31" t="s">
        <v>5</v>
      </c>
      <c r="H58" s="31" t="s">
        <v>5</v>
      </c>
      <c r="I58" s="31" t="s">
        <v>5</v>
      </c>
      <c r="J58" s="31" t="s">
        <v>5</v>
      </c>
      <c r="K58" s="31" t="s">
        <v>82</v>
      </c>
      <c r="L58" s="31" t="s">
        <v>82</v>
      </c>
      <c r="M58" s="31" t="s">
        <v>5</v>
      </c>
      <c r="N58" s="31" t="s">
        <v>5</v>
      </c>
      <c r="O58" s="31" t="s">
        <v>82</v>
      </c>
      <c r="P58" s="31" t="s">
        <v>82</v>
      </c>
      <c r="Q58" s="31" t="s">
        <v>5</v>
      </c>
      <c r="R58" s="31" t="s">
        <v>82</v>
      </c>
      <c r="S58" s="31" t="s">
        <v>82</v>
      </c>
      <c r="T58" s="31" t="s">
        <v>5</v>
      </c>
      <c r="U58" s="31" t="s">
        <v>5</v>
      </c>
      <c r="V58" s="31" t="s">
        <v>5</v>
      </c>
      <c r="W58" s="31" t="s">
        <v>5</v>
      </c>
      <c r="X58" s="31" t="s">
        <v>20</v>
      </c>
      <c r="Y58" s="31" t="s">
        <v>20</v>
      </c>
      <c r="Z58" s="31" t="s">
        <v>24</v>
      </c>
      <c r="AA58" s="31" t="s">
        <v>5</v>
      </c>
      <c r="AB58" s="31" t="s">
        <v>5</v>
      </c>
      <c r="AC58" s="31" t="s">
        <v>82</v>
      </c>
      <c r="AD58" s="31" t="s">
        <v>5</v>
      </c>
      <c r="AE58" s="31" t="s">
        <v>24</v>
      </c>
      <c r="AF58" s="31" t="s">
        <v>5</v>
      </c>
      <c r="AG58" s="31" t="s">
        <v>24</v>
      </c>
      <c r="AH58" s="31" t="s">
        <v>24</v>
      </c>
      <c r="AI58" s="31" t="s">
        <v>24</v>
      </c>
      <c r="AJ58" s="31" t="s">
        <v>5</v>
      </c>
      <c r="AK58">
        <v>27</v>
      </c>
      <c r="AL58" s="29" t="s">
        <v>80</v>
      </c>
      <c r="AM58" s="29" t="s">
        <v>80</v>
      </c>
      <c r="AN58" s="20" t="s">
        <v>80</v>
      </c>
    </row>
    <row r="59" spans="1:40" x14ac:dyDescent="0.25">
      <c r="A59" t="s">
        <v>212</v>
      </c>
      <c r="B59" t="s">
        <v>155</v>
      </c>
      <c r="C59" t="s">
        <v>75</v>
      </c>
      <c r="D59" t="s">
        <v>178</v>
      </c>
      <c r="E59" t="s">
        <v>104</v>
      </c>
      <c r="F59" t="s">
        <v>78</v>
      </c>
      <c r="G59" s="31" t="s">
        <v>80</v>
      </c>
      <c r="H59" s="31">
        <v>13</v>
      </c>
      <c r="I59" s="31">
        <v>13</v>
      </c>
      <c r="J59" s="31">
        <v>13</v>
      </c>
      <c r="K59" s="31">
        <v>13</v>
      </c>
      <c r="L59" s="31" t="s">
        <v>80</v>
      </c>
      <c r="M59" s="31" t="s">
        <v>80</v>
      </c>
      <c r="N59" s="31" t="s">
        <v>80</v>
      </c>
      <c r="O59" s="31" t="s">
        <v>80</v>
      </c>
      <c r="P59" s="31" t="s">
        <v>80</v>
      </c>
      <c r="Q59" s="31" t="s">
        <v>80</v>
      </c>
      <c r="R59" s="31" t="s">
        <v>80</v>
      </c>
      <c r="S59" s="31" t="s">
        <v>80</v>
      </c>
      <c r="T59" s="31" t="s">
        <v>80</v>
      </c>
      <c r="U59" s="31" t="s">
        <v>80</v>
      </c>
      <c r="V59" s="31" t="s">
        <v>80</v>
      </c>
      <c r="W59" s="31" t="s">
        <v>80</v>
      </c>
      <c r="X59" s="31" t="s">
        <v>80</v>
      </c>
      <c r="Y59" s="31" t="s">
        <v>80</v>
      </c>
      <c r="Z59" s="31" t="s">
        <v>80</v>
      </c>
      <c r="AA59" s="31" t="s">
        <v>80</v>
      </c>
      <c r="AB59" s="31" t="s">
        <v>80</v>
      </c>
      <c r="AC59" s="31" t="s">
        <v>80</v>
      </c>
      <c r="AD59" s="31" t="s">
        <v>80</v>
      </c>
      <c r="AE59" s="31" t="s">
        <v>80</v>
      </c>
      <c r="AF59" s="31" t="s">
        <v>80</v>
      </c>
      <c r="AG59" s="31" t="s">
        <v>80</v>
      </c>
      <c r="AH59" s="31" t="s">
        <v>80</v>
      </c>
      <c r="AI59" s="31" t="s">
        <v>80</v>
      </c>
      <c r="AJ59" s="31" t="s">
        <v>80</v>
      </c>
      <c r="AK59">
        <v>28</v>
      </c>
      <c r="AL59" s="29">
        <v>0.01</v>
      </c>
      <c r="AM59" s="29">
        <v>99.88</v>
      </c>
      <c r="AN59" s="20">
        <v>52</v>
      </c>
    </row>
    <row r="60" spans="1:40" x14ac:dyDescent="0.25">
      <c r="A60" t="s">
        <v>212</v>
      </c>
      <c r="B60" t="s">
        <v>155</v>
      </c>
      <c r="C60" t="s">
        <v>75</v>
      </c>
      <c r="D60" t="s">
        <v>178</v>
      </c>
      <c r="E60" t="s">
        <v>104</v>
      </c>
      <c r="F60" t="s">
        <v>79</v>
      </c>
      <c r="G60" s="31" t="s">
        <v>80</v>
      </c>
      <c r="H60" s="31" t="s">
        <v>82</v>
      </c>
      <c r="I60" s="31" t="s">
        <v>82</v>
      </c>
      <c r="J60" s="31" t="s">
        <v>82</v>
      </c>
      <c r="K60" s="31" t="s">
        <v>82</v>
      </c>
      <c r="L60" s="31" t="s">
        <v>80</v>
      </c>
      <c r="M60" s="31" t="s">
        <v>80</v>
      </c>
      <c r="N60" s="31" t="s">
        <v>80</v>
      </c>
      <c r="O60" s="31" t="s">
        <v>80</v>
      </c>
      <c r="P60" s="31" t="s">
        <v>80</v>
      </c>
      <c r="Q60" s="31" t="s">
        <v>80</v>
      </c>
      <c r="R60" s="31" t="s">
        <v>80</v>
      </c>
      <c r="S60" s="31" t="s">
        <v>80</v>
      </c>
      <c r="T60" s="31" t="s">
        <v>80</v>
      </c>
      <c r="U60" s="31" t="s">
        <v>80</v>
      </c>
      <c r="V60" s="31" t="s">
        <v>80</v>
      </c>
      <c r="W60" s="31" t="s">
        <v>80</v>
      </c>
      <c r="X60" s="31" t="s">
        <v>80</v>
      </c>
      <c r="Y60" s="31" t="s">
        <v>80</v>
      </c>
      <c r="Z60" s="31" t="s">
        <v>80</v>
      </c>
      <c r="AA60" s="31" t="s">
        <v>80</v>
      </c>
      <c r="AB60" s="31" t="s">
        <v>80</v>
      </c>
      <c r="AC60" s="31" t="s">
        <v>80</v>
      </c>
      <c r="AD60" s="31" t="s">
        <v>80</v>
      </c>
      <c r="AE60" s="31" t="s">
        <v>80</v>
      </c>
      <c r="AF60" s="31" t="s">
        <v>80</v>
      </c>
      <c r="AG60" s="31" t="s">
        <v>80</v>
      </c>
      <c r="AH60" s="31" t="s">
        <v>80</v>
      </c>
      <c r="AI60" s="31" t="s">
        <v>80</v>
      </c>
      <c r="AJ60" s="31" t="s">
        <v>80</v>
      </c>
      <c r="AK60">
        <v>28</v>
      </c>
      <c r="AL60" s="29" t="s">
        <v>80</v>
      </c>
      <c r="AM60" s="29" t="s">
        <v>80</v>
      </c>
      <c r="AN60" s="20" t="s">
        <v>80</v>
      </c>
    </row>
    <row r="61" spans="1:40" x14ac:dyDescent="0.25">
      <c r="A61" t="s">
        <v>212</v>
      </c>
      <c r="B61" t="s">
        <v>155</v>
      </c>
      <c r="C61" t="s">
        <v>75</v>
      </c>
      <c r="D61" t="s">
        <v>83</v>
      </c>
      <c r="E61" t="s">
        <v>104</v>
      </c>
      <c r="F61" t="s">
        <v>78</v>
      </c>
      <c r="G61" s="31" t="s">
        <v>80</v>
      </c>
      <c r="H61" s="31" t="s">
        <v>80</v>
      </c>
      <c r="I61" s="31" t="s">
        <v>80</v>
      </c>
      <c r="J61" s="31" t="s">
        <v>80</v>
      </c>
      <c r="K61" s="31" t="s">
        <v>80</v>
      </c>
      <c r="L61" s="31" t="s">
        <v>80</v>
      </c>
      <c r="M61" s="31" t="s">
        <v>80</v>
      </c>
      <c r="N61" s="31" t="s">
        <v>80</v>
      </c>
      <c r="O61" s="31" t="s">
        <v>80</v>
      </c>
      <c r="P61" s="31" t="s">
        <v>80</v>
      </c>
      <c r="Q61" s="31" t="s">
        <v>80</v>
      </c>
      <c r="R61" s="31" t="s">
        <v>80</v>
      </c>
      <c r="S61" s="31" t="s">
        <v>80</v>
      </c>
      <c r="T61" s="31" t="s">
        <v>80</v>
      </c>
      <c r="U61" s="31">
        <v>1.4430000000000001</v>
      </c>
      <c r="V61" s="31">
        <v>0.70899999999999996</v>
      </c>
      <c r="W61" s="31">
        <v>38.572000000000003</v>
      </c>
      <c r="X61" s="31">
        <v>1.32</v>
      </c>
      <c r="Y61" s="31">
        <v>4.1710000000000003</v>
      </c>
      <c r="Z61" s="31">
        <v>4.8000000000000001E-2</v>
      </c>
      <c r="AA61" s="31" t="s">
        <v>80</v>
      </c>
      <c r="AB61" s="31">
        <v>1.383</v>
      </c>
      <c r="AC61" s="31">
        <v>0.47299999999999998</v>
      </c>
      <c r="AD61" s="31">
        <v>0.26400000000000001</v>
      </c>
      <c r="AE61" s="31">
        <v>0.248</v>
      </c>
      <c r="AF61" s="31">
        <v>0.53200000000000003</v>
      </c>
      <c r="AG61" s="31">
        <v>0.56599999999999995</v>
      </c>
      <c r="AH61" s="31">
        <v>1.0449999999999999</v>
      </c>
      <c r="AI61" s="31">
        <v>0.214</v>
      </c>
      <c r="AJ61" s="31">
        <v>7.5999999999999998E-2</v>
      </c>
      <c r="AK61">
        <v>29</v>
      </c>
      <c r="AL61" s="29">
        <v>0.01</v>
      </c>
      <c r="AM61" s="29">
        <v>99.9</v>
      </c>
      <c r="AN61" s="20">
        <v>51.063000000000002</v>
      </c>
    </row>
    <row r="62" spans="1:40" x14ac:dyDescent="0.25">
      <c r="A62" t="s">
        <v>212</v>
      </c>
      <c r="B62" t="s">
        <v>155</v>
      </c>
      <c r="C62" t="s">
        <v>75</v>
      </c>
      <c r="D62" t="s">
        <v>83</v>
      </c>
      <c r="E62" t="s">
        <v>104</v>
      </c>
      <c r="F62" t="s">
        <v>79</v>
      </c>
      <c r="G62" s="31" t="s">
        <v>80</v>
      </c>
      <c r="H62" s="31" t="s">
        <v>80</v>
      </c>
      <c r="I62" s="31" t="s">
        <v>80</v>
      </c>
      <c r="J62" s="31" t="s">
        <v>80</v>
      </c>
      <c r="K62" s="31" t="s">
        <v>80</v>
      </c>
      <c r="L62" s="31" t="s">
        <v>80</v>
      </c>
      <c r="M62" s="31" t="s">
        <v>80</v>
      </c>
      <c r="N62" s="31" t="s">
        <v>80</v>
      </c>
      <c r="O62" s="31" t="s">
        <v>80</v>
      </c>
      <c r="P62" s="31" t="s">
        <v>80</v>
      </c>
      <c r="Q62" s="31" t="s">
        <v>80</v>
      </c>
      <c r="R62" s="31" t="s">
        <v>80</v>
      </c>
      <c r="S62" s="31" t="s">
        <v>80</v>
      </c>
      <c r="T62" s="31" t="s">
        <v>80</v>
      </c>
      <c r="U62" s="31" t="s">
        <v>82</v>
      </c>
      <c r="V62" s="31" t="s">
        <v>82</v>
      </c>
      <c r="W62" s="31" t="s">
        <v>82</v>
      </c>
      <c r="X62" s="31" t="s">
        <v>82</v>
      </c>
      <c r="Y62" s="31" t="s">
        <v>82</v>
      </c>
      <c r="Z62" s="31" t="s">
        <v>82</v>
      </c>
      <c r="AA62" s="31" t="s">
        <v>80</v>
      </c>
      <c r="AB62" s="31" t="s">
        <v>82</v>
      </c>
      <c r="AC62" s="31" t="s">
        <v>82</v>
      </c>
      <c r="AD62" s="31" t="s">
        <v>82</v>
      </c>
      <c r="AE62" s="31" t="s">
        <v>82</v>
      </c>
      <c r="AF62" s="31" t="s">
        <v>82</v>
      </c>
      <c r="AG62" s="31" t="s">
        <v>5</v>
      </c>
      <c r="AH62" s="31" t="s">
        <v>5</v>
      </c>
      <c r="AI62" s="31" t="s">
        <v>5</v>
      </c>
      <c r="AJ62" s="31" t="s">
        <v>5</v>
      </c>
      <c r="AK62">
        <v>29</v>
      </c>
      <c r="AL62" s="29" t="s">
        <v>80</v>
      </c>
      <c r="AM62" s="29" t="s">
        <v>80</v>
      </c>
      <c r="AN62" s="20" t="s">
        <v>80</v>
      </c>
    </row>
    <row r="63" spans="1:40" x14ac:dyDescent="0.25">
      <c r="A63" t="s">
        <v>212</v>
      </c>
      <c r="B63" t="s">
        <v>155</v>
      </c>
      <c r="C63" t="s">
        <v>75</v>
      </c>
      <c r="D63" t="s">
        <v>164</v>
      </c>
      <c r="E63" t="s">
        <v>87</v>
      </c>
      <c r="F63" t="s">
        <v>78</v>
      </c>
      <c r="G63" s="31" t="s">
        <v>80</v>
      </c>
      <c r="H63" s="31" t="s">
        <v>80</v>
      </c>
      <c r="I63" s="31" t="s">
        <v>80</v>
      </c>
      <c r="J63" s="31" t="s">
        <v>80</v>
      </c>
      <c r="K63" s="31" t="s">
        <v>80</v>
      </c>
      <c r="L63" s="31" t="s">
        <v>80</v>
      </c>
      <c r="M63" s="31" t="s">
        <v>80</v>
      </c>
      <c r="N63" s="31" t="s">
        <v>80</v>
      </c>
      <c r="O63" s="31" t="s">
        <v>80</v>
      </c>
      <c r="P63" s="31" t="s">
        <v>80</v>
      </c>
      <c r="Q63" s="31" t="s">
        <v>80</v>
      </c>
      <c r="R63" s="31" t="s">
        <v>80</v>
      </c>
      <c r="S63" s="31">
        <v>22.184999999999999</v>
      </c>
      <c r="T63" s="31">
        <v>17.065999999999999</v>
      </c>
      <c r="U63" s="31" t="s">
        <v>80</v>
      </c>
      <c r="V63" s="31" t="s">
        <v>80</v>
      </c>
      <c r="W63" s="31" t="s">
        <v>80</v>
      </c>
      <c r="X63" s="31">
        <v>5.4</v>
      </c>
      <c r="Y63" s="31">
        <v>2.5</v>
      </c>
      <c r="Z63" s="31" t="s">
        <v>80</v>
      </c>
      <c r="AA63" s="31" t="s">
        <v>80</v>
      </c>
      <c r="AB63" s="31" t="s">
        <v>80</v>
      </c>
      <c r="AC63" s="31" t="s">
        <v>80</v>
      </c>
      <c r="AD63" s="31" t="s">
        <v>80</v>
      </c>
      <c r="AE63" s="31" t="s">
        <v>80</v>
      </c>
      <c r="AF63" s="31" t="s">
        <v>80</v>
      </c>
      <c r="AG63" s="31" t="s">
        <v>80</v>
      </c>
      <c r="AH63" s="31" t="s">
        <v>80</v>
      </c>
      <c r="AI63" s="31" t="s">
        <v>80</v>
      </c>
      <c r="AJ63" s="31" t="s">
        <v>80</v>
      </c>
      <c r="AK63">
        <v>30</v>
      </c>
      <c r="AL63" s="29">
        <v>0.01</v>
      </c>
      <c r="AM63" s="29">
        <v>99.91</v>
      </c>
      <c r="AN63" s="20">
        <v>47.151000000000003</v>
      </c>
    </row>
    <row r="64" spans="1:40" x14ac:dyDescent="0.25">
      <c r="A64" t="s">
        <v>212</v>
      </c>
      <c r="B64" t="s">
        <v>155</v>
      </c>
      <c r="C64" t="s">
        <v>75</v>
      </c>
      <c r="D64" t="s">
        <v>164</v>
      </c>
      <c r="E64" t="s">
        <v>87</v>
      </c>
      <c r="F64" t="s">
        <v>79</v>
      </c>
      <c r="G64" s="31" t="s">
        <v>80</v>
      </c>
      <c r="H64" s="31" t="s">
        <v>80</v>
      </c>
      <c r="I64" s="31" t="s">
        <v>80</v>
      </c>
      <c r="J64" s="31" t="s">
        <v>80</v>
      </c>
      <c r="K64" s="31" t="s">
        <v>80</v>
      </c>
      <c r="L64" s="31" t="s">
        <v>80</v>
      </c>
      <c r="M64" s="31" t="s">
        <v>80</v>
      </c>
      <c r="N64" s="31" t="s">
        <v>80</v>
      </c>
      <c r="O64" s="31" t="s">
        <v>80</v>
      </c>
      <c r="P64" s="31" t="s">
        <v>80</v>
      </c>
      <c r="Q64" s="31" t="s">
        <v>80</v>
      </c>
      <c r="R64" s="31" t="s">
        <v>80</v>
      </c>
      <c r="S64" s="31" t="s">
        <v>82</v>
      </c>
      <c r="T64" s="31" t="s">
        <v>82</v>
      </c>
      <c r="U64" s="31" t="s">
        <v>80</v>
      </c>
      <c r="V64" s="31" t="s">
        <v>80</v>
      </c>
      <c r="W64" s="31" t="s">
        <v>80</v>
      </c>
      <c r="X64" s="31" t="s">
        <v>82</v>
      </c>
      <c r="Y64" s="31" t="s">
        <v>82</v>
      </c>
      <c r="Z64" s="31" t="s">
        <v>80</v>
      </c>
      <c r="AA64" s="31" t="s">
        <v>80</v>
      </c>
      <c r="AB64" s="31" t="s">
        <v>80</v>
      </c>
      <c r="AC64" s="31" t="s">
        <v>80</v>
      </c>
      <c r="AD64" s="31" t="s">
        <v>80</v>
      </c>
      <c r="AE64" s="31" t="s">
        <v>80</v>
      </c>
      <c r="AF64" s="31" t="s">
        <v>80</v>
      </c>
      <c r="AG64" s="31" t="s">
        <v>80</v>
      </c>
      <c r="AH64" s="31" t="s">
        <v>80</v>
      </c>
      <c r="AI64" s="31" t="s">
        <v>80</v>
      </c>
      <c r="AJ64" s="31" t="s">
        <v>80</v>
      </c>
      <c r="AK64">
        <v>30</v>
      </c>
      <c r="AL64" s="29" t="s">
        <v>80</v>
      </c>
      <c r="AM64" s="29" t="s">
        <v>80</v>
      </c>
      <c r="AN64" s="20" t="s">
        <v>80</v>
      </c>
    </row>
    <row r="65" spans="1:40" x14ac:dyDescent="0.25">
      <c r="A65" t="s">
        <v>212</v>
      </c>
      <c r="B65" t="s">
        <v>155</v>
      </c>
      <c r="C65" t="s">
        <v>75</v>
      </c>
      <c r="D65" t="s">
        <v>156</v>
      </c>
      <c r="E65" t="s">
        <v>84</v>
      </c>
      <c r="F65" t="s">
        <v>78</v>
      </c>
      <c r="G65" s="31" t="s">
        <v>80</v>
      </c>
      <c r="H65" s="31" t="s">
        <v>80</v>
      </c>
      <c r="I65" s="31" t="s">
        <v>80</v>
      </c>
      <c r="J65" s="31" t="s">
        <v>80</v>
      </c>
      <c r="K65" s="31" t="s">
        <v>80</v>
      </c>
      <c r="L65" s="31" t="s">
        <v>80</v>
      </c>
      <c r="M65" s="31" t="s">
        <v>80</v>
      </c>
      <c r="N65" s="31" t="s">
        <v>80</v>
      </c>
      <c r="O65" s="31" t="s">
        <v>80</v>
      </c>
      <c r="P65" s="31" t="s">
        <v>80</v>
      </c>
      <c r="Q65" s="31" t="s">
        <v>80</v>
      </c>
      <c r="R65" s="31" t="s">
        <v>80</v>
      </c>
      <c r="S65" s="31" t="s">
        <v>80</v>
      </c>
      <c r="T65" s="31" t="s">
        <v>80</v>
      </c>
      <c r="U65" s="31" t="s">
        <v>80</v>
      </c>
      <c r="V65" s="31" t="s">
        <v>80</v>
      </c>
      <c r="W65" s="31" t="s">
        <v>80</v>
      </c>
      <c r="X65" s="31" t="s">
        <v>80</v>
      </c>
      <c r="Y65" s="31">
        <v>4.8730000000000002</v>
      </c>
      <c r="Z65" s="31" t="s">
        <v>80</v>
      </c>
      <c r="AA65" s="31">
        <v>8.0679999999999996</v>
      </c>
      <c r="AB65" s="31">
        <v>13.932</v>
      </c>
      <c r="AC65" s="31">
        <v>2.0990000000000002</v>
      </c>
      <c r="AD65" s="31">
        <v>10.103</v>
      </c>
      <c r="AE65" s="31">
        <v>3.411</v>
      </c>
      <c r="AF65" s="31" t="s">
        <v>80</v>
      </c>
      <c r="AG65" s="31" t="s">
        <v>80</v>
      </c>
      <c r="AH65" s="31">
        <v>3.39</v>
      </c>
      <c r="AI65" s="31" t="s">
        <v>80</v>
      </c>
      <c r="AJ65" s="31" t="s">
        <v>80</v>
      </c>
      <c r="AK65">
        <v>31</v>
      </c>
      <c r="AL65" s="29">
        <v>0.01</v>
      </c>
      <c r="AM65" s="29">
        <v>99.92</v>
      </c>
      <c r="AN65" s="20">
        <v>45.877000000000002</v>
      </c>
    </row>
    <row r="66" spans="1:40" x14ac:dyDescent="0.25">
      <c r="A66" t="s">
        <v>212</v>
      </c>
      <c r="B66" t="s">
        <v>155</v>
      </c>
      <c r="C66" t="s">
        <v>75</v>
      </c>
      <c r="D66" t="s">
        <v>156</v>
      </c>
      <c r="E66" t="s">
        <v>84</v>
      </c>
      <c r="F66" t="s">
        <v>79</v>
      </c>
      <c r="G66" s="31" t="s">
        <v>80</v>
      </c>
      <c r="H66" s="31" t="s">
        <v>80</v>
      </c>
      <c r="I66" s="31" t="s">
        <v>80</v>
      </c>
      <c r="J66" s="31" t="s">
        <v>80</v>
      </c>
      <c r="K66" s="31" t="s">
        <v>80</v>
      </c>
      <c r="L66" s="31" t="s">
        <v>80</v>
      </c>
      <c r="M66" s="31" t="s">
        <v>80</v>
      </c>
      <c r="N66" s="31" t="s">
        <v>80</v>
      </c>
      <c r="O66" s="31" t="s">
        <v>80</v>
      </c>
      <c r="P66" s="31" t="s">
        <v>80</v>
      </c>
      <c r="Q66" s="31" t="s">
        <v>80</v>
      </c>
      <c r="R66" s="31" t="s">
        <v>80</v>
      </c>
      <c r="S66" s="31" t="s">
        <v>80</v>
      </c>
      <c r="T66" s="31" t="s">
        <v>80</v>
      </c>
      <c r="U66" s="31" t="s">
        <v>80</v>
      </c>
      <c r="V66" s="31" t="s">
        <v>80</v>
      </c>
      <c r="W66" s="31" t="s">
        <v>80</v>
      </c>
      <c r="X66" s="31" t="s">
        <v>80</v>
      </c>
      <c r="Y66" s="31" t="s">
        <v>82</v>
      </c>
      <c r="Z66" s="31" t="s">
        <v>80</v>
      </c>
      <c r="AA66" s="31" t="s">
        <v>82</v>
      </c>
      <c r="AB66" s="31" t="s">
        <v>82</v>
      </c>
      <c r="AC66" s="31" t="s">
        <v>82</v>
      </c>
      <c r="AD66" s="31" t="s">
        <v>82</v>
      </c>
      <c r="AE66" s="31" t="s">
        <v>82</v>
      </c>
      <c r="AF66" s="31" t="s">
        <v>80</v>
      </c>
      <c r="AG66" s="31" t="s">
        <v>80</v>
      </c>
      <c r="AH66" s="31" t="s">
        <v>82</v>
      </c>
      <c r="AI66" s="31" t="s">
        <v>80</v>
      </c>
      <c r="AJ66" s="31" t="s">
        <v>80</v>
      </c>
      <c r="AK66">
        <v>31</v>
      </c>
      <c r="AL66" s="29" t="s">
        <v>80</v>
      </c>
      <c r="AM66" s="29" t="s">
        <v>80</v>
      </c>
      <c r="AN66" s="20" t="s">
        <v>80</v>
      </c>
    </row>
    <row r="67" spans="1:40" x14ac:dyDescent="0.25">
      <c r="A67" t="s">
        <v>212</v>
      </c>
      <c r="B67" t="s">
        <v>155</v>
      </c>
      <c r="C67" t="s">
        <v>75</v>
      </c>
      <c r="D67" t="s">
        <v>91</v>
      </c>
      <c r="E67" t="s">
        <v>87</v>
      </c>
      <c r="F67" t="s">
        <v>78</v>
      </c>
      <c r="G67" s="31">
        <v>4</v>
      </c>
      <c r="H67" s="31">
        <v>5</v>
      </c>
      <c r="I67" s="31">
        <v>5</v>
      </c>
      <c r="J67" s="31">
        <v>7</v>
      </c>
      <c r="K67" s="31">
        <v>4</v>
      </c>
      <c r="L67" s="31">
        <v>2</v>
      </c>
      <c r="M67" s="31">
        <v>1</v>
      </c>
      <c r="N67" s="31">
        <v>0.752</v>
      </c>
      <c r="O67" s="31" t="s">
        <v>80</v>
      </c>
      <c r="P67" s="31">
        <v>2</v>
      </c>
      <c r="Q67" s="31">
        <v>3.7450000000000001</v>
      </c>
      <c r="R67" s="31">
        <v>0.38600000000000001</v>
      </c>
      <c r="S67" s="31">
        <v>2.5819999999999999</v>
      </c>
      <c r="T67" s="31">
        <v>1.4950000000000001</v>
      </c>
      <c r="U67" s="31">
        <v>0.52500000000000002</v>
      </c>
      <c r="V67" s="31" t="s">
        <v>80</v>
      </c>
      <c r="W67" s="31" t="s">
        <v>80</v>
      </c>
      <c r="X67" s="31" t="s">
        <v>80</v>
      </c>
      <c r="Y67" s="31" t="s">
        <v>80</v>
      </c>
      <c r="Z67" s="31" t="s">
        <v>80</v>
      </c>
      <c r="AA67" s="31" t="s">
        <v>80</v>
      </c>
      <c r="AB67" s="31" t="s">
        <v>80</v>
      </c>
      <c r="AC67" s="31" t="s">
        <v>80</v>
      </c>
      <c r="AD67" s="31" t="s">
        <v>80</v>
      </c>
      <c r="AE67" s="31" t="s">
        <v>80</v>
      </c>
      <c r="AF67" s="31" t="s">
        <v>80</v>
      </c>
      <c r="AG67" s="31" t="s">
        <v>80</v>
      </c>
      <c r="AH67" s="31" t="s">
        <v>80</v>
      </c>
      <c r="AI67" s="31" t="s">
        <v>80</v>
      </c>
      <c r="AJ67" s="31" t="s">
        <v>80</v>
      </c>
      <c r="AK67">
        <v>32</v>
      </c>
      <c r="AL67" s="29">
        <v>0.01</v>
      </c>
      <c r="AM67" s="29">
        <v>99.93</v>
      </c>
      <c r="AN67" s="20">
        <v>39.484999999999999</v>
      </c>
    </row>
    <row r="68" spans="1:40" x14ac:dyDescent="0.25">
      <c r="A68" t="s">
        <v>212</v>
      </c>
      <c r="B68" t="s">
        <v>155</v>
      </c>
      <c r="C68" t="s">
        <v>75</v>
      </c>
      <c r="D68" t="s">
        <v>91</v>
      </c>
      <c r="E68" t="s">
        <v>87</v>
      </c>
      <c r="F68" t="s">
        <v>79</v>
      </c>
      <c r="G68" s="31" t="s">
        <v>20</v>
      </c>
      <c r="H68" s="31" t="s">
        <v>20</v>
      </c>
      <c r="I68" s="31" t="s">
        <v>20</v>
      </c>
      <c r="J68" s="31" t="s">
        <v>20</v>
      </c>
      <c r="K68" s="31" t="s">
        <v>20</v>
      </c>
      <c r="L68" s="31" t="s">
        <v>20</v>
      </c>
      <c r="M68" s="31" t="s">
        <v>20</v>
      </c>
      <c r="N68" s="31" t="s">
        <v>20</v>
      </c>
      <c r="O68" s="31" t="s">
        <v>80</v>
      </c>
      <c r="P68" s="31" t="s">
        <v>5</v>
      </c>
      <c r="Q68" s="31" t="s">
        <v>5</v>
      </c>
      <c r="R68" s="31" t="s">
        <v>5</v>
      </c>
      <c r="S68" s="31" t="s">
        <v>5</v>
      </c>
      <c r="T68" s="31" t="s">
        <v>20</v>
      </c>
      <c r="U68" s="31" t="s">
        <v>5</v>
      </c>
      <c r="V68" s="31" t="s">
        <v>80</v>
      </c>
      <c r="W68" s="31" t="s">
        <v>80</v>
      </c>
      <c r="X68" s="31" t="s">
        <v>80</v>
      </c>
      <c r="Y68" s="31" t="s">
        <v>80</v>
      </c>
      <c r="Z68" s="31" t="s">
        <v>80</v>
      </c>
      <c r="AA68" s="31" t="s">
        <v>80</v>
      </c>
      <c r="AB68" s="31" t="s">
        <v>80</v>
      </c>
      <c r="AC68" s="31" t="s">
        <v>80</v>
      </c>
      <c r="AD68" s="31" t="s">
        <v>80</v>
      </c>
      <c r="AE68" s="31" t="s">
        <v>80</v>
      </c>
      <c r="AF68" s="31" t="s">
        <v>80</v>
      </c>
      <c r="AG68" s="31" t="s">
        <v>80</v>
      </c>
      <c r="AH68" s="31" t="s">
        <v>80</v>
      </c>
      <c r="AI68" s="31" t="s">
        <v>80</v>
      </c>
      <c r="AJ68" s="31" t="s">
        <v>80</v>
      </c>
      <c r="AK68">
        <v>32</v>
      </c>
      <c r="AL68" s="29" t="s">
        <v>80</v>
      </c>
      <c r="AM68" s="29" t="s">
        <v>80</v>
      </c>
      <c r="AN68" s="20" t="s">
        <v>80</v>
      </c>
    </row>
    <row r="69" spans="1:40" x14ac:dyDescent="0.25">
      <c r="A69" t="s">
        <v>212</v>
      </c>
      <c r="B69" t="s">
        <v>155</v>
      </c>
      <c r="C69" t="s">
        <v>75</v>
      </c>
      <c r="D69" t="s">
        <v>163</v>
      </c>
      <c r="E69" t="s">
        <v>105</v>
      </c>
      <c r="F69" t="s">
        <v>78</v>
      </c>
      <c r="G69" s="31" t="s">
        <v>80</v>
      </c>
      <c r="H69" s="31" t="s">
        <v>80</v>
      </c>
      <c r="I69" s="31" t="s">
        <v>80</v>
      </c>
      <c r="J69" s="31" t="s">
        <v>80</v>
      </c>
      <c r="K69" s="31" t="s">
        <v>80</v>
      </c>
      <c r="L69" s="31" t="s">
        <v>80</v>
      </c>
      <c r="M69" s="31" t="s">
        <v>80</v>
      </c>
      <c r="N69" s="31" t="s">
        <v>80</v>
      </c>
      <c r="O69" s="31" t="s">
        <v>80</v>
      </c>
      <c r="P69" s="31" t="s">
        <v>80</v>
      </c>
      <c r="Q69" s="31" t="s">
        <v>80</v>
      </c>
      <c r="R69" s="31" t="s">
        <v>80</v>
      </c>
      <c r="S69" s="31" t="s">
        <v>80</v>
      </c>
      <c r="T69" s="31">
        <v>7.0000000000000007E-2</v>
      </c>
      <c r="U69" s="31">
        <v>0.41599999999999998</v>
      </c>
      <c r="V69" s="31">
        <v>1.29</v>
      </c>
      <c r="W69" s="31">
        <v>0.81899999999999995</v>
      </c>
      <c r="X69" s="31">
        <v>2.3849999999999998</v>
      </c>
      <c r="Y69" s="31">
        <v>3.911</v>
      </c>
      <c r="Z69" s="31">
        <v>3.2589999999999999</v>
      </c>
      <c r="AA69" s="31">
        <v>4.7</v>
      </c>
      <c r="AB69" s="31">
        <v>3.718</v>
      </c>
      <c r="AC69" s="31">
        <v>3.6669999999999998</v>
      </c>
      <c r="AD69" s="31">
        <v>2.181</v>
      </c>
      <c r="AE69" s="31">
        <v>2.9540000000000002</v>
      </c>
      <c r="AF69" s="31">
        <v>0.82699999999999996</v>
      </c>
      <c r="AG69" s="31">
        <v>1.6990000000000001</v>
      </c>
      <c r="AH69" s="31">
        <v>2.2570000000000001</v>
      </c>
      <c r="AI69" s="31">
        <v>1.198</v>
      </c>
      <c r="AJ69" s="31">
        <v>1.2230000000000001</v>
      </c>
      <c r="AK69">
        <v>33</v>
      </c>
      <c r="AL69" s="29">
        <v>0.01</v>
      </c>
      <c r="AM69" s="29">
        <v>99.95</v>
      </c>
      <c r="AN69" s="20">
        <v>36.573999999999998</v>
      </c>
    </row>
    <row r="70" spans="1:40" x14ac:dyDescent="0.25">
      <c r="A70" t="s">
        <v>212</v>
      </c>
      <c r="B70" t="s">
        <v>155</v>
      </c>
      <c r="C70" t="s">
        <v>75</v>
      </c>
      <c r="D70" t="s">
        <v>163</v>
      </c>
      <c r="E70" t="s">
        <v>105</v>
      </c>
      <c r="F70" t="s">
        <v>79</v>
      </c>
      <c r="G70" s="31" t="s">
        <v>80</v>
      </c>
      <c r="H70" s="31" t="s">
        <v>80</v>
      </c>
      <c r="I70" s="31" t="s">
        <v>80</v>
      </c>
      <c r="J70" s="31" t="s">
        <v>80</v>
      </c>
      <c r="K70" s="31" t="s">
        <v>80</v>
      </c>
      <c r="L70" s="31" t="s">
        <v>80</v>
      </c>
      <c r="M70" s="31" t="s">
        <v>80</v>
      </c>
      <c r="N70" s="31" t="s">
        <v>80</v>
      </c>
      <c r="O70" s="31" t="s">
        <v>80</v>
      </c>
      <c r="P70" s="31" t="s">
        <v>80</v>
      </c>
      <c r="Q70" s="31" t="s">
        <v>80</v>
      </c>
      <c r="R70" s="31" t="s">
        <v>80</v>
      </c>
      <c r="S70" s="31" t="s">
        <v>80</v>
      </c>
      <c r="T70" s="31" t="s">
        <v>5</v>
      </c>
      <c r="U70" s="31" t="s">
        <v>5</v>
      </c>
      <c r="V70" s="31" t="s">
        <v>5</v>
      </c>
      <c r="W70" s="31" t="s">
        <v>5</v>
      </c>
      <c r="X70" s="31" t="s">
        <v>5</v>
      </c>
      <c r="Y70" s="31" t="s">
        <v>5</v>
      </c>
      <c r="Z70" s="31" t="s">
        <v>5</v>
      </c>
      <c r="AA70" s="31" t="s">
        <v>5</v>
      </c>
      <c r="AB70" s="31" t="s">
        <v>5</v>
      </c>
      <c r="AC70" s="31" t="s">
        <v>5</v>
      </c>
      <c r="AD70" s="31" t="s">
        <v>22</v>
      </c>
      <c r="AE70" s="31" t="s">
        <v>5</v>
      </c>
      <c r="AF70" s="31" t="s">
        <v>5</v>
      </c>
      <c r="AG70" s="31" t="s">
        <v>5</v>
      </c>
      <c r="AH70" s="31" t="s">
        <v>5</v>
      </c>
      <c r="AI70" s="31" t="s">
        <v>5</v>
      </c>
      <c r="AJ70" s="31" t="s">
        <v>5</v>
      </c>
      <c r="AK70">
        <v>33</v>
      </c>
      <c r="AL70" s="29" t="s">
        <v>80</v>
      </c>
      <c r="AM70" s="29" t="s">
        <v>80</v>
      </c>
      <c r="AN70" s="20" t="s">
        <v>80</v>
      </c>
    </row>
    <row r="71" spans="1:40" x14ac:dyDescent="0.25">
      <c r="A71" t="s">
        <v>212</v>
      </c>
      <c r="B71" t="s">
        <v>155</v>
      </c>
      <c r="C71" t="s">
        <v>75</v>
      </c>
      <c r="D71" t="s">
        <v>164</v>
      </c>
      <c r="E71" t="s">
        <v>99</v>
      </c>
      <c r="F71" t="s">
        <v>78</v>
      </c>
      <c r="G71" s="31" t="s">
        <v>80</v>
      </c>
      <c r="H71" s="31" t="s">
        <v>80</v>
      </c>
      <c r="I71" s="31" t="s">
        <v>80</v>
      </c>
      <c r="J71" s="31" t="s">
        <v>80</v>
      </c>
      <c r="K71" s="31" t="s">
        <v>80</v>
      </c>
      <c r="L71" s="31" t="s">
        <v>80</v>
      </c>
      <c r="M71" s="31" t="s">
        <v>80</v>
      </c>
      <c r="N71" s="31" t="s">
        <v>80</v>
      </c>
      <c r="O71" s="31" t="s">
        <v>80</v>
      </c>
      <c r="P71" s="31" t="s">
        <v>80</v>
      </c>
      <c r="Q71" s="31" t="s">
        <v>80</v>
      </c>
      <c r="R71" s="31" t="s">
        <v>80</v>
      </c>
      <c r="S71" s="31">
        <v>15</v>
      </c>
      <c r="T71" s="31">
        <v>11.333</v>
      </c>
      <c r="U71" s="31" t="s">
        <v>80</v>
      </c>
      <c r="V71" s="31" t="s">
        <v>80</v>
      </c>
      <c r="W71" s="31" t="s">
        <v>80</v>
      </c>
      <c r="X71" s="31">
        <v>3.6</v>
      </c>
      <c r="Y71" s="31">
        <v>1.5</v>
      </c>
      <c r="Z71" s="31" t="s">
        <v>80</v>
      </c>
      <c r="AA71" s="31" t="s">
        <v>80</v>
      </c>
      <c r="AB71" s="31" t="s">
        <v>80</v>
      </c>
      <c r="AC71" s="31" t="s">
        <v>80</v>
      </c>
      <c r="AD71" s="31" t="s">
        <v>80</v>
      </c>
      <c r="AE71" s="31" t="s">
        <v>80</v>
      </c>
      <c r="AF71" s="31" t="s">
        <v>80</v>
      </c>
      <c r="AG71" s="31" t="s">
        <v>80</v>
      </c>
      <c r="AH71" s="31" t="s">
        <v>80</v>
      </c>
      <c r="AI71" s="31" t="s">
        <v>80</v>
      </c>
      <c r="AJ71" s="31" t="s">
        <v>80</v>
      </c>
      <c r="AK71">
        <v>34</v>
      </c>
      <c r="AL71" s="29">
        <v>0.01</v>
      </c>
      <c r="AM71" s="29">
        <v>99.95</v>
      </c>
      <c r="AN71" s="20">
        <v>31.433</v>
      </c>
    </row>
    <row r="72" spans="1:40" x14ac:dyDescent="0.25">
      <c r="A72" t="s">
        <v>212</v>
      </c>
      <c r="B72" t="s">
        <v>155</v>
      </c>
      <c r="C72" t="s">
        <v>75</v>
      </c>
      <c r="D72" t="s">
        <v>164</v>
      </c>
      <c r="E72" t="s">
        <v>99</v>
      </c>
      <c r="F72" t="s">
        <v>79</v>
      </c>
      <c r="G72" s="31" t="s">
        <v>80</v>
      </c>
      <c r="H72" s="31" t="s">
        <v>80</v>
      </c>
      <c r="I72" s="31" t="s">
        <v>80</v>
      </c>
      <c r="J72" s="31" t="s">
        <v>80</v>
      </c>
      <c r="K72" s="31" t="s">
        <v>80</v>
      </c>
      <c r="L72" s="31" t="s">
        <v>80</v>
      </c>
      <c r="M72" s="31" t="s">
        <v>80</v>
      </c>
      <c r="N72" s="31" t="s">
        <v>80</v>
      </c>
      <c r="O72" s="31" t="s">
        <v>80</v>
      </c>
      <c r="P72" s="31" t="s">
        <v>80</v>
      </c>
      <c r="Q72" s="31" t="s">
        <v>80</v>
      </c>
      <c r="R72" s="31" t="s">
        <v>80</v>
      </c>
      <c r="S72" s="31" t="s">
        <v>82</v>
      </c>
      <c r="T72" s="31" t="s">
        <v>82</v>
      </c>
      <c r="U72" s="31" t="s">
        <v>80</v>
      </c>
      <c r="V72" s="31" t="s">
        <v>80</v>
      </c>
      <c r="W72" s="31" t="s">
        <v>80</v>
      </c>
      <c r="X72" s="31" t="s">
        <v>82</v>
      </c>
      <c r="Y72" s="31" t="s">
        <v>82</v>
      </c>
      <c r="Z72" s="31" t="s">
        <v>80</v>
      </c>
      <c r="AA72" s="31" t="s">
        <v>80</v>
      </c>
      <c r="AB72" s="31" t="s">
        <v>80</v>
      </c>
      <c r="AC72" s="31" t="s">
        <v>80</v>
      </c>
      <c r="AD72" s="31" t="s">
        <v>80</v>
      </c>
      <c r="AE72" s="31" t="s">
        <v>80</v>
      </c>
      <c r="AF72" s="31" t="s">
        <v>80</v>
      </c>
      <c r="AG72" s="31" t="s">
        <v>80</v>
      </c>
      <c r="AH72" s="31" t="s">
        <v>80</v>
      </c>
      <c r="AI72" s="31" t="s">
        <v>80</v>
      </c>
      <c r="AJ72" s="31" t="s">
        <v>80</v>
      </c>
      <c r="AK72">
        <v>34</v>
      </c>
      <c r="AL72" s="29" t="s">
        <v>80</v>
      </c>
      <c r="AM72" s="29" t="s">
        <v>80</v>
      </c>
      <c r="AN72" s="20" t="s">
        <v>80</v>
      </c>
    </row>
    <row r="73" spans="1:40" x14ac:dyDescent="0.25">
      <c r="A73" t="s">
        <v>212</v>
      </c>
      <c r="B73" t="s">
        <v>155</v>
      </c>
      <c r="C73" t="s">
        <v>75</v>
      </c>
      <c r="D73" t="s">
        <v>83</v>
      </c>
      <c r="E73" t="s">
        <v>84</v>
      </c>
      <c r="F73" t="s">
        <v>78</v>
      </c>
      <c r="G73" s="31" t="s">
        <v>80</v>
      </c>
      <c r="H73" s="31" t="s">
        <v>80</v>
      </c>
      <c r="I73" s="31" t="s">
        <v>80</v>
      </c>
      <c r="J73" s="31" t="s">
        <v>80</v>
      </c>
      <c r="K73" s="31" t="s">
        <v>80</v>
      </c>
      <c r="L73" s="31" t="s">
        <v>80</v>
      </c>
      <c r="M73" s="31" t="s">
        <v>80</v>
      </c>
      <c r="N73" s="31" t="s">
        <v>80</v>
      </c>
      <c r="O73" s="31" t="s">
        <v>80</v>
      </c>
      <c r="P73" s="31" t="s">
        <v>80</v>
      </c>
      <c r="Q73" s="31" t="s">
        <v>80</v>
      </c>
      <c r="R73" s="31" t="s">
        <v>80</v>
      </c>
      <c r="S73" s="31" t="s">
        <v>80</v>
      </c>
      <c r="T73" s="31" t="s">
        <v>80</v>
      </c>
      <c r="U73" s="31">
        <v>3.6850000000000001</v>
      </c>
      <c r="V73" s="31">
        <v>3.234</v>
      </c>
      <c r="W73" s="31">
        <v>1.2470000000000001</v>
      </c>
      <c r="X73" s="31">
        <v>0.44</v>
      </c>
      <c r="Y73" s="31">
        <v>1.1910000000000001</v>
      </c>
      <c r="Z73" s="31">
        <v>1.7869999999999999</v>
      </c>
      <c r="AA73" s="31">
        <v>1.851</v>
      </c>
      <c r="AB73" s="31">
        <v>7.8E-2</v>
      </c>
      <c r="AC73" s="31">
        <v>2.1509999999999998</v>
      </c>
      <c r="AD73" s="31">
        <v>1.407</v>
      </c>
      <c r="AE73" s="31">
        <v>1.27</v>
      </c>
      <c r="AF73" s="31">
        <v>1.74</v>
      </c>
      <c r="AG73" s="31">
        <v>2.1110000000000002</v>
      </c>
      <c r="AH73" s="31">
        <v>1.6</v>
      </c>
      <c r="AI73" s="31">
        <v>1.696</v>
      </c>
      <c r="AJ73" s="31">
        <v>1.56</v>
      </c>
      <c r="AK73">
        <v>35</v>
      </c>
      <c r="AL73" s="29">
        <v>0.01</v>
      </c>
      <c r="AM73" s="29">
        <v>99.96</v>
      </c>
      <c r="AN73" s="20">
        <v>27.047000000000001</v>
      </c>
    </row>
    <row r="74" spans="1:40" x14ac:dyDescent="0.25">
      <c r="A74" t="s">
        <v>212</v>
      </c>
      <c r="B74" t="s">
        <v>155</v>
      </c>
      <c r="C74" t="s">
        <v>75</v>
      </c>
      <c r="D74" t="s">
        <v>83</v>
      </c>
      <c r="E74" t="s">
        <v>84</v>
      </c>
      <c r="F74" t="s">
        <v>79</v>
      </c>
      <c r="G74" s="31" t="s">
        <v>80</v>
      </c>
      <c r="H74" s="31" t="s">
        <v>80</v>
      </c>
      <c r="I74" s="31" t="s">
        <v>80</v>
      </c>
      <c r="J74" s="31" t="s">
        <v>80</v>
      </c>
      <c r="K74" s="31" t="s">
        <v>80</v>
      </c>
      <c r="L74" s="31" t="s">
        <v>80</v>
      </c>
      <c r="M74" s="31" t="s">
        <v>80</v>
      </c>
      <c r="N74" s="31" t="s">
        <v>80</v>
      </c>
      <c r="O74" s="31" t="s">
        <v>80</v>
      </c>
      <c r="P74" s="31" t="s">
        <v>80</v>
      </c>
      <c r="Q74" s="31" t="s">
        <v>80</v>
      </c>
      <c r="R74" s="31" t="s">
        <v>80</v>
      </c>
      <c r="S74" s="31" t="s">
        <v>80</v>
      </c>
      <c r="T74" s="31" t="s">
        <v>80</v>
      </c>
      <c r="U74" s="31" t="s">
        <v>82</v>
      </c>
      <c r="V74" s="31" t="s">
        <v>82</v>
      </c>
      <c r="W74" s="31" t="s">
        <v>82</v>
      </c>
      <c r="X74" s="31" t="s">
        <v>82</v>
      </c>
      <c r="Y74" s="31" t="s">
        <v>82</v>
      </c>
      <c r="Z74" s="31" t="s">
        <v>7</v>
      </c>
      <c r="AA74" s="31" t="s">
        <v>82</v>
      </c>
      <c r="AB74" s="31" t="s">
        <v>82</v>
      </c>
      <c r="AC74" s="31" t="s">
        <v>82</v>
      </c>
      <c r="AD74" s="31" t="s">
        <v>82</v>
      </c>
      <c r="AE74" s="31" t="s">
        <v>82</v>
      </c>
      <c r="AF74" s="31" t="s">
        <v>82</v>
      </c>
      <c r="AG74" s="31" t="s">
        <v>7</v>
      </c>
      <c r="AH74" s="31" t="s">
        <v>24</v>
      </c>
      <c r="AI74" s="31" t="s">
        <v>20</v>
      </c>
      <c r="AJ74" s="31" t="s">
        <v>24</v>
      </c>
      <c r="AK74">
        <v>35</v>
      </c>
      <c r="AL74" s="29" t="s">
        <v>80</v>
      </c>
      <c r="AM74" s="29" t="s">
        <v>80</v>
      </c>
      <c r="AN74" s="20" t="s">
        <v>80</v>
      </c>
    </row>
    <row r="75" spans="1:40" x14ac:dyDescent="0.25">
      <c r="A75" t="s">
        <v>212</v>
      </c>
      <c r="B75" t="s">
        <v>155</v>
      </c>
      <c r="C75" t="s">
        <v>75</v>
      </c>
      <c r="D75" t="s">
        <v>159</v>
      </c>
      <c r="E75" t="s">
        <v>99</v>
      </c>
      <c r="F75" t="s">
        <v>78</v>
      </c>
      <c r="G75" s="31" t="s">
        <v>80</v>
      </c>
      <c r="H75" s="31" t="s">
        <v>80</v>
      </c>
      <c r="I75" s="31" t="s">
        <v>80</v>
      </c>
      <c r="J75" s="31" t="s">
        <v>80</v>
      </c>
      <c r="K75" s="31" t="s">
        <v>80</v>
      </c>
      <c r="L75" s="31" t="s">
        <v>80</v>
      </c>
      <c r="M75" s="31" t="s">
        <v>80</v>
      </c>
      <c r="N75" s="31" t="s">
        <v>80</v>
      </c>
      <c r="O75" s="31" t="s">
        <v>80</v>
      </c>
      <c r="P75" s="31" t="s">
        <v>80</v>
      </c>
      <c r="Q75" s="31" t="s">
        <v>80</v>
      </c>
      <c r="R75" s="31" t="s">
        <v>80</v>
      </c>
      <c r="S75" s="31" t="s">
        <v>80</v>
      </c>
      <c r="T75" s="31" t="s">
        <v>80</v>
      </c>
      <c r="U75" s="31" t="s">
        <v>80</v>
      </c>
      <c r="V75" s="31" t="s">
        <v>80</v>
      </c>
      <c r="W75" s="31" t="s">
        <v>80</v>
      </c>
      <c r="X75" s="31">
        <v>13.202</v>
      </c>
      <c r="Y75" s="31" t="s">
        <v>80</v>
      </c>
      <c r="Z75" s="31" t="s">
        <v>80</v>
      </c>
      <c r="AA75" s="31" t="s">
        <v>80</v>
      </c>
      <c r="AB75" s="31" t="s">
        <v>80</v>
      </c>
      <c r="AC75" s="31">
        <v>1.0249999999999999</v>
      </c>
      <c r="AD75" s="31">
        <v>1.992</v>
      </c>
      <c r="AE75" s="31" t="s">
        <v>80</v>
      </c>
      <c r="AF75" s="31" t="s">
        <v>80</v>
      </c>
      <c r="AG75" s="31" t="s">
        <v>80</v>
      </c>
      <c r="AH75" s="31">
        <v>2.9</v>
      </c>
      <c r="AI75" s="31">
        <v>2.9</v>
      </c>
      <c r="AJ75" s="31">
        <v>1.9330000000000001</v>
      </c>
      <c r="AK75">
        <v>36</v>
      </c>
      <c r="AL75" s="29">
        <v>0.01</v>
      </c>
      <c r="AM75" s="29">
        <v>99.97</v>
      </c>
      <c r="AN75" s="20">
        <v>23.952000000000002</v>
      </c>
    </row>
    <row r="76" spans="1:40" x14ac:dyDescent="0.25">
      <c r="A76" t="s">
        <v>212</v>
      </c>
      <c r="B76" t="s">
        <v>155</v>
      </c>
      <c r="C76" t="s">
        <v>75</v>
      </c>
      <c r="D76" t="s">
        <v>159</v>
      </c>
      <c r="E76" t="s">
        <v>99</v>
      </c>
      <c r="F76" t="s">
        <v>79</v>
      </c>
      <c r="G76" s="31" t="s">
        <v>80</v>
      </c>
      <c r="H76" s="31" t="s">
        <v>80</v>
      </c>
      <c r="I76" s="31" t="s">
        <v>80</v>
      </c>
      <c r="J76" s="31" t="s">
        <v>80</v>
      </c>
      <c r="K76" s="31" t="s">
        <v>80</v>
      </c>
      <c r="L76" s="31" t="s">
        <v>80</v>
      </c>
      <c r="M76" s="31" t="s">
        <v>80</v>
      </c>
      <c r="N76" s="31" t="s">
        <v>80</v>
      </c>
      <c r="O76" s="31" t="s">
        <v>80</v>
      </c>
      <c r="P76" s="31" t="s">
        <v>80</v>
      </c>
      <c r="Q76" s="31" t="s">
        <v>80</v>
      </c>
      <c r="R76" s="31" t="s">
        <v>80</v>
      </c>
      <c r="S76" s="31" t="s">
        <v>80</v>
      </c>
      <c r="T76" s="31" t="s">
        <v>80</v>
      </c>
      <c r="U76" s="31" t="s">
        <v>80</v>
      </c>
      <c r="V76" s="31" t="s">
        <v>80</v>
      </c>
      <c r="W76" s="31" t="s">
        <v>80</v>
      </c>
      <c r="X76" s="31" t="s">
        <v>82</v>
      </c>
      <c r="Y76" s="31" t="s">
        <v>80</v>
      </c>
      <c r="Z76" s="31" t="s">
        <v>80</v>
      </c>
      <c r="AA76" s="31" t="s">
        <v>80</v>
      </c>
      <c r="AB76" s="31" t="s">
        <v>80</v>
      </c>
      <c r="AC76" s="31" t="s">
        <v>5</v>
      </c>
      <c r="AD76" s="31" t="s">
        <v>5</v>
      </c>
      <c r="AE76" s="31" t="s">
        <v>80</v>
      </c>
      <c r="AF76" s="31" t="s">
        <v>80</v>
      </c>
      <c r="AG76" s="31" t="s">
        <v>80</v>
      </c>
      <c r="AH76" s="31" t="s">
        <v>82</v>
      </c>
      <c r="AI76" s="31" t="s">
        <v>82</v>
      </c>
      <c r="AJ76" s="31" t="s">
        <v>82</v>
      </c>
      <c r="AK76">
        <v>36</v>
      </c>
      <c r="AL76" s="29" t="s">
        <v>80</v>
      </c>
      <c r="AM76" s="29" t="s">
        <v>80</v>
      </c>
      <c r="AN76" s="20" t="s">
        <v>80</v>
      </c>
    </row>
    <row r="77" spans="1:40" x14ac:dyDescent="0.25">
      <c r="A77" t="s">
        <v>212</v>
      </c>
      <c r="B77" t="s">
        <v>155</v>
      </c>
      <c r="C77" t="s">
        <v>75</v>
      </c>
      <c r="D77" t="s">
        <v>108</v>
      </c>
      <c r="E77" t="s">
        <v>127</v>
      </c>
      <c r="F77" t="s">
        <v>78</v>
      </c>
      <c r="G77" s="31">
        <v>9</v>
      </c>
      <c r="H77" s="31" t="s">
        <v>80</v>
      </c>
      <c r="I77" s="31">
        <v>2</v>
      </c>
      <c r="J77" s="31" t="s">
        <v>80</v>
      </c>
      <c r="K77" s="31" t="s">
        <v>80</v>
      </c>
      <c r="L77" s="31" t="s">
        <v>80</v>
      </c>
      <c r="M77" s="31">
        <v>2</v>
      </c>
      <c r="N77" s="31" t="s">
        <v>80</v>
      </c>
      <c r="O77" s="31">
        <v>1</v>
      </c>
      <c r="P77" s="31" t="s">
        <v>80</v>
      </c>
      <c r="Q77" s="31" t="s">
        <v>80</v>
      </c>
      <c r="R77" s="31" t="s">
        <v>80</v>
      </c>
      <c r="S77" s="31" t="s">
        <v>80</v>
      </c>
      <c r="T77" s="31" t="s">
        <v>80</v>
      </c>
      <c r="U77" s="31" t="s">
        <v>80</v>
      </c>
      <c r="V77" s="31" t="s">
        <v>80</v>
      </c>
      <c r="W77" s="31" t="s">
        <v>80</v>
      </c>
      <c r="X77" s="31" t="s">
        <v>80</v>
      </c>
      <c r="Y77" s="31" t="s">
        <v>80</v>
      </c>
      <c r="Z77" s="31" t="s">
        <v>80</v>
      </c>
      <c r="AA77" s="31" t="s">
        <v>80</v>
      </c>
      <c r="AB77" s="31" t="s">
        <v>80</v>
      </c>
      <c r="AC77" s="31" t="s">
        <v>80</v>
      </c>
      <c r="AD77" s="31" t="s">
        <v>80</v>
      </c>
      <c r="AE77" s="31" t="s">
        <v>80</v>
      </c>
      <c r="AF77" s="31" t="s">
        <v>80</v>
      </c>
      <c r="AG77" s="31" t="s">
        <v>80</v>
      </c>
      <c r="AH77" s="31" t="s">
        <v>80</v>
      </c>
      <c r="AI77" s="31" t="s">
        <v>80</v>
      </c>
      <c r="AJ77" s="31" t="s">
        <v>80</v>
      </c>
      <c r="AK77">
        <v>37</v>
      </c>
      <c r="AL77" s="29">
        <v>0</v>
      </c>
      <c r="AM77" s="29">
        <v>99.97</v>
      </c>
      <c r="AN77" s="20">
        <v>14</v>
      </c>
    </row>
    <row r="78" spans="1:40" x14ac:dyDescent="0.25">
      <c r="A78" t="s">
        <v>212</v>
      </c>
      <c r="B78" t="s">
        <v>155</v>
      </c>
      <c r="C78" t="s">
        <v>75</v>
      </c>
      <c r="D78" t="s">
        <v>108</v>
      </c>
      <c r="E78" t="s">
        <v>127</v>
      </c>
      <c r="F78" t="s">
        <v>79</v>
      </c>
      <c r="G78" s="31" t="s">
        <v>82</v>
      </c>
      <c r="H78" s="31" t="s">
        <v>80</v>
      </c>
      <c r="I78" s="31" t="s">
        <v>82</v>
      </c>
      <c r="J78" s="31" t="s">
        <v>80</v>
      </c>
      <c r="K78" s="31" t="s">
        <v>80</v>
      </c>
      <c r="L78" s="31" t="s">
        <v>80</v>
      </c>
      <c r="M78" s="31" t="s">
        <v>82</v>
      </c>
      <c r="N78" s="31" t="s">
        <v>80</v>
      </c>
      <c r="O78" s="31" t="s">
        <v>82</v>
      </c>
      <c r="P78" s="31" t="s">
        <v>80</v>
      </c>
      <c r="Q78" s="31" t="s">
        <v>80</v>
      </c>
      <c r="R78" s="31" t="s">
        <v>80</v>
      </c>
      <c r="S78" s="31" t="s">
        <v>80</v>
      </c>
      <c r="T78" s="31" t="s">
        <v>80</v>
      </c>
      <c r="U78" s="31" t="s">
        <v>80</v>
      </c>
      <c r="V78" s="31" t="s">
        <v>80</v>
      </c>
      <c r="W78" s="31" t="s">
        <v>80</v>
      </c>
      <c r="X78" s="31" t="s">
        <v>80</v>
      </c>
      <c r="Y78" s="31" t="s">
        <v>80</v>
      </c>
      <c r="Z78" s="31" t="s">
        <v>80</v>
      </c>
      <c r="AA78" s="31" t="s">
        <v>80</v>
      </c>
      <c r="AB78" s="31" t="s">
        <v>80</v>
      </c>
      <c r="AC78" s="31" t="s">
        <v>80</v>
      </c>
      <c r="AD78" s="31" t="s">
        <v>80</v>
      </c>
      <c r="AE78" s="31" t="s">
        <v>80</v>
      </c>
      <c r="AF78" s="31" t="s">
        <v>80</v>
      </c>
      <c r="AG78" s="31" t="s">
        <v>80</v>
      </c>
      <c r="AH78" s="31" t="s">
        <v>80</v>
      </c>
      <c r="AI78" s="31" t="s">
        <v>80</v>
      </c>
      <c r="AJ78" s="31" t="s">
        <v>80</v>
      </c>
      <c r="AK78">
        <v>37</v>
      </c>
      <c r="AL78" s="29" t="s">
        <v>80</v>
      </c>
      <c r="AM78" s="29" t="s">
        <v>80</v>
      </c>
      <c r="AN78" s="20" t="s">
        <v>80</v>
      </c>
    </row>
    <row r="79" spans="1:40" x14ac:dyDescent="0.25">
      <c r="A79" t="s">
        <v>212</v>
      </c>
      <c r="B79" t="s">
        <v>155</v>
      </c>
      <c r="C79" t="s">
        <v>75</v>
      </c>
      <c r="D79" t="s">
        <v>83</v>
      </c>
      <c r="E79" t="s">
        <v>105</v>
      </c>
      <c r="F79" t="s">
        <v>78</v>
      </c>
      <c r="G79" s="31" t="s">
        <v>80</v>
      </c>
      <c r="H79" s="31" t="s">
        <v>80</v>
      </c>
      <c r="I79" s="31" t="s">
        <v>80</v>
      </c>
      <c r="J79" s="31" t="s">
        <v>80</v>
      </c>
      <c r="K79" s="31" t="s">
        <v>80</v>
      </c>
      <c r="L79" s="31" t="s">
        <v>80</v>
      </c>
      <c r="M79" s="31" t="s">
        <v>80</v>
      </c>
      <c r="N79" s="31" t="s">
        <v>80</v>
      </c>
      <c r="O79" s="31" t="s">
        <v>80</v>
      </c>
      <c r="P79" s="31" t="s">
        <v>80</v>
      </c>
      <c r="Q79" s="31" t="s">
        <v>80</v>
      </c>
      <c r="R79" s="31" t="s">
        <v>80</v>
      </c>
      <c r="S79" s="31" t="s">
        <v>80</v>
      </c>
      <c r="T79" s="31" t="s">
        <v>80</v>
      </c>
      <c r="U79" s="31">
        <v>5.7000000000000002E-2</v>
      </c>
      <c r="V79" s="31" t="s">
        <v>80</v>
      </c>
      <c r="W79" s="31" t="s">
        <v>80</v>
      </c>
      <c r="X79" s="31" t="s">
        <v>80</v>
      </c>
      <c r="Y79" s="31">
        <v>0.38800000000000001</v>
      </c>
      <c r="Z79" s="31" t="s">
        <v>80</v>
      </c>
      <c r="AA79" s="31">
        <v>0.12</v>
      </c>
      <c r="AB79" s="31">
        <v>0.56599999999999995</v>
      </c>
      <c r="AC79" s="31" t="s">
        <v>80</v>
      </c>
      <c r="AD79" s="31">
        <v>3.5000000000000003E-2</v>
      </c>
      <c r="AE79" s="31">
        <v>2.5000000000000001E-2</v>
      </c>
      <c r="AF79" s="31">
        <v>2.46</v>
      </c>
      <c r="AG79" s="31">
        <v>0.89100000000000001</v>
      </c>
      <c r="AH79" s="31">
        <v>2.456</v>
      </c>
      <c r="AI79" s="31">
        <v>3.0449999999999999</v>
      </c>
      <c r="AJ79" s="31">
        <v>3.3450000000000002</v>
      </c>
      <c r="AK79">
        <v>38</v>
      </c>
      <c r="AL79" s="29">
        <v>0</v>
      </c>
      <c r="AM79" s="29">
        <v>99.98</v>
      </c>
      <c r="AN79" s="20">
        <v>13.387</v>
      </c>
    </row>
    <row r="80" spans="1:40" x14ac:dyDescent="0.25">
      <c r="A80" t="s">
        <v>212</v>
      </c>
      <c r="B80" t="s">
        <v>155</v>
      </c>
      <c r="C80" t="s">
        <v>75</v>
      </c>
      <c r="D80" t="s">
        <v>83</v>
      </c>
      <c r="E80" t="s">
        <v>105</v>
      </c>
      <c r="F80" t="s">
        <v>79</v>
      </c>
      <c r="G80" s="31" t="s">
        <v>80</v>
      </c>
      <c r="H80" s="31" t="s">
        <v>80</v>
      </c>
      <c r="I80" s="31" t="s">
        <v>80</v>
      </c>
      <c r="J80" s="31" t="s">
        <v>80</v>
      </c>
      <c r="K80" s="31" t="s">
        <v>80</v>
      </c>
      <c r="L80" s="31" t="s">
        <v>80</v>
      </c>
      <c r="M80" s="31" t="s">
        <v>80</v>
      </c>
      <c r="N80" s="31" t="s">
        <v>80</v>
      </c>
      <c r="O80" s="31" t="s">
        <v>80</v>
      </c>
      <c r="P80" s="31" t="s">
        <v>80</v>
      </c>
      <c r="Q80" s="31" t="s">
        <v>80</v>
      </c>
      <c r="R80" s="31" t="s">
        <v>80</v>
      </c>
      <c r="S80" s="31" t="s">
        <v>80</v>
      </c>
      <c r="T80" s="31" t="s">
        <v>80</v>
      </c>
      <c r="U80" s="31" t="s">
        <v>82</v>
      </c>
      <c r="V80" s="31" t="s">
        <v>80</v>
      </c>
      <c r="W80" s="31" t="s">
        <v>80</v>
      </c>
      <c r="X80" s="31" t="s">
        <v>80</v>
      </c>
      <c r="Y80" s="31" t="s">
        <v>82</v>
      </c>
      <c r="Z80" s="31" t="s">
        <v>80</v>
      </c>
      <c r="AA80" s="31" t="s">
        <v>82</v>
      </c>
      <c r="AB80" s="31" t="s">
        <v>82</v>
      </c>
      <c r="AC80" s="31" t="s">
        <v>80</v>
      </c>
      <c r="AD80" s="31" t="s">
        <v>82</v>
      </c>
      <c r="AE80" s="31" t="s">
        <v>82</v>
      </c>
      <c r="AF80" s="31" t="s">
        <v>82</v>
      </c>
      <c r="AG80" s="31" t="s">
        <v>82</v>
      </c>
      <c r="AH80" s="31" t="s">
        <v>5</v>
      </c>
      <c r="AI80" s="31" t="s">
        <v>5</v>
      </c>
      <c r="AJ80" s="31" t="s">
        <v>5</v>
      </c>
      <c r="AK80">
        <v>38</v>
      </c>
      <c r="AL80" s="29" t="s">
        <v>80</v>
      </c>
      <c r="AM80" s="29" t="s">
        <v>80</v>
      </c>
      <c r="AN80" s="20" t="s">
        <v>80</v>
      </c>
    </row>
    <row r="81" spans="1:40" x14ac:dyDescent="0.25">
      <c r="A81" t="s">
        <v>212</v>
      </c>
      <c r="B81" t="s">
        <v>155</v>
      </c>
      <c r="C81" t="s">
        <v>75</v>
      </c>
      <c r="D81" t="s">
        <v>156</v>
      </c>
      <c r="E81" t="s">
        <v>127</v>
      </c>
      <c r="F81" t="s">
        <v>78</v>
      </c>
      <c r="G81" s="31" t="s">
        <v>80</v>
      </c>
      <c r="H81" s="31">
        <v>2</v>
      </c>
      <c r="I81" s="31">
        <v>2</v>
      </c>
      <c r="J81" s="31">
        <v>2</v>
      </c>
      <c r="K81" s="31" t="s">
        <v>80</v>
      </c>
      <c r="L81" s="31">
        <v>2</v>
      </c>
      <c r="M81" s="31" t="s">
        <v>80</v>
      </c>
      <c r="N81" s="31" t="s">
        <v>80</v>
      </c>
      <c r="O81" s="31">
        <v>2</v>
      </c>
      <c r="P81" s="31">
        <v>1</v>
      </c>
      <c r="Q81" s="31">
        <v>1.7</v>
      </c>
      <c r="R81" s="31" t="s">
        <v>80</v>
      </c>
      <c r="S81" s="31" t="s">
        <v>80</v>
      </c>
      <c r="T81" s="31" t="s">
        <v>80</v>
      </c>
      <c r="U81" s="31" t="s">
        <v>80</v>
      </c>
      <c r="V81" s="31" t="s">
        <v>80</v>
      </c>
      <c r="W81" s="31" t="s">
        <v>80</v>
      </c>
      <c r="X81" s="31" t="s">
        <v>80</v>
      </c>
      <c r="Y81" s="31" t="s">
        <v>80</v>
      </c>
      <c r="Z81" s="31" t="s">
        <v>80</v>
      </c>
      <c r="AA81" s="31" t="s">
        <v>80</v>
      </c>
      <c r="AB81" s="31" t="s">
        <v>80</v>
      </c>
      <c r="AC81" s="31" t="s">
        <v>80</v>
      </c>
      <c r="AD81" s="31" t="s">
        <v>80</v>
      </c>
      <c r="AE81" s="31" t="s">
        <v>80</v>
      </c>
      <c r="AF81" s="31" t="s">
        <v>80</v>
      </c>
      <c r="AG81" s="31" t="s">
        <v>80</v>
      </c>
      <c r="AH81" s="31" t="s">
        <v>80</v>
      </c>
      <c r="AI81" s="31" t="s">
        <v>80</v>
      </c>
      <c r="AJ81" s="31" t="s">
        <v>80</v>
      </c>
      <c r="AK81">
        <v>39</v>
      </c>
      <c r="AL81" s="29">
        <v>0</v>
      </c>
      <c r="AM81" s="29">
        <v>99.98</v>
      </c>
      <c r="AN81" s="20">
        <v>12.7</v>
      </c>
    </row>
    <row r="82" spans="1:40" x14ac:dyDescent="0.25">
      <c r="A82" t="s">
        <v>212</v>
      </c>
      <c r="B82" t="s">
        <v>155</v>
      </c>
      <c r="C82" t="s">
        <v>75</v>
      </c>
      <c r="D82" t="s">
        <v>156</v>
      </c>
      <c r="E82" t="s">
        <v>127</v>
      </c>
      <c r="F82" t="s">
        <v>79</v>
      </c>
      <c r="G82" s="31" t="s">
        <v>80</v>
      </c>
      <c r="H82" s="31" t="s">
        <v>82</v>
      </c>
      <c r="I82" s="31" t="s">
        <v>82</v>
      </c>
      <c r="J82" s="31" t="s">
        <v>82</v>
      </c>
      <c r="K82" s="31" t="s">
        <v>80</v>
      </c>
      <c r="L82" s="31" t="s">
        <v>82</v>
      </c>
      <c r="M82" s="31" t="s">
        <v>80</v>
      </c>
      <c r="N82" s="31" t="s">
        <v>80</v>
      </c>
      <c r="O82" s="31" t="s">
        <v>82</v>
      </c>
      <c r="P82" s="31" t="s">
        <v>82</v>
      </c>
      <c r="Q82" s="31" t="s">
        <v>82</v>
      </c>
      <c r="R82" s="31" t="s">
        <v>80</v>
      </c>
      <c r="S82" s="31" t="s">
        <v>80</v>
      </c>
      <c r="T82" s="31" t="s">
        <v>80</v>
      </c>
      <c r="U82" s="31" t="s">
        <v>80</v>
      </c>
      <c r="V82" s="31" t="s">
        <v>80</v>
      </c>
      <c r="W82" s="31" t="s">
        <v>80</v>
      </c>
      <c r="X82" s="31" t="s">
        <v>80</v>
      </c>
      <c r="Y82" s="31" t="s">
        <v>80</v>
      </c>
      <c r="Z82" s="31" t="s">
        <v>80</v>
      </c>
      <c r="AA82" s="31" t="s">
        <v>80</v>
      </c>
      <c r="AB82" s="31" t="s">
        <v>80</v>
      </c>
      <c r="AC82" s="31" t="s">
        <v>80</v>
      </c>
      <c r="AD82" s="31" t="s">
        <v>80</v>
      </c>
      <c r="AE82" s="31" t="s">
        <v>80</v>
      </c>
      <c r="AF82" s="31" t="s">
        <v>80</v>
      </c>
      <c r="AG82" s="31" t="s">
        <v>80</v>
      </c>
      <c r="AH82" s="31" t="s">
        <v>80</v>
      </c>
      <c r="AI82" s="31" t="s">
        <v>80</v>
      </c>
      <c r="AJ82" s="31" t="s">
        <v>80</v>
      </c>
      <c r="AK82">
        <v>39</v>
      </c>
      <c r="AL82" s="29" t="s">
        <v>80</v>
      </c>
      <c r="AM82" s="29" t="s">
        <v>80</v>
      </c>
      <c r="AN82" s="20" t="s">
        <v>80</v>
      </c>
    </row>
    <row r="83" spans="1:40" x14ac:dyDescent="0.25">
      <c r="A83" t="s">
        <v>212</v>
      </c>
      <c r="B83" t="s">
        <v>155</v>
      </c>
      <c r="C83" t="s">
        <v>75</v>
      </c>
      <c r="D83" t="s">
        <v>76</v>
      </c>
      <c r="E83" t="s">
        <v>99</v>
      </c>
      <c r="F83" t="s">
        <v>78</v>
      </c>
      <c r="G83" s="31" t="s">
        <v>80</v>
      </c>
      <c r="H83" s="31" t="s">
        <v>80</v>
      </c>
      <c r="I83" s="31" t="s">
        <v>80</v>
      </c>
      <c r="J83" s="31" t="s">
        <v>80</v>
      </c>
      <c r="K83" s="31" t="s">
        <v>80</v>
      </c>
      <c r="L83" s="31" t="s">
        <v>80</v>
      </c>
      <c r="M83" s="31" t="s">
        <v>80</v>
      </c>
      <c r="N83" s="31" t="s">
        <v>80</v>
      </c>
      <c r="O83" s="31" t="s">
        <v>80</v>
      </c>
      <c r="P83" s="31" t="s">
        <v>80</v>
      </c>
      <c r="Q83" s="31" t="s">
        <v>80</v>
      </c>
      <c r="R83" s="31" t="s">
        <v>80</v>
      </c>
      <c r="S83" s="31" t="s">
        <v>80</v>
      </c>
      <c r="T83" s="31" t="s">
        <v>80</v>
      </c>
      <c r="U83" s="31" t="s">
        <v>80</v>
      </c>
      <c r="V83" s="31" t="s">
        <v>80</v>
      </c>
      <c r="W83" s="31" t="s">
        <v>80</v>
      </c>
      <c r="X83" s="31" t="s">
        <v>80</v>
      </c>
      <c r="Y83" s="31" t="s">
        <v>80</v>
      </c>
      <c r="Z83" s="31" t="s">
        <v>80</v>
      </c>
      <c r="AA83" s="31" t="s">
        <v>80</v>
      </c>
      <c r="AB83" s="31" t="s">
        <v>80</v>
      </c>
      <c r="AC83" s="31" t="s">
        <v>80</v>
      </c>
      <c r="AD83" s="31" t="s">
        <v>80</v>
      </c>
      <c r="AE83" s="31" t="s">
        <v>80</v>
      </c>
      <c r="AF83" s="31" t="s">
        <v>80</v>
      </c>
      <c r="AG83" s="31" t="s">
        <v>80</v>
      </c>
      <c r="AH83" s="31">
        <v>7.577</v>
      </c>
      <c r="AI83" s="31">
        <v>2.2450000000000001</v>
      </c>
      <c r="AJ83" s="31">
        <v>2.786</v>
      </c>
      <c r="AK83">
        <v>40</v>
      </c>
      <c r="AL83" s="29">
        <v>0</v>
      </c>
      <c r="AM83" s="29">
        <v>99.98</v>
      </c>
      <c r="AN83" s="20">
        <v>12.608000000000001</v>
      </c>
    </row>
    <row r="84" spans="1:40" x14ac:dyDescent="0.25">
      <c r="A84" t="s">
        <v>212</v>
      </c>
      <c r="B84" t="s">
        <v>155</v>
      </c>
      <c r="C84" t="s">
        <v>75</v>
      </c>
      <c r="D84" t="s">
        <v>76</v>
      </c>
      <c r="E84" t="s">
        <v>99</v>
      </c>
      <c r="F84" t="s">
        <v>79</v>
      </c>
      <c r="G84" s="31" t="s">
        <v>80</v>
      </c>
      <c r="H84" s="31" t="s">
        <v>80</v>
      </c>
      <c r="I84" s="31" t="s">
        <v>80</v>
      </c>
      <c r="J84" s="31" t="s">
        <v>80</v>
      </c>
      <c r="K84" s="31" t="s">
        <v>80</v>
      </c>
      <c r="L84" s="31" t="s">
        <v>80</v>
      </c>
      <c r="M84" s="31" t="s">
        <v>80</v>
      </c>
      <c r="N84" s="31" t="s">
        <v>80</v>
      </c>
      <c r="O84" s="31" t="s">
        <v>80</v>
      </c>
      <c r="P84" s="31" t="s">
        <v>80</v>
      </c>
      <c r="Q84" s="31" t="s">
        <v>80</v>
      </c>
      <c r="R84" s="31" t="s">
        <v>80</v>
      </c>
      <c r="S84" s="31" t="s">
        <v>80</v>
      </c>
      <c r="T84" s="31" t="s">
        <v>80</v>
      </c>
      <c r="U84" s="31" t="s">
        <v>80</v>
      </c>
      <c r="V84" s="31" t="s">
        <v>80</v>
      </c>
      <c r="W84" s="31" t="s">
        <v>80</v>
      </c>
      <c r="X84" s="31" t="s">
        <v>80</v>
      </c>
      <c r="Y84" s="31" t="s">
        <v>80</v>
      </c>
      <c r="Z84" s="31" t="s">
        <v>80</v>
      </c>
      <c r="AA84" s="31" t="s">
        <v>80</v>
      </c>
      <c r="AB84" s="31" t="s">
        <v>80</v>
      </c>
      <c r="AC84" s="31" t="s">
        <v>80</v>
      </c>
      <c r="AD84" s="31" t="s">
        <v>80</v>
      </c>
      <c r="AE84" s="31" t="s">
        <v>80</v>
      </c>
      <c r="AF84" s="31" t="s">
        <v>80</v>
      </c>
      <c r="AG84" s="31" t="s">
        <v>80</v>
      </c>
      <c r="AH84" s="31" t="s">
        <v>5</v>
      </c>
      <c r="AI84" s="31" t="s">
        <v>24</v>
      </c>
      <c r="AJ84" s="31" t="s">
        <v>5</v>
      </c>
      <c r="AK84">
        <v>40</v>
      </c>
      <c r="AL84" s="29" t="s">
        <v>80</v>
      </c>
      <c r="AM84" s="29" t="s">
        <v>80</v>
      </c>
      <c r="AN84" s="20" t="s">
        <v>80</v>
      </c>
    </row>
    <row r="85" spans="1:40" x14ac:dyDescent="0.25">
      <c r="A85" t="s">
        <v>212</v>
      </c>
      <c r="B85" t="s">
        <v>155</v>
      </c>
      <c r="C85" t="s">
        <v>75</v>
      </c>
      <c r="D85" t="s">
        <v>83</v>
      </c>
      <c r="E85" t="s">
        <v>123</v>
      </c>
      <c r="F85" t="s">
        <v>78</v>
      </c>
      <c r="G85" s="31" t="s">
        <v>80</v>
      </c>
      <c r="H85" s="31" t="s">
        <v>80</v>
      </c>
      <c r="I85" s="31" t="s">
        <v>80</v>
      </c>
      <c r="J85" s="31" t="s">
        <v>80</v>
      </c>
      <c r="K85" s="31" t="s">
        <v>80</v>
      </c>
      <c r="L85" s="31" t="s">
        <v>80</v>
      </c>
      <c r="M85" s="31" t="s">
        <v>80</v>
      </c>
      <c r="N85" s="31" t="s">
        <v>80</v>
      </c>
      <c r="O85" s="31" t="s">
        <v>80</v>
      </c>
      <c r="P85" s="31" t="s">
        <v>80</v>
      </c>
      <c r="Q85" s="31" t="s">
        <v>80</v>
      </c>
      <c r="R85" s="31" t="s">
        <v>80</v>
      </c>
      <c r="S85" s="31" t="s">
        <v>80</v>
      </c>
      <c r="T85" s="31" t="s">
        <v>80</v>
      </c>
      <c r="U85" s="31">
        <v>0.39100000000000001</v>
      </c>
      <c r="V85" s="31">
        <v>0.57899999999999996</v>
      </c>
      <c r="W85" s="31">
        <v>0.22900000000000001</v>
      </c>
      <c r="X85" s="31">
        <v>0.13</v>
      </c>
      <c r="Y85" s="31">
        <v>0.56200000000000006</v>
      </c>
      <c r="Z85" s="31">
        <v>2.9830000000000001</v>
      </c>
      <c r="AA85" s="31" t="s">
        <v>80</v>
      </c>
      <c r="AB85" s="31">
        <v>2.8530000000000002</v>
      </c>
      <c r="AC85" s="31">
        <v>2.4889999999999999</v>
      </c>
      <c r="AD85" s="31">
        <v>1.091</v>
      </c>
      <c r="AE85" s="31">
        <v>0.249</v>
      </c>
      <c r="AF85" s="31">
        <v>0.36099999999999999</v>
      </c>
      <c r="AG85" s="31" t="s">
        <v>80</v>
      </c>
      <c r="AH85" s="31" t="s">
        <v>80</v>
      </c>
      <c r="AI85" s="31" t="s">
        <v>80</v>
      </c>
      <c r="AJ85" s="31" t="s">
        <v>80</v>
      </c>
      <c r="AK85">
        <v>41</v>
      </c>
      <c r="AL85" s="29">
        <v>0</v>
      </c>
      <c r="AM85" s="29">
        <v>99.99</v>
      </c>
      <c r="AN85" s="20">
        <v>11.917999999999999</v>
      </c>
    </row>
    <row r="86" spans="1:40" x14ac:dyDescent="0.25">
      <c r="A86" t="s">
        <v>212</v>
      </c>
      <c r="B86" t="s">
        <v>155</v>
      </c>
      <c r="C86" t="s">
        <v>75</v>
      </c>
      <c r="D86" t="s">
        <v>83</v>
      </c>
      <c r="E86" t="s">
        <v>123</v>
      </c>
      <c r="F86" t="s">
        <v>79</v>
      </c>
      <c r="G86" s="31" t="s">
        <v>80</v>
      </c>
      <c r="H86" s="31" t="s">
        <v>80</v>
      </c>
      <c r="I86" s="31" t="s">
        <v>80</v>
      </c>
      <c r="J86" s="31" t="s">
        <v>80</v>
      </c>
      <c r="K86" s="31" t="s">
        <v>80</v>
      </c>
      <c r="L86" s="31" t="s">
        <v>80</v>
      </c>
      <c r="M86" s="31" t="s">
        <v>80</v>
      </c>
      <c r="N86" s="31" t="s">
        <v>80</v>
      </c>
      <c r="O86" s="31" t="s">
        <v>80</v>
      </c>
      <c r="P86" s="31" t="s">
        <v>80</v>
      </c>
      <c r="Q86" s="31" t="s">
        <v>80</v>
      </c>
      <c r="R86" s="31" t="s">
        <v>80</v>
      </c>
      <c r="S86" s="31" t="s">
        <v>80</v>
      </c>
      <c r="T86" s="31" t="s">
        <v>80</v>
      </c>
      <c r="U86" s="31" t="s">
        <v>82</v>
      </c>
      <c r="V86" s="31" t="s">
        <v>82</v>
      </c>
      <c r="W86" s="31" t="s">
        <v>82</v>
      </c>
      <c r="X86" s="31" t="s">
        <v>82</v>
      </c>
      <c r="Y86" s="31" t="s">
        <v>82</v>
      </c>
      <c r="Z86" s="31" t="s">
        <v>82</v>
      </c>
      <c r="AA86" s="31" t="s">
        <v>80</v>
      </c>
      <c r="AB86" s="31" t="s">
        <v>82</v>
      </c>
      <c r="AC86" s="31" t="s">
        <v>82</v>
      </c>
      <c r="AD86" s="31" t="s">
        <v>82</v>
      </c>
      <c r="AE86" s="31" t="s">
        <v>82</v>
      </c>
      <c r="AF86" s="31" t="s">
        <v>82</v>
      </c>
      <c r="AG86" s="31" t="s">
        <v>80</v>
      </c>
      <c r="AH86" s="31" t="s">
        <v>80</v>
      </c>
      <c r="AI86" s="31" t="s">
        <v>80</v>
      </c>
      <c r="AJ86" s="31" t="s">
        <v>80</v>
      </c>
      <c r="AK86">
        <v>41</v>
      </c>
      <c r="AL86" s="29" t="s">
        <v>80</v>
      </c>
      <c r="AM86" s="29" t="s">
        <v>80</v>
      </c>
      <c r="AN86" s="20" t="s">
        <v>80</v>
      </c>
    </row>
    <row r="87" spans="1:40" x14ac:dyDescent="0.25">
      <c r="A87" t="s">
        <v>212</v>
      </c>
      <c r="B87" t="s">
        <v>155</v>
      </c>
      <c r="C87" t="s">
        <v>75</v>
      </c>
      <c r="D87" t="s">
        <v>83</v>
      </c>
      <c r="E87" t="s">
        <v>90</v>
      </c>
      <c r="F87" t="s">
        <v>78</v>
      </c>
      <c r="G87" s="31" t="s">
        <v>80</v>
      </c>
      <c r="H87" s="31" t="s">
        <v>80</v>
      </c>
      <c r="I87" s="31" t="s">
        <v>80</v>
      </c>
      <c r="J87" s="31" t="s">
        <v>80</v>
      </c>
      <c r="K87" s="31" t="s">
        <v>80</v>
      </c>
      <c r="L87" s="31" t="s">
        <v>80</v>
      </c>
      <c r="M87" s="31" t="s">
        <v>80</v>
      </c>
      <c r="N87" s="31" t="s">
        <v>80</v>
      </c>
      <c r="O87" s="31" t="s">
        <v>80</v>
      </c>
      <c r="P87" s="31" t="s">
        <v>80</v>
      </c>
      <c r="Q87" s="31" t="s">
        <v>80</v>
      </c>
      <c r="R87" s="31" t="s">
        <v>80</v>
      </c>
      <c r="S87" s="31" t="s">
        <v>80</v>
      </c>
      <c r="T87" s="31" t="s">
        <v>80</v>
      </c>
      <c r="U87" s="31">
        <v>0.183</v>
      </c>
      <c r="V87" s="31">
        <v>0.52900000000000003</v>
      </c>
      <c r="W87" s="31">
        <v>1.08</v>
      </c>
      <c r="X87" s="31">
        <v>0.14599999999999999</v>
      </c>
      <c r="Y87" s="31">
        <v>1.5780000000000001</v>
      </c>
      <c r="Z87" s="31">
        <v>2.6560000000000001</v>
      </c>
      <c r="AA87" s="31">
        <v>1.141</v>
      </c>
      <c r="AB87" s="31">
        <v>0.27500000000000002</v>
      </c>
      <c r="AC87" s="31" t="s">
        <v>80</v>
      </c>
      <c r="AD87" s="31">
        <v>0.20899999999999999</v>
      </c>
      <c r="AE87" s="31">
        <v>0.11600000000000001</v>
      </c>
      <c r="AF87" s="31">
        <v>0.70699999999999996</v>
      </c>
      <c r="AG87" s="31">
        <v>1.014</v>
      </c>
      <c r="AH87" s="31">
        <v>0.255</v>
      </c>
      <c r="AI87" s="31">
        <v>0.14799999999999999</v>
      </c>
      <c r="AJ87" s="31">
        <v>6.3E-2</v>
      </c>
      <c r="AK87">
        <v>42</v>
      </c>
      <c r="AL87" s="29">
        <v>0</v>
      </c>
      <c r="AM87" s="29">
        <v>99.99</v>
      </c>
      <c r="AN87" s="20">
        <v>10.099</v>
      </c>
    </row>
    <row r="88" spans="1:40" x14ac:dyDescent="0.25">
      <c r="A88" t="s">
        <v>212</v>
      </c>
      <c r="B88" t="s">
        <v>155</v>
      </c>
      <c r="C88" t="s">
        <v>75</v>
      </c>
      <c r="D88" t="s">
        <v>83</v>
      </c>
      <c r="E88" t="s">
        <v>90</v>
      </c>
      <c r="F88" t="s">
        <v>79</v>
      </c>
      <c r="G88" s="31" t="s">
        <v>80</v>
      </c>
      <c r="H88" s="31" t="s">
        <v>80</v>
      </c>
      <c r="I88" s="31" t="s">
        <v>80</v>
      </c>
      <c r="J88" s="31" t="s">
        <v>80</v>
      </c>
      <c r="K88" s="31" t="s">
        <v>80</v>
      </c>
      <c r="L88" s="31" t="s">
        <v>80</v>
      </c>
      <c r="M88" s="31" t="s">
        <v>80</v>
      </c>
      <c r="N88" s="31" t="s">
        <v>80</v>
      </c>
      <c r="O88" s="31" t="s">
        <v>80</v>
      </c>
      <c r="P88" s="31" t="s">
        <v>80</v>
      </c>
      <c r="Q88" s="31" t="s">
        <v>80</v>
      </c>
      <c r="R88" s="31" t="s">
        <v>80</v>
      </c>
      <c r="S88" s="31" t="s">
        <v>80</v>
      </c>
      <c r="T88" s="31" t="s">
        <v>80</v>
      </c>
      <c r="U88" s="31" t="s">
        <v>82</v>
      </c>
      <c r="V88" s="31" t="s">
        <v>82</v>
      </c>
      <c r="W88" s="31" t="s">
        <v>82</v>
      </c>
      <c r="X88" s="31" t="s">
        <v>82</v>
      </c>
      <c r="Y88" s="31" t="s">
        <v>82</v>
      </c>
      <c r="Z88" s="31" t="s">
        <v>82</v>
      </c>
      <c r="AA88" s="31" t="s">
        <v>82</v>
      </c>
      <c r="AB88" s="31" t="s">
        <v>82</v>
      </c>
      <c r="AC88" s="31" t="s">
        <v>80</v>
      </c>
      <c r="AD88" s="31" t="s">
        <v>82</v>
      </c>
      <c r="AE88" s="31" t="s">
        <v>82</v>
      </c>
      <c r="AF88" s="31" t="s">
        <v>82</v>
      </c>
      <c r="AG88" s="31" t="s">
        <v>82</v>
      </c>
      <c r="AH88" s="31" t="s">
        <v>5</v>
      </c>
      <c r="AI88" s="31" t="s">
        <v>5</v>
      </c>
      <c r="AJ88" s="31" t="s">
        <v>5</v>
      </c>
      <c r="AK88">
        <v>42</v>
      </c>
      <c r="AL88" s="29" t="s">
        <v>80</v>
      </c>
      <c r="AM88" s="29" t="s">
        <v>80</v>
      </c>
      <c r="AN88" s="20" t="s">
        <v>80</v>
      </c>
    </row>
    <row r="89" spans="1:40" x14ac:dyDescent="0.25">
      <c r="A89" t="s">
        <v>212</v>
      </c>
      <c r="B89" t="s">
        <v>155</v>
      </c>
      <c r="C89" t="s">
        <v>75</v>
      </c>
      <c r="D89" t="s">
        <v>163</v>
      </c>
      <c r="E89" t="s">
        <v>99</v>
      </c>
      <c r="F89" t="s">
        <v>78</v>
      </c>
      <c r="G89" s="31" t="s">
        <v>80</v>
      </c>
      <c r="H89" s="31" t="s">
        <v>80</v>
      </c>
      <c r="I89" s="31" t="s">
        <v>80</v>
      </c>
      <c r="J89" s="31" t="s">
        <v>80</v>
      </c>
      <c r="K89" s="31" t="s">
        <v>80</v>
      </c>
      <c r="L89" s="31" t="s">
        <v>80</v>
      </c>
      <c r="M89" s="31" t="s">
        <v>80</v>
      </c>
      <c r="N89" s="31" t="s">
        <v>80</v>
      </c>
      <c r="O89" s="31" t="s">
        <v>80</v>
      </c>
      <c r="P89" s="31" t="s">
        <v>80</v>
      </c>
      <c r="Q89" s="31" t="s">
        <v>80</v>
      </c>
      <c r="R89" s="31" t="s">
        <v>80</v>
      </c>
      <c r="S89" s="31" t="s">
        <v>80</v>
      </c>
      <c r="T89" s="31" t="s">
        <v>80</v>
      </c>
      <c r="U89" s="31">
        <v>1.738</v>
      </c>
      <c r="V89" s="31">
        <v>2.577</v>
      </c>
      <c r="W89" s="31">
        <v>0.98599999999999999</v>
      </c>
      <c r="X89" s="31" t="s">
        <v>80</v>
      </c>
      <c r="Y89" s="31">
        <v>0.60699999999999998</v>
      </c>
      <c r="Z89" s="31">
        <v>0.13200000000000001</v>
      </c>
      <c r="AA89" s="31">
        <v>5.7000000000000002E-2</v>
      </c>
      <c r="AB89" s="31">
        <v>6.4000000000000001E-2</v>
      </c>
      <c r="AC89" s="31" t="s">
        <v>80</v>
      </c>
      <c r="AD89" s="31">
        <v>1.2E-2</v>
      </c>
      <c r="AE89" s="31" t="s">
        <v>80</v>
      </c>
      <c r="AF89" s="31" t="s">
        <v>80</v>
      </c>
      <c r="AG89" s="31">
        <v>0.107</v>
      </c>
      <c r="AH89" s="31">
        <v>0.107</v>
      </c>
      <c r="AI89" s="31">
        <v>0.26200000000000001</v>
      </c>
      <c r="AJ89" s="31">
        <v>1.266</v>
      </c>
      <c r="AK89">
        <v>43</v>
      </c>
      <c r="AL89" s="29">
        <v>0</v>
      </c>
      <c r="AM89" s="29">
        <v>99.99</v>
      </c>
      <c r="AN89" s="20">
        <v>7.915</v>
      </c>
    </row>
    <row r="90" spans="1:40" x14ac:dyDescent="0.25">
      <c r="A90" t="s">
        <v>212</v>
      </c>
      <c r="B90" t="s">
        <v>155</v>
      </c>
      <c r="C90" t="s">
        <v>75</v>
      </c>
      <c r="D90" t="s">
        <v>163</v>
      </c>
      <c r="E90" t="s">
        <v>99</v>
      </c>
      <c r="F90" t="s">
        <v>79</v>
      </c>
      <c r="G90" s="31" t="s">
        <v>80</v>
      </c>
      <c r="H90" s="31" t="s">
        <v>80</v>
      </c>
      <c r="I90" s="31" t="s">
        <v>80</v>
      </c>
      <c r="J90" s="31" t="s">
        <v>80</v>
      </c>
      <c r="K90" s="31" t="s">
        <v>80</v>
      </c>
      <c r="L90" s="31" t="s">
        <v>80</v>
      </c>
      <c r="M90" s="31" t="s">
        <v>80</v>
      </c>
      <c r="N90" s="31" t="s">
        <v>80</v>
      </c>
      <c r="O90" s="31" t="s">
        <v>80</v>
      </c>
      <c r="P90" s="31" t="s">
        <v>80</v>
      </c>
      <c r="Q90" s="31" t="s">
        <v>80</v>
      </c>
      <c r="R90" s="31" t="s">
        <v>80</v>
      </c>
      <c r="S90" s="31" t="s">
        <v>80</v>
      </c>
      <c r="T90" s="31" t="s">
        <v>80</v>
      </c>
      <c r="U90" s="31" t="s">
        <v>5</v>
      </c>
      <c r="V90" s="31" t="s">
        <v>5</v>
      </c>
      <c r="W90" s="31" t="s">
        <v>5</v>
      </c>
      <c r="X90" s="31" t="s">
        <v>80</v>
      </c>
      <c r="Y90" s="31" t="s">
        <v>5</v>
      </c>
      <c r="Z90" s="31" t="s">
        <v>5</v>
      </c>
      <c r="AA90" s="31" t="s">
        <v>5</v>
      </c>
      <c r="AB90" s="31" t="s">
        <v>5</v>
      </c>
      <c r="AC90" s="31" t="s">
        <v>80</v>
      </c>
      <c r="AD90" s="31" t="s">
        <v>22</v>
      </c>
      <c r="AE90" s="31" t="s">
        <v>80</v>
      </c>
      <c r="AF90" s="31" t="s">
        <v>80</v>
      </c>
      <c r="AG90" s="31" t="s">
        <v>5</v>
      </c>
      <c r="AH90" s="31" t="s">
        <v>5</v>
      </c>
      <c r="AI90" s="31" t="s">
        <v>5</v>
      </c>
      <c r="AJ90" s="31" t="s">
        <v>5</v>
      </c>
      <c r="AK90">
        <v>43</v>
      </c>
      <c r="AL90" s="29" t="s">
        <v>80</v>
      </c>
      <c r="AM90" s="29" t="s">
        <v>80</v>
      </c>
      <c r="AN90" s="20" t="s">
        <v>80</v>
      </c>
    </row>
    <row r="91" spans="1:40" x14ac:dyDescent="0.25">
      <c r="A91" t="s">
        <v>212</v>
      </c>
      <c r="B91" t="s">
        <v>155</v>
      </c>
      <c r="C91" t="s">
        <v>75</v>
      </c>
      <c r="D91" t="s">
        <v>156</v>
      </c>
      <c r="E91" t="s">
        <v>95</v>
      </c>
      <c r="F91" t="s">
        <v>78</v>
      </c>
      <c r="G91" s="31" t="s">
        <v>80</v>
      </c>
      <c r="H91" s="31" t="s">
        <v>80</v>
      </c>
      <c r="I91" s="31" t="s">
        <v>80</v>
      </c>
      <c r="J91" s="31" t="s">
        <v>80</v>
      </c>
      <c r="K91" s="31" t="s">
        <v>80</v>
      </c>
      <c r="L91" s="31" t="s">
        <v>80</v>
      </c>
      <c r="M91" s="31" t="s">
        <v>80</v>
      </c>
      <c r="N91" s="31" t="s">
        <v>80</v>
      </c>
      <c r="O91" s="31">
        <v>2</v>
      </c>
      <c r="P91" s="31">
        <v>2</v>
      </c>
      <c r="Q91" s="31">
        <v>2.1</v>
      </c>
      <c r="R91" s="31" t="s">
        <v>80</v>
      </c>
      <c r="S91" s="31" t="s">
        <v>80</v>
      </c>
      <c r="T91" s="31" t="s">
        <v>80</v>
      </c>
      <c r="U91" s="31" t="s">
        <v>80</v>
      </c>
      <c r="V91" s="31" t="s">
        <v>80</v>
      </c>
      <c r="W91" s="31" t="s">
        <v>80</v>
      </c>
      <c r="X91" s="31" t="s">
        <v>80</v>
      </c>
      <c r="Y91" s="31" t="s">
        <v>80</v>
      </c>
      <c r="Z91" s="31">
        <v>0.19800000000000001</v>
      </c>
      <c r="AA91" s="31" t="s">
        <v>80</v>
      </c>
      <c r="AB91" s="31" t="s">
        <v>80</v>
      </c>
      <c r="AC91" s="31" t="s">
        <v>80</v>
      </c>
      <c r="AD91" s="31" t="s">
        <v>80</v>
      </c>
      <c r="AE91" s="31" t="s">
        <v>80</v>
      </c>
      <c r="AF91" s="31" t="s">
        <v>80</v>
      </c>
      <c r="AG91" s="31" t="s">
        <v>80</v>
      </c>
      <c r="AH91" s="31" t="s">
        <v>80</v>
      </c>
      <c r="AI91" s="31" t="s">
        <v>80</v>
      </c>
      <c r="AJ91" s="31" t="s">
        <v>80</v>
      </c>
      <c r="AK91">
        <v>44</v>
      </c>
      <c r="AL91" s="29">
        <v>0</v>
      </c>
      <c r="AM91" s="29">
        <v>99.99</v>
      </c>
      <c r="AN91" s="20">
        <v>6.298</v>
      </c>
    </row>
    <row r="92" spans="1:40" x14ac:dyDescent="0.25">
      <c r="A92" t="s">
        <v>212</v>
      </c>
      <c r="B92" t="s">
        <v>155</v>
      </c>
      <c r="C92" t="s">
        <v>75</v>
      </c>
      <c r="D92" t="s">
        <v>156</v>
      </c>
      <c r="E92" t="s">
        <v>95</v>
      </c>
      <c r="F92" t="s">
        <v>79</v>
      </c>
      <c r="G92" s="31" t="s">
        <v>80</v>
      </c>
      <c r="H92" s="31" t="s">
        <v>80</v>
      </c>
      <c r="I92" s="31" t="s">
        <v>80</v>
      </c>
      <c r="J92" s="31" t="s">
        <v>80</v>
      </c>
      <c r="K92" s="31" t="s">
        <v>80</v>
      </c>
      <c r="L92" s="31" t="s">
        <v>80</v>
      </c>
      <c r="M92" s="31" t="s">
        <v>80</v>
      </c>
      <c r="N92" s="31" t="s">
        <v>80</v>
      </c>
      <c r="O92" s="31" t="s">
        <v>82</v>
      </c>
      <c r="P92" s="31" t="s">
        <v>7</v>
      </c>
      <c r="Q92" s="31" t="s">
        <v>82</v>
      </c>
      <c r="R92" s="31" t="s">
        <v>80</v>
      </c>
      <c r="S92" s="31" t="s">
        <v>80</v>
      </c>
      <c r="T92" s="31" t="s">
        <v>80</v>
      </c>
      <c r="U92" s="31" t="s">
        <v>80</v>
      </c>
      <c r="V92" s="31" t="s">
        <v>80</v>
      </c>
      <c r="W92" s="31" t="s">
        <v>80</v>
      </c>
      <c r="X92" s="31" t="s">
        <v>80</v>
      </c>
      <c r="Y92" s="31" t="s">
        <v>80</v>
      </c>
      <c r="Z92" s="31" t="s">
        <v>82</v>
      </c>
      <c r="AA92" s="31" t="s">
        <v>80</v>
      </c>
      <c r="AB92" s="31" t="s">
        <v>80</v>
      </c>
      <c r="AC92" s="31" t="s">
        <v>80</v>
      </c>
      <c r="AD92" s="31" t="s">
        <v>80</v>
      </c>
      <c r="AE92" s="31" t="s">
        <v>80</v>
      </c>
      <c r="AF92" s="31" t="s">
        <v>80</v>
      </c>
      <c r="AG92" s="31" t="s">
        <v>80</v>
      </c>
      <c r="AH92" s="31" t="s">
        <v>80</v>
      </c>
      <c r="AI92" s="31" t="s">
        <v>80</v>
      </c>
      <c r="AJ92" s="31" t="s">
        <v>80</v>
      </c>
      <c r="AK92">
        <v>44</v>
      </c>
      <c r="AL92" s="29" t="s">
        <v>80</v>
      </c>
      <c r="AM92" s="29" t="s">
        <v>80</v>
      </c>
      <c r="AN92" s="20" t="s">
        <v>80</v>
      </c>
    </row>
    <row r="93" spans="1:40" x14ac:dyDescent="0.25">
      <c r="A93" t="s">
        <v>212</v>
      </c>
      <c r="B93" t="s">
        <v>155</v>
      </c>
      <c r="C93" t="s">
        <v>75</v>
      </c>
      <c r="D93" t="s">
        <v>160</v>
      </c>
      <c r="E93" t="s">
        <v>84</v>
      </c>
      <c r="F93" t="s">
        <v>78</v>
      </c>
      <c r="G93" s="31" t="s">
        <v>80</v>
      </c>
      <c r="H93" s="31" t="s">
        <v>80</v>
      </c>
      <c r="I93" s="31" t="s">
        <v>80</v>
      </c>
      <c r="J93" s="31" t="s">
        <v>80</v>
      </c>
      <c r="K93" s="31" t="s">
        <v>80</v>
      </c>
      <c r="L93" s="31" t="s">
        <v>80</v>
      </c>
      <c r="M93" s="31" t="s">
        <v>80</v>
      </c>
      <c r="N93" s="31" t="s">
        <v>80</v>
      </c>
      <c r="O93" s="31" t="s">
        <v>80</v>
      </c>
      <c r="P93" s="31" t="s">
        <v>80</v>
      </c>
      <c r="Q93" s="31" t="s">
        <v>80</v>
      </c>
      <c r="R93" s="31" t="s">
        <v>80</v>
      </c>
      <c r="S93" s="31" t="s">
        <v>80</v>
      </c>
      <c r="T93" s="31" t="s">
        <v>80</v>
      </c>
      <c r="U93" s="31" t="s">
        <v>80</v>
      </c>
      <c r="V93" s="31" t="s">
        <v>80</v>
      </c>
      <c r="W93" s="31" t="s">
        <v>80</v>
      </c>
      <c r="X93" s="31" t="s">
        <v>80</v>
      </c>
      <c r="Y93" s="31" t="s">
        <v>80</v>
      </c>
      <c r="Z93" s="31" t="s">
        <v>80</v>
      </c>
      <c r="AA93" s="31" t="s">
        <v>80</v>
      </c>
      <c r="AB93" s="31" t="s">
        <v>80</v>
      </c>
      <c r="AC93" s="31" t="s">
        <v>80</v>
      </c>
      <c r="AD93" s="31" t="s">
        <v>80</v>
      </c>
      <c r="AE93" s="31" t="s">
        <v>80</v>
      </c>
      <c r="AF93" s="31" t="s">
        <v>80</v>
      </c>
      <c r="AG93" s="31">
        <v>5</v>
      </c>
      <c r="AH93" s="31" t="s">
        <v>80</v>
      </c>
      <c r="AI93" s="31" t="s">
        <v>80</v>
      </c>
      <c r="AJ93" s="31" t="s">
        <v>80</v>
      </c>
      <c r="AK93">
        <v>45</v>
      </c>
      <c r="AL93" s="29">
        <v>0</v>
      </c>
      <c r="AM93" s="29">
        <v>99.99</v>
      </c>
      <c r="AN93" s="20">
        <v>5</v>
      </c>
    </row>
    <row r="94" spans="1:40" x14ac:dyDescent="0.25">
      <c r="A94" t="s">
        <v>212</v>
      </c>
      <c r="B94" t="s">
        <v>155</v>
      </c>
      <c r="C94" t="s">
        <v>75</v>
      </c>
      <c r="D94" t="s">
        <v>160</v>
      </c>
      <c r="E94" t="s">
        <v>84</v>
      </c>
      <c r="F94" t="s">
        <v>79</v>
      </c>
      <c r="G94" s="31" t="s">
        <v>80</v>
      </c>
      <c r="H94" s="31" t="s">
        <v>80</v>
      </c>
      <c r="I94" s="31" t="s">
        <v>80</v>
      </c>
      <c r="J94" s="31" t="s">
        <v>80</v>
      </c>
      <c r="K94" s="31" t="s">
        <v>80</v>
      </c>
      <c r="L94" s="31" t="s">
        <v>80</v>
      </c>
      <c r="M94" s="31" t="s">
        <v>80</v>
      </c>
      <c r="N94" s="31" t="s">
        <v>80</v>
      </c>
      <c r="O94" s="31" t="s">
        <v>80</v>
      </c>
      <c r="P94" s="31" t="s">
        <v>80</v>
      </c>
      <c r="Q94" s="31" t="s">
        <v>80</v>
      </c>
      <c r="R94" s="31" t="s">
        <v>80</v>
      </c>
      <c r="S94" s="31" t="s">
        <v>80</v>
      </c>
      <c r="T94" s="31" t="s">
        <v>80</v>
      </c>
      <c r="U94" s="31" t="s">
        <v>80</v>
      </c>
      <c r="V94" s="31" t="s">
        <v>80</v>
      </c>
      <c r="W94" s="31" t="s">
        <v>80</v>
      </c>
      <c r="X94" s="31" t="s">
        <v>80</v>
      </c>
      <c r="Y94" s="31" t="s">
        <v>80</v>
      </c>
      <c r="Z94" s="31" t="s">
        <v>80</v>
      </c>
      <c r="AA94" s="31" t="s">
        <v>80</v>
      </c>
      <c r="AB94" s="31" t="s">
        <v>80</v>
      </c>
      <c r="AC94" s="31" t="s">
        <v>80</v>
      </c>
      <c r="AD94" s="31" t="s">
        <v>80</v>
      </c>
      <c r="AE94" s="31" t="s">
        <v>80</v>
      </c>
      <c r="AF94" s="31" t="s">
        <v>80</v>
      </c>
      <c r="AG94" s="31" t="s">
        <v>82</v>
      </c>
      <c r="AH94" s="31" t="s">
        <v>80</v>
      </c>
      <c r="AI94" s="31" t="s">
        <v>80</v>
      </c>
      <c r="AJ94" s="31" t="s">
        <v>80</v>
      </c>
      <c r="AK94">
        <v>45</v>
      </c>
      <c r="AL94" s="29" t="s">
        <v>80</v>
      </c>
      <c r="AM94" s="29" t="s">
        <v>80</v>
      </c>
      <c r="AN94" s="20" t="s">
        <v>80</v>
      </c>
    </row>
    <row r="95" spans="1:40" x14ac:dyDescent="0.25">
      <c r="A95" t="s">
        <v>212</v>
      </c>
      <c r="B95" t="s">
        <v>155</v>
      </c>
      <c r="C95" t="s">
        <v>85</v>
      </c>
      <c r="D95" t="s">
        <v>86</v>
      </c>
      <c r="E95" t="s">
        <v>87</v>
      </c>
      <c r="F95" t="s">
        <v>78</v>
      </c>
      <c r="G95" s="31">
        <v>0.66700000000000004</v>
      </c>
      <c r="H95" s="31">
        <v>1</v>
      </c>
      <c r="I95" s="31">
        <v>3</v>
      </c>
      <c r="J95" s="31" t="s">
        <v>80</v>
      </c>
      <c r="K95" s="31" t="s">
        <v>80</v>
      </c>
      <c r="L95" s="31" t="s">
        <v>80</v>
      </c>
      <c r="M95" s="31" t="s">
        <v>80</v>
      </c>
      <c r="N95" s="31" t="s">
        <v>80</v>
      </c>
      <c r="O95" s="31" t="s">
        <v>80</v>
      </c>
      <c r="P95" s="31" t="s">
        <v>80</v>
      </c>
      <c r="Q95" s="31" t="s">
        <v>80</v>
      </c>
      <c r="R95" s="31" t="s">
        <v>80</v>
      </c>
      <c r="S95" s="31" t="s">
        <v>80</v>
      </c>
      <c r="T95" s="31" t="s">
        <v>80</v>
      </c>
      <c r="U95" s="31" t="s">
        <v>80</v>
      </c>
      <c r="V95" s="31" t="s">
        <v>80</v>
      </c>
      <c r="W95" s="31" t="s">
        <v>80</v>
      </c>
      <c r="X95" s="31" t="s">
        <v>80</v>
      </c>
      <c r="Y95" s="31" t="s">
        <v>80</v>
      </c>
      <c r="Z95" s="31" t="s">
        <v>80</v>
      </c>
      <c r="AA95" s="31" t="s">
        <v>80</v>
      </c>
      <c r="AB95" s="31" t="s">
        <v>80</v>
      </c>
      <c r="AC95" s="31" t="s">
        <v>80</v>
      </c>
      <c r="AD95" s="31" t="s">
        <v>80</v>
      </c>
      <c r="AE95" s="31" t="s">
        <v>80</v>
      </c>
      <c r="AF95" s="31" t="s">
        <v>80</v>
      </c>
      <c r="AG95" s="31" t="s">
        <v>80</v>
      </c>
      <c r="AH95" s="31" t="s">
        <v>80</v>
      </c>
      <c r="AI95" s="31" t="s">
        <v>80</v>
      </c>
      <c r="AJ95" s="31" t="s">
        <v>80</v>
      </c>
      <c r="AK95">
        <v>46</v>
      </c>
      <c r="AL95" s="29">
        <v>0</v>
      </c>
      <c r="AM95" s="29">
        <v>100</v>
      </c>
      <c r="AN95" s="20">
        <v>4.6669999999999998</v>
      </c>
    </row>
    <row r="96" spans="1:40" x14ac:dyDescent="0.25">
      <c r="A96" t="s">
        <v>212</v>
      </c>
      <c r="B96" t="s">
        <v>155</v>
      </c>
      <c r="C96" t="s">
        <v>85</v>
      </c>
      <c r="D96" t="s">
        <v>86</v>
      </c>
      <c r="E96" t="s">
        <v>87</v>
      </c>
      <c r="F96" t="s">
        <v>79</v>
      </c>
      <c r="G96" s="31" t="s">
        <v>7</v>
      </c>
      <c r="H96" s="31" t="s">
        <v>7</v>
      </c>
      <c r="I96" s="31" t="s">
        <v>20</v>
      </c>
      <c r="J96" s="31" t="s">
        <v>80</v>
      </c>
      <c r="K96" s="31" t="s">
        <v>5</v>
      </c>
      <c r="L96" s="31" t="s">
        <v>20</v>
      </c>
      <c r="M96" s="31" t="s">
        <v>20</v>
      </c>
      <c r="N96" s="31" t="s">
        <v>5</v>
      </c>
      <c r="O96" s="31" t="s">
        <v>80</v>
      </c>
      <c r="P96" s="31" t="s">
        <v>80</v>
      </c>
      <c r="Q96" s="31" t="s">
        <v>80</v>
      </c>
      <c r="R96" s="31" t="s">
        <v>20</v>
      </c>
      <c r="S96" s="31" t="s">
        <v>80</v>
      </c>
      <c r="T96" s="31" t="s">
        <v>80</v>
      </c>
      <c r="U96" s="31" t="s">
        <v>80</v>
      </c>
      <c r="V96" s="31" t="s">
        <v>80</v>
      </c>
      <c r="W96" s="31" t="s">
        <v>80</v>
      </c>
      <c r="X96" s="31" t="s">
        <v>80</v>
      </c>
      <c r="Y96" s="31" t="s">
        <v>80</v>
      </c>
      <c r="Z96" s="31" t="s">
        <v>80</v>
      </c>
      <c r="AA96" s="31" t="s">
        <v>80</v>
      </c>
      <c r="AB96" s="31" t="s">
        <v>80</v>
      </c>
      <c r="AC96" s="31" t="s">
        <v>80</v>
      </c>
      <c r="AD96" s="31" t="s">
        <v>80</v>
      </c>
      <c r="AE96" s="31" t="s">
        <v>80</v>
      </c>
      <c r="AF96" s="31" t="s">
        <v>80</v>
      </c>
      <c r="AG96" s="31" t="s">
        <v>80</v>
      </c>
      <c r="AH96" s="31" t="s">
        <v>80</v>
      </c>
      <c r="AI96" s="31" t="s">
        <v>80</v>
      </c>
      <c r="AJ96" s="31" t="s">
        <v>80</v>
      </c>
      <c r="AK96">
        <v>46</v>
      </c>
      <c r="AL96" s="29" t="s">
        <v>80</v>
      </c>
      <c r="AM96" s="29" t="s">
        <v>80</v>
      </c>
      <c r="AN96" s="20" t="s">
        <v>80</v>
      </c>
    </row>
    <row r="97" spans="1:40" x14ac:dyDescent="0.25">
      <c r="A97" t="s">
        <v>212</v>
      </c>
      <c r="B97" t="s">
        <v>155</v>
      </c>
      <c r="C97" t="s">
        <v>75</v>
      </c>
      <c r="D97" t="s">
        <v>108</v>
      </c>
      <c r="E97" t="s">
        <v>99</v>
      </c>
      <c r="F97" t="s">
        <v>78</v>
      </c>
      <c r="G97" s="31" t="s">
        <v>80</v>
      </c>
      <c r="H97" s="31" t="s">
        <v>80</v>
      </c>
      <c r="I97" s="31" t="s">
        <v>80</v>
      </c>
      <c r="J97" s="31" t="s">
        <v>80</v>
      </c>
      <c r="K97" s="31" t="s">
        <v>80</v>
      </c>
      <c r="L97" s="31" t="s">
        <v>80</v>
      </c>
      <c r="M97" s="31">
        <v>4</v>
      </c>
      <c r="N97" s="31" t="s">
        <v>80</v>
      </c>
      <c r="O97" s="31" t="s">
        <v>80</v>
      </c>
      <c r="P97" s="31" t="s">
        <v>80</v>
      </c>
      <c r="Q97" s="31" t="s">
        <v>80</v>
      </c>
      <c r="R97" s="31" t="s">
        <v>80</v>
      </c>
      <c r="S97" s="31" t="s">
        <v>80</v>
      </c>
      <c r="T97" s="31" t="s">
        <v>80</v>
      </c>
      <c r="U97" s="31" t="s">
        <v>80</v>
      </c>
      <c r="V97" s="31" t="s">
        <v>80</v>
      </c>
      <c r="W97" s="31" t="s">
        <v>80</v>
      </c>
      <c r="X97" s="31" t="s">
        <v>80</v>
      </c>
      <c r="Y97" s="31" t="s">
        <v>80</v>
      </c>
      <c r="Z97" s="31" t="s">
        <v>80</v>
      </c>
      <c r="AA97" s="31" t="s">
        <v>80</v>
      </c>
      <c r="AB97" s="31" t="s">
        <v>80</v>
      </c>
      <c r="AC97" s="31" t="s">
        <v>80</v>
      </c>
      <c r="AD97" s="31" t="s">
        <v>80</v>
      </c>
      <c r="AE97" s="31" t="s">
        <v>80</v>
      </c>
      <c r="AF97" s="31" t="s">
        <v>80</v>
      </c>
      <c r="AG97" s="31" t="s">
        <v>80</v>
      </c>
      <c r="AH97" s="31" t="s">
        <v>80</v>
      </c>
      <c r="AI97" s="31" t="s">
        <v>80</v>
      </c>
      <c r="AJ97" s="31" t="s">
        <v>80</v>
      </c>
      <c r="AK97">
        <v>47</v>
      </c>
      <c r="AL97" s="29">
        <v>0</v>
      </c>
      <c r="AM97" s="29">
        <v>100</v>
      </c>
      <c r="AN97" s="20">
        <v>4</v>
      </c>
    </row>
    <row r="98" spans="1:40" x14ac:dyDescent="0.25">
      <c r="A98" t="s">
        <v>212</v>
      </c>
      <c r="B98" t="s">
        <v>155</v>
      </c>
      <c r="C98" t="s">
        <v>75</v>
      </c>
      <c r="D98" t="s">
        <v>108</v>
      </c>
      <c r="E98" t="s">
        <v>99</v>
      </c>
      <c r="F98" t="s">
        <v>79</v>
      </c>
      <c r="G98" s="31" t="s">
        <v>80</v>
      </c>
      <c r="H98" s="31" t="s">
        <v>80</v>
      </c>
      <c r="I98" s="31" t="s">
        <v>80</v>
      </c>
      <c r="J98" s="31" t="s">
        <v>80</v>
      </c>
      <c r="K98" s="31" t="s">
        <v>80</v>
      </c>
      <c r="L98" s="31" t="s">
        <v>80</v>
      </c>
      <c r="M98" s="31" t="s">
        <v>82</v>
      </c>
      <c r="N98" s="31" t="s">
        <v>80</v>
      </c>
      <c r="O98" s="31" t="s">
        <v>80</v>
      </c>
      <c r="P98" s="31" t="s">
        <v>80</v>
      </c>
      <c r="Q98" s="31" t="s">
        <v>80</v>
      </c>
      <c r="R98" s="31" t="s">
        <v>80</v>
      </c>
      <c r="S98" s="31" t="s">
        <v>80</v>
      </c>
      <c r="T98" s="31" t="s">
        <v>80</v>
      </c>
      <c r="U98" s="31" t="s">
        <v>80</v>
      </c>
      <c r="V98" s="31" t="s">
        <v>80</v>
      </c>
      <c r="W98" s="31" t="s">
        <v>80</v>
      </c>
      <c r="X98" s="31" t="s">
        <v>80</v>
      </c>
      <c r="Y98" s="31" t="s">
        <v>80</v>
      </c>
      <c r="Z98" s="31" t="s">
        <v>80</v>
      </c>
      <c r="AA98" s="31" t="s">
        <v>80</v>
      </c>
      <c r="AB98" s="31" t="s">
        <v>80</v>
      </c>
      <c r="AC98" s="31" t="s">
        <v>80</v>
      </c>
      <c r="AD98" s="31" t="s">
        <v>80</v>
      </c>
      <c r="AE98" s="31" t="s">
        <v>80</v>
      </c>
      <c r="AF98" s="31" t="s">
        <v>80</v>
      </c>
      <c r="AG98" s="31" t="s">
        <v>80</v>
      </c>
      <c r="AH98" s="31" t="s">
        <v>80</v>
      </c>
      <c r="AI98" s="31" t="s">
        <v>80</v>
      </c>
      <c r="AJ98" s="31" t="s">
        <v>80</v>
      </c>
      <c r="AK98">
        <v>47</v>
      </c>
      <c r="AL98" s="29" t="s">
        <v>80</v>
      </c>
      <c r="AM98" s="29" t="s">
        <v>80</v>
      </c>
      <c r="AN98" s="20" t="s">
        <v>80</v>
      </c>
    </row>
    <row r="99" spans="1:40" x14ac:dyDescent="0.25">
      <c r="A99" t="s">
        <v>212</v>
      </c>
      <c r="B99" t="s">
        <v>155</v>
      </c>
      <c r="C99" t="s">
        <v>75</v>
      </c>
      <c r="D99" t="s">
        <v>83</v>
      </c>
      <c r="E99" t="s">
        <v>81</v>
      </c>
      <c r="F99" t="s">
        <v>78</v>
      </c>
      <c r="G99" s="31" t="s">
        <v>80</v>
      </c>
      <c r="H99" s="31" t="s">
        <v>80</v>
      </c>
      <c r="I99" s="31" t="s">
        <v>80</v>
      </c>
      <c r="J99" s="31" t="s">
        <v>80</v>
      </c>
      <c r="K99" s="31" t="s">
        <v>80</v>
      </c>
      <c r="L99" s="31" t="s">
        <v>80</v>
      </c>
      <c r="M99" s="31" t="s">
        <v>80</v>
      </c>
      <c r="N99" s="31" t="s">
        <v>80</v>
      </c>
      <c r="O99" s="31" t="s">
        <v>80</v>
      </c>
      <c r="P99" s="31" t="s">
        <v>80</v>
      </c>
      <c r="Q99" s="31" t="s">
        <v>80</v>
      </c>
      <c r="R99" s="31" t="s">
        <v>80</v>
      </c>
      <c r="S99" s="31" t="s">
        <v>80</v>
      </c>
      <c r="T99" s="31" t="s">
        <v>80</v>
      </c>
      <c r="U99" s="31" t="s">
        <v>80</v>
      </c>
      <c r="V99" s="31" t="s">
        <v>80</v>
      </c>
      <c r="W99" s="31">
        <v>0.06</v>
      </c>
      <c r="X99" s="31" t="s">
        <v>80</v>
      </c>
      <c r="Y99" s="31" t="s">
        <v>80</v>
      </c>
      <c r="Z99" s="31">
        <v>7.0000000000000007E-2</v>
      </c>
      <c r="AA99" s="31" t="s">
        <v>80</v>
      </c>
      <c r="AB99" s="31">
        <v>2.145</v>
      </c>
      <c r="AC99" s="31" t="s">
        <v>80</v>
      </c>
      <c r="AD99" s="31" t="s">
        <v>80</v>
      </c>
      <c r="AE99" s="31" t="s">
        <v>80</v>
      </c>
      <c r="AF99" s="31" t="s">
        <v>80</v>
      </c>
      <c r="AG99" s="31">
        <v>4.9000000000000002E-2</v>
      </c>
      <c r="AH99" s="31">
        <v>0.378</v>
      </c>
      <c r="AI99" s="31">
        <v>0.26600000000000001</v>
      </c>
      <c r="AJ99" s="31">
        <v>0.73099999999999998</v>
      </c>
      <c r="AK99">
        <v>48</v>
      </c>
      <c r="AL99" s="29">
        <v>0</v>
      </c>
      <c r="AM99" s="29">
        <v>100</v>
      </c>
      <c r="AN99" s="20">
        <v>3.698</v>
      </c>
    </row>
    <row r="100" spans="1:40" x14ac:dyDescent="0.25">
      <c r="A100" t="s">
        <v>212</v>
      </c>
      <c r="B100" t="s">
        <v>155</v>
      </c>
      <c r="C100" t="s">
        <v>75</v>
      </c>
      <c r="D100" t="s">
        <v>83</v>
      </c>
      <c r="E100" t="s">
        <v>81</v>
      </c>
      <c r="F100" t="s">
        <v>79</v>
      </c>
      <c r="G100" s="31" t="s">
        <v>80</v>
      </c>
      <c r="H100" s="31" t="s">
        <v>80</v>
      </c>
      <c r="I100" s="31" t="s">
        <v>80</v>
      </c>
      <c r="J100" s="31" t="s">
        <v>80</v>
      </c>
      <c r="K100" s="31" t="s">
        <v>80</v>
      </c>
      <c r="L100" s="31" t="s">
        <v>80</v>
      </c>
      <c r="M100" s="31" t="s">
        <v>80</v>
      </c>
      <c r="N100" s="31" t="s">
        <v>80</v>
      </c>
      <c r="O100" s="31" t="s">
        <v>80</v>
      </c>
      <c r="P100" s="31" t="s">
        <v>80</v>
      </c>
      <c r="Q100" s="31" t="s">
        <v>80</v>
      </c>
      <c r="R100" s="31" t="s">
        <v>80</v>
      </c>
      <c r="S100" s="31" t="s">
        <v>80</v>
      </c>
      <c r="T100" s="31" t="s">
        <v>80</v>
      </c>
      <c r="U100" s="31" t="s">
        <v>80</v>
      </c>
      <c r="V100" s="31" t="s">
        <v>80</v>
      </c>
      <c r="W100" s="31" t="s">
        <v>82</v>
      </c>
      <c r="X100" s="31" t="s">
        <v>80</v>
      </c>
      <c r="Y100" s="31" t="s">
        <v>80</v>
      </c>
      <c r="Z100" s="31" t="s">
        <v>82</v>
      </c>
      <c r="AA100" s="31" t="s">
        <v>80</v>
      </c>
      <c r="AB100" s="31" t="s">
        <v>82</v>
      </c>
      <c r="AC100" s="31" t="s">
        <v>80</v>
      </c>
      <c r="AD100" s="31" t="s">
        <v>80</v>
      </c>
      <c r="AE100" s="31" t="s">
        <v>80</v>
      </c>
      <c r="AF100" s="31" t="s">
        <v>80</v>
      </c>
      <c r="AG100" s="31" t="s">
        <v>82</v>
      </c>
      <c r="AH100" s="31" t="s">
        <v>5</v>
      </c>
      <c r="AI100" s="31" t="s">
        <v>5</v>
      </c>
      <c r="AJ100" s="31" t="s">
        <v>5</v>
      </c>
      <c r="AK100">
        <v>48</v>
      </c>
      <c r="AL100" s="29" t="s">
        <v>80</v>
      </c>
      <c r="AM100" s="29" t="s">
        <v>80</v>
      </c>
      <c r="AN100" s="20" t="s">
        <v>80</v>
      </c>
    </row>
    <row r="101" spans="1:40" x14ac:dyDescent="0.25">
      <c r="A101" t="s">
        <v>212</v>
      </c>
      <c r="B101" t="s">
        <v>155</v>
      </c>
      <c r="C101" t="s">
        <v>75</v>
      </c>
      <c r="D101" t="s">
        <v>76</v>
      </c>
      <c r="E101" t="s">
        <v>84</v>
      </c>
      <c r="F101" t="s">
        <v>78</v>
      </c>
      <c r="G101" s="31" t="s">
        <v>80</v>
      </c>
      <c r="H101" s="31" t="s">
        <v>80</v>
      </c>
      <c r="I101" s="31" t="s">
        <v>80</v>
      </c>
      <c r="J101" s="31" t="s">
        <v>80</v>
      </c>
      <c r="K101" s="31" t="s">
        <v>80</v>
      </c>
      <c r="L101" s="31" t="s">
        <v>80</v>
      </c>
      <c r="M101" s="31" t="s">
        <v>80</v>
      </c>
      <c r="N101" s="31" t="s">
        <v>80</v>
      </c>
      <c r="O101" s="31" t="s">
        <v>80</v>
      </c>
      <c r="P101" s="31" t="s">
        <v>80</v>
      </c>
      <c r="Q101" s="31" t="s">
        <v>80</v>
      </c>
      <c r="R101" s="31" t="s">
        <v>80</v>
      </c>
      <c r="S101" s="31" t="s">
        <v>80</v>
      </c>
      <c r="T101" s="31" t="s">
        <v>80</v>
      </c>
      <c r="U101" s="31" t="s">
        <v>80</v>
      </c>
      <c r="V101" s="31" t="s">
        <v>80</v>
      </c>
      <c r="W101" s="31" t="s">
        <v>80</v>
      </c>
      <c r="X101" s="31" t="s">
        <v>80</v>
      </c>
      <c r="Y101" s="31" t="s">
        <v>80</v>
      </c>
      <c r="Z101" s="31" t="s">
        <v>80</v>
      </c>
      <c r="AA101" s="31" t="s">
        <v>80</v>
      </c>
      <c r="AB101" s="31" t="s">
        <v>80</v>
      </c>
      <c r="AC101" s="31" t="s">
        <v>80</v>
      </c>
      <c r="AD101" s="31" t="s">
        <v>80</v>
      </c>
      <c r="AE101" s="31" t="s">
        <v>80</v>
      </c>
      <c r="AF101" s="31" t="s">
        <v>80</v>
      </c>
      <c r="AG101" s="31" t="s">
        <v>80</v>
      </c>
      <c r="AH101" s="31">
        <v>1.702</v>
      </c>
      <c r="AI101" s="31">
        <v>1.702</v>
      </c>
      <c r="AJ101" s="31" t="s">
        <v>80</v>
      </c>
      <c r="AK101">
        <v>49</v>
      </c>
      <c r="AL101" s="29">
        <v>0</v>
      </c>
      <c r="AM101" s="29">
        <v>100</v>
      </c>
      <c r="AN101" s="20">
        <v>3.4049999999999998</v>
      </c>
    </row>
    <row r="102" spans="1:40" x14ac:dyDescent="0.25">
      <c r="A102" t="s">
        <v>212</v>
      </c>
      <c r="B102" t="s">
        <v>155</v>
      </c>
      <c r="C102" t="s">
        <v>75</v>
      </c>
      <c r="D102" t="s">
        <v>76</v>
      </c>
      <c r="E102" t="s">
        <v>84</v>
      </c>
      <c r="F102" t="s">
        <v>79</v>
      </c>
      <c r="G102" s="31" t="s">
        <v>80</v>
      </c>
      <c r="H102" s="31" t="s">
        <v>80</v>
      </c>
      <c r="I102" s="31" t="s">
        <v>80</v>
      </c>
      <c r="J102" s="31" t="s">
        <v>80</v>
      </c>
      <c r="K102" s="31" t="s">
        <v>80</v>
      </c>
      <c r="L102" s="31" t="s">
        <v>80</v>
      </c>
      <c r="M102" s="31" t="s">
        <v>80</v>
      </c>
      <c r="N102" s="31" t="s">
        <v>80</v>
      </c>
      <c r="O102" s="31" t="s">
        <v>80</v>
      </c>
      <c r="P102" s="31" t="s">
        <v>80</v>
      </c>
      <c r="Q102" s="31" t="s">
        <v>80</v>
      </c>
      <c r="R102" s="31" t="s">
        <v>80</v>
      </c>
      <c r="S102" s="31" t="s">
        <v>80</v>
      </c>
      <c r="T102" s="31" t="s">
        <v>80</v>
      </c>
      <c r="U102" s="31" t="s">
        <v>80</v>
      </c>
      <c r="V102" s="31" t="s">
        <v>80</v>
      </c>
      <c r="W102" s="31" t="s">
        <v>80</v>
      </c>
      <c r="X102" s="31" t="s">
        <v>80</v>
      </c>
      <c r="Y102" s="31" t="s">
        <v>80</v>
      </c>
      <c r="Z102" s="31" t="s">
        <v>80</v>
      </c>
      <c r="AA102" s="31" t="s">
        <v>80</v>
      </c>
      <c r="AB102" s="31" t="s">
        <v>80</v>
      </c>
      <c r="AC102" s="31" t="s">
        <v>80</v>
      </c>
      <c r="AD102" s="31" t="s">
        <v>80</v>
      </c>
      <c r="AE102" s="31" t="s">
        <v>80</v>
      </c>
      <c r="AF102" s="31" t="s">
        <v>80</v>
      </c>
      <c r="AG102" s="31" t="s">
        <v>80</v>
      </c>
      <c r="AH102" s="31" t="s">
        <v>5</v>
      </c>
      <c r="AI102" s="31" t="s">
        <v>82</v>
      </c>
      <c r="AJ102" s="31" t="s">
        <v>80</v>
      </c>
      <c r="AK102">
        <v>49</v>
      </c>
      <c r="AL102" s="29" t="s">
        <v>80</v>
      </c>
      <c r="AM102" s="29" t="s">
        <v>80</v>
      </c>
      <c r="AN102" s="20" t="s">
        <v>80</v>
      </c>
    </row>
    <row r="103" spans="1:40" x14ac:dyDescent="0.25">
      <c r="A103" t="s">
        <v>212</v>
      </c>
      <c r="B103" t="s">
        <v>155</v>
      </c>
      <c r="C103" t="s">
        <v>75</v>
      </c>
      <c r="D103" t="s">
        <v>165</v>
      </c>
      <c r="E103" t="s">
        <v>99</v>
      </c>
      <c r="F103" t="s">
        <v>78</v>
      </c>
      <c r="G103" s="31" t="s">
        <v>80</v>
      </c>
      <c r="H103" s="31" t="s">
        <v>80</v>
      </c>
      <c r="I103" s="31" t="s">
        <v>80</v>
      </c>
      <c r="J103" s="31" t="s">
        <v>80</v>
      </c>
      <c r="K103" s="31" t="s">
        <v>80</v>
      </c>
      <c r="L103" s="31" t="s">
        <v>80</v>
      </c>
      <c r="M103" s="31" t="s">
        <v>80</v>
      </c>
      <c r="N103" s="31" t="s">
        <v>80</v>
      </c>
      <c r="O103" s="31">
        <v>1.996</v>
      </c>
      <c r="P103" s="31" t="s">
        <v>80</v>
      </c>
      <c r="Q103" s="31" t="s">
        <v>80</v>
      </c>
      <c r="R103" s="31" t="s">
        <v>80</v>
      </c>
      <c r="S103" s="31" t="s">
        <v>80</v>
      </c>
      <c r="T103" s="31" t="s">
        <v>80</v>
      </c>
      <c r="U103" s="31" t="s">
        <v>80</v>
      </c>
      <c r="V103" s="31" t="s">
        <v>80</v>
      </c>
      <c r="W103" s="31" t="s">
        <v>80</v>
      </c>
      <c r="X103" s="31" t="s">
        <v>80</v>
      </c>
      <c r="Y103" s="31" t="s">
        <v>80</v>
      </c>
      <c r="Z103" s="31" t="s">
        <v>80</v>
      </c>
      <c r="AA103" s="31" t="s">
        <v>80</v>
      </c>
      <c r="AB103" s="31" t="s">
        <v>80</v>
      </c>
      <c r="AC103" s="31" t="s">
        <v>80</v>
      </c>
      <c r="AD103" s="31" t="s">
        <v>80</v>
      </c>
      <c r="AE103" s="31" t="s">
        <v>80</v>
      </c>
      <c r="AF103" s="31" t="s">
        <v>80</v>
      </c>
      <c r="AG103" s="31" t="s">
        <v>80</v>
      </c>
      <c r="AH103" s="31" t="s">
        <v>80</v>
      </c>
      <c r="AI103" s="31" t="s">
        <v>80</v>
      </c>
      <c r="AJ103" s="31" t="s">
        <v>80</v>
      </c>
      <c r="AK103">
        <v>50</v>
      </c>
      <c r="AL103" s="29">
        <v>0</v>
      </c>
      <c r="AM103" s="29">
        <v>100</v>
      </c>
      <c r="AN103" s="20">
        <v>1.996</v>
      </c>
    </row>
    <row r="104" spans="1:40" x14ac:dyDescent="0.25">
      <c r="A104" t="s">
        <v>212</v>
      </c>
      <c r="B104" t="s">
        <v>155</v>
      </c>
      <c r="C104" t="s">
        <v>75</v>
      </c>
      <c r="D104" t="s">
        <v>165</v>
      </c>
      <c r="E104" t="s">
        <v>99</v>
      </c>
      <c r="F104" t="s">
        <v>79</v>
      </c>
      <c r="G104" s="31" t="s">
        <v>80</v>
      </c>
      <c r="H104" s="31" t="s">
        <v>80</v>
      </c>
      <c r="I104" s="31" t="s">
        <v>80</v>
      </c>
      <c r="J104" s="31" t="s">
        <v>80</v>
      </c>
      <c r="K104" s="31" t="s">
        <v>80</v>
      </c>
      <c r="L104" s="31" t="s">
        <v>80</v>
      </c>
      <c r="M104" s="31" t="s">
        <v>80</v>
      </c>
      <c r="N104" s="31" t="s">
        <v>80</v>
      </c>
      <c r="O104" s="31" t="s">
        <v>82</v>
      </c>
      <c r="P104" s="31" t="s">
        <v>80</v>
      </c>
      <c r="Q104" s="31" t="s">
        <v>80</v>
      </c>
      <c r="R104" s="31" t="s">
        <v>80</v>
      </c>
      <c r="S104" s="31" t="s">
        <v>80</v>
      </c>
      <c r="T104" s="31" t="s">
        <v>80</v>
      </c>
      <c r="U104" s="31" t="s">
        <v>80</v>
      </c>
      <c r="V104" s="31" t="s">
        <v>80</v>
      </c>
      <c r="W104" s="31" t="s">
        <v>80</v>
      </c>
      <c r="X104" s="31" t="s">
        <v>80</v>
      </c>
      <c r="Y104" s="31" t="s">
        <v>80</v>
      </c>
      <c r="Z104" s="31" t="s">
        <v>80</v>
      </c>
      <c r="AA104" s="31" t="s">
        <v>80</v>
      </c>
      <c r="AB104" s="31" t="s">
        <v>80</v>
      </c>
      <c r="AC104" s="31" t="s">
        <v>80</v>
      </c>
      <c r="AD104" s="31" t="s">
        <v>80</v>
      </c>
      <c r="AE104" s="31" t="s">
        <v>80</v>
      </c>
      <c r="AF104" s="31" t="s">
        <v>80</v>
      </c>
      <c r="AG104" s="31" t="s">
        <v>80</v>
      </c>
      <c r="AH104" s="31" t="s">
        <v>80</v>
      </c>
      <c r="AI104" s="31" t="s">
        <v>80</v>
      </c>
      <c r="AJ104" s="31" t="s">
        <v>80</v>
      </c>
      <c r="AK104">
        <v>50</v>
      </c>
      <c r="AL104" s="29" t="s">
        <v>80</v>
      </c>
      <c r="AM104" s="29" t="s">
        <v>80</v>
      </c>
      <c r="AN104" s="20" t="s">
        <v>80</v>
      </c>
    </row>
    <row r="105" spans="1:40" x14ac:dyDescent="0.25">
      <c r="A105" t="s">
        <v>212</v>
      </c>
      <c r="B105" t="s">
        <v>155</v>
      </c>
      <c r="C105" t="s">
        <v>75</v>
      </c>
      <c r="D105" t="s">
        <v>83</v>
      </c>
      <c r="E105" t="s">
        <v>127</v>
      </c>
      <c r="F105" t="s">
        <v>78</v>
      </c>
      <c r="G105" s="31" t="s">
        <v>80</v>
      </c>
      <c r="H105" s="31" t="s">
        <v>80</v>
      </c>
      <c r="I105" s="31" t="s">
        <v>80</v>
      </c>
      <c r="J105" s="31" t="s">
        <v>80</v>
      </c>
      <c r="K105" s="31" t="s">
        <v>80</v>
      </c>
      <c r="L105" s="31" t="s">
        <v>80</v>
      </c>
      <c r="M105" s="31" t="s">
        <v>80</v>
      </c>
      <c r="N105" s="31" t="s">
        <v>80</v>
      </c>
      <c r="O105" s="31" t="s">
        <v>80</v>
      </c>
      <c r="P105" s="31" t="s">
        <v>80</v>
      </c>
      <c r="Q105" s="31" t="s">
        <v>80</v>
      </c>
      <c r="R105" s="31" t="s">
        <v>80</v>
      </c>
      <c r="S105" s="31" t="s">
        <v>80</v>
      </c>
      <c r="T105" s="31" t="s">
        <v>80</v>
      </c>
      <c r="U105" s="31" t="s">
        <v>80</v>
      </c>
      <c r="V105" s="31" t="s">
        <v>80</v>
      </c>
      <c r="W105" s="31">
        <v>0.13700000000000001</v>
      </c>
      <c r="X105" s="31">
        <v>0.317</v>
      </c>
      <c r="Y105" s="31">
        <v>0.28599999999999998</v>
      </c>
      <c r="Z105" s="31">
        <v>0.15</v>
      </c>
      <c r="AA105" s="31" t="s">
        <v>80</v>
      </c>
      <c r="AB105" s="31" t="s">
        <v>80</v>
      </c>
      <c r="AC105" s="31" t="s">
        <v>80</v>
      </c>
      <c r="AD105" s="31" t="s">
        <v>80</v>
      </c>
      <c r="AE105" s="31" t="s">
        <v>80</v>
      </c>
      <c r="AF105" s="31" t="s">
        <v>80</v>
      </c>
      <c r="AG105" s="31" t="s">
        <v>80</v>
      </c>
      <c r="AH105" s="31">
        <v>8.7999999999999995E-2</v>
      </c>
      <c r="AI105" s="31">
        <v>2.8000000000000001E-2</v>
      </c>
      <c r="AJ105" s="31">
        <v>3.5000000000000003E-2</v>
      </c>
      <c r="AK105">
        <v>51</v>
      </c>
      <c r="AL105" s="29">
        <v>0</v>
      </c>
      <c r="AM105" s="29">
        <v>100</v>
      </c>
      <c r="AN105" s="20">
        <v>1.04</v>
      </c>
    </row>
    <row r="106" spans="1:40" x14ac:dyDescent="0.25">
      <c r="A106" t="s">
        <v>212</v>
      </c>
      <c r="B106" t="s">
        <v>155</v>
      </c>
      <c r="C106" t="s">
        <v>75</v>
      </c>
      <c r="D106" t="s">
        <v>83</v>
      </c>
      <c r="E106" t="s">
        <v>127</v>
      </c>
      <c r="F106" t="s">
        <v>79</v>
      </c>
      <c r="G106" s="31" t="s">
        <v>80</v>
      </c>
      <c r="H106" s="31" t="s">
        <v>80</v>
      </c>
      <c r="I106" s="31" t="s">
        <v>80</v>
      </c>
      <c r="J106" s="31" t="s">
        <v>80</v>
      </c>
      <c r="K106" s="31" t="s">
        <v>80</v>
      </c>
      <c r="L106" s="31" t="s">
        <v>80</v>
      </c>
      <c r="M106" s="31" t="s">
        <v>80</v>
      </c>
      <c r="N106" s="31" t="s">
        <v>80</v>
      </c>
      <c r="O106" s="31" t="s">
        <v>80</v>
      </c>
      <c r="P106" s="31" t="s">
        <v>80</v>
      </c>
      <c r="Q106" s="31" t="s">
        <v>80</v>
      </c>
      <c r="R106" s="31" t="s">
        <v>80</v>
      </c>
      <c r="S106" s="31" t="s">
        <v>80</v>
      </c>
      <c r="T106" s="31" t="s">
        <v>80</v>
      </c>
      <c r="U106" s="31" t="s">
        <v>80</v>
      </c>
      <c r="V106" s="31" t="s">
        <v>80</v>
      </c>
      <c r="W106" s="31" t="s">
        <v>82</v>
      </c>
      <c r="X106" s="31" t="s">
        <v>82</v>
      </c>
      <c r="Y106" s="31" t="s">
        <v>82</v>
      </c>
      <c r="Z106" s="31" t="s">
        <v>82</v>
      </c>
      <c r="AA106" s="31" t="s">
        <v>80</v>
      </c>
      <c r="AB106" s="31" t="s">
        <v>80</v>
      </c>
      <c r="AC106" s="31" t="s">
        <v>80</v>
      </c>
      <c r="AD106" s="31" t="s">
        <v>80</v>
      </c>
      <c r="AE106" s="31" t="s">
        <v>80</v>
      </c>
      <c r="AF106" s="31" t="s">
        <v>80</v>
      </c>
      <c r="AG106" s="31" t="s">
        <v>80</v>
      </c>
      <c r="AH106" s="31" t="s">
        <v>5</v>
      </c>
      <c r="AI106" s="31" t="s">
        <v>5</v>
      </c>
      <c r="AJ106" s="31" t="s">
        <v>5</v>
      </c>
      <c r="AK106">
        <v>51</v>
      </c>
      <c r="AL106" s="29" t="s">
        <v>80</v>
      </c>
      <c r="AM106" s="29" t="s">
        <v>80</v>
      </c>
      <c r="AN106" s="20" t="s">
        <v>80</v>
      </c>
    </row>
    <row r="107" spans="1:40" x14ac:dyDescent="0.25">
      <c r="A107" t="s">
        <v>212</v>
      </c>
      <c r="B107" t="s">
        <v>155</v>
      </c>
      <c r="C107" t="s">
        <v>75</v>
      </c>
      <c r="D107" t="s">
        <v>103</v>
      </c>
      <c r="E107" t="s">
        <v>87</v>
      </c>
      <c r="F107" t="s">
        <v>78</v>
      </c>
      <c r="G107" s="31" t="s">
        <v>80</v>
      </c>
      <c r="H107" s="31" t="s">
        <v>80</v>
      </c>
      <c r="I107" s="31" t="s">
        <v>80</v>
      </c>
      <c r="J107" s="31" t="s">
        <v>80</v>
      </c>
      <c r="K107" s="31" t="s">
        <v>80</v>
      </c>
      <c r="L107" s="31" t="s">
        <v>80</v>
      </c>
      <c r="M107" s="31" t="s">
        <v>80</v>
      </c>
      <c r="N107" s="31" t="s">
        <v>80</v>
      </c>
      <c r="O107" s="31" t="s">
        <v>80</v>
      </c>
      <c r="P107" s="31" t="s">
        <v>80</v>
      </c>
      <c r="Q107" s="31" t="s">
        <v>80</v>
      </c>
      <c r="R107" s="31" t="s">
        <v>80</v>
      </c>
      <c r="S107" s="31" t="s">
        <v>80</v>
      </c>
      <c r="T107" s="31" t="s">
        <v>80</v>
      </c>
      <c r="U107" s="31">
        <v>1</v>
      </c>
      <c r="V107" s="31" t="s">
        <v>80</v>
      </c>
      <c r="W107" s="31" t="s">
        <v>80</v>
      </c>
      <c r="X107" s="31" t="s">
        <v>80</v>
      </c>
      <c r="Y107" s="31" t="s">
        <v>80</v>
      </c>
      <c r="Z107" s="31" t="s">
        <v>80</v>
      </c>
      <c r="AA107" s="31" t="s">
        <v>80</v>
      </c>
      <c r="AB107" s="31" t="s">
        <v>80</v>
      </c>
      <c r="AC107" s="31" t="s">
        <v>80</v>
      </c>
      <c r="AD107" s="31" t="s">
        <v>80</v>
      </c>
      <c r="AE107" s="31" t="s">
        <v>80</v>
      </c>
      <c r="AF107" s="31" t="s">
        <v>80</v>
      </c>
      <c r="AG107" s="31" t="s">
        <v>80</v>
      </c>
      <c r="AH107" s="31" t="s">
        <v>80</v>
      </c>
      <c r="AI107" s="31" t="s">
        <v>80</v>
      </c>
      <c r="AJ107" s="31" t="s">
        <v>80</v>
      </c>
      <c r="AK107">
        <v>52</v>
      </c>
      <c r="AL107" s="29">
        <v>0</v>
      </c>
      <c r="AM107" s="29">
        <v>100</v>
      </c>
      <c r="AN107" s="20">
        <v>1</v>
      </c>
    </row>
    <row r="108" spans="1:40" x14ac:dyDescent="0.25">
      <c r="A108" t="s">
        <v>212</v>
      </c>
      <c r="B108" t="s">
        <v>155</v>
      </c>
      <c r="C108" t="s">
        <v>75</v>
      </c>
      <c r="D108" t="s">
        <v>103</v>
      </c>
      <c r="E108" t="s">
        <v>87</v>
      </c>
      <c r="F108" t="s">
        <v>79</v>
      </c>
      <c r="G108" s="31" t="s">
        <v>5</v>
      </c>
      <c r="H108" s="31" t="s">
        <v>5</v>
      </c>
      <c r="I108" s="31" t="s">
        <v>5</v>
      </c>
      <c r="J108" s="31" t="s">
        <v>80</v>
      </c>
      <c r="K108" s="31" t="s">
        <v>80</v>
      </c>
      <c r="L108" s="31" t="s">
        <v>80</v>
      </c>
      <c r="M108" s="31" t="s">
        <v>80</v>
      </c>
      <c r="N108" s="31" t="s">
        <v>80</v>
      </c>
      <c r="O108" s="31" t="s">
        <v>80</v>
      </c>
      <c r="P108" s="31" t="s">
        <v>80</v>
      </c>
      <c r="Q108" s="31" t="s">
        <v>80</v>
      </c>
      <c r="R108" s="31" t="s">
        <v>80</v>
      </c>
      <c r="S108" s="31" t="s">
        <v>80</v>
      </c>
      <c r="T108" s="31" t="s">
        <v>80</v>
      </c>
      <c r="U108" s="31" t="s">
        <v>82</v>
      </c>
      <c r="V108" s="31" t="s">
        <v>80</v>
      </c>
      <c r="W108" s="31" t="s">
        <v>80</v>
      </c>
      <c r="X108" s="31" t="s">
        <v>80</v>
      </c>
      <c r="Y108" s="31" t="s">
        <v>80</v>
      </c>
      <c r="Z108" s="31" t="s">
        <v>80</v>
      </c>
      <c r="AA108" s="31" t="s">
        <v>80</v>
      </c>
      <c r="AB108" s="31" t="s">
        <v>80</v>
      </c>
      <c r="AC108" s="31" t="s">
        <v>80</v>
      </c>
      <c r="AD108" s="31" t="s">
        <v>80</v>
      </c>
      <c r="AE108" s="31" t="s">
        <v>80</v>
      </c>
      <c r="AF108" s="31" t="s">
        <v>80</v>
      </c>
      <c r="AG108" s="31" t="s">
        <v>80</v>
      </c>
      <c r="AH108" s="31" t="s">
        <v>80</v>
      </c>
      <c r="AI108" s="31" t="s">
        <v>80</v>
      </c>
      <c r="AJ108" s="31" t="s">
        <v>80</v>
      </c>
      <c r="AK108">
        <v>52</v>
      </c>
      <c r="AL108" s="29" t="s">
        <v>80</v>
      </c>
      <c r="AM108" s="29" t="s">
        <v>80</v>
      </c>
      <c r="AN108" s="20" t="s">
        <v>80</v>
      </c>
    </row>
    <row r="109" spans="1:40" x14ac:dyDescent="0.25">
      <c r="A109" t="s">
        <v>212</v>
      </c>
      <c r="B109" t="s">
        <v>155</v>
      </c>
      <c r="C109" t="s">
        <v>75</v>
      </c>
      <c r="D109" t="s">
        <v>83</v>
      </c>
      <c r="E109" t="s">
        <v>99</v>
      </c>
      <c r="F109" t="s">
        <v>78</v>
      </c>
      <c r="G109" s="31">
        <v>0.1</v>
      </c>
      <c r="H109" s="31" t="s">
        <v>80</v>
      </c>
      <c r="I109" s="31" t="s">
        <v>80</v>
      </c>
      <c r="J109" s="31" t="s">
        <v>80</v>
      </c>
      <c r="K109" s="31" t="s">
        <v>80</v>
      </c>
      <c r="L109" s="31" t="s">
        <v>80</v>
      </c>
      <c r="M109" s="31" t="s">
        <v>80</v>
      </c>
      <c r="N109" s="31" t="s">
        <v>80</v>
      </c>
      <c r="O109" s="31" t="s">
        <v>80</v>
      </c>
      <c r="P109" s="31" t="s">
        <v>80</v>
      </c>
      <c r="Q109" s="31" t="s">
        <v>80</v>
      </c>
      <c r="R109" s="31" t="s">
        <v>80</v>
      </c>
      <c r="S109" s="31" t="s">
        <v>80</v>
      </c>
      <c r="T109" s="31" t="s">
        <v>80</v>
      </c>
      <c r="U109" s="31">
        <v>2.7E-2</v>
      </c>
      <c r="V109" s="31">
        <v>0.25</v>
      </c>
      <c r="W109" s="31" t="s">
        <v>80</v>
      </c>
      <c r="X109" s="31" t="s">
        <v>80</v>
      </c>
      <c r="Y109" s="31" t="s">
        <v>80</v>
      </c>
      <c r="Z109" s="31">
        <v>1.2999999999999999E-2</v>
      </c>
      <c r="AA109" s="31">
        <v>0.13400000000000001</v>
      </c>
      <c r="AB109" s="31">
        <v>3.2000000000000001E-2</v>
      </c>
      <c r="AC109" s="31" t="s">
        <v>80</v>
      </c>
      <c r="AD109" s="31" t="s">
        <v>80</v>
      </c>
      <c r="AE109" s="31" t="s">
        <v>80</v>
      </c>
      <c r="AF109" s="31">
        <v>0.16200000000000001</v>
      </c>
      <c r="AG109" s="31" t="s">
        <v>80</v>
      </c>
      <c r="AH109" s="31" t="s">
        <v>80</v>
      </c>
      <c r="AI109" s="31" t="s">
        <v>80</v>
      </c>
      <c r="AJ109" s="31" t="s">
        <v>80</v>
      </c>
      <c r="AK109">
        <v>53</v>
      </c>
      <c r="AL109" s="29">
        <v>0</v>
      </c>
      <c r="AM109" s="29">
        <v>100</v>
      </c>
      <c r="AN109" s="20">
        <v>0.71899999999999997</v>
      </c>
    </row>
    <row r="110" spans="1:40" x14ac:dyDescent="0.25">
      <c r="A110" t="s">
        <v>212</v>
      </c>
      <c r="B110" t="s">
        <v>155</v>
      </c>
      <c r="C110" t="s">
        <v>75</v>
      </c>
      <c r="D110" t="s">
        <v>83</v>
      </c>
      <c r="E110" t="s">
        <v>99</v>
      </c>
      <c r="F110" t="s">
        <v>79</v>
      </c>
      <c r="G110" s="31" t="s">
        <v>82</v>
      </c>
      <c r="H110" s="31" t="s">
        <v>80</v>
      </c>
      <c r="I110" s="31" t="s">
        <v>80</v>
      </c>
      <c r="J110" s="31" t="s">
        <v>80</v>
      </c>
      <c r="K110" s="31" t="s">
        <v>80</v>
      </c>
      <c r="L110" s="31" t="s">
        <v>80</v>
      </c>
      <c r="M110" s="31" t="s">
        <v>80</v>
      </c>
      <c r="N110" s="31" t="s">
        <v>80</v>
      </c>
      <c r="O110" s="31" t="s">
        <v>80</v>
      </c>
      <c r="P110" s="31" t="s">
        <v>80</v>
      </c>
      <c r="Q110" s="31" t="s">
        <v>80</v>
      </c>
      <c r="R110" s="31" t="s">
        <v>80</v>
      </c>
      <c r="S110" s="31" t="s">
        <v>80</v>
      </c>
      <c r="T110" s="31" t="s">
        <v>80</v>
      </c>
      <c r="U110" s="31" t="s">
        <v>82</v>
      </c>
      <c r="V110" s="31" t="s">
        <v>82</v>
      </c>
      <c r="W110" s="31" t="s">
        <v>80</v>
      </c>
      <c r="X110" s="31" t="s">
        <v>80</v>
      </c>
      <c r="Y110" s="31" t="s">
        <v>80</v>
      </c>
      <c r="Z110" s="31" t="s">
        <v>82</v>
      </c>
      <c r="AA110" s="31" t="s">
        <v>82</v>
      </c>
      <c r="AB110" s="31" t="s">
        <v>82</v>
      </c>
      <c r="AC110" s="31" t="s">
        <v>80</v>
      </c>
      <c r="AD110" s="31" t="s">
        <v>80</v>
      </c>
      <c r="AE110" s="31" t="s">
        <v>80</v>
      </c>
      <c r="AF110" s="31" t="s">
        <v>82</v>
      </c>
      <c r="AG110" s="31" t="s">
        <v>80</v>
      </c>
      <c r="AH110" s="31" t="s">
        <v>80</v>
      </c>
      <c r="AI110" s="31" t="s">
        <v>80</v>
      </c>
      <c r="AJ110" s="31" t="s">
        <v>80</v>
      </c>
      <c r="AK110">
        <v>53</v>
      </c>
      <c r="AL110" s="29" t="s">
        <v>80</v>
      </c>
      <c r="AM110" s="29" t="s">
        <v>80</v>
      </c>
      <c r="AN110" s="20" t="s">
        <v>80</v>
      </c>
    </row>
    <row r="111" spans="1:40" x14ac:dyDescent="0.25">
      <c r="A111" t="s">
        <v>212</v>
      </c>
      <c r="B111" t="s">
        <v>155</v>
      </c>
      <c r="C111" t="s">
        <v>75</v>
      </c>
      <c r="D111" t="s">
        <v>83</v>
      </c>
      <c r="E111" t="s">
        <v>77</v>
      </c>
      <c r="F111" t="s">
        <v>78</v>
      </c>
      <c r="G111" s="31" t="s">
        <v>80</v>
      </c>
      <c r="H111" s="31" t="s">
        <v>80</v>
      </c>
      <c r="I111" s="31" t="s">
        <v>80</v>
      </c>
      <c r="J111" s="31" t="s">
        <v>80</v>
      </c>
      <c r="K111" s="31" t="s">
        <v>80</v>
      </c>
      <c r="L111" s="31" t="s">
        <v>80</v>
      </c>
      <c r="M111" s="31" t="s">
        <v>80</v>
      </c>
      <c r="N111" s="31" t="s">
        <v>80</v>
      </c>
      <c r="O111" s="31" t="s">
        <v>80</v>
      </c>
      <c r="P111" s="31" t="s">
        <v>80</v>
      </c>
      <c r="Q111" s="31" t="s">
        <v>80</v>
      </c>
      <c r="R111" s="31" t="s">
        <v>80</v>
      </c>
      <c r="S111" s="31" t="s">
        <v>80</v>
      </c>
      <c r="T111" s="31" t="s">
        <v>80</v>
      </c>
      <c r="U111" s="31" t="s">
        <v>80</v>
      </c>
      <c r="V111" s="31" t="s">
        <v>80</v>
      </c>
      <c r="W111" s="31" t="s">
        <v>80</v>
      </c>
      <c r="X111" s="31" t="s">
        <v>80</v>
      </c>
      <c r="Y111" s="31" t="s">
        <v>80</v>
      </c>
      <c r="Z111" s="31">
        <v>0.35199999999999998</v>
      </c>
      <c r="AA111" s="31" t="s">
        <v>80</v>
      </c>
      <c r="AB111" s="31" t="s">
        <v>80</v>
      </c>
      <c r="AC111" s="31" t="s">
        <v>80</v>
      </c>
      <c r="AD111" s="31" t="s">
        <v>80</v>
      </c>
      <c r="AE111" s="31" t="s">
        <v>80</v>
      </c>
      <c r="AF111" s="31" t="s">
        <v>80</v>
      </c>
      <c r="AG111" s="31" t="s">
        <v>80</v>
      </c>
      <c r="AH111" s="31" t="s">
        <v>80</v>
      </c>
      <c r="AI111" s="31" t="s">
        <v>80</v>
      </c>
      <c r="AJ111" s="31" t="s">
        <v>80</v>
      </c>
      <c r="AK111">
        <v>54</v>
      </c>
      <c r="AL111" s="29">
        <v>0</v>
      </c>
      <c r="AM111" s="29">
        <v>100</v>
      </c>
      <c r="AN111" s="20">
        <v>0.35199999999999998</v>
      </c>
    </row>
    <row r="112" spans="1:40" x14ac:dyDescent="0.25">
      <c r="A112" t="s">
        <v>212</v>
      </c>
      <c r="B112" t="s">
        <v>155</v>
      </c>
      <c r="C112" t="s">
        <v>75</v>
      </c>
      <c r="D112" t="s">
        <v>83</v>
      </c>
      <c r="E112" t="s">
        <v>77</v>
      </c>
      <c r="F112" t="s">
        <v>79</v>
      </c>
      <c r="G112" s="31" t="s">
        <v>80</v>
      </c>
      <c r="H112" s="31" t="s">
        <v>80</v>
      </c>
      <c r="I112" s="31" t="s">
        <v>80</v>
      </c>
      <c r="J112" s="31" t="s">
        <v>80</v>
      </c>
      <c r="K112" s="31" t="s">
        <v>80</v>
      </c>
      <c r="L112" s="31" t="s">
        <v>80</v>
      </c>
      <c r="M112" s="31" t="s">
        <v>80</v>
      </c>
      <c r="N112" s="31" t="s">
        <v>80</v>
      </c>
      <c r="O112" s="31" t="s">
        <v>80</v>
      </c>
      <c r="P112" s="31" t="s">
        <v>80</v>
      </c>
      <c r="Q112" s="31" t="s">
        <v>80</v>
      </c>
      <c r="R112" s="31" t="s">
        <v>80</v>
      </c>
      <c r="S112" s="31" t="s">
        <v>80</v>
      </c>
      <c r="T112" s="31" t="s">
        <v>80</v>
      </c>
      <c r="U112" s="31" t="s">
        <v>80</v>
      </c>
      <c r="V112" s="31" t="s">
        <v>80</v>
      </c>
      <c r="W112" s="31" t="s">
        <v>80</v>
      </c>
      <c r="X112" s="31" t="s">
        <v>80</v>
      </c>
      <c r="Y112" s="31" t="s">
        <v>80</v>
      </c>
      <c r="Z112" s="31" t="s">
        <v>82</v>
      </c>
      <c r="AA112" s="31" t="s">
        <v>80</v>
      </c>
      <c r="AB112" s="31" t="s">
        <v>80</v>
      </c>
      <c r="AC112" s="31" t="s">
        <v>80</v>
      </c>
      <c r="AD112" s="31" t="s">
        <v>80</v>
      </c>
      <c r="AE112" s="31" t="s">
        <v>80</v>
      </c>
      <c r="AF112" s="31" t="s">
        <v>80</v>
      </c>
      <c r="AG112" s="31" t="s">
        <v>80</v>
      </c>
      <c r="AH112" s="31" t="s">
        <v>80</v>
      </c>
      <c r="AI112" s="31" t="s">
        <v>80</v>
      </c>
      <c r="AJ112" s="31" t="s">
        <v>80</v>
      </c>
      <c r="AK112">
        <v>54</v>
      </c>
      <c r="AL112" s="29" t="s">
        <v>80</v>
      </c>
      <c r="AM112" s="29" t="s">
        <v>80</v>
      </c>
      <c r="AN112" s="20" t="s">
        <v>80</v>
      </c>
    </row>
    <row r="113" spans="1:40" x14ac:dyDescent="0.25">
      <c r="A113" t="s">
        <v>212</v>
      </c>
      <c r="B113" t="s">
        <v>155</v>
      </c>
      <c r="C113" t="s">
        <v>75</v>
      </c>
      <c r="D113" t="s">
        <v>165</v>
      </c>
      <c r="E113" t="s">
        <v>127</v>
      </c>
      <c r="F113" t="s">
        <v>78</v>
      </c>
      <c r="G113" s="31" t="s">
        <v>80</v>
      </c>
      <c r="H113" s="31" t="s">
        <v>80</v>
      </c>
      <c r="I113" s="31" t="s">
        <v>80</v>
      </c>
      <c r="J113" s="31" t="s">
        <v>80</v>
      </c>
      <c r="K113" s="31" t="s">
        <v>80</v>
      </c>
      <c r="L113" s="31" t="s">
        <v>80</v>
      </c>
      <c r="M113" s="31" t="s">
        <v>80</v>
      </c>
      <c r="N113" s="31" t="s">
        <v>80</v>
      </c>
      <c r="O113" s="31">
        <v>0.315</v>
      </c>
      <c r="P113" s="31" t="s">
        <v>80</v>
      </c>
      <c r="Q113" s="31" t="s">
        <v>80</v>
      </c>
      <c r="R113" s="31" t="s">
        <v>80</v>
      </c>
      <c r="S113" s="31" t="s">
        <v>80</v>
      </c>
      <c r="T113" s="31" t="s">
        <v>80</v>
      </c>
      <c r="U113" s="31" t="s">
        <v>80</v>
      </c>
      <c r="V113" s="31" t="s">
        <v>80</v>
      </c>
      <c r="W113" s="31" t="s">
        <v>80</v>
      </c>
      <c r="X113" s="31" t="s">
        <v>80</v>
      </c>
      <c r="Y113" s="31" t="s">
        <v>80</v>
      </c>
      <c r="Z113" s="31" t="s">
        <v>80</v>
      </c>
      <c r="AA113" s="31" t="s">
        <v>80</v>
      </c>
      <c r="AB113" s="31" t="s">
        <v>80</v>
      </c>
      <c r="AC113" s="31" t="s">
        <v>80</v>
      </c>
      <c r="AD113" s="31" t="s">
        <v>80</v>
      </c>
      <c r="AE113" s="31" t="s">
        <v>80</v>
      </c>
      <c r="AF113" s="31" t="s">
        <v>80</v>
      </c>
      <c r="AG113" s="31" t="s">
        <v>80</v>
      </c>
      <c r="AH113" s="31" t="s">
        <v>80</v>
      </c>
      <c r="AI113" s="31" t="s">
        <v>80</v>
      </c>
      <c r="AJ113" s="31" t="s">
        <v>80</v>
      </c>
      <c r="AK113">
        <v>55</v>
      </c>
      <c r="AL113" s="29">
        <v>0</v>
      </c>
      <c r="AM113" s="29">
        <v>100</v>
      </c>
      <c r="AN113" s="20">
        <v>0.315</v>
      </c>
    </row>
    <row r="114" spans="1:40" x14ac:dyDescent="0.25">
      <c r="A114" t="s">
        <v>212</v>
      </c>
      <c r="B114" t="s">
        <v>155</v>
      </c>
      <c r="C114" t="s">
        <v>75</v>
      </c>
      <c r="D114" t="s">
        <v>165</v>
      </c>
      <c r="E114" t="s">
        <v>127</v>
      </c>
      <c r="F114" t="s">
        <v>79</v>
      </c>
      <c r="G114" s="31" t="s">
        <v>80</v>
      </c>
      <c r="H114" s="31" t="s">
        <v>80</v>
      </c>
      <c r="I114" s="31" t="s">
        <v>80</v>
      </c>
      <c r="J114" s="31" t="s">
        <v>80</v>
      </c>
      <c r="K114" s="31" t="s">
        <v>80</v>
      </c>
      <c r="L114" s="31" t="s">
        <v>80</v>
      </c>
      <c r="M114" s="31" t="s">
        <v>80</v>
      </c>
      <c r="N114" s="31" t="s">
        <v>80</v>
      </c>
      <c r="O114" s="31" t="s">
        <v>82</v>
      </c>
      <c r="P114" s="31" t="s">
        <v>80</v>
      </c>
      <c r="Q114" s="31" t="s">
        <v>80</v>
      </c>
      <c r="R114" s="31" t="s">
        <v>80</v>
      </c>
      <c r="S114" s="31" t="s">
        <v>80</v>
      </c>
      <c r="T114" s="31" t="s">
        <v>80</v>
      </c>
      <c r="U114" s="31" t="s">
        <v>80</v>
      </c>
      <c r="V114" s="31" t="s">
        <v>80</v>
      </c>
      <c r="W114" s="31" t="s">
        <v>80</v>
      </c>
      <c r="X114" s="31" t="s">
        <v>80</v>
      </c>
      <c r="Y114" s="31" t="s">
        <v>80</v>
      </c>
      <c r="Z114" s="31" t="s">
        <v>80</v>
      </c>
      <c r="AA114" s="31" t="s">
        <v>80</v>
      </c>
      <c r="AB114" s="31" t="s">
        <v>80</v>
      </c>
      <c r="AC114" s="31" t="s">
        <v>80</v>
      </c>
      <c r="AD114" s="31" t="s">
        <v>80</v>
      </c>
      <c r="AE114" s="31" t="s">
        <v>80</v>
      </c>
      <c r="AF114" s="31" t="s">
        <v>80</v>
      </c>
      <c r="AG114" s="31" t="s">
        <v>80</v>
      </c>
      <c r="AH114" s="31" t="s">
        <v>80</v>
      </c>
      <c r="AI114" s="31" t="s">
        <v>80</v>
      </c>
      <c r="AJ114" s="31" t="s">
        <v>80</v>
      </c>
      <c r="AK114">
        <v>55</v>
      </c>
      <c r="AL114" s="29" t="s">
        <v>80</v>
      </c>
      <c r="AM114" s="29" t="s">
        <v>80</v>
      </c>
      <c r="AN114" s="20" t="s">
        <v>80</v>
      </c>
    </row>
    <row r="115" spans="1:40" x14ac:dyDescent="0.25">
      <c r="A115" t="s">
        <v>212</v>
      </c>
      <c r="B115" t="s">
        <v>155</v>
      </c>
      <c r="C115" t="s">
        <v>75</v>
      </c>
      <c r="D115" t="s">
        <v>165</v>
      </c>
      <c r="E115" t="s">
        <v>84</v>
      </c>
      <c r="F115" t="s">
        <v>78</v>
      </c>
      <c r="G115" s="31" t="s">
        <v>80</v>
      </c>
      <c r="H115" s="31" t="s">
        <v>80</v>
      </c>
      <c r="I115" s="31" t="s">
        <v>80</v>
      </c>
      <c r="J115" s="31" t="s">
        <v>80</v>
      </c>
      <c r="K115" s="31" t="s">
        <v>80</v>
      </c>
      <c r="L115" s="31" t="s">
        <v>80</v>
      </c>
      <c r="M115" s="31" t="s">
        <v>80</v>
      </c>
      <c r="N115" s="31" t="s">
        <v>80</v>
      </c>
      <c r="O115" s="31">
        <v>0.312</v>
      </c>
      <c r="P115" s="31" t="s">
        <v>80</v>
      </c>
      <c r="Q115" s="31" t="s">
        <v>80</v>
      </c>
      <c r="R115" s="31" t="s">
        <v>80</v>
      </c>
      <c r="S115" s="31" t="s">
        <v>80</v>
      </c>
      <c r="T115" s="31" t="s">
        <v>80</v>
      </c>
      <c r="U115" s="31" t="s">
        <v>80</v>
      </c>
      <c r="V115" s="31" t="s">
        <v>80</v>
      </c>
      <c r="W115" s="31" t="s">
        <v>80</v>
      </c>
      <c r="X115" s="31" t="s">
        <v>80</v>
      </c>
      <c r="Y115" s="31" t="s">
        <v>80</v>
      </c>
      <c r="Z115" s="31" t="s">
        <v>80</v>
      </c>
      <c r="AA115" s="31" t="s">
        <v>80</v>
      </c>
      <c r="AB115" s="31" t="s">
        <v>80</v>
      </c>
      <c r="AC115" s="31" t="s">
        <v>80</v>
      </c>
      <c r="AD115" s="31" t="s">
        <v>80</v>
      </c>
      <c r="AE115" s="31" t="s">
        <v>80</v>
      </c>
      <c r="AF115" s="31" t="s">
        <v>80</v>
      </c>
      <c r="AG115" s="31" t="s">
        <v>80</v>
      </c>
      <c r="AH115" s="31" t="s">
        <v>80</v>
      </c>
      <c r="AI115" s="31" t="s">
        <v>80</v>
      </c>
      <c r="AJ115" s="31" t="s">
        <v>80</v>
      </c>
      <c r="AK115">
        <v>56</v>
      </c>
      <c r="AL115" s="29">
        <v>0</v>
      </c>
      <c r="AM115" s="29">
        <v>100</v>
      </c>
      <c r="AN115" s="20">
        <v>0.312</v>
      </c>
    </row>
    <row r="116" spans="1:40" x14ac:dyDescent="0.25">
      <c r="A116" t="s">
        <v>212</v>
      </c>
      <c r="B116" t="s">
        <v>155</v>
      </c>
      <c r="C116" t="s">
        <v>75</v>
      </c>
      <c r="D116" t="s">
        <v>165</v>
      </c>
      <c r="E116" t="s">
        <v>84</v>
      </c>
      <c r="F116" t="s">
        <v>79</v>
      </c>
      <c r="G116" s="31" t="s">
        <v>80</v>
      </c>
      <c r="H116" s="31" t="s">
        <v>80</v>
      </c>
      <c r="I116" s="31" t="s">
        <v>80</v>
      </c>
      <c r="J116" s="31" t="s">
        <v>80</v>
      </c>
      <c r="K116" s="31" t="s">
        <v>80</v>
      </c>
      <c r="L116" s="31" t="s">
        <v>80</v>
      </c>
      <c r="M116" s="31" t="s">
        <v>80</v>
      </c>
      <c r="N116" s="31" t="s">
        <v>80</v>
      </c>
      <c r="O116" s="31" t="s">
        <v>82</v>
      </c>
      <c r="P116" s="31" t="s">
        <v>80</v>
      </c>
      <c r="Q116" s="31" t="s">
        <v>80</v>
      </c>
      <c r="R116" s="31" t="s">
        <v>80</v>
      </c>
      <c r="S116" s="31" t="s">
        <v>80</v>
      </c>
      <c r="T116" s="31" t="s">
        <v>80</v>
      </c>
      <c r="U116" s="31" t="s">
        <v>80</v>
      </c>
      <c r="V116" s="31" t="s">
        <v>80</v>
      </c>
      <c r="W116" s="31" t="s">
        <v>80</v>
      </c>
      <c r="X116" s="31" t="s">
        <v>80</v>
      </c>
      <c r="Y116" s="31" t="s">
        <v>80</v>
      </c>
      <c r="Z116" s="31" t="s">
        <v>80</v>
      </c>
      <c r="AA116" s="31" t="s">
        <v>80</v>
      </c>
      <c r="AB116" s="31" t="s">
        <v>80</v>
      </c>
      <c r="AC116" s="31" t="s">
        <v>80</v>
      </c>
      <c r="AD116" s="31" t="s">
        <v>80</v>
      </c>
      <c r="AE116" s="31" t="s">
        <v>80</v>
      </c>
      <c r="AF116" s="31" t="s">
        <v>80</v>
      </c>
      <c r="AG116" s="31" t="s">
        <v>80</v>
      </c>
      <c r="AH116" s="31" t="s">
        <v>80</v>
      </c>
      <c r="AI116" s="31" t="s">
        <v>80</v>
      </c>
      <c r="AJ116" s="31" t="s">
        <v>80</v>
      </c>
      <c r="AK116">
        <v>56</v>
      </c>
      <c r="AL116" s="29" t="s">
        <v>80</v>
      </c>
      <c r="AM116" s="29" t="s">
        <v>80</v>
      </c>
      <c r="AN116" s="20" t="s">
        <v>80</v>
      </c>
    </row>
    <row r="117" spans="1:40" x14ac:dyDescent="0.25">
      <c r="A117" t="s">
        <v>212</v>
      </c>
      <c r="B117" t="s">
        <v>155</v>
      </c>
      <c r="C117" t="s">
        <v>75</v>
      </c>
      <c r="D117" t="s">
        <v>163</v>
      </c>
      <c r="E117" t="s">
        <v>90</v>
      </c>
      <c r="F117" t="s">
        <v>78</v>
      </c>
      <c r="G117" s="31" t="s">
        <v>80</v>
      </c>
      <c r="H117" s="31" t="s">
        <v>80</v>
      </c>
      <c r="I117" s="31" t="s">
        <v>80</v>
      </c>
      <c r="J117" s="31" t="s">
        <v>80</v>
      </c>
      <c r="K117" s="31" t="s">
        <v>80</v>
      </c>
      <c r="L117" s="31" t="s">
        <v>80</v>
      </c>
      <c r="M117" s="31" t="s">
        <v>80</v>
      </c>
      <c r="N117" s="31" t="s">
        <v>80</v>
      </c>
      <c r="O117" s="31" t="s">
        <v>80</v>
      </c>
      <c r="P117" s="31" t="s">
        <v>80</v>
      </c>
      <c r="Q117" s="31" t="s">
        <v>80</v>
      </c>
      <c r="R117" s="31" t="s">
        <v>80</v>
      </c>
      <c r="S117" s="31" t="s">
        <v>80</v>
      </c>
      <c r="T117" s="31" t="s">
        <v>80</v>
      </c>
      <c r="U117" s="31" t="s">
        <v>80</v>
      </c>
      <c r="V117" s="31" t="s">
        <v>80</v>
      </c>
      <c r="W117" s="31">
        <v>5.1999999999999998E-2</v>
      </c>
      <c r="X117" s="31" t="s">
        <v>80</v>
      </c>
      <c r="Y117" s="31">
        <v>6.4000000000000001E-2</v>
      </c>
      <c r="Z117" s="31">
        <v>3.1E-2</v>
      </c>
      <c r="AA117" s="31">
        <v>3.7999999999999999E-2</v>
      </c>
      <c r="AB117" s="31">
        <v>8.7999999999999995E-2</v>
      </c>
      <c r="AC117" s="31" t="s">
        <v>80</v>
      </c>
      <c r="AD117" s="31" t="s">
        <v>80</v>
      </c>
      <c r="AE117" s="31">
        <v>1.6E-2</v>
      </c>
      <c r="AF117" s="31" t="s">
        <v>80</v>
      </c>
      <c r="AG117" s="31" t="s">
        <v>80</v>
      </c>
      <c r="AH117" s="31" t="s">
        <v>80</v>
      </c>
      <c r="AI117" s="31" t="s">
        <v>80</v>
      </c>
      <c r="AJ117" s="31" t="s">
        <v>80</v>
      </c>
      <c r="AK117">
        <v>57</v>
      </c>
      <c r="AL117" s="29">
        <v>0</v>
      </c>
      <c r="AM117" s="29">
        <v>100</v>
      </c>
      <c r="AN117" s="20">
        <v>0.28899999999999998</v>
      </c>
    </row>
    <row r="118" spans="1:40" x14ac:dyDescent="0.25">
      <c r="A118" t="s">
        <v>212</v>
      </c>
      <c r="B118" t="s">
        <v>155</v>
      </c>
      <c r="C118" t="s">
        <v>75</v>
      </c>
      <c r="D118" t="s">
        <v>163</v>
      </c>
      <c r="E118" t="s">
        <v>90</v>
      </c>
      <c r="F118" t="s">
        <v>79</v>
      </c>
      <c r="G118" s="31" t="s">
        <v>80</v>
      </c>
      <c r="H118" s="31" t="s">
        <v>80</v>
      </c>
      <c r="I118" s="31" t="s">
        <v>80</v>
      </c>
      <c r="J118" s="31" t="s">
        <v>80</v>
      </c>
      <c r="K118" s="31" t="s">
        <v>80</v>
      </c>
      <c r="L118" s="31" t="s">
        <v>80</v>
      </c>
      <c r="M118" s="31" t="s">
        <v>80</v>
      </c>
      <c r="N118" s="31" t="s">
        <v>80</v>
      </c>
      <c r="O118" s="31" t="s">
        <v>80</v>
      </c>
      <c r="P118" s="31" t="s">
        <v>80</v>
      </c>
      <c r="Q118" s="31" t="s">
        <v>80</v>
      </c>
      <c r="R118" s="31" t="s">
        <v>80</v>
      </c>
      <c r="S118" s="31" t="s">
        <v>80</v>
      </c>
      <c r="T118" s="31" t="s">
        <v>80</v>
      </c>
      <c r="U118" s="31" t="s">
        <v>80</v>
      </c>
      <c r="V118" s="31" t="s">
        <v>80</v>
      </c>
      <c r="W118" s="31" t="s">
        <v>5</v>
      </c>
      <c r="X118" s="31" t="s">
        <v>80</v>
      </c>
      <c r="Y118" s="31" t="s">
        <v>5</v>
      </c>
      <c r="Z118" s="31" t="s">
        <v>5</v>
      </c>
      <c r="AA118" s="31" t="s">
        <v>5</v>
      </c>
      <c r="AB118" s="31" t="s">
        <v>5</v>
      </c>
      <c r="AC118" s="31" t="s">
        <v>80</v>
      </c>
      <c r="AD118" s="31" t="s">
        <v>80</v>
      </c>
      <c r="AE118" s="31" t="s">
        <v>5</v>
      </c>
      <c r="AF118" s="31" t="s">
        <v>80</v>
      </c>
      <c r="AG118" s="31" t="s">
        <v>80</v>
      </c>
      <c r="AH118" s="31" t="s">
        <v>80</v>
      </c>
      <c r="AI118" s="31" t="s">
        <v>80</v>
      </c>
      <c r="AJ118" s="31" t="s">
        <v>80</v>
      </c>
      <c r="AK118">
        <v>57</v>
      </c>
      <c r="AL118" s="29" t="s">
        <v>80</v>
      </c>
      <c r="AM118" s="29" t="s">
        <v>80</v>
      </c>
      <c r="AN118" s="20" t="s">
        <v>80</v>
      </c>
    </row>
    <row r="119" spans="1:40" x14ac:dyDescent="0.25">
      <c r="A119" t="s">
        <v>212</v>
      </c>
      <c r="B119" t="s">
        <v>155</v>
      </c>
      <c r="C119" t="s">
        <v>75</v>
      </c>
      <c r="D119" t="s">
        <v>163</v>
      </c>
      <c r="E119" t="s">
        <v>84</v>
      </c>
      <c r="F119" t="s">
        <v>78</v>
      </c>
      <c r="G119" s="31" t="s">
        <v>80</v>
      </c>
      <c r="H119" s="31" t="s">
        <v>80</v>
      </c>
      <c r="I119" s="31" t="s">
        <v>80</v>
      </c>
      <c r="J119" s="31" t="s">
        <v>80</v>
      </c>
      <c r="K119" s="31" t="s">
        <v>80</v>
      </c>
      <c r="L119" s="31" t="s">
        <v>80</v>
      </c>
      <c r="M119" s="31" t="s">
        <v>80</v>
      </c>
      <c r="N119" s="31" t="s">
        <v>80</v>
      </c>
      <c r="O119" s="31" t="s">
        <v>80</v>
      </c>
      <c r="P119" s="31" t="s">
        <v>80</v>
      </c>
      <c r="Q119" s="31" t="s">
        <v>80</v>
      </c>
      <c r="R119" s="31" t="s">
        <v>80</v>
      </c>
      <c r="S119" s="31" t="s">
        <v>80</v>
      </c>
      <c r="T119" s="31" t="s">
        <v>80</v>
      </c>
      <c r="U119" s="31" t="s">
        <v>80</v>
      </c>
      <c r="V119" s="31" t="s">
        <v>80</v>
      </c>
      <c r="W119" s="31" t="s">
        <v>80</v>
      </c>
      <c r="X119" s="31" t="s">
        <v>80</v>
      </c>
      <c r="Y119" s="31" t="s">
        <v>80</v>
      </c>
      <c r="Z119" s="31" t="s">
        <v>80</v>
      </c>
      <c r="AA119" s="31">
        <v>0.08</v>
      </c>
      <c r="AB119" s="31">
        <v>0.121</v>
      </c>
      <c r="AC119" s="31" t="s">
        <v>80</v>
      </c>
      <c r="AD119" s="31" t="s">
        <v>80</v>
      </c>
      <c r="AE119" s="31" t="s">
        <v>80</v>
      </c>
      <c r="AF119" s="31" t="s">
        <v>80</v>
      </c>
      <c r="AG119" s="31" t="s">
        <v>80</v>
      </c>
      <c r="AH119" s="31" t="s">
        <v>80</v>
      </c>
      <c r="AI119" s="31" t="s">
        <v>80</v>
      </c>
      <c r="AJ119" s="31" t="s">
        <v>80</v>
      </c>
      <c r="AK119">
        <v>58</v>
      </c>
      <c r="AL119" s="29">
        <v>0</v>
      </c>
      <c r="AM119" s="29">
        <v>100</v>
      </c>
      <c r="AN119" s="20">
        <v>0.2</v>
      </c>
    </row>
    <row r="120" spans="1:40" x14ac:dyDescent="0.25">
      <c r="A120" t="s">
        <v>212</v>
      </c>
      <c r="B120" t="s">
        <v>155</v>
      </c>
      <c r="C120" t="s">
        <v>75</v>
      </c>
      <c r="D120" t="s">
        <v>163</v>
      </c>
      <c r="E120" t="s">
        <v>84</v>
      </c>
      <c r="F120" t="s">
        <v>79</v>
      </c>
      <c r="G120" s="31" t="s">
        <v>80</v>
      </c>
      <c r="H120" s="31" t="s">
        <v>80</v>
      </c>
      <c r="I120" s="31" t="s">
        <v>80</v>
      </c>
      <c r="J120" s="31" t="s">
        <v>80</v>
      </c>
      <c r="K120" s="31" t="s">
        <v>80</v>
      </c>
      <c r="L120" s="31" t="s">
        <v>80</v>
      </c>
      <c r="M120" s="31" t="s">
        <v>80</v>
      </c>
      <c r="N120" s="31" t="s">
        <v>80</v>
      </c>
      <c r="O120" s="31" t="s">
        <v>80</v>
      </c>
      <c r="P120" s="31" t="s">
        <v>80</v>
      </c>
      <c r="Q120" s="31" t="s">
        <v>80</v>
      </c>
      <c r="R120" s="31" t="s">
        <v>80</v>
      </c>
      <c r="S120" s="31" t="s">
        <v>80</v>
      </c>
      <c r="T120" s="31" t="s">
        <v>80</v>
      </c>
      <c r="U120" s="31" t="s">
        <v>80</v>
      </c>
      <c r="V120" s="31" t="s">
        <v>80</v>
      </c>
      <c r="W120" s="31" t="s">
        <v>80</v>
      </c>
      <c r="X120" s="31" t="s">
        <v>80</v>
      </c>
      <c r="Y120" s="31" t="s">
        <v>80</v>
      </c>
      <c r="Z120" s="31" t="s">
        <v>80</v>
      </c>
      <c r="AA120" s="31" t="s">
        <v>5</v>
      </c>
      <c r="AB120" s="31" t="s">
        <v>5</v>
      </c>
      <c r="AC120" s="31" t="s">
        <v>80</v>
      </c>
      <c r="AD120" s="31" t="s">
        <v>80</v>
      </c>
      <c r="AE120" s="31" t="s">
        <v>80</v>
      </c>
      <c r="AF120" s="31" t="s">
        <v>80</v>
      </c>
      <c r="AG120" s="31" t="s">
        <v>80</v>
      </c>
      <c r="AH120" s="31" t="s">
        <v>80</v>
      </c>
      <c r="AI120" s="31" t="s">
        <v>80</v>
      </c>
      <c r="AJ120" s="31" t="s">
        <v>80</v>
      </c>
      <c r="AK120">
        <v>58</v>
      </c>
      <c r="AL120" s="29" t="s">
        <v>80</v>
      </c>
      <c r="AM120" s="29" t="s">
        <v>80</v>
      </c>
      <c r="AN120" s="20" t="s">
        <v>80</v>
      </c>
    </row>
    <row r="121" spans="1:40" x14ac:dyDescent="0.25">
      <c r="A121" t="s">
        <v>212</v>
      </c>
      <c r="B121" t="s">
        <v>155</v>
      </c>
      <c r="C121" t="s">
        <v>75</v>
      </c>
      <c r="D121" t="s">
        <v>162</v>
      </c>
      <c r="E121" t="s">
        <v>104</v>
      </c>
      <c r="F121" t="s">
        <v>78</v>
      </c>
      <c r="G121" s="31" t="s">
        <v>80</v>
      </c>
      <c r="H121" s="31" t="s">
        <v>80</v>
      </c>
      <c r="I121" s="31" t="s">
        <v>80</v>
      </c>
      <c r="J121" s="31" t="s">
        <v>80</v>
      </c>
      <c r="K121" s="31" t="s">
        <v>80</v>
      </c>
      <c r="L121" s="31" t="s">
        <v>80</v>
      </c>
      <c r="M121" s="31" t="s">
        <v>80</v>
      </c>
      <c r="N121" s="31" t="s">
        <v>80</v>
      </c>
      <c r="O121" s="31" t="s">
        <v>80</v>
      </c>
      <c r="P121" s="31" t="s">
        <v>80</v>
      </c>
      <c r="Q121" s="31" t="s">
        <v>80</v>
      </c>
      <c r="R121" s="31" t="s">
        <v>80</v>
      </c>
      <c r="S121" s="31" t="s">
        <v>80</v>
      </c>
      <c r="T121" s="31" t="s">
        <v>80</v>
      </c>
      <c r="U121" s="31" t="s">
        <v>80</v>
      </c>
      <c r="V121" s="31" t="s">
        <v>80</v>
      </c>
      <c r="W121" s="31" t="s">
        <v>80</v>
      </c>
      <c r="X121" s="31" t="s">
        <v>80</v>
      </c>
      <c r="Y121" s="31" t="s">
        <v>80</v>
      </c>
      <c r="Z121" s="31" t="s">
        <v>80</v>
      </c>
      <c r="AA121" s="31" t="s">
        <v>80</v>
      </c>
      <c r="AB121" s="31" t="s">
        <v>80</v>
      </c>
      <c r="AC121" s="31" t="s">
        <v>80</v>
      </c>
      <c r="AD121" s="31" t="s">
        <v>80</v>
      </c>
      <c r="AE121" s="31">
        <v>0.10299999999999999</v>
      </c>
      <c r="AF121" s="31" t="s">
        <v>80</v>
      </c>
      <c r="AG121" s="31" t="s">
        <v>80</v>
      </c>
      <c r="AH121" s="31" t="s">
        <v>80</v>
      </c>
      <c r="AI121" s="31" t="s">
        <v>80</v>
      </c>
      <c r="AJ121" s="31" t="s">
        <v>80</v>
      </c>
      <c r="AK121">
        <v>59</v>
      </c>
      <c r="AL121" s="29">
        <v>0</v>
      </c>
      <c r="AM121" s="29">
        <v>100</v>
      </c>
      <c r="AN121" s="20">
        <v>0.104</v>
      </c>
    </row>
    <row r="122" spans="1:40" x14ac:dyDescent="0.25">
      <c r="A122" t="s">
        <v>212</v>
      </c>
      <c r="B122" t="s">
        <v>155</v>
      </c>
      <c r="C122" t="s">
        <v>75</v>
      </c>
      <c r="D122" t="s">
        <v>162</v>
      </c>
      <c r="E122" t="s">
        <v>104</v>
      </c>
      <c r="F122" t="s">
        <v>79</v>
      </c>
      <c r="G122" s="31" t="s">
        <v>80</v>
      </c>
      <c r="H122" s="31" t="s">
        <v>80</v>
      </c>
      <c r="I122" s="31" t="s">
        <v>80</v>
      </c>
      <c r="J122" s="31" t="s">
        <v>80</v>
      </c>
      <c r="K122" s="31" t="s">
        <v>80</v>
      </c>
      <c r="L122" s="31" t="s">
        <v>80</v>
      </c>
      <c r="M122" s="31" t="s">
        <v>80</v>
      </c>
      <c r="N122" s="31" t="s">
        <v>80</v>
      </c>
      <c r="O122" s="31" t="s">
        <v>80</v>
      </c>
      <c r="P122" s="31" t="s">
        <v>80</v>
      </c>
      <c r="Q122" s="31" t="s">
        <v>80</v>
      </c>
      <c r="R122" s="31" t="s">
        <v>80</v>
      </c>
      <c r="S122" s="31" t="s">
        <v>80</v>
      </c>
      <c r="T122" s="31" t="s">
        <v>80</v>
      </c>
      <c r="U122" s="31" t="s">
        <v>80</v>
      </c>
      <c r="V122" s="31" t="s">
        <v>80</v>
      </c>
      <c r="W122" s="31" t="s">
        <v>80</v>
      </c>
      <c r="X122" s="31" t="s">
        <v>80</v>
      </c>
      <c r="Y122" s="31" t="s">
        <v>80</v>
      </c>
      <c r="Z122" s="31" t="s">
        <v>80</v>
      </c>
      <c r="AA122" s="31" t="s">
        <v>80</v>
      </c>
      <c r="AB122" s="31" t="s">
        <v>80</v>
      </c>
      <c r="AC122" s="31" t="s">
        <v>80</v>
      </c>
      <c r="AD122" s="31" t="s">
        <v>80</v>
      </c>
      <c r="AE122" s="31" t="s">
        <v>82</v>
      </c>
      <c r="AF122" s="31" t="s">
        <v>80</v>
      </c>
      <c r="AG122" s="31" t="s">
        <v>80</v>
      </c>
      <c r="AH122" s="31" t="s">
        <v>80</v>
      </c>
      <c r="AI122" s="31" t="s">
        <v>80</v>
      </c>
      <c r="AJ122" s="31" t="s">
        <v>80</v>
      </c>
      <c r="AK122">
        <v>59</v>
      </c>
      <c r="AL122" s="29" t="s">
        <v>80</v>
      </c>
      <c r="AM122" s="29" t="s">
        <v>80</v>
      </c>
      <c r="AN122" s="20" t="s">
        <v>80</v>
      </c>
    </row>
    <row r="123" spans="1:40" x14ac:dyDescent="0.25">
      <c r="A123" t="s">
        <v>212</v>
      </c>
      <c r="B123" t="s">
        <v>155</v>
      </c>
      <c r="C123" t="s">
        <v>75</v>
      </c>
      <c r="D123" t="s">
        <v>76</v>
      </c>
      <c r="E123" t="s">
        <v>90</v>
      </c>
      <c r="F123" t="s">
        <v>78</v>
      </c>
      <c r="G123" s="31" t="s">
        <v>80</v>
      </c>
      <c r="H123" s="31" t="s">
        <v>80</v>
      </c>
      <c r="I123" s="31" t="s">
        <v>80</v>
      </c>
      <c r="J123" s="31" t="s">
        <v>80</v>
      </c>
      <c r="K123" s="31" t="s">
        <v>80</v>
      </c>
      <c r="L123" s="31" t="s">
        <v>80</v>
      </c>
      <c r="M123" s="31" t="s">
        <v>80</v>
      </c>
      <c r="N123" s="31" t="s">
        <v>80</v>
      </c>
      <c r="O123" s="31" t="s">
        <v>80</v>
      </c>
      <c r="P123" s="31" t="s">
        <v>80</v>
      </c>
      <c r="Q123" s="31" t="s">
        <v>80</v>
      </c>
      <c r="R123" s="31" t="s">
        <v>80</v>
      </c>
      <c r="S123" s="31" t="s">
        <v>80</v>
      </c>
      <c r="T123" s="31" t="s">
        <v>80</v>
      </c>
      <c r="U123" s="31" t="s">
        <v>80</v>
      </c>
      <c r="V123" s="31" t="s">
        <v>80</v>
      </c>
      <c r="W123" s="31" t="s">
        <v>80</v>
      </c>
      <c r="X123" s="31" t="s">
        <v>80</v>
      </c>
      <c r="Y123" s="31" t="s">
        <v>80</v>
      </c>
      <c r="Z123" s="31" t="s">
        <v>80</v>
      </c>
      <c r="AA123" s="31" t="s">
        <v>80</v>
      </c>
      <c r="AB123" s="31" t="s">
        <v>80</v>
      </c>
      <c r="AC123" s="31" t="s">
        <v>80</v>
      </c>
      <c r="AD123" s="31" t="s">
        <v>80</v>
      </c>
      <c r="AE123" s="31" t="s">
        <v>80</v>
      </c>
      <c r="AF123" s="31" t="s">
        <v>80</v>
      </c>
      <c r="AG123" s="31" t="s">
        <v>80</v>
      </c>
      <c r="AH123" s="31">
        <v>6.8000000000000005E-2</v>
      </c>
      <c r="AI123" s="31">
        <v>3.4000000000000002E-2</v>
      </c>
      <c r="AJ123" s="31" t="s">
        <v>80</v>
      </c>
      <c r="AK123">
        <v>60</v>
      </c>
      <c r="AL123" s="29">
        <v>0</v>
      </c>
      <c r="AM123" s="29">
        <v>100</v>
      </c>
      <c r="AN123" s="20">
        <v>0.10100000000000001</v>
      </c>
    </row>
    <row r="124" spans="1:40" x14ac:dyDescent="0.25">
      <c r="A124" t="s">
        <v>212</v>
      </c>
      <c r="B124" t="s">
        <v>155</v>
      </c>
      <c r="C124" t="s">
        <v>75</v>
      </c>
      <c r="D124" t="s">
        <v>76</v>
      </c>
      <c r="E124" t="s">
        <v>90</v>
      </c>
      <c r="F124" t="s">
        <v>79</v>
      </c>
      <c r="G124" s="31" t="s">
        <v>80</v>
      </c>
      <c r="H124" s="31" t="s">
        <v>80</v>
      </c>
      <c r="I124" s="31" t="s">
        <v>80</v>
      </c>
      <c r="J124" s="31" t="s">
        <v>80</v>
      </c>
      <c r="K124" s="31" t="s">
        <v>80</v>
      </c>
      <c r="L124" s="31" t="s">
        <v>80</v>
      </c>
      <c r="M124" s="31" t="s">
        <v>80</v>
      </c>
      <c r="N124" s="31" t="s">
        <v>80</v>
      </c>
      <c r="O124" s="31" t="s">
        <v>80</v>
      </c>
      <c r="P124" s="31" t="s">
        <v>80</v>
      </c>
      <c r="Q124" s="31" t="s">
        <v>80</v>
      </c>
      <c r="R124" s="31" t="s">
        <v>80</v>
      </c>
      <c r="S124" s="31" t="s">
        <v>80</v>
      </c>
      <c r="T124" s="31" t="s">
        <v>80</v>
      </c>
      <c r="U124" s="31" t="s">
        <v>80</v>
      </c>
      <c r="V124" s="31" t="s">
        <v>80</v>
      </c>
      <c r="W124" s="31" t="s">
        <v>80</v>
      </c>
      <c r="X124" s="31" t="s">
        <v>80</v>
      </c>
      <c r="Y124" s="31" t="s">
        <v>80</v>
      </c>
      <c r="Z124" s="31" t="s">
        <v>80</v>
      </c>
      <c r="AA124" s="31" t="s">
        <v>80</v>
      </c>
      <c r="AB124" s="31" t="s">
        <v>80</v>
      </c>
      <c r="AC124" s="31" t="s">
        <v>80</v>
      </c>
      <c r="AD124" s="31" t="s">
        <v>80</v>
      </c>
      <c r="AE124" s="31" t="s">
        <v>80</v>
      </c>
      <c r="AF124" s="31" t="s">
        <v>80</v>
      </c>
      <c r="AG124" s="31" t="s">
        <v>80</v>
      </c>
      <c r="AH124" s="31" t="s">
        <v>5</v>
      </c>
      <c r="AI124" s="31" t="s">
        <v>82</v>
      </c>
      <c r="AJ124" s="31" t="s">
        <v>80</v>
      </c>
      <c r="AK124">
        <v>60</v>
      </c>
      <c r="AL124" s="29" t="s">
        <v>80</v>
      </c>
      <c r="AM124" s="29" t="s">
        <v>80</v>
      </c>
      <c r="AN124" s="20" t="s">
        <v>80</v>
      </c>
    </row>
    <row r="125" spans="1:40" x14ac:dyDescent="0.25">
      <c r="A125" t="s">
        <v>212</v>
      </c>
      <c r="B125" t="s">
        <v>155</v>
      </c>
      <c r="C125" t="s">
        <v>75</v>
      </c>
      <c r="D125" t="s">
        <v>162</v>
      </c>
      <c r="E125" t="s">
        <v>99</v>
      </c>
      <c r="F125" t="s">
        <v>78</v>
      </c>
      <c r="G125" s="31" t="s">
        <v>80</v>
      </c>
      <c r="H125" s="31" t="s">
        <v>80</v>
      </c>
      <c r="I125" s="31" t="s">
        <v>80</v>
      </c>
      <c r="J125" s="31" t="s">
        <v>80</v>
      </c>
      <c r="K125" s="31" t="s">
        <v>80</v>
      </c>
      <c r="L125" s="31" t="s">
        <v>80</v>
      </c>
      <c r="M125" s="31" t="s">
        <v>80</v>
      </c>
      <c r="N125" s="31" t="s">
        <v>80</v>
      </c>
      <c r="O125" s="31" t="s">
        <v>80</v>
      </c>
      <c r="P125" s="31" t="s">
        <v>80</v>
      </c>
      <c r="Q125" s="31" t="s">
        <v>80</v>
      </c>
      <c r="R125" s="31" t="s">
        <v>80</v>
      </c>
      <c r="S125" s="31" t="s">
        <v>80</v>
      </c>
      <c r="T125" s="31" t="s">
        <v>80</v>
      </c>
      <c r="U125" s="31" t="s">
        <v>80</v>
      </c>
      <c r="V125" s="31" t="s">
        <v>80</v>
      </c>
      <c r="W125" s="31" t="s">
        <v>80</v>
      </c>
      <c r="X125" s="31" t="s">
        <v>80</v>
      </c>
      <c r="Y125" s="31" t="s">
        <v>80</v>
      </c>
      <c r="Z125" s="31" t="s">
        <v>80</v>
      </c>
      <c r="AA125" s="31" t="s">
        <v>80</v>
      </c>
      <c r="AB125" s="31">
        <v>0.02</v>
      </c>
      <c r="AC125" s="31" t="s">
        <v>80</v>
      </c>
      <c r="AD125" s="31" t="s">
        <v>80</v>
      </c>
      <c r="AE125" s="31">
        <v>0.01</v>
      </c>
      <c r="AF125" s="31" t="s">
        <v>80</v>
      </c>
      <c r="AG125" s="31" t="s">
        <v>80</v>
      </c>
      <c r="AH125" s="31">
        <v>1.4E-2</v>
      </c>
      <c r="AI125" s="31">
        <v>1.4E-2</v>
      </c>
      <c r="AJ125" s="31">
        <v>8.9999999999999993E-3</v>
      </c>
      <c r="AK125">
        <v>61</v>
      </c>
      <c r="AL125" s="29">
        <v>0</v>
      </c>
      <c r="AM125" s="29">
        <v>100</v>
      </c>
      <c r="AN125" s="20">
        <v>6.8000000000000005E-2</v>
      </c>
    </row>
    <row r="126" spans="1:40" x14ac:dyDescent="0.25">
      <c r="A126" t="s">
        <v>212</v>
      </c>
      <c r="B126" t="s">
        <v>155</v>
      </c>
      <c r="C126" t="s">
        <v>75</v>
      </c>
      <c r="D126" t="s">
        <v>162</v>
      </c>
      <c r="E126" t="s">
        <v>99</v>
      </c>
      <c r="F126" t="s">
        <v>79</v>
      </c>
      <c r="G126" s="31" t="s">
        <v>80</v>
      </c>
      <c r="H126" s="31" t="s">
        <v>80</v>
      </c>
      <c r="I126" s="31" t="s">
        <v>80</v>
      </c>
      <c r="J126" s="31" t="s">
        <v>80</v>
      </c>
      <c r="K126" s="31" t="s">
        <v>80</v>
      </c>
      <c r="L126" s="31" t="s">
        <v>80</v>
      </c>
      <c r="M126" s="31" t="s">
        <v>80</v>
      </c>
      <c r="N126" s="31" t="s">
        <v>80</v>
      </c>
      <c r="O126" s="31" t="s">
        <v>80</v>
      </c>
      <c r="P126" s="31" t="s">
        <v>80</v>
      </c>
      <c r="Q126" s="31" t="s">
        <v>80</v>
      </c>
      <c r="R126" s="31" t="s">
        <v>80</v>
      </c>
      <c r="S126" s="31" t="s">
        <v>80</v>
      </c>
      <c r="T126" s="31" t="s">
        <v>80</v>
      </c>
      <c r="U126" s="31" t="s">
        <v>80</v>
      </c>
      <c r="V126" s="31" t="s">
        <v>80</v>
      </c>
      <c r="W126" s="31" t="s">
        <v>80</v>
      </c>
      <c r="X126" s="31" t="s">
        <v>80</v>
      </c>
      <c r="Y126" s="31" t="s">
        <v>80</v>
      </c>
      <c r="Z126" s="31" t="s">
        <v>80</v>
      </c>
      <c r="AA126" s="31" t="s">
        <v>80</v>
      </c>
      <c r="AB126" s="31" t="s">
        <v>82</v>
      </c>
      <c r="AC126" s="31" t="s">
        <v>80</v>
      </c>
      <c r="AD126" s="31" t="s">
        <v>80</v>
      </c>
      <c r="AE126" s="31" t="s">
        <v>82</v>
      </c>
      <c r="AF126" s="31" t="s">
        <v>80</v>
      </c>
      <c r="AG126" s="31" t="s">
        <v>80</v>
      </c>
      <c r="AH126" s="31" t="s">
        <v>82</v>
      </c>
      <c r="AI126" s="31" t="s">
        <v>82</v>
      </c>
      <c r="AJ126" s="31" t="s">
        <v>82</v>
      </c>
      <c r="AK126">
        <v>61</v>
      </c>
      <c r="AL126" s="29" t="s">
        <v>80</v>
      </c>
      <c r="AM126" s="29" t="s">
        <v>80</v>
      </c>
      <c r="AN126" s="20" t="s">
        <v>80</v>
      </c>
    </row>
    <row r="127" spans="1:40" x14ac:dyDescent="0.25">
      <c r="A127" t="s">
        <v>212</v>
      </c>
      <c r="B127" t="s">
        <v>155</v>
      </c>
      <c r="C127" t="s">
        <v>75</v>
      </c>
      <c r="D127" t="s">
        <v>162</v>
      </c>
      <c r="E127" t="s">
        <v>84</v>
      </c>
      <c r="F127" t="s">
        <v>78</v>
      </c>
      <c r="G127" s="31" t="s">
        <v>80</v>
      </c>
      <c r="H127" s="31" t="s">
        <v>80</v>
      </c>
      <c r="I127" s="31" t="s">
        <v>80</v>
      </c>
      <c r="J127" s="31" t="s">
        <v>80</v>
      </c>
      <c r="K127" s="31" t="s">
        <v>80</v>
      </c>
      <c r="L127" s="31" t="s">
        <v>80</v>
      </c>
      <c r="M127" s="31" t="s">
        <v>80</v>
      </c>
      <c r="N127" s="31" t="s">
        <v>80</v>
      </c>
      <c r="O127" s="31" t="s">
        <v>80</v>
      </c>
      <c r="P127" s="31" t="s">
        <v>80</v>
      </c>
      <c r="Q127" s="31" t="s">
        <v>80</v>
      </c>
      <c r="R127" s="31" t="s">
        <v>80</v>
      </c>
      <c r="S127" s="31" t="s">
        <v>80</v>
      </c>
      <c r="T127" s="31" t="s">
        <v>80</v>
      </c>
      <c r="U127" s="31" t="s">
        <v>80</v>
      </c>
      <c r="V127" s="31" t="s">
        <v>80</v>
      </c>
      <c r="W127" s="31" t="s">
        <v>80</v>
      </c>
      <c r="X127" s="31" t="s">
        <v>80</v>
      </c>
      <c r="Y127" s="31">
        <v>1.2999999999999999E-2</v>
      </c>
      <c r="Z127" s="31" t="s">
        <v>80</v>
      </c>
      <c r="AA127" s="31" t="s">
        <v>80</v>
      </c>
      <c r="AB127" s="31" t="s">
        <v>80</v>
      </c>
      <c r="AC127" s="31" t="s">
        <v>80</v>
      </c>
      <c r="AD127" s="31" t="s">
        <v>80</v>
      </c>
      <c r="AE127" s="31" t="s">
        <v>80</v>
      </c>
      <c r="AF127" s="31" t="s">
        <v>80</v>
      </c>
      <c r="AG127" s="31" t="s">
        <v>80</v>
      </c>
      <c r="AH127" s="31" t="s">
        <v>80</v>
      </c>
      <c r="AI127" s="31" t="s">
        <v>80</v>
      </c>
      <c r="AJ127" s="31" t="s">
        <v>80</v>
      </c>
      <c r="AK127">
        <v>62</v>
      </c>
      <c r="AL127" s="29">
        <v>0</v>
      </c>
      <c r="AM127" s="29">
        <v>100</v>
      </c>
      <c r="AN127" s="20">
        <v>1.2999999999999999E-2</v>
      </c>
    </row>
    <row r="128" spans="1:40" x14ac:dyDescent="0.25">
      <c r="A128" t="s">
        <v>212</v>
      </c>
      <c r="B128" t="s">
        <v>155</v>
      </c>
      <c r="C128" t="s">
        <v>75</v>
      </c>
      <c r="D128" t="s">
        <v>162</v>
      </c>
      <c r="E128" t="s">
        <v>84</v>
      </c>
      <c r="F128" t="s">
        <v>79</v>
      </c>
      <c r="G128" s="31" t="s">
        <v>80</v>
      </c>
      <c r="H128" s="31" t="s">
        <v>80</v>
      </c>
      <c r="I128" s="31" t="s">
        <v>80</v>
      </c>
      <c r="J128" s="31" t="s">
        <v>80</v>
      </c>
      <c r="K128" s="31" t="s">
        <v>80</v>
      </c>
      <c r="L128" s="31" t="s">
        <v>80</v>
      </c>
      <c r="M128" s="31" t="s">
        <v>80</v>
      </c>
      <c r="N128" s="31" t="s">
        <v>80</v>
      </c>
      <c r="O128" s="31" t="s">
        <v>80</v>
      </c>
      <c r="P128" s="31" t="s">
        <v>80</v>
      </c>
      <c r="Q128" s="31" t="s">
        <v>80</v>
      </c>
      <c r="R128" s="31" t="s">
        <v>80</v>
      </c>
      <c r="S128" s="31" t="s">
        <v>80</v>
      </c>
      <c r="T128" s="31" t="s">
        <v>80</v>
      </c>
      <c r="U128" s="31" t="s">
        <v>80</v>
      </c>
      <c r="V128" s="31" t="s">
        <v>80</v>
      </c>
      <c r="W128" s="31" t="s">
        <v>80</v>
      </c>
      <c r="X128" s="31" t="s">
        <v>80</v>
      </c>
      <c r="Y128" s="31" t="s">
        <v>82</v>
      </c>
      <c r="Z128" s="31" t="s">
        <v>80</v>
      </c>
      <c r="AA128" s="31" t="s">
        <v>80</v>
      </c>
      <c r="AB128" s="31" t="s">
        <v>80</v>
      </c>
      <c r="AC128" s="31" t="s">
        <v>80</v>
      </c>
      <c r="AD128" s="31" t="s">
        <v>80</v>
      </c>
      <c r="AE128" s="31" t="s">
        <v>80</v>
      </c>
      <c r="AF128" s="31" t="s">
        <v>80</v>
      </c>
      <c r="AG128" s="31" t="s">
        <v>80</v>
      </c>
      <c r="AH128" s="31" t="s">
        <v>80</v>
      </c>
      <c r="AI128" s="31" t="s">
        <v>80</v>
      </c>
      <c r="AJ128" s="31" t="s">
        <v>80</v>
      </c>
      <c r="AK128">
        <v>62</v>
      </c>
      <c r="AL128" s="29" t="s">
        <v>80</v>
      </c>
      <c r="AM128" s="29" t="s">
        <v>80</v>
      </c>
      <c r="AN128" s="20" t="s">
        <v>80</v>
      </c>
    </row>
    <row r="129" spans="7:36" x14ac:dyDescent="0.25"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</row>
  </sheetData>
  <mergeCells count="2">
    <mergeCell ref="A1:G1"/>
    <mergeCell ref="E2:F2"/>
  </mergeCells>
  <conditionalFormatting sqref="E5:E129">
    <cfRule type="expression" dxfId="965" priority="1">
      <formula>E5="UN"</formula>
    </cfRule>
  </conditionalFormatting>
  <conditionalFormatting sqref="G5:AJ5">
    <cfRule type="expression" dxfId="964" priority="10">
      <formula>AND($E5&lt;&gt;"UN", G5="", G6&lt;&gt;"", G6&lt;&gt;"-1")</formula>
    </cfRule>
  </conditionalFormatting>
  <conditionalFormatting sqref="G5:AJ129">
    <cfRule type="expression" dxfId="963" priority="2">
      <formula>G5="-1"</formula>
    </cfRule>
    <cfRule type="expression" dxfId="962" priority="3">
      <formula>G5="a"</formula>
    </cfRule>
    <cfRule type="expression" dxfId="961" priority="4">
      <formula>G5="b"</formula>
    </cfRule>
    <cfRule type="expression" dxfId="960" priority="5">
      <formula>G5="c"</formula>
    </cfRule>
    <cfRule type="expression" dxfId="959" priority="6">
      <formula>G5="bc"</formula>
    </cfRule>
    <cfRule type="expression" dxfId="958" priority="7">
      <formula>G5="ab"</formula>
    </cfRule>
    <cfRule type="expression" dxfId="957" priority="8">
      <formula>G5="ac"</formula>
    </cfRule>
    <cfRule type="expression" dxfId="956" priority="9">
      <formula>G5="abc"</formula>
    </cfRule>
  </conditionalFormatting>
  <conditionalFormatting sqref="G7:AJ7">
    <cfRule type="expression" dxfId="955" priority="11">
      <formula>AND($E7&lt;&gt;"UN", G7="", G8&lt;&gt;"", G8&lt;&gt;"-1")</formula>
    </cfRule>
  </conditionalFormatting>
  <conditionalFormatting sqref="G9:AJ9">
    <cfRule type="expression" dxfId="954" priority="12">
      <formula>AND($E9&lt;&gt;"UN", G9="", G10&lt;&gt;"", G10&lt;&gt;"-1")</formula>
    </cfRule>
  </conditionalFormatting>
  <conditionalFormatting sqref="G11:AJ11">
    <cfRule type="expression" dxfId="953" priority="13">
      <formula>AND($E11&lt;&gt;"UN", G11="", G12&lt;&gt;"", G12&lt;&gt;"-1")</formula>
    </cfRule>
  </conditionalFormatting>
  <conditionalFormatting sqref="G13:AJ13">
    <cfRule type="expression" dxfId="952" priority="14">
      <formula>AND($E13&lt;&gt;"UN", G13="", G14&lt;&gt;"", G14&lt;&gt;"-1")</formula>
    </cfRule>
  </conditionalFormatting>
  <conditionalFormatting sqref="G15:AJ15">
    <cfRule type="expression" dxfId="951" priority="15">
      <formula>AND($E15&lt;&gt;"UN", G15="", G16&lt;&gt;"", G16&lt;&gt;"-1")</formula>
    </cfRule>
  </conditionalFormatting>
  <conditionalFormatting sqref="G17:AJ17">
    <cfRule type="expression" dxfId="950" priority="16">
      <formula>AND($E17&lt;&gt;"UN", G17="", G18&lt;&gt;"", G18&lt;&gt;"-1")</formula>
    </cfRule>
  </conditionalFormatting>
  <conditionalFormatting sqref="G19:AJ19">
    <cfRule type="expression" dxfId="949" priority="17">
      <formula>AND($E19&lt;&gt;"UN", G19="", G20&lt;&gt;"", G20&lt;&gt;"-1")</formula>
    </cfRule>
  </conditionalFormatting>
  <conditionalFormatting sqref="G21:AJ21">
    <cfRule type="expression" dxfId="948" priority="18">
      <formula>AND($E21&lt;&gt;"UN", G21="", G22&lt;&gt;"", G22&lt;&gt;"-1")</formula>
    </cfRule>
  </conditionalFormatting>
  <conditionalFormatting sqref="G23:AJ23">
    <cfRule type="expression" dxfId="947" priority="19">
      <formula>AND($E23&lt;&gt;"UN", G23="", G24&lt;&gt;"", G24&lt;&gt;"-1")</formula>
    </cfRule>
  </conditionalFormatting>
  <conditionalFormatting sqref="G25:AJ25">
    <cfRule type="expression" dxfId="946" priority="20">
      <formula>AND($E25&lt;&gt;"UN", G25="", G26&lt;&gt;"", G26&lt;&gt;"-1")</formula>
    </cfRule>
  </conditionalFormatting>
  <conditionalFormatting sqref="G27:AJ27">
    <cfRule type="expression" dxfId="945" priority="21">
      <formula>AND($E27&lt;&gt;"UN", G27="", G28&lt;&gt;"", G28&lt;&gt;"-1")</formula>
    </cfRule>
  </conditionalFormatting>
  <conditionalFormatting sqref="G29:AJ29">
    <cfRule type="expression" dxfId="944" priority="22">
      <formula>AND($E29&lt;&gt;"UN", G29="", G30&lt;&gt;"", G30&lt;&gt;"-1")</formula>
    </cfRule>
  </conditionalFormatting>
  <conditionalFormatting sqref="G31:AJ31">
    <cfRule type="expression" dxfId="943" priority="23">
      <formula>AND($E31&lt;&gt;"UN", G31="", G32&lt;&gt;"", G32&lt;&gt;"-1")</formula>
    </cfRule>
  </conditionalFormatting>
  <conditionalFormatting sqref="G33:AJ33">
    <cfRule type="expression" dxfId="942" priority="24">
      <formula>AND($E33&lt;&gt;"UN", G33="", G34&lt;&gt;"", G34&lt;&gt;"-1")</formula>
    </cfRule>
  </conditionalFormatting>
  <conditionalFormatting sqref="G35:AJ35">
    <cfRule type="expression" dxfId="941" priority="25">
      <formula>AND($E35&lt;&gt;"UN", G35="", G36&lt;&gt;"", G36&lt;&gt;"-1")</formula>
    </cfRule>
  </conditionalFormatting>
  <conditionalFormatting sqref="G37:AJ37">
    <cfRule type="expression" dxfId="940" priority="26">
      <formula>AND($E37&lt;&gt;"UN", G37="", G38&lt;&gt;"", G38&lt;&gt;"-1")</formula>
    </cfRule>
  </conditionalFormatting>
  <conditionalFormatting sqref="G39:AJ39">
    <cfRule type="expression" dxfId="939" priority="27">
      <formula>AND($E39&lt;&gt;"UN", G39="", G40&lt;&gt;"", G40&lt;&gt;"-1")</formula>
    </cfRule>
  </conditionalFormatting>
  <conditionalFormatting sqref="G41:AJ41">
    <cfRule type="expression" dxfId="938" priority="28">
      <formula>AND($E41&lt;&gt;"UN", G41="", G42&lt;&gt;"", G42&lt;&gt;"-1")</formula>
    </cfRule>
  </conditionalFormatting>
  <conditionalFormatting sqref="G43:AJ43">
    <cfRule type="expression" dxfId="937" priority="29">
      <formula>AND($E43&lt;&gt;"UN", G43="", G44&lt;&gt;"", G44&lt;&gt;"-1")</formula>
    </cfRule>
  </conditionalFormatting>
  <conditionalFormatting sqref="G45:AJ45">
    <cfRule type="expression" dxfId="936" priority="30">
      <formula>AND($E45&lt;&gt;"UN", G45="", G46&lt;&gt;"", G46&lt;&gt;"-1")</formula>
    </cfRule>
  </conditionalFormatting>
  <conditionalFormatting sqref="G47:AJ47">
    <cfRule type="expression" dxfId="935" priority="31">
      <formula>AND($E47&lt;&gt;"UN", G47="", G48&lt;&gt;"", G48&lt;&gt;"-1")</formula>
    </cfRule>
  </conditionalFormatting>
  <conditionalFormatting sqref="G49:AJ49">
    <cfRule type="expression" dxfId="934" priority="32">
      <formula>AND($E49&lt;&gt;"UN", G49="", G50&lt;&gt;"", G50&lt;&gt;"-1")</formula>
    </cfRule>
  </conditionalFormatting>
  <conditionalFormatting sqref="G51:AJ51">
    <cfRule type="expression" dxfId="933" priority="33">
      <formula>AND($E51&lt;&gt;"UN", G51="", G52&lt;&gt;"", G52&lt;&gt;"-1")</formula>
    </cfRule>
  </conditionalFormatting>
  <conditionalFormatting sqref="G53:AJ53">
    <cfRule type="expression" dxfId="932" priority="34">
      <formula>AND($E53&lt;&gt;"UN", G53="", G54&lt;&gt;"", G54&lt;&gt;"-1")</formula>
    </cfRule>
  </conditionalFormatting>
  <conditionalFormatting sqref="G55:AJ55">
    <cfRule type="expression" dxfId="931" priority="35">
      <formula>AND($E55&lt;&gt;"UN", G55="", G56&lt;&gt;"", G56&lt;&gt;"-1")</formula>
    </cfRule>
  </conditionalFormatting>
  <conditionalFormatting sqref="G57:AJ57">
    <cfRule type="expression" dxfId="930" priority="36">
      <formula>AND($E57&lt;&gt;"UN", G57="", G58&lt;&gt;"", G58&lt;&gt;"-1")</formula>
    </cfRule>
  </conditionalFormatting>
  <conditionalFormatting sqref="G59:AJ59">
    <cfRule type="expression" dxfId="929" priority="37">
      <formula>AND($E59&lt;&gt;"UN", G59="", G60&lt;&gt;"", G60&lt;&gt;"-1")</formula>
    </cfRule>
  </conditionalFormatting>
  <conditionalFormatting sqref="G61:AJ61">
    <cfRule type="expression" dxfId="928" priority="38">
      <formula>AND($E61&lt;&gt;"UN", G61="", G62&lt;&gt;"", G62&lt;&gt;"-1")</formula>
    </cfRule>
  </conditionalFormatting>
  <conditionalFormatting sqref="G63:AJ63">
    <cfRule type="expression" dxfId="927" priority="39">
      <formula>AND($E63&lt;&gt;"UN", G63="", G64&lt;&gt;"", G64&lt;&gt;"-1")</formula>
    </cfRule>
  </conditionalFormatting>
  <conditionalFormatting sqref="G65:AJ65">
    <cfRule type="expression" dxfId="926" priority="40">
      <formula>AND($E65&lt;&gt;"UN", G65="", G66&lt;&gt;"", G66&lt;&gt;"-1")</formula>
    </cfRule>
  </conditionalFormatting>
  <conditionalFormatting sqref="G67:AJ67">
    <cfRule type="expression" dxfId="925" priority="41">
      <formula>AND($E67&lt;&gt;"UN", G67="", G68&lt;&gt;"", G68&lt;&gt;"-1")</formula>
    </cfRule>
  </conditionalFormatting>
  <conditionalFormatting sqref="G69:AJ69">
    <cfRule type="expression" dxfId="924" priority="42">
      <formula>AND($E69&lt;&gt;"UN", G69="", G70&lt;&gt;"", G70&lt;&gt;"-1")</formula>
    </cfRule>
  </conditionalFormatting>
  <conditionalFormatting sqref="G71:AJ71">
    <cfRule type="expression" dxfId="923" priority="43">
      <formula>AND($E71&lt;&gt;"UN", G71="", G72&lt;&gt;"", G72&lt;&gt;"-1")</formula>
    </cfRule>
  </conditionalFormatting>
  <conditionalFormatting sqref="G73:AJ73">
    <cfRule type="expression" dxfId="922" priority="44">
      <formula>AND($E73&lt;&gt;"UN", G73="", G74&lt;&gt;"", G74&lt;&gt;"-1")</formula>
    </cfRule>
  </conditionalFormatting>
  <conditionalFormatting sqref="G75:AJ75">
    <cfRule type="expression" dxfId="921" priority="45">
      <formula>AND($E75&lt;&gt;"UN", G75="", G76&lt;&gt;"", G76&lt;&gt;"-1")</formula>
    </cfRule>
  </conditionalFormatting>
  <conditionalFormatting sqref="G77:AJ77">
    <cfRule type="expression" dxfId="920" priority="46">
      <formula>AND($E77&lt;&gt;"UN", G77="", G78&lt;&gt;"", G78&lt;&gt;"-1")</formula>
    </cfRule>
  </conditionalFormatting>
  <conditionalFormatting sqref="G79:AJ79">
    <cfRule type="expression" dxfId="919" priority="47">
      <formula>AND($E79&lt;&gt;"UN", G79="", G80&lt;&gt;"", G80&lt;&gt;"-1")</formula>
    </cfRule>
  </conditionalFormatting>
  <conditionalFormatting sqref="G81:AJ81">
    <cfRule type="expression" dxfId="918" priority="48">
      <formula>AND($E81&lt;&gt;"UN", G81="", G82&lt;&gt;"", G82&lt;&gt;"-1")</formula>
    </cfRule>
  </conditionalFormatting>
  <conditionalFormatting sqref="G83:AJ83">
    <cfRule type="expression" dxfId="917" priority="49">
      <formula>AND($E83&lt;&gt;"UN", G83="", G84&lt;&gt;"", G84&lt;&gt;"-1")</formula>
    </cfRule>
  </conditionalFormatting>
  <conditionalFormatting sqref="G85:AJ85">
    <cfRule type="expression" dxfId="916" priority="50">
      <formula>AND($E85&lt;&gt;"UN", G85="", G86&lt;&gt;"", G86&lt;&gt;"-1")</formula>
    </cfRule>
  </conditionalFormatting>
  <conditionalFormatting sqref="G87:AJ87">
    <cfRule type="expression" dxfId="915" priority="51">
      <formula>AND($E87&lt;&gt;"UN", G87="", G88&lt;&gt;"", G88&lt;&gt;"-1")</formula>
    </cfRule>
  </conditionalFormatting>
  <conditionalFormatting sqref="G89:AJ89">
    <cfRule type="expression" dxfId="914" priority="52">
      <formula>AND($E89&lt;&gt;"UN", G89="", G90&lt;&gt;"", G90&lt;&gt;"-1")</formula>
    </cfRule>
  </conditionalFormatting>
  <conditionalFormatting sqref="G91:AJ91">
    <cfRule type="expression" dxfId="913" priority="53">
      <formula>AND($E91&lt;&gt;"UN", G91="", G92&lt;&gt;"", G92&lt;&gt;"-1")</formula>
    </cfRule>
  </conditionalFormatting>
  <conditionalFormatting sqref="G93:AJ93">
    <cfRule type="expression" dxfId="912" priority="54">
      <formula>AND($E93&lt;&gt;"UN", G93="", G94&lt;&gt;"", G94&lt;&gt;"-1")</formula>
    </cfRule>
  </conditionalFormatting>
  <conditionalFormatting sqref="G95:AJ95">
    <cfRule type="expression" dxfId="911" priority="55">
      <formula>AND($E95&lt;&gt;"UN", G95="", G96&lt;&gt;"", G96&lt;&gt;"-1")</formula>
    </cfRule>
  </conditionalFormatting>
  <conditionalFormatting sqref="G97:AJ97">
    <cfRule type="expression" dxfId="910" priority="56">
      <formula>AND($E97&lt;&gt;"UN", G97="", G98&lt;&gt;"", G98&lt;&gt;"-1")</formula>
    </cfRule>
  </conditionalFormatting>
  <conditionalFormatting sqref="G99:AJ99">
    <cfRule type="expression" dxfId="909" priority="57">
      <formula>AND($E99&lt;&gt;"UN", G99="", G100&lt;&gt;"", G100&lt;&gt;"-1")</formula>
    </cfRule>
  </conditionalFormatting>
  <conditionalFormatting sqref="G101:AJ101">
    <cfRule type="expression" dxfId="908" priority="58">
      <formula>AND($E101&lt;&gt;"UN", G101="", G102&lt;&gt;"", G102&lt;&gt;"-1")</formula>
    </cfRule>
  </conditionalFormatting>
  <conditionalFormatting sqref="G103:AJ103">
    <cfRule type="expression" dxfId="907" priority="59">
      <formula>AND($E103&lt;&gt;"UN", G103="", G104&lt;&gt;"", G104&lt;&gt;"-1")</formula>
    </cfRule>
  </conditionalFormatting>
  <conditionalFormatting sqref="G105:AJ105">
    <cfRule type="expression" dxfId="906" priority="60">
      <formula>AND($E105&lt;&gt;"UN", G105="", G106&lt;&gt;"", G106&lt;&gt;"-1")</formula>
    </cfRule>
  </conditionalFormatting>
  <conditionalFormatting sqref="G107:AJ107">
    <cfRule type="expression" dxfId="905" priority="61">
      <formula>AND($E107&lt;&gt;"UN", G107="", G108&lt;&gt;"", G108&lt;&gt;"-1")</formula>
    </cfRule>
  </conditionalFormatting>
  <conditionalFormatting sqref="G109:AJ109">
    <cfRule type="expression" dxfId="904" priority="62">
      <formula>AND($E109&lt;&gt;"UN", G109="", G110&lt;&gt;"", G110&lt;&gt;"-1")</formula>
    </cfRule>
  </conditionalFormatting>
  <conditionalFormatting sqref="G111:AJ111">
    <cfRule type="expression" dxfId="903" priority="63">
      <formula>AND($E111&lt;&gt;"UN", G111="", G112&lt;&gt;"", G112&lt;&gt;"-1")</formula>
    </cfRule>
  </conditionalFormatting>
  <conditionalFormatting sqref="G113:AJ113">
    <cfRule type="expression" dxfId="902" priority="64">
      <formula>AND($E113&lt;&gt;"UN", G113="", G114&lt;&gt;"", G114&lt;&gt;"-1")</formula>
    </cfRule>
  </conditionalFormatting>
  <conditionalFormatting sqref="G115:AJ115">
    <cfRule type="expression" dxfId="901" priority="65">
      <formula>AND($E115&lt;&gt;"UN", G115="", G116&lt;&gt;"", G116&lt;&gt;"-1")</formula>
    </cfRule>
  </conditionalFormatting>
  <conditionalFormatting sqref="G117:AJ117">
    <cfRule type="expression" dxfId="900" priority="66">
      <formula>AND($E117&lt;&gt;"UN", G117="", G118&lt;&gt;"", G118&lt;&gt;"-1")</formula>
    </cfRule>
  </conditionalFormatting>
  <conditionalFormatting sqref="G119:AJ119">
    <cfRule type="expression" dxfId="899" priority="67">
      <formula>AND($E119&lt;&gt;"UN", G119="", G120&lt;&gt;"", G120&lt;&gt;"-1")</formula>
    </cfRule>
  </conditionalFormatting>
  <conditionalFormatting sqref="G121:AJ121">
    <cfRule type="expression" dxfId="898" priority="68">
      <formula>AND($E121&lt;&gt;"UN", G121="", G122&lt;&gt;"", G122&lt;&gt;"-1")</formula>
    </cfRule>
  </conditionalFormatting>
  <conditionalFormatting sqref="G123:AJ123">
    <cfRule type="expression" dxfId="897" priority="69">
      <formula>AND($E123&lt;&gt;"UN", G123="", G124&lt;&gt;"", G124&lt;&gt;"-1")</formula>
    </cfRule>
  </conditionalFormatting>
  <conditionalFormatting sqref="G125:AJ125">
    <cfRule type="expression" dxfId="896" priority="70">
      <formula>AND($E125&lt;&gt;"UN", G125="", G126&lt;&gt;"", G126&lt;&gt;"-1")</formula>
    </cfRule>
  </conditionalFormatting>
  <conditionalFormatting sqref="G127:AJ127">
    <cfRule type="expression" dxfId="895" priority="71">
      <formula>AND($E127&lt;&gt;"UN", G127="", G128&lt;&gt;"", G128&lt;&gt;"-1")</formula>
    </cfRule>
  </conditionalFormatting>
  <conditionalFormatting sqref="G129:AJ129">
    <cfRule type="expression" dxfId="894" priority="72">
      <formula>AND($E129&lt;&gt;"UN", G129="", G130&lt;&gt;"", G130&lt;&gt;"-1")</formula>
    </cfRule>
  </conditionalFormatting>
  <conditionalFormatting sqref="AL4:AL128">
    <cfRule type="colorScale" priority="73">
      <colorScale>
        <cfvo type="num" val="0"/>
        <cfvo type="num" val="0.4"/>
        <cfvo type="num" val="30.42"/>
        <color rgb="FFF8696B"/>
        <color rgb="FFFFEB84"/>
        <color rgb="FF63BE7B"/>
      </colorScale>
    </cfRule>
  </conditionalFormatting>
  <conditionalFormatting sqref="AM4:AM128">
    <cfRule type="colorScale" priority="74">
      <colorScale>
        <cfvo type="num" val="30.42"/>
        <cfvo type="num" val="99.924999999999997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129 H4:H129 I4:I129 J4:J129 K4:K129 L4:L129 M4:M129 N4:N129 O4:O129 P4:P129 Q4:Q129 R4:R129 S4:S129 T4:T129 U4:U129 V4:V129 W4:W129 X4:X129 Y4:Y129 Z4:Z129 AA4:AA129 AB4:AB129 AC4:AC129 AD4:AD129 AE4:AE129 AF4:AF129 AG4:AG129 AH4:AH129 AI4:AI129 AJ4:AJ129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79646"/>
  </sheetPr>
  <dimension ref="A1:AN253"/>
  <sheetViews>
    <sheetView showGridLines="0" zoomScale="90" workbookViewId="0">
      <selection sqref="A1:G1"/>
    </sheetView>
  </sheetViews>
  <sheetFormatPr defaultRowHeight="12" x14ac:dyDescent="0.25"/>
  <cols>
    <col min="1" max="3" width="8.42578125"/>
    <col min="4" max="4" width="27.42578125" bestFit="1" customWidth="1"/>
  </cols>
  <sheetData>
    <row r="1" spans="1:40" ht="14.4" x14ac:dyDescent="0.3">
      <c r="A1" s="229" t="s">
        <v>216</v>
      </c>
      <c r="B1" s="230"/>
      <c r="C1" s="230"/>
      <c r="D1" s="230"/>
      <c r="E1" s="230"/>
      <c r="F1" s="230"/>
      <c r="G1" s="230"/>
    </row>
    <row r="2" spans="1:40" x14ac:dyDescent="0.25">
      <c r="E2" s="257" t="s">
        <v>31</v>
      </c>
      <c r="F2" s="258"/>
      <c r="G2" s="117">
        <v>4186.6130000000003</v>
      </c>
      <c r="H2" s="117">
        <v>5366.1530000000002</v>
      </c>
      <c r="I2" s="117">
        <v>5670.3950000000004</v>
      </c>
      <c r="J2" s="117">
        <v>5637.1180000000004</v>
      </c>
      <c r="K2" s="117">
        <v>5325.8469999999998</v>
      </c>
      <c r="L2" s="117">
        <v>5413.951</v>
      </c>
      <c r="M2" s="117">
        <v>4376.2749999999996</v>
      </c>
      <c r="N2" s="117">
        <v>3807.55</v>
      </c>
      <c r="O2" s="117">
        <v>4320.09</v>
      </c>
      <c r="P2" s="117">
        <v>3118.2640000000001</v>
      </c>
      <c r="Q2" s="117">
        <v>3513.0450000000001</v>
      </c>
      <c r="R2" s="117">
        <v>3070.239</v>
      </c>
      <c r="S2" s="117">
        <v>4267.5150000000003</v>
      </c>
      <c r="T2" s="117">
        <v>3607.2020000000002</v>
      </c>
      <c r="U2" s="117">
        <v>3131.8139999999999</v>
      </c>
      <c r="V2" s="117">
        <v>3017.7370000000001</v>
      </c>
      <c r="W2" s="117">
        <v>2804.509</v>
      </c>
      <c r="X2" s="117">
        <v>2813.0709999999999</v>
      </c>
      <c r="Y2" s="117">
        <v>2149.8249999999998</v>
      </c>
      <c r="Z2" s="117">
        <v>2774.2260000000001</v>
      </c>
      <c r="AA2" s="117">
        <v>2079.2919999999999</v>
      </c>
      <c r="AB2" s="117">
        <v>2153.3679999999999</v>
      </c>
      <c r="AC2" s="117">
        <v>2749.194</v>
      </c>
      <c r="AD2" s="117">
        <v>2081.0129999999999</v>
      </c>
      <c r="AE2" s="117">
        <v>1992.779</v>
      </c>
      <c r="AF2" s="117">
        <v>2408.1489999999999</v>
      </c>
      <c r="AG2" s="117">
        <v>2550.732</v>
      </c>
      <c r="AH2" s="117">
        <v>1794.9159999999999</v>
      </c>
      <c r="AI2" s="117">
        <v>1941.2070000000001</v>
      </c>
      <c r="AJ2" s="116">
        <v>2066.9580000000001</v>
      </c>
    </row>
    <row r="3" spans="1:40" ht="14.4" x14ac:dyDescent="0.3">
      <c r="A3" s="17" t="s">
        <v>32</v>
      </c>
      <c r="B3" s="18">
        <v>3.8431216931216898</v>
      </c>
    </row>
    <row r="4" spans="1:40" ht="14.4" x14ac:dyDescent="0.3">
      <c r="A4" s="118" t="s">
        <v>33</v>
      </c>
      <c r="B4" s="119" t="s">
        <v>34</v>
      </c>
      <c r="C4" s="119" t="s">
        <v>35</v>
      </c>
      <c r="D4" s="119" t="s">
        <v>36</v>
      </c>
      <c r="E4" s="119" t="s">
        <v>37</v>
      </c>
      <c r="F4" s="119" t="s">
        <v>38</v>
      </c>
      <c r="G4" s="121" t="s">
        <v>39</v>
      </c>
      <c r="H4" s="121" t="s">
        <v>40</v>
      </c>
      <c r="I4" s="121" t="s">
        <v>41</v>
      </c>
      <c r="J4" s="121" t="s">
        <v>42</v>
      </c>
      <c r="K4" s="121" t="s">
        <v>43</v>
      </c>
      <c r="L4" s="121" t="s">
        <v>44</v>
      </c>
      <c r="M4" s="121" t="s">
        <v>45</v>
      </c>
      <c r="N4" s="121" t="s">
        <v>46</v>
      </c>
      <c r="O4" s="121" t="s">
        <v>47</v>
      </c>
      <c r="P4" s="121" t="s">
        <v>48</v>
      </c>
      <c r="Q4" s="121" t="s">
        <v>49</v>
      </c>
      <c r="R4" s="121" t="s">
        <v>50</v>
      </c>
      <c r="S4" s="121" t="s">
        <v>51</v>
      </c>
      <c r="T4" s="121" t="s">
        <v>52</v>
      </c>
      <c r="U4" s="121" t="s">
        <v>53</v>
      </c>
      <c r="V4" s="121" t="s">
        <v>54</v>
      </c>
      <c r="W4" s="121" t="s">
        <v>55</v>
      </c>
      <c r="X4" s="121" t="s">
        <v>56</v>
      </c>
      <c r="Y4" s="121" t="s">
        <v>57</v>
      </c>
      <c r="Z4" s="121" t="s">
        <v>58</v>
      </c>
      <c r="AA4" s="121" t="s">
        <v>59</v>
      </c>
      <c r="AB4" s="121" t="s">
        <v>60</v>
      </c>
      <c r="AC4" s="121" t="s">
        <v>61</v>
      </c>
      <c r="AD4" s="121" t="s">
        <v>62</v>
      </c>
      <c r="AE4" s="121" t="s">
        <v>63</v>
      </c>
      <c r="AF4" s="121" t="s">
        <v>64</v>
      </c>
      <c r="AG4" s="121" t="s">
        <v>65</v>
      </c>
      <c r="AH4" s="121" t="s">
        <v>66</v>
      </c>
      <c r="AI4" s="121" t="s">
        <v>67</v>
      </c>
      <c r="AJ4" s="122" t="s">
        <v>68</v>
      </c>
      <c r="AK4" s="19" t="s">
        <v>69</v>
      </c>
      <c r="AL4" s="28" t="s">
        <v>70</v>
      </c>
      <c r="AM4" s="28" t="s">
        <v>71</v>
      </c>
      <c r="AN4" s="30" t="s">
        <v>72</v>
      </c>
    </row>
    <row r="5" spans="1:40" x14ac:dyDescent="0.25">
      <c r="A5" t="s">
        <v>217</v>
      </c>
      <c r="B5" t="s">
        <v>188</v>
      </c>
      <c r="C5" t="s">
        <v>75</v>
      </c>
      <c r="D5" t="s">
        <v>91</v>
      </c>
      <c r="E5" t="s">
        <v>87</v>
      </c>
      <c r="F5" t="s">
        <v>78</v>
      </c>
      <c r="G5" s="31">
        <v>1409</v>
      </c>
      <c r="H5" s="31">
        <v>1679</v>
      </c>
      <c r="I5" s="31">
        <v>1349</v>
      </c>
      <c r="J5" s="31">
        <v>1185</v>
      </c>
      <c r="K5" s="31">
        <v>790</v>
      </c>
      <c r="L5" s="31">
        <v>883</v>
      </c>
      <c r="M5" s="31">
        <v>335</v>
      </c>
      <c r="N5" s="31">
        <v>267.33699999999999</v>
      </c>
      <c r="O5" s="31">
        <v>442.28800000000001</v>
      </c>
      <c r="P5" s="31">
        <v>540</v>
      </c>
      <c r="Q5" s="31">
        <v>442.21800000000002</v>
      </c>
      <c r="R5" s="31">
        <v>489.81700000000001</v>
      </c>
      <c r="S5" s="31">
        <v>919.601</v>
      </c>
      <c r="T5" s="31">
        <v>1027.9090000000001</v>
      </c>
      <c r="U5" s="31">
        <v>822.18399999999997</v>
      </c>
      <c r="V5" s="31">
        <v>731.351</v>
      </c>
      <c r="W5" s="31">
        <v>401.738</v>
      </c>
      <c r="X5" s="31">
        <v>430.411</v>
      </c>
      <c r="Y5" s="31">
        <v>188.565</v>
      </c>
      <c r="Z5" s="31">
        <v>280.09500000000003</v>
      </c>
      <c r="AA5" s="31">
        <v>293.23599999999999</v>
      </c>
      <c r="AB5" s="31">
        <v>295.56799999999998</v>
      </c>
      <c r="AC5" s="31">
        <v>429.899</v>
      </c>
      <c r="AD5" s="31">
        <v>292.892</v>
      </c>
      <c r="AE5" s="31">
        <v>365.05</v>
      </c>
      <c r="AF5" s="31">
        <v>308.83600000000001</v>
      </c>
      <c r="AG5" s="31">
        <v>292.26900000000001</v>
      </c>
      <c r="AH5" s="31">
        <v>319.012</v>
      </c>
      <c r="AI5" s="31">
        <v>400.30900000000003</v>
      </c>
      <c r="AJ5" s="31">
        <v>481.72500000000002</v>
      </c>
      <c r="AK5">
        <v>1</v>
      </c>
      <c r="AL5" s="29">
        <v>18.059999999999999</v>
      </c>
      <c r="AM5" s="29">
        <v>18.059999999999999</v>
      </c>
      <c r="AN5" s="20">
        <v>18092.310000000001</v>
      </c>
    </row>
    <row r="6" spans="1:40" x14ac:dyDescent="0.25">
      <c r="A6" t="s">
        <v>217</v>
      </c>
      <c r="B6" t="s">
        <v>188</v>
      </c>
      <c r="C6" t="s">
        <v>75</v>
      </c>
      <c r="D6" t="s">
        <v>91</v>
      </c>
      <c r="E6" t="s">
        <v>87</v>
      </c>
      <c r="F6" t="s">
        <v>79</v>
      </c>
      <c r="G6" s="31" t="s">
        <v>20</v>
      </c>
      <c r="H6" s="31" t="s">
        <v>20</v>
      </c>
      <c r="I6" s="31" t="s">
        <v>20</v>
      </c>
      <c r="J6" s="31" t="s">
        <v>20</v>
      </c>
      <c r="K6" s="31" t="s">
        <v>20</v>
      </c>
      <c r="L6" s="31" t="s">
        <v>20</v>
      </c>
      <c r="M6" s="31" t="s">
        <v>20</v>
      </c>
      <c r="N6" s="31" t="s">
        <v>20</v>
      </c>
      <c r="O6" s="31" t="s">
        <v>20</v>
      </c>
      <c r="P6" s="31" t="s">
        <v>20</v>
      </c>
      <c r="Q6" s="31" t="s">
        <v>20</v>
      </c>
      <c r="R6" s="31" t="s">
        <v>20</v>
      </c>
      <c r="S6" s="31" t="s">
        <v>20</v>
      </c>
      <c r="T6" s="31" t="s">
        <v>20</v>
      </c>
      <c r="U6" s="31" t="s">
        <v>20</v>
      </c>
      <c r="V6" s="31" t="s">
        <v>20</v>
      </c>
      <c r="W6" s="31" t="s">
        <v>20</v>
      </c>
      <c r="X6" s="31" t="s">
        <v>20</v>
      </c>
      <c r="Y6" s="31" t="s">
        <v>20</v>
      </c>
      <c r="Z6" s="31" t="s">
        <v>20</v>
      </c>
      <c r="AA6" s="31" t="s">
        <v>20</v>
      </c>
      <c r="AB6" s="31" t="s">
        <v>5</v>
      </c>
      <c r="AC6" s="31" t="s">
        <v>5</v>
      </c>
      <c r="AD6" s="31" t="s">
        <v>5</v>
      </c>
      <c r="AE6" s="31" t="s">
        <v>5</v>
      </c>
      <c r="AF6" s="31" t="s">
        <v>5</v>
      </c>
      <c r="AG6" s="31" t="s">
        <v>5</v>
      </c>
      <c r="AH6" s="31" t="s">
        <v>5</v>
      </c>
      <c r="AI6" s="31" t="s">
        <v>5</v>
      </c>
      <c r="AJ6" s="31" t="s">
        <v>5</v>
      </c>
      <c r="AK6">
        <v>1</v>
      </c>
      <c r="AL6" s="29" t="s">
        <v>80</v>
      </c>
      <c r="AM6" s="29" t="s">
        <v>80</v>
      </c>
      <c r="AN6" s="20" t="s">
        <v>80</v>
      </c>
    </row>
    <row r="7" spans="1:40" x14ac:dyDescent="0.25">
      <c r="A7" t="s">
        <v>217</v>
      </c>
      <c r="B7" t="s">
        <v>188</v>
      </c>
      <c r="C7" t="s">
        <v>75</v>
      </c>
      <c r="D7" t="s">
        <v>147</v>
      </c>
      <c r="E7" t="s">
        <v>90</v>
      </c>
      <c r="F7" t="s">
        <v>78</v>
      </c>
      <c r="G7" s="31">
        <v>471.42</v>
      </c>
      <c r="H7" s="31">
        <v>421.72</v>
      </c>
      <c r="I7" s="31">
        <v>491.26</v>
      </c>
      <c r="J7" s="31">
        <v>447</v>
      </c>
      <c r="K7" s="31">
        <v>624.20000000000005</v>
      </c>
      <c r="L7" s="31">
        <v>639</v>
      </c>
      <c r="M7" s="31">
        <v>795.23</v>
      </c>
      <c r="N7" s="31">
        <v>998.53</v>
      </c>
      <c r="O7" s="31">
        <v>414.93</v>
      </c>
      <c r="P7" s="31">
        <v>470.44</v>
      </c>
      <c r="Q7" s="31">
        <v>759</v>
      </c>
      <c r="R7" s="31">
        <v>405.22300000000001</v>
      </c>
      <c r="S7" s="31">
        <v>683</v>
      </c>
      <c r="T7" s="31">
        <v>190.911</v>
      </c>
      <c r="U7" s="31">
        <v>140.477</v>
      </c>
      <c r="V7" s="31">
        <v>115.65300000000001</v>
      </c>
      <c r="W7" s="31">
        <v>332.14299999999997</v>
      </c>
      <c r="X7" s="31">
        <v>233.9</v>
      </c>
      <c r="Y7" s="31">
        <v>162.60300000000001</v>
      </c>
      <c r="Z7" s="31">
        <v>235.57</v>
      </c>
      <c r="AA7" s="31">
        <v>87.915999999999997</v>
      </c>
      <c r="AB7" s="31">
        <v>43.66</v>
      </c>
      <c r="AC7" s="31">
        <v>162.02000000000001</v>
      </c>
      <c r="AD7" s="31">
        <v>59.7</v>
      </c>
      <c r="AE7" s="31">
        <v>44.4</v>
      </c>
      <c r="AF7" s="31">
        <v>53.1</v>
      </c>
      <c r="AG7" s="31">
        <v>277.8</v>
      </c>
      <c r="AH7" s="31">
        <v>120.8</v>
      </c>
      <c r="AI7" s="31">
        <v>196.1</v>
      </c>
      <c r="AJ7" s="31">
        <v>42.1</v>
      </c>
      <c r="AK7">
        <v>2</v>
      </c>
      <c r="AL7" s="29">
        <v>10.1</v>
      </c>
      <c r="AM7" s="29">
        <v>28.16</v>
      </c>
      <c r="AN7" s="20">
        <v>10119.806</v>
      </c>
    </row>
    <row r="8" spans="1:40" x14ac:dyDescent="0.25">
      <c r="A8" t="s">
        <v>217</v>
      </c>
      <c r="B8" t="s">
        <v>188</v>
      </c>
      <c r="C8" t="s">
        <v>75</v>
      </c>
      <c r="D8" t="s">
        <v>147</v>
      </c>
      <c r="E8" t="s">
        <v>90</v>
      </c>
      <c r="F8" t="s">
        <v>79</v>
      </c>
      <c r="G8" s="31" t="s">
        <v>5</v>
      </c>
      <c r="H8" s="31" t="s">
        <v>82</v>
      </c>
      <c r="I8" s="31" t="s">
        <v>7</v>
      </c>
      <c r="J8" s="31" t="s">
        <v>20</v>
      </c>
      <c r="K8" s="31" t="s">
        <v>7</v>
      </c>
      <c r="L8" s="31" t="s">
        <v>20</v>
      </c>
      <c r="M8" s="31" t="s">
        <v>20</v>
      </c>
      <c r="N8" s="31" t="s">
        <v>20</v>
      </c>
      <c r="O8" s="31" t="s">
        <v>20</v>
      </c>
      <c r="P8" s="31" t="s">
        <v>20</v>
      </c>
      <c r="Q8" s="31" t="s">
        <v>20</v>
      </c>
      <c r="R8" s="31" t="s">
        <v>20</v>
      </c>
      <c r="S8" s="31" t="s">
        <v>20</v>
      </c>
      <c r="T8" s="31" t="s">
        <v>5</v>
      </c>
      <c r="U8" s="31" t="s">
        <v>20</v>
      </c>
      <c r="V8" s="31" t="s">
        <v>5</v>
      </c>
      <c r="W8" s="31" t="s">
        <v>5</v>
      </c>
      <c r="X8" s="31" t="s">
        <v>5</v>
      </c>
      <c r="Y8" s="31" t="s">
        <v>5</v>
      </c>
      <c r="Z8" s="31" t="s">
        <v>5</v>
      </c>
      <c r="AA8" s="31" t="s">
        <v>5</v>
      </c>
      <c r="AB8" s="31" t="s">
        <v>5</v>
      </c>
      <c r="AC8" s="31" t="s">
        <v>5</v>
      </c>
      <c r="AD8" s="31" t="s">
        <v>5</v>
      </c>
      <c r="AE8" s="31" t="s">
        <v>82</v>
      </c>
      <c r="AF8" s="31" t="s">
        <v>82</v>
      </c>
      <c r="AG8" s="31" t="s">
        <v>82</v>
      </c>
      <c r="AH8" s="31" t="s">
        <v>82</v>
      </c>
      <c r="AI8" s="31" t="s">
        <v>82</v>
      </c>
      <c r="AJ8" s="31" t="s">
        <v>82</v>
      </c>
      <c r="AK8">
        <v>2</v>
      </c>
      <c r="AL8" s="29" t="s">
        <v>80</v>
      </c>
      <c r="AM8" s="29" t="s">
        <v>80</v>
      </c>
      <c r="AN8" s="20" t="s">
        <v>80</v>
      </c>
    </row>
    <row r="9" spans="1:40" x14ac:dyDescent="0.25">
      <c r="A9" t="s">
        <v>217</v>
      </c>
      <c r="B9" t="s">
        <v>188</v>
      </c>
      <c r="C9" t="s">
        <v>85</v>
      </c>
      <c r="D9" t="s">
        <v>86</v>
      </c>
      <c r="E9" t="s">
        <v>87</v>
      </c>
      <c r="F9" t="s">
        <v>78</v>
      </c>
      <c r="G9" s="31">
        <v>467</v>
      </c>
      <c r="H9" s="31">
        <v>660</v>
      </c>
      <c r="I9" s="31">
        <v>1478</v>
      </c>
      <c r="J9" s="31">
        <v>578</v>
      </c>
      <c r="K9" s="31">
        <v>486</v>
      </c>
      <c r="L9" s="31">
        <v>485</v>
      </c>
      <c r="M9" s="31">
        <v>240</v>
      </c>
      <c r="N9" s="31">
        <v>294</v>
      </c>
      <c r="O9" s="31">
        <v>319</v>
      </c>
      <c r="P9" s="31">
        <v>315</v>
      </c>
      <c r="Q9" s="31">
        <v>151</v>
      </c>
      <c r="R9" s="31">
        <v>99</v>
      </c>
      <c r="S9" s="31">
        <v>233</v>
      </c>
      <c r="T9" s="31">
        <v>148</v>
      </c>
      <c r="U9" s="31">
        <v>195</v>
      </c>
      <c r="V9" s="31">
        <v>153</v>
      </c>
      <c r="W9" s="31">
        <v>199.435</v>
      </c>
      <c r="X9" s="31">
        <v>165.41300000000001</v>
      </c>
      <c r="Y9" s="31">
        <v>78</v>
      </c>
      <c r="Z9" s="31">
        <v>62</v>
      </c>
      <c r="AA9" s="31">
        <v>84.825999999999993</v>
      </c>
      <c r="AB9" s="31">
        <v>102.42700000000001</v>
      </c>
      <c r="AC9" s="31">
        <v>98.799000000000007</v>
      </c>
      <c r="AD9" s="31">
        <v>90.093000000000004</v>
      </c>
      <c r="AE9" s="31">
        <v>61.823999999999998</v>
      </c>
      <c r="AF9" s="31">
        <v>91.388000000000005</v>
      </c>
      <c r="AG9" s="31">
        <v>96.093000000000004</v>
      </c>
      <c r="AH9" s="31">
        <v>58</v>
      </c>
      <c r="AI9" s="31">
        <v>71</v>
      </c>
      <c r="AJ9" s="31">
        <v>126</v>
      </c>
      <c r="AK9">
        <v>3</v>
      </c>
      <c r="AL9" s="29">
        <v>7.67</v>
      </c>
      <c r="AM9" s="29">
        <v>35.83</v>
      </c>
      <c r="AN9" s="20">
        <v>7686.299</v>
      </c>
    </row>
    <row r="10" spans="1:40" x14ac:dyDescent="0.25">
      <c r="A10" t="s">
        <v>217</v>
      </c>
      <c r="B10" t="s">
        <v>188</v>
      </c>
      <c r="C10" t="s">
        <v>85</v>
      </c>
      <c r="D10" t="s">
        <v>86</v>
      </c>
      <c r="E10" t="s">
        <v>87</v>
      </c>
      <c r="F10" t="s">
        <v>79</v>
      </c>
      <c r="G10" s="31" t="s">
        <v>20</v>
      </c>
      <c r="H10" s="31" t="s">
        <v>20</v>
      </c>
      <c r="I10" s="31" t="s">
        <v>20</v>
      </c>
      <c r="J10" s="31" t="s">
        <v>20</v>
      </c>
      <c r="K10" s="31" t="s">
        <v>20</v>
      </c>
      <c r="L10" s="31" t="s">
        <v>20</v>
      </c>
      <c r="M10" s="31" t="s">
        <v>20</v>
      </c>
      <c r="N10" s="31" t="s">
        <v>20</v>
      </c>
      <c r="O10" s="31" t="s">
        <v>20</v>
      </c>
      <c r="P10" s="31" t="s">
        <v>20</v>
      </c>
      <c r="Q10" s="31" t="s">
        <v>20</v>
      </c>
      <c r="R10" s="31" t="s">
        <v>20</v>
      </c>
      <c r="S10" s="31" t="s">
        <v>20</v>
      </c>
      <c r="T10" s="31" t="s">
        <v>20</v>
      </c>
      <c r="U10" s="31" t="s">
        <v>20</v>
      </c>
      <c r="V10" s="31" t="s">
        <v>20</v>
      </c>
      <c r="W10" s="31" t="s">
        <v>20</v>
      </c>
      <c r="X10" s="31" t="s">
        <v>20</v>
      </c>
      <c r="Y10" s="31" t="s">
        <v>20</v>
      </c>
      <c r="Z10" s="31" t="s">
        <v>20</v>
      </c>
      <c r="AA10" s="31" t="s">
        <v>20</v>
      </c>
      <c r="AB10" s="31" t="s">
        <v>20</v>
      </c>
      <c r="AC10" s="31" t="s">
        <v>20</v>
      </c>
      <c r="AD10" s="31" t="s">
        <v>20</v>
      </c>
      <c r="AE10" s="31" t="s">
        <v>20</v>
      </c>
      <c r="AF10" s="31" t="s">
        <v>20</v>
      </c>
      <c r="AG10" s="31" t="s">
        <v>20</v>
      </c>
      <c r="AH10" s="31" t="s">
        <v>20</v>
      </c>
      <c r="AI10" s="31" t="s">
        <v>20</v>
      </c>
      <c r="AJ10" s="31" t="s">
        <v>20</v>
      </c>
      <c r="AK10">
        <v>3</v>
      </c>
      <c r="AL10" s="29" t="s">
        <v>80</v>
      </c>
      <c r="AM10" s="29" t="s">
        <v>80</v>
      </c>
      <c r="AN10" s="20" t="s">
        <v>80</v>
      </c>
    </row>
    <row r="11" spans="1:40" x14ac:dyDescent="0.25">
      <c r="A11" t="s">
        <v>217</v>
      </c>
      <c r="B11" t="s">
        <v>188</v>
      </c>
      <c r="C11" t="s">
        <v>75</v>
      </c>
      <c r="D11" t="s">
        <v>83</v>
      </c>
      <c r="E11" t="s">
        <v>87</v>
      </c>
      <c r="F11" t="s">
        <v>78</v>
      </c>
      <c r="G11" s="31">
        <v>154</v>
      </c>
      <c r="H11" s="31">
        <v>197</v>
      </c>
      <c r="I11" s="31">
        <v>232</v>
      </c>
      <c r="J11" s="31">
        <v>257</v>
      </c>
      <c r="K11" s="31">
        <v>285</v>
      </c>
      <c r="L11" s="31">
        <v>305</v>
      </c>
      <c r="M11" s="31">
        <v>329</v>
      </c>
      <c r="N11" s="31">
        <v>340</v>
      </c>
      <c r="O11" s="31">
        <v>340</v>
      </c>
      <c r="P11" s="31">
        <v>345</v>
      </c>
      <c r="Q11" s="31">
        <v>360</v>
      </c>
      <c r="R11" s="31">
        <v>360</v>
      </c>
      <c r="S11" s="31">
        <v>352</v>
      </c>
      <c r="T11" s="31">
        <v>381.67599999999999</v>
      </c>
      <c r="U11" s="31">
        <v>257.67899999999997</v>
      </c>
      <c r="V11" s="31">
        <v>238.65</v>
      </c>
      <c r="W11" s="31">
        <v>257.61900000000003</v>
      </c>
      <c r="X11" s="31">
        <v>220.851</v>
      </c>
      <c r="Y11" s="31">
        <v>145.48599999999999</v>
      </c>
      <c r="Z11" s="31">
        <v>271.96800000000002</v>
      </c>
      <c r="AA11" s="31">
        <v>157.58000000000001</v>
      </c>
      <c r="AB11" s="31">
        <v>114.02200000000001</v>
      </c>
      <c r="AC11" s="31">
        <v>160.54900000000001</v>
      </c>
      <c r="AD11" s="31">
        <v>116.35299999999999</v>
      </c>
      <c r="AE11" s="31">
        <v>138.12899999999999</v>
      </c>
      <c r="AF11" s="31">
        <v>260.483</v>
      </c>
      <c r="AG11" s="31">
        <v>82.906000000000006</v>
      </c>
      <c r="AH11" s="31">
        <v>119.36</v>
      </c>
      <c r="AI11" s="31">
        <v>3.1389999999999998</v>
      </c>
      <c r="AJ11" s="31">
        <v>2.6989999999999998</v>
      </c>
      <c r="AK11">
        <v>4</v>
      </c>
      <c r="AL11" s="29">
        <v>6.77</v>
      </c>
      <c r="AM11" s="29">
        <v>42.6</v>
      </c>
      <c r="AN11" s="20">
        <v>6785.1490000000003</v>
      </c>
    </row>
    <row r="12" spans="1:40" x14ac:dyDescent="0.25">
      <c r="A12" t="s">
        <v>217</v>
      </c>
      <c r="B12" t="s">
        <v>188</v>
      </c>
      <c r="C12" t="s">
        <v>75</v>
      </c>
      <c r="D12" t="s">
        <v>83</v>
      </c>
      <c r="E12" t="s">
        <v>87</v>
      </c>
      <c r="F12" t="s">
        <v>79</v>
      </c>
      <c r="G12" s="31" t="s">
        <v>82</v>
      </c>
      <c r="H12" s="31" t="s">
        <v>82</v>
      </c>
      <c r="I12" s="31" t="s">
        <v>82</v>
      </c>
      <c r="J12" s="31" t="s">
        <v>82</v>
      </c>
      <c r="K12" s="31" t="s">
        <v>82</v>
      </c>
      <c r="L12" s="31" t="s">
        <v>82</v>
      </c>
      <c r="M12" s="31" t="s">
        <v>82</v>
      </c>
      <c r="N12" s="31" t="s">
        <v>82</v>
      </c>
      <c r="O12" s="31" t="s">
        <v>82</v>
      </c>
      <c r="P12" s="31" t="s">
        <v>82</v>
      </c>
      <c r="Q12" s="31" t="s">
        <v>82</v>
      </c>
      <c r="R12" s="31" t="s">
        <v>82</v>
      </c>
      <c r="S12" s="31" t="s">
        <v>82</v>
      </c>
      <c r="T12" s="31" t="s">
        <v>82</v>
      </c>
      <c r="U12" s="31" t="s">
        <v>82</v>
      </c>
      <c r="V12" s="31" t="s">
        <v>82</v>
      </c>
      <c r="W12" s="31" t="s">
        <v>82</v>
      </c>
      <c r="X12" s="31" t="s">
        <v>82</v>
      </c>
      <c r="Y12" s="31" t="s">
        <v>82</v>
      </c>
      <c r="Z12" s="31" t="s">
        <v>82</v>
      </c>
      <c r="AA12" s="31" t="s">
        <v>82</v>
      </c>
      <c r="AB12" s="31" t="s">
        <v>82</v>
      </c>
      <c r="AC12" s="31" t="s">
        <v>82</v>
      </c>
      <c r="AD12" s="31" t="s">
        <v>82</v>
      </c>
      <c r="AE12" s="31" t="s">
        <v>20</v>
      </c>
      <c r="AF12" s="31" t="s">
        <v>82</v>
      </c>
      <c r="AG12" s="31" t="s">
        <v>5</v>
      </c>
      <c r="AH12" s="31" t="s">
        <v>5</v>
      </c>
      <c r="AI12" s="31" t="s">
        <v>5</v>
      </c>
      <c r="AJ12" s="31" t="s">
        <v>5</v>
      </c>
      <c r="AK12">
        <v>4</v>
      </c>
      <c r="AL12" s="29" t="s">
        <v>80</v>
      </c>
      <c r="AM12" s="29" t="s">
        <v>80</v>
      </c>
      <c r="AN12" s="20" t="s">
        <v>80</v>
      </c>
    </row>
    <row r="13" spans="1:40" x14ac:dyDescent="0.25">
      <c r="A13" t="s">
        <v>217</v>
      </c>
      <c r="B13" t="s">
        <v>188</v>
      </c>
      <c r="C13" t="s">
        <v>75</v>
      </c>
      <c r="D13" t="s">
        <v>113</v>
      </c>
      <c r="E13" t="s">
        <v>87</v>
      </c>
      <c r="F13" t="s">
        <v>78</v>
      </c>
      <c r="G13" s="31">
        <v>169</v>
      </c>
      <c r="H13" s="31">
        <v>308</v>
      </c>
      <c r="I13" s="31">
        <v>165</v>
      </c>
      <c r="J13" s="31">
        <v>340.1</v>
      </c>
      <c r="K13" s="31">
        <v>509</v>
      </c>
      <c r="L13" s="31">
        <v>475.50700000000001</v>
      </c>
      <c r="M13" s="31">
        <v>780</v>
      </c>
      <c r="N13" s="31">
        <v>386.80599999999998</v>
      </c>
      <c r="O13" s="31">
        <v>578.78099999999995</v>
      </c>
      <c r="P13" s="31">
        <v>194.17599999999999</v>
      </c>
      <c r="Q13" s="31">
        <v>609.77099999999996</v>
      </c>
      <c r="R13" s="31">
        <v>241.39599999999999</v>
      </c>
      <c r="S13" s="31">
        <v>148.92099999999999</v>
      </c>
      <c r="T13" s="31">
        <v>119.654</v>
      </c>
      <c r="U13" s="31">
        <v>74.694000000000003</v>
      </c>
      <c r="V13" s="31">
        <v>51.91</v>
      </c>
      <c r="W13" s="31">
        <v>85.807000000000002</v>
      </c>
      <c r="X13" s="31">
        <v>78.161000000000001</v>
      </c>
      <c r="Y13" s="31">
        <v>111.8</v>
      </c>
      <c r="Z13" s="31">
        <v>104.955</v>
      </c>
      <c r="AA13" s="31">
        <v>89.182000000000002</v>
      </c>
      <c r="AB13" s="31">
        <v>79.192999999999998</v>
      </c>
      <c r="AC13" s="31">
        <v>64.003</v>
      </c>
      <c r="AD13" s="31">
        <v>37.037999999999997</v>
      </c>
      <c r="AE13" s="31">
        <v>19.908000000000001</v>
      </c>
      <c r="AF13" s="31">
        <v>12.714</v>
      </c>
      <c r="AG13" s="31">
        <v>1.8859999999999999</v>
      </c>
      <c r="AH13" s="31">
        <v>3</v>
      </c>
      <c r="AI13" s="31">
        <v>5</v>
      </c>
      <c r="AJ13" s="31">
        <v>3.004</v>
      </c>
      <c r="AK13">
        <v>5</v>
      </c>
      <c r="AL13" s="29">
        <v>5.84</v>
      </c>
      <c r="AM13" s="29">
        <v>48.44</v>
      </c>
      <c r="AN13" s="20">
        <v>5848.3680000000004</v>
      </c>
    </row>
    <row r="14" spans="1:40" x14ac:dyDescent="0.25">
      <c r="A14" t="s">
        <v>217</v>
      </c>
      <c r="B14" t="s">
        <v>188</v>
      </c>
      <c r="C14" t="s">
        <v>75</v>
      </c>
      <c r="D14" t="s">
        <v>113</v>
      </c>
      <c r="E14" t="s">
        <v>87</v>
      </c>
      <c r="F14" t="s">
        <v>79</v>
      </c>
      <c r="G14" s="31" t="s">
        <v>5</v>
      </c>
      <c r="H14" s="31" t="s">
        <v>5</v>
      </c>
      <c r="I14" s="31" t="s">
        <v>5</v>
      </c>
      <c r="J14" s="31" t="s">
        <v>5</v>
      </c>
      <c r="K14" s="31" t="s">
        <v>20</v>
      </c>
      <c r="L14" s="31" t="s">
        <v>20</v>
      </c>
      <c r="M14" s="31" t="s">
        <v>20</v>
      </c>
      <c r="N14" s="31" t="s">
        <v>5</v>
      </c>
      <c r="O14" s="31" t="s">
        <v>5</v>
      </c>
      <c r="P14" s="31" t="s">
        <v>5</v>
      </c>
      <c r="Q14" s="31" t="s">
        <v>20</v>
      </c>
      <c r="R14" s="31" t="s">
        <v>20</v>
      </c>
      <c r="S14" s="31" t="s">
        <v>20</v>
      </c>
      <c r="T14" s="31" t="s">
        <v>20</v>
      </c>
      <c r="U14" s="31" t="s">
        <v>20</v>
      </c>
      <c r="V14" s="31" t="s">
        <v>20</v>
      </c>
      <c r="W14" s="31" t="s">
        <v>20</v>
      </c>
      <c r="X14" s="31" t="s">
        <v>20</v>
      </c>
      <c r="Y14" s="31" t="s">
        <v>5</v>
      </c>
      <c r="Z14" s="31" t="s">
        <v>5</v>
      </c>
      <c r="AA14" s="31" t="s">
        <v>5</v>
      </c>
      <c r="AB14" s="31" t="s">
        <v>5</v>
      </c>
      <c r="AC14" s="31" t="s">
        <v>5</v>
      </c>
      <c r="AD14" s="31" t="s">
        <v>5</v>
      </c>
      <c r="AE14" s="31" t="s">
        <v>5</v>
      </c>
      <c r="AF14" s="31" t="s">
        <v>82</v>
      </c>
      <c r="AG14" s="31" t="s">
        <v>82</v>
      </c>
      <c r="AH14" s="31" t="s">
        <v>5</v>
      </c>
      <c r="AI14" s="31" t="s">
        <v>82</v>
      </c>
      <c r="AJ14" s="31" t="s">
        <v>5</v>
      </c>
      <c r="AK14">
        <v>5</v>
      </c>
      <c r="AL14" s="29" t="s">
        <v>80</v>
      </c>
      <c r="AM14" s="29" t="s">
        <v>80</v>
      </c>
      <c r="AN14" s="20" t="s">
        <v>80</v>
      </c>
    </row>
    <row r="15" spans="1:40" x14ac:dyDescent="0.25">
      <c r="A15" t="s">
        <v>217</v>
      </c>
      <c r="B15" t="s">
        <v>188</v>
      </c>
      <c r="C15" t="s">
        <v>75</v>
      </c>
      <c r="D15" t="s">
        <v>118</v>
      </c>
      <c r="E15" t="s">
        <v>90</v>
      </c>
      <c r="F15" t="s">
        <v>78</v>
      </c>
      <c r="G15" s="31">
        <v>87.259</v>
      </c>
      <c r="H15" s="31">
        <v>148.096</v>
      </c>
      <c r="I15" s="31">
        <v>148.32300000000001</v>
      </c>
      <c r="J15" s="31">
        <v>700.89700000000005</v>
      </c>
      <c r="K15" s="31">
        <v>419.73700000000002</v>
      </c>
      <c r="L15" s="31">
        <v>711.97500000000002</v>
      </c>
      <c r="M15" s="31">
        <v>234.81700000000001</v>
      </c>
      <c r="N15" s="31">
        <v>158.37700000000001</v>
      </c>
      <c r="O15" s="31">
        <v>114.614</v>
      </c>
      <c r="P15" s="31">
        <v>188.44300000000001</v>
      </c>
      <c r="Q15" s="31">
        <v>304.03100000000001</v>
      </c>
      <c r="R15" s="31">
        <v>162.31899999999999</v>
      </c>
      <c r="S15" s="31">
        <v>273.58800000000002</v>
      </c>
      <c r="T15" s="31">
        <v>76.472999999999999</v>
      </c>
      <c r="U15" s="31">
        <v>56.271000000000001</v>
      </c>
      <c r="V15" s="31">
        <v>46.326999999999998</v>
      </c>
      <c r="W15" s="31">
        <v>133.04599999999999</v>
      </c>
      <c r="X15" s="31">
        <v>93.692999999999998</v>
      </c>
      <c r="Y15" s="31">
        <v>177.97900000000001</v>
      </c>
      <c r="Z15" s="31">
        <v>293.18599999999998</v>
      </c>
      <c r="AA15" s="31">
        <v>35.216000000000001</v>
      </c>
      <c r="AB15" s="31">
        <v>126.848</v>
      </c>
      <c r="AC15" s="31">
        <v>64.808000000000007</v>
      </c>
      <c r="AD15" s="31">
        <v>23.88</v>
      </c>
      <c r="AE15" s="31">
        <v>17.760000000000002</v>
      </c>
      <c r="AF15" s="31">
        <v>21.24</v>
      </c>
      <c r="AG15" s="31">
        <v>111.12</v>
      </c>
      <c r="AH15" s="31">
        <v>25.483000000000001</v>
      </c>
      <c r="AI15" s="31">
        <v>52.613999999999997</v>
      </c>
      <c r="AJ15" s="31">
        <v>63.072000000000003</v>
      </c>
      <c r="AK15">
        <v>6</v>
      </c>
      <c r="AL15" s="29">
        <v>5.0599999999999996</v>
      </c>
      <c r="AM15" s="29">
        <v>53.5</v>
      </c>
      <c r="AN15" s="20">
        <v>5071.49</v>
      </c>
    </row>
    <row r="16" spans="1:40" x14ac:dyDescent="0.25">
      <c r="A16" t="s">
        <v>217</v>
      </c>
      <c r="B16" t="s">
        <v>188</v>
      </c>
      <c r="C16" t="s">
        <v>75</v>
      </c>
      <c r="D16" t="s">
        <v>118</v>
      </c>
      <c r="E16" t="s">
        <v>90</v>
      </c>
      <c r="F16" t="s">
        <v>79</v>
      </c>
      <c r="G16" s="31" t="s">
        <v>82</v>
      </c>
      <c r="H16" s="31" t="s">
        <v>82</v>
      </c>
      <c r="I16" s="31" t="s">
        <v>82</v>
      </c>
      <c r="J16" s="31" t="s">
        <v>82</v>
      </c>
      <c r="K16" s="31" t="s">
        <v>82</v>
      </c>
      <c r="L16" s="31" t="s">
        <v>82</v>
      </c>
      <c r="M16" s="31" t="s">
        <v>82</v>
      </c>
      <c r="N16" s="31" t="s">
        <v>82</v>
      </c>
      <c r="O16" s="31" t="s">
        <v>82</v>
      </c>
      <c r="P16" s="31" t="s">
        <v>82</v>
      </c>
      <c r="Q16" s="31" t="s">
        <v>82</v>
      </c>
      <c r="R16" s="31" t="s">
        <v>82</v>
      </c>
      <c r="S16" s="31" t="s">
        <v>82</v>
      </c>
      <c r="T16" s="31" t="s">
        <v>82</v>
      </c>
      <c r="U16" s="31" t="s">
        <v>82</v>
      </c>
      <c r="V16" s="31" t="s">
        <v>82</v>
      </c>
      <c r="W16" s="31" t="s">
        <v>82</v>
      </c>
      <c r="X16" s="31" t="s">
        <v>82</v>
      </c>
      <c r="Y16" s="31" t="s">
        <v>82</v>
      </c>
      <c r="Z16" s="31" t="s">
        <v>82</v>
      </c>
      <c r="AA16" s="31" t="s">
        <v>82</v>
      </c>
      <c r="AB16" s="31" t="s">
        <v>82</v>
      </c>
      <c r="AC16" s="31" t="s">
        <v>82</v>
      </c>
      <c r="AD16" s="31" t="s">
        <v>82</v>
      </c>
      <c r="AE16" s="31" t="s">
        <v>7</v>
      </c>
      <c r="AF16" s="31" t="s">
        <v>82</v>
      </c>
      <c r="AG16" s="31" t="s">
        <v>82</v>
      </c>
      <c r="AH16" s="31" t="s">
        <v>82</v>
      </c>
      <c r="AI16" s="31" t="s">
        <v>82</v>
      </c>
      <c r="AJ16" s="31" t="s">
        <v>82</v>
      </c>
      <c r="AK16">
        <v>6</v>
      </c>
      <c r="AL16" s="29" t="s">
        <v>80</v>
      </c>
      <c r="AM16" s="29" t="s">
        <v>80</v>
      </c>
      <c r="AN16" s="20" t="s">
        <v>80</v>
      </c>
    </row>
    <row r="17" spans="1:40" x14ac:dyDescent="0.25">
      <c r="A17" t="s">
        <v>217</v>
      </c>
      <c r="B17" t="s">
        <v>188</v>
      </c>
      <c r="C17" t="s">
        <v>100</v>
      </c>
      <c r="D17" t="s">
        <v>150</v>
      </c>
      <c r="E17" t="s">
        <v>87</v>
      </c>
      <c r="F17" t="s">
        <v>78</v>
      </c>
      <c r="G17" s="31">
        <v>362.315</v>
      </c>
      <c r="H17" s="31">
        <v>434.613</v>
      </c>
      <c r="I17" s="31">
        <v>548.43200000000002</v>
      </c>
      <c r="J17" s="31">
        <v>803.49300000000005</v>
      </c>
      <c r="K17" s="31">
        <v>760.86300000000006</v>
      </c>
      <c r="L17" s="31">
        <v>491.51100000000002</v>
      </c>
      <c r="M17" s="31">
        <v>274.05900000000003</v>
      </c>
      <c r="N17" s="31">
        <v>17.042999999999999</v>
      </c>
      <c r="O17" s="31">
        <v>13.952999999999999</v>
      </c>
      <c r="P17" s="31" t="s">
        <v>80</v>
      </c>
      <c r="Q17" s="31" t="s">
        <v>80</v>
      </c>
      <c r="R17" s="31" t="s">
        <v>80</v>
      </c>
      <c r="S17" s="31" t="s">
        <v>80</v>
      </c>
      <c r="T17" s="31" t="s">
        <v>80</v>
      </c>
      <c r="U17" s="31" t="s">
        <v>80</v>
      </c>
      <c r="V17" s="31" t="s">
        <v>80</v>
      </c>
      <c r="W17" s="31" t="s">
        <v>80</v>
      </c>
      <c r="X17" s="31" t="s">
        <v>80</v>
      </c>
      <c r="Y17" s="31" t="s">
        <v>80</v>
      </c>
      <c r="Z17" s="31" t="s">
        <v>80</v>
      </c>
      <c r="AA17" s="31" t="s">
        <v>80</v>
      </c>
      <c r="AB17" s="31" t="s">
        <v>80</v>
      </c>
      <c r="AC17" s="31" t="s">
        <v>80</v>
      </c>
      <c r="AD17" s="31" t="s">
        <v>80</v>
      </c>
      <c r="AE17" s="31" t="s">
        <v>80</v>
      </c>
      <c r="AF17" s="31" t="s">
        <v>80</v>
      </c>
      <c r="AG17" s="31" t="s">
        <v>80</v>
      </c>
      <c r="AH17" s="31" t="s">
        <v>80</v>
      </c>
      <c r="AI17" s="31" t="s">
        <v>80</v>
      </c>
      <c r="AJ17" s="31" t="s">
        <v>80</v>
      </c>
      <c r="AK17">
        <v>7</v>
      </c>
      <c r="AL17" s="29">
        <v>3.7</v>
      </c>
      <c r="AM17" s="29">
        <v>57.2</v>
      </c>
      <c r="AN17" s="20">
        <v>3706.2820000000002</v>
      </c>
    </row>
    <row r="18" spans="1:40" x14ac:dyDescent="0.25">
      <c r="A18" t="s">
        <v>217</v>
      </c>
      <c r="B18" t="s">
        <v>188</v>
      </c>
      <c r="C18" t="s">
        <v>100</v>
      </c>
      <c r="D18" t="s">
        <v>150</v>
      </c>
      <c r="E18" t="s">
        <v>87</v>
      </c>
      <c r="F18" t="s">
        <v>79</v>
      </c>
      <c r="G18" s="31" t="s">
        <v>82</v>
      </c>
      <c r="H18" s="31" t="s">
        <v>82</v>
      </c>
      <c r="I18" s="31" t="s">
        <v>82</v>
      </c>
      <c r="J18" s="31" t="s">
        <v>82</v>
      </c>
      <c r="K18" s="31" t="s">
        <v>82</v>
      </c>
      <c r="L18" s="31" t="s">
        <v>82</v>
      </c>
      <c r="M18" s="31" t="s">
        <v>82</v>
      </c>
      <c r="N18" s="31" t="s">
        <v>82</v>
      </c>
      <c r="O18" s="31" t="s">
        <v>82</v>
      </c>
      <c r="P18" s="31" t="s">
        <v>80</v>
      </c>
      <c r="Q18" s="31" t="s">
        <v>80</v>
      </c>
      <c r="R18" s="31" t="s">
        <v>80</v>
      </c>
      <c r="S18" s="31" t="s">
        <v>80</v>
      </c>
      <c r="T18" s="31" t="s">
        <v>80</v>
      </c>
      <c r="U18" s="31" t="s">
        <v>80</v>
      </c>
      <c r="V18" s="31" t="s">
        <v>80</v>
      </c>
      <c r="W18" s="31" t="s">
        <v>80</v>
      </c>
      <c r="X18" s="31" t="s">
        <v>80</v>
      </c>
      <c r="Y18" s="31" t="s">
        <v>80</v>
      </c>
      <c r="Z18" s="31" t="s">
        <v>80</v>
      </c>
      <c r="AA18" s="31" t="s">
        <v>80</v>
      </c>
      <c r="AB18" s="31" t="s">
        <v>80</v>
      </c>
      <c r="AC18" s="31" t="s">
        <v>80</v>
      </c>
      <c r="AD18" s="31" t="s">
        <v>80</v>
      </c>
      <c r="AE18" s="31" t="s">
        <v>80</v>
      </c>
      <c r="AF18" s="31" t="s">
        <v>80</v>
      </c>
      <c r="AG18" s="31" t="s">
        <v>80</v>
      </c>
      <c r="AH18" s="31" t="s">
        <v>80</v>
      </c>
      <c r="AI18" s="31" t="s">
        <v>80</v>
      </c>
      <c r="AJ18" s="31" t="s">
        <v>80</v>
      </c>
      <c r="AK18">
        <v>7</v>
      </c>
      <c r="AL18" s="29" t="s">
        <v>80</v>
      </c>
      <c r="AM18" s="29" t="s">
        <v>80</v>
      </c>
      <c r="AN18" s="20" t="s">
        <v>80</v>
      </c>
    </row>
    <row r="19" spans="1:40" x14ac:dyDescent="0.25">
      <c r="A19" t="s">
        <v>217</v>
      </c>
      <c r="B19" t="s">
        <v>188</v>
      </c>
      <c r="C19" t="s">
        <v>75</v>
      </c>
      <c r="D19" t="s">
        <v>76</v>
      </c>
      <c r="E19" t="s">
        <v>87</v>
      </c>
      <c r="F19" t="s">
        <v>78</v>
      </c>
      <c r="G19" s="31">
        <v>39.521999999999998</v>
      </c>
      <c r="H19" s="31">
        <v>157.99700000000001</v>
      </c>
      <c r="I19" s="31">
        <v>122.111</v>
      </c>
      <c r="J19" s="31">
        <v>195.2</v>
      </c>
      <c r="K19" s="31">
        <v>124.84699999999999</v>
      </c>
      <c r="L19" s="31">
        <v>140.07499999999999</v>
      </c>
      <c r="M19" s="31">
        <v>94.2</v>
      </c>
      <c r="N19" s="31">
        <v>28.4</v>
      </c>
      <c r="O19" s="31">
        <v>11.8</v>
      </c>
      <c r="P19" s="31">
        <v>50.677999999999997</v>
      </c>
      <c r="Q19" s="31">
        <v>24.111999999999998</v>
      </c>
      <c r="R19" s="31">
        <v>91.373000000000005</v>
      </c>
      <c r="S19" s="31">
        <v>38.170999999999999</v>
      </c>
      <c r="T19" s="31">
        <v>54.718000000000004</v>
      </c>
      <c r="U19" s="31">
        <v>63.345999999999997</v>
      </c>
      <c r="V19" s="31">
        <v>165.03</v>
      </c>
      <c r="W19" s="31">
        <v>15.7</v>
      </c>
      <c r="X19" s="31">
        <v>34.28</v>
      </c>
      <c r="Y19" s="31">
        <v>44.039000000000001</v>
      </c>
      <c r="Z19" s="31">
        <v>136.739</v>
      </c>
      <c r="AA19" s="31">
        <v>212.32599999999999</v>
      </c>
      <c r="AB19" s="31">
        <v>139.72900000000001</v>
      </c>
      <c r="AC19" s="31">
        <v>232.79</v>
      </c>
      <c r="AD19" s="31">
        <v>23.059000000000001</v>
      </c>
      <c r="AE19" s="31">
        <v>17.88</v>
      </c>
      <c r="AF19" s="31">
        <v>351.53199999999998</v>
      </c>
      <c r="AG19" s="31">
        <v>375.32499999999999</v>
      </c>
      <c r="AH19" s="31">
        <v>118.324</v>
      </c>
      <c r="AI19" s="31">
        <v>52.558</v>
      </c>
      <c r="AJ19" s="31">
        <v>174.00399999999999</v>
      </c>
      <c r="AK19">
        <v>8</v>
      </c>
      <c r="AL19" s="29">
        <v>3.32</v>
      </c>
      <c r="AM19" s="29">
        <v>60.53</v>
      </c>
      <c r="AN19" s="20">
        <v>3329.8649999999998</v>
      </c>
    </row>
    <row r="20" spans="1:40" x14ac:dyDescent="0.25">
      <c r="A20" t="s">
        <v>217</v>
      </c>
      <c r="B20" t="s">
        <v>188</v>
      </c>
      <c r="C20" t="s">
        <v>75</v>
      </c>
      <c r="D20" t="s">
        <v>76</v>
      </c>
      <c r="E20" t="s">
        <v>87</v>
      </c>
      <c r="F20" t="s">
        <v>79</v>
      </c>
      <c r="G20" s="31" t="s">
        <v>7</v>
      </c>
      <c r="H20" s="31" t="s">
        <v>7</v>
      </c>
      <c r="I20" s="31" t="s">
        <v>7</v>
      </c>
      <c r="J20" s="31" t="s">
        <v>7</v>
      </c>
      <c r="K20" s="31" t="s">
        <v>7</v>
      </c>
      <c r="L20" s="31" t="s">
        <v>7</v>
      </c>
      <c r="M20" s="31" t="s">
        <v>7</v>
      </c>
      <c r="N20" s="31" t="s">
        <v>7</v>
      </c>
      <c r="O20" s="31" t="s">
        <v>7</v>
      </c>
      <c r="P20" s="31" t="s">
        <v>7</v>
      </c>
      <c r="Q20" s="31" t="s">
        <v>7</v>
      </c>
      <c r="R20" s="31" t="s">
        <v>7</v>
      </c>
      <c r="S20" s="31" t="s">
        <v>7</v>
      </c>
      <c r="T20" s="31" t="s">
        <v>7</v>
      </c>
      <c r="U20" s="31" t="s">
        <v>7</v>
      </c>
      <c r="V20" s="31" t="s">
        <v>7</v>
      </c>
      <c r="W20" s="31" t="s">
        <v>82</v>
      </c>
      <c r="X20" s="31" t="s">
        <v>82</v>
      </c>
      <c r="Y20" s="31" t="s">
        <v>7</v>
      </c>
      <c r="Z20" s="31" t="s">
        <v>7</v>
      </c>
      <c r="AA20" s="31" t="s">
        <v>7</v>
      </c>
      <c r="AB20" s="31" t="s">
        <v>7</v>
      </c>
      <c r="AC20" s="31" t="s">
        <v>82</v>
      </c>
      <c r="AD20" s="31" t="s">
        <v>7</v>
      </c>
      <c r="AE20" s="31" t="s">
        <v>82</v>
      </c>
      <c r="AF20" s="31" t="s">
        <v>7</v>
      </c>
      <c r="AG20" s="31" t="s">
        <v>7</v>
      </c>
      <c r="AH20" s="31" t="s">
        <v>7</v>
      </c>
      <c r="AI20" s="31" t="s">
        <v>82</v>
      </c>
      <c r="AJ20" s="31" t="s">
        <v>5</v>
      </c>
      <c r="AK20">
        <v>8</v>
      </c>
      <c r="AL20" s="29" t="s">
        <v>80</v>
      </c>
      <c r="AM20" s="29" t="s">
        <v>80</v>
      </c>
      <c r="AN20" s="20" t="s">
        <v>80</v>
      </c>
    </row>
    <row r="21" spans="1:40" x14ac:dyDescent="0.25">
      <c r="A21" t="s">
        <v>217</v>
      </c>
      <c r="B21" t="s">
        <v>188</v>
      </c>
      <c r="C21" t="s">
        <v>100</v>
      </c>
      <c r="D21" t="s">
        <v>214</v>
      </c>
      <c r="E21" t="s">
        <v>99</v>
      </c>
      <c r="F21" t="s">
        <v>78</v>
      </c>
      <c r="G21" s="31">
        <v>126</v>
      </c>
      <c r="H21" s="31">
        <v>96</v>
      </c>
      <c r="I21" s="31">
        <v>82</v>
      </c>
      <c r="J21" s="31">
        <v>80</v>
      </c>
      <c r="K21" s="31">
        <v>83</v>
      </c>
      <c r="L21" s="31">
        <v>146.846</v>
      </c>
      <c r="M21" s="31">
        <v>151.131</v>
      </c>
      <c r="N21" s="31">
        <v>130.96799999999999</v>
      </c>
      <c r="O21" s="31">
        <v>148.465</v>
      </c>
      <c r="P21" s="31">
        <v>170.74</v>
      </c>
      <c r="Q21" s="31">
        <v>149.55000000000001</v>
      </c>
      <c r="R21" s="31">
        <v>136.363</v>
      </c>
      <c r="S21" s="31">
        <v>134.87100000000001</v>
      </c>
      <c r="T21" s="31">
        <v>138.553</v>
      </c>
      <c r="U21" s="31">
        <v>164.23099999999999</v>
      </c>
      <c r="V21" s="31">
        <v>177.78800000000001</v>
      </c>
      <c r="W21" s="31">
        <v>185.63300000000001</v>
      </c>
      <c r="X21" s="31">
        <v>181.001</v>
      </c>
      <c r="Y21" s="31">
        <v>191.14500000000001</v>
      </c>
      <c r="Z21" s="31">
        <v>173.12100000000001</v>
      </c>
      <c r="AA21" s="31">
        <v>175.953</v>
      </c>
      <c r="AB21" s="31" t="s">
        <v>80</v>
      </c>
      <c r="AC21" s="31" t="s">
        <v>80</v>
      </c>
      <c r="AD21" s="31" t="s">
        <v>80</v>
      </c>
      <c r="AE21" s="31" t="s">
        <v>80</v>
      </c>
      <c r="AF21" s="31" t="s">
        <v>80</v>
      </c>
      <c r="AG21" s="31" t="s">
        <v>80</v>
      </c>
      <c r="AH21" s="31" t="s">
        <v>80</v>
      </c>
      <c r="AI21" s="31" t="s">
        <v>80</v>
      </c>
      <c r="AJ21" s="31" t="s">
        <v>80</v>
      </c>
      <c r="AK21">
        <v>9</v>
      </c>
      <c r="AL21" s="29">
        <v>3.02</v>
      </c>
      <c r="AM21" s="29">
        <v>63.54</v>
      </c>
      <c r="AN21" s="20">
        <v>3023.3589999999999</v>
      </c>
    </row>
    <row r="22" spans="1:40" x14ac:dyDescent="0.25">
      <c r="A22" t="s">
        <v>217</v>
      </c>
      <c r="B22" t="s">
        <v>188</v>
      </c>
      <c r="C22" t="s">
        <v>100</v>
      </c>
      <c r="D22" t="s">
        <v>214</v>
      </c>
      <c r="E22" t="s">
        <v>99</v>
      </c>
      <c r="F22" t="s">
        <v>79</v>
      </c>
      <c r="G22" s="31" t="s">
        <v>82</v>
      </c>
      <c r="H22" s="31" t="s">
        <v>82</v>
      </c>
      <c r="I22" s="31" t="s">
        <v>82</v>
      </c>
      <c r="J22" s="31" t="s">
        <v>82</v>
      </c>
      <c r="K22" s="31" t="s">
        <v>82</v>
      </c>
      <c r="L22" s="31" t="s">
        <v>82</v>
      </c>
      <c r="M22" s="31" t="s">
        <v>82</v>
      </c>
      <c r="N22" s="31" t="s">
        <v>82</v>
      </c>
      <c r="O22" s="31" t="s">
        <v>82</v>
      </c>
      <c r="P22" s="31" t="s">
        <v>82</v>
      </c>
      <c r="Q22" s="31" t="s">
        <v>82</v>
      </c>
      <c r="R22" s="31" t="s">
        <v>82</v>
      </c>
      <c r="S22" s="31" t="s">
        <v>82</v>
      </c>
      <c r="T22" s="31" t="s">
        <v>82</v>
      </c>
      <c r="U22" s="31" t="s">
        <v>82</v>
      </c>
      <c r="V22" s="31" t="s">
        <v>82</v>
      </c>
      <c r="W22" s="31" t="s">
        <v>82</v>
      </c>
      <c r="X22" s="31" t="s">
        <v>82</v>
      </c>
      <c r="Y22" s="31" t="s">
        <v>82</v>
      </c>
      <c r="Z22" s="31" t="s">
        <v>82</v>
      </c>
      <c r="AA22" s="31" t="s">
        <v>82</v>
      </c>
      <c r="AB22" s="31" t="s">
        <v>80</v>
      </c>
      <c r="AC22" s="31" t="s">
        <v>80</v>
      </c>
      <c r="AD22" s="31" t="s">
        <v>80</v>
      </c>
      <c r="AE22" s="31" t="s">
        <v>80</v>
      </c>
      <c r="AF22" s="31" t="s">
        <v>80</v>
      </c>
      <c r="AG22" s="31" t="s">
        <v>80</v>
      </c>
      <c r="AH22" s="31" t="s">
        <v>80</v>
      </c>
      <c r="AI22" s="31" t="s">
        <v>80</v>
      </c>
      <c r="AJ22" s="31" t="s">
        <v>80</v>
      </c>
      <c r="AK22">
        <v>9</v>
      </c>
      <c r="AL22" s="29" t="s">
        <v>80</v>
      </c>
      <c r="AM22" s="29" t="s">
        <v>80</v>
      </c>
      <c r="AN22" s="20" t="s">
        <v>80</v>
      </c>
    </row>
    <row r="23" spans="1:40" x14ac:dyDescent="0.25">
      <c r="A23" t="s">
        <v>217</v>
      </c>
      <c r="B23" t="s">
        <v>188</v>
      </c>
      <c r="C23" t="s">
        <v>75</v>
      </c>
      <c r="D23" t="s">
        <v>93</v>
      </c>
      <c r="E23" t="s">
        <v>90</v>
      </c>
      <c r="F23" t="s">
        <v>78</v>
      </c>
      <c r="G23" s="31">
        <v>48</v>
      </c>
      <c r="H23" s="31">
        <v>71</v>
      </c>
      <c r="I23" s="31">
        <v>86</v>
      </c>
      <c r="J23" s="31">
        <v>175</v>
      </c>
      <c r="K23" s="31">
        <v>190</v>
      </c>
      <c r="L23" s="31">
        <v>80</v>
      </c>
      <c r="M23" s="31">
        <v>56.7</v>
      </c>
      <c r="N23" s="31">
        <v>50</v>
      </c>
      <c r="O23" s="31">
        <v>54.6</v>
      </c>
      <c r="P23" s="31">
        <v>56.726999999999997</v>
      </c>
      <c r="Q23" s="31">
        <v>109.512</v>
      </c>
      <c r="R23" s="31">
        <v>118.2</v>
      </c>
      <c r="S23" s="31">
        <v>184.43100000000001</v>
      </c>
      <c r="T23" s="31">
        <v>104.8</v>
      </c>
      <c r="U23" s="31">
        <v>68.7</v>
      </c>
      <c r="V23" s="31">
        <v>98.073999999999998</v>
      </c>
      <c r="W23" s="31">
        <v>69.031999999999996</v>
      </c>
      <c r="X23" s="31">
        <v>105.044</v>
      </c>
      <c r="Y23" s="31">
        <v>71.957999999999998</v>
      </c>
      <c r="Z23" s="31">
        <v>117.30800000000001</v>
      </c>
      <c r="AA23" s="31">
        <v>83.367999999999995</v>
      </c>
      <c r="AB23" s="31">
        <v>97.573999999999998</v>
      </c>
      <c r="AC23" s="31">
        <v>99.736999999999995</v>
      </c>
      <c r="AD23" s="31">
        <v>70.241</v>
      </c>
      <c r="AE23" s="31">
        <v>55.271000000000001</v>
      </c>
      <c r="AF23" s="31">
        <v>30.431000000000001</v>
      </c>
      <c r="AG23" s="31">
        <v>53.515000000000001</v>
      </c>
      <c r="AH23" s="31">
        <v>50.786000000000001</v>
      </c>
      <c r="AI23" s="31">
        <v>28.927</v>
      </c>
      <c r="AJ23" s="31">
        <v>44.41</v>
      </c>
      <c r="AK23">
        <v>10</v>
      </c>
      <c r="AL23" s="29">
        <v>2.52</v>
      </c>
      <c r="AM23" s="29">
        <v>66.069999999999993</v>
      </c>
      <c r="AN23" s="20">
        <v>2529.346</v>
      </c>
    </row>
    <row r="24" spans="1:40" x14ac:dyDescent="0.25">
      <c r="A24" t="s">
        <v>217</v>
      </c>
      <c r="B24" t="s">
        <v>188</v>
      </c>
      <c r="C24" t="s">
        <v>75</v>
      </c>
      <c r="D24" t="s">
        <v>93</v>
      </c>
      <c r="E24" t="s">
        <v>90</v>
      </c>
      <c r="F24" t="s">
        <v>79</v>
      </c>
      <c r="G24" s="31" t="s">
        <v>20</v>
      </c>
      <c r="H24" s="31" t="s">
        <v>20</v>
      </c>
      <c r="I24" s="31" t="s">
        <v>20</v>
      </c>
      <c r="J24" s="31" t="s">
        <v>20</v>
      </c>
      <c r="K24" s="31" t="s">
        <v>20</v>
      </c>
      <c r="L24" s="31" t="s">
        <v>20</v>
      </c>
      <c r="M24" s="31" t="s">
        <v>20</v>
      </c>
      <c r="N24" s="31" t="s">
        <v>20</v>
      </c>
      <c r="O24" s="31" t="s">
        <v>20</v>
      </c>
      <c r="P24" s="31" t="s">
        <v>20</v>
      </c>
      <c r="Q24" s="31" t="s">
        <v>20</v>
      </c>
      <c r="R24" s="31" t="s">
        <v>20</v>
      </c>
      <c r="S24" s="31" t="s">
        <v>20</v>
      </c>
      <c r="T24" s="31" t="s">
        <v>20</v>
      </c>
      <c r="U24" s="31" t="s">
        <v>20</v>
      </c>
      <c r="V24" s="31" t="s">
        <v>20</v>
      </c>
      <c r="W24" s="31" t="s">
        <v>20</v>
      </c>
      <c r="X24" s="31" t="s">
        <v>20</v>
      </c>
      <c r="Y24" s="31" t="s">
        <v>20</v>
      </c>
      <c r="Z24" s="31" t="s">
        <v>20</v>
      </c>
      <c r="AA24" s="31" t="s">
        <v>20</v>
      </c>
      <c r="AB24" s="31" t="s">
        <v>20</v>
      </c>
      <c r="AC24" s="31" t="s">
        <v>20</v>
      </c>
      <c r="AD24" s="31" t="s">
        <v>20</v>
      </c>
      <c r="AE24" s="31" t="s">
        <v>20</v>
      </c>
      <c r="AF24" s="31" t="s">
        <v>20</v>
      </c>
      <c r="AG24" s="31" t="s">
        <v>20</v>
      </c>
      <c r="AH24" s="31" t="s">
        <v>20</v>
      </c>
      <c r="AI24" s="31" t="s">
        <v>5</v>
      </c>
      <c r="AJ24" s="31" t="s">
        <v>82</v>
      </c>
      <c r="AK24">
        <v>10</v>
      </c>
      <c r="AL24" s="29" t="s">
        <v>80</v>
      </c>
      <c r="AM24" s="29" t="s">
        <v>80</v>
      </c>
      <c r="AN24" s="20" t="s">
        <v>80</v>
      </c>
    </row>
    <row r="25" spans="1:40" x14ac:dyDescent="0.25">
      <c r="A25" t="s">
        <v>217</v>
      </c>
      <c r="B25" t="s">
        <v>188</v>
      </c>
      <c r="C25" t="s">
        <v>75</v>
      </c>
      <c r="D25" t="s">
        <v>106</v>
      </c>
      <c r="E25" t="s">
        <v>90</v>
      </c>
      <c r="F25" t="s">
        <v>78</v>
      </c>
      <c r="G25" s="31">
        <v>134.30000000000001</v>
      </c>
      <c r="H25" s="31">
        <v>113.42</v>
      </c>
      <c r="I25" s="31">
        <v>157.47999999999999</v>
      </c>
      <c r="J25" s="31">
        <v>65.739999999999995</v>
      </c>
      <c r="K25" s="31">
        <v>188.95</v>
      </c>
      <c r="L25" s="31">
        <v>288.08</v>
      </c>
      <c r="M25" s="31">
        <v>207.93</v>
      </c>
      <c r="N25" s="31">
        <v>110.86</v>
      </c>
      <c r="O25" s="31">
        <v>170.75</v>
      </c>
      <c r="P25" s="31">
        <v>114.74</v>
      </c>
      <c r="Q25" s="31">
        <v>21.4</v>
      </c>
      <c r="R25" s="31">
        <v>7.75</v>
      </c>
      <c r="S25" s="31">
        <v>131.54</v>
      </c>
      <c r="T25" s="31">
        <v>65.91</v>
      </c>
      <c r="U25" s="31">
        <v>49.21</v>
      </c>
      <c r="V25" s="31">
        <v>43.85</v>
      </c>
      <c r="W25" s="31">
        <v>15.49</v>
      </c>
      <c r="X25" s="31">
        <v>45.41</v>
      </c>
      <c r="Y25" s="31">
        <v>41.74</v>
      </c>
      <c r="Z25" s="31">
        <v>86.71</v>
      </c>
      <c r="AA25" s="31">
        <v>15.28</v>
      </c>
      <c r="AB25" s="31">
        <v>48.15</v>
      </c>
      <c r="AC25" s="31">
        <v>24.707000000000001</v>
      </c>
      <c r="AD25" s="31">
        <v>17.646000000000001</v>
      </c>
      <c r="AE25" s="31">
        <v>23.853000000000002</v>
      </c>
      <c r="AF25" s="31">
        <v>3.0089999999999999</v>
      </c>
      <c r="AG25" s="31">
        <v>121.07599999999999</v>
      </c>
      <c r="AH25" s="31" t="s">
        <v>80</v>
      </c>
      <c r="AI25" s="31">
        <v>41.362000000000002</v>
      </c>
      <c r="AJ25" s="31">
        <v>54.146000000000001</v>
      </c>
      <c r="AK25">
        <v>11</v>
      </c>
      <c r="AL25" s="29">
        <v>2.41</v>
      </c>
      <c r="AM25" s="29">
        <v>68.47</v>
      </c>
      <c r="AN25" s="20">
        <v>2410.489</v>
      </c>
    </row>
    <row r="26" spans="1:40" x14ac:dyDescent="0.25">
      <c r="A26" t="s">
        <v>217</v>
      </c>
      <c r="B26" t="s">
        <v>188</v>
      </c>
      <c r="C26" t="s">
        <v>75</v>
      </c>
      <c r="D26" t="s">
        <v>106</v>
      </c>
      <c r="E26" t="s">
        <v>90</v>
      </c>
      <c r="F26" t="s">
        <v>79</v>
      </c>
      <c r="G26" s="31" t="s">
        <v>20</v>
      </c>
      <c r="H26" s="31" t="s">
        <v>20</v>
      </c>
      <c r="I26" s="31" t="s">
        <v>20</v>
      </c>
      <c r="J26" s="31" t="s">
        <v>20</v>
      </c>
      <c r="K26" s="31" t="s">
        <v>20</v>
      </c>
      <c r="L26" s="31" t="s">
        <v>20</v>
      </c>
      <c r="M26" s="31" t="s">
        <v>20</v>
      </c>
      <c r="N26" s="31" t="s">
        <v>20</v>
      </c>
      <c r="O26" s="31" t="s">
        <v>20</v>
      </c>
      <c r="P26" s="31" t="s">
        <v>20</v>
      </c>
      <c r="Q26" s="31" t="s">
        <v>82</v>
      </c>
      <c r="R26" s="31" t="s">
        <v>82</v>
      </c>
      <c r="S26" s="31" t="s">
        <v>5</v>
      </c>
      <c r="T26" s="31" t="s">
        <v>82</v>
      </c>
      <c r="U26" s="31" t="s">
        <v>82</v>
      </c>
      <c r="V26" s="31" t="s">
        <v>82</v>
      </c>
      <c r="W26" s="31" t="s">
        <v>5</v>
      </c>
      <c r="X26" s="31" t="s">
        <v>5</v>
      </c>
      <c r="Y26" s="31" t="s">
        <v>5</v>
      </c>
      <c r="Z26" s="31" t="s">
        <v>20</v>
      </c>
      <c r="AA26" s="31" t="s">
        <v>5</v>
      </c>
      <c r="AB26" s="31" t="s">
        <v>5</v>
      </c>
      <c r="AC26" s="31" t="s">
        <v>20</v>
      </c>
      <c r="AD26" s="31" t="s">
        <v>82</v>
      </c>
      <c r="AE26" s="31" t="s">
        <v>5</v>
      </c>
      <c r="AF26" s="31" t="s">
        <v>82</v>
      </c>
      <c r="AG26" s="31" t="s">
        <v>82</v>
      </c>
      <c r="AH26" s="31" t="s">
        <v>80</v>
      </c>
      <c r="AI26" s="31" t="s">
        <v>82</v>
      </c>
      <c r="AJ26" s="31" t="s">
        <v>82</v>
      </c>
      <c r="AK26">
        <v>11</v>
      </c>
      <c r="AL26" s="29" t="s">
        <v>80</v>
      </c>
      <c r="AM26" s="29" t="s">
        <v>80</v>
      </c>
      <c r="AN26" s="20" t="s">
        <v>80</v>
      </c>
    </row>
    <row r="27" spans="1:40" x14ac:dyDescent="0.25">
      <c r="A27" t="s">
        <v>217</v>
      </c>
      <c r="B27" t="s">
        <v>188</v>
      </c>
      <c r="C27" t="s">
        <v>100</v>
      </c>
      <c r="D27" t="s">
        <v>111</v>
      </c>
      <c r="E27" t="s">
        <v>105</v>
      </c>
      <c r="F27" t="s">
        <v>78</v>
      </c>
      <c r="G27" s="31" t="s">
        <v>80</v>
      </c>
      <c r="H27" s="31" t="s">
        <v>80</v>
      </c>
      <c r="I27" s="31">
        <v>40.9</v>
      </c>
      <c r="J27" s="31">
        <v>71.099999999999994</v>
      </c>
      <c r="K27" s="31">
        <v>29.4</v>
      </c>
      <c r="L27" s="31">
        <v>23</v>
      </c>
      <c r="M27" s="31">
        <v>23</v>
      </c>
      <c r="N27" s="31">
        <v>115</v>
      </c>
      <c r="O27" s="31">
        <v>207</v>
      </c>
      <c r="P27" s="31">
        <v>142</v>
      </c>
      <c r="Q27" s="31">
        <v>30</v>
      </c>
      <c r="R27" s="31">
        <v>38</v>
      </c>
      <c r="S27" s="31">
        <v>47</v>
      </c>
      <c r="T27" s="31">
        <v>67</v>
      </c>
      <c r="U27" s="31">
        <v>60</v>
      </c>
      <c r="V27" s="31">
        <v>65</v>
      </c>
      <c r="W27" s="31">
        <v>100</v>
      </c>
      <c r="X27" s="31">
        <v>98</v>
      </c>
      <c r="Y27" s="31">
        <v>99</v>
      </c>
      <c r="Z27" s="31">
        <v>96</v>
      </c>
      <c r="AA27" s="31">
        <v>73</v>
      </c>
      <c r="AB27" s="31">
        <v>170</v>
      </c>
      <c r="AC27" s="31">
        <v>182.5</v>
      </c>
      <c r="AD27" s="31">
        <v>176.2</v>
      </c>
      <c r="AE27" s="31">
        <v>86.87</v>
      </c>
      <c r="AF27" s="31">
        <v>57.71</v>
      </c>
      <c r="AG27" s="31">
        <v>72.36</v>
      </c>
      <c r="AH27" s="31">
        <v>72.313000000000002</v>
      </c>
      <c r="AI27" s="31">
        <v>67.460999999999999</v>
      </c>
      <c r="AJ27" s="31">
        <v>70.710999999999999</v>
      </c>
      <c r="AK27">
        <v>12</v>
      </c>
      <c r="AL27" s="29">
        <v>2.38</v>
      </c>
      <c r="AM27" s="29">
        <v>70.849999999999994</v>
      </c>
      <c r="AN27" s="20">
        <v>2380.5259999999998</v>
      </c>
    </row>
    <row r="28" spans="1:40" x14ac:dyDescent="0.25">
      <c r="A28" t="s">
        <v>217</v>
      </c>
      <c r="B28" t="s">
        <v>188</v>
      </c>
      <c r="C28" t="s">
        <v>100</v>
      </c>
      <c r="D28" t="s">
        <v>111</v>
      </c>
      <c r="E28" t="s">
        <v>105</v>
      </c>
      <c r="F28" t="s">
        <v>79</v>
      </c>
      <c r="G28" s="31" t="s">
        <v>80</v>
      </c>
      <c r="H28" s="31" t="s">
        <v>80</v>
      </c>
      <c r="I28" s="31" t="s">
        <v>82</v>
      </c>
      <c r="J28" s="31" t="s">
        <v>82</v>
      </c>
      <c r="K28" s="31" t="s">
        <v>82</v>
      </c>
      <c r="L28" s="31" t="s">
        <v>82</v>
      </c>
      <c r="M28" s="31" t="s">
        <v>82</v>
      </c>
      <c r="N28" s="31" t="s">
        <v>82</v>
      </c>
      <c r="O28" s="31" t="s">
        <v>82</v>
      </c>
      <c r="P28" s="31" t="s">
        <v>82</v>
      </c>
      <c r="Q28" s="31" t="s">
        <v>82</v>
      </c>
      <c r="R28" s="31" t="s">
        <v>82</v>
      </c>
      <c r="S28" s="31" t="s">
        <v>82</v>
      </c>
      <c r="T28" s="31" t="s">
        <v>82</v>
      </c>
      <c r="U28" s="31" t="s">
        <v>82</v>
      </c>
      <c r="V28" s="31" t="s">
        <v>82</v>
      </c>
      <c r="W28" s="31" t="s">
        <v>82</v>
      </c>
      <c r="X28" s="31" t="s">
        <v>82</v>
      </c>
      <c r="Y28" s="31" t="s">
        <v>82</v>
      </c>
      <c r="Z28" s="31" t="s">
        <v>82</v>
      </c>
      <c r="AA28" s="31" t="s">
        <v>82</v>
      </c>
      <c r="AB28" s="31" t="s">
        <v>82</v>
      </c>
      <c r="AC28" s="31" t="s">
        <v>82</v>
      </c>
      <c r="AD28" s="31" t="s">
        <v>82</v>
      </c>
      <c r="AE28" s="31" t="s">
        <v>82</v>
      </c>
      <c r="AF28" s="31" t="s">
        <v>82</v>
      </c>
      <c r="AG28" s="31" t="s">
        <v>82</v>
      </c>
      <c r="AH28" s="31" t="s">
        <v>82</v>
      </c>
      <c r="AI28" s="31" t="s">
        <v>82</v>
      </c>
      <c r="AJ28" s="31" t="s">
        <v>82</v>
      </c>
      <c r="AK28">
        <v>12</v>
      </c>
      <c r="AL28" s="29" t="s">
        <v>80</v>
      </c>
      <c r="AM28" s="29" t="s">
        <v>80</v>
      </c>
      <c r="AN28" s="20" t="s">
        <v>80</v>
      </c>
    </row>
    <row r="29" spans="1:40" x14ac:dyDescent="0.25">
      <c r="A29" t="s">
        <v>217</v>
      </c>
      <c r="B29" t="s">
        <v>188</v>
      </c>
      <c r="C29" t="s">
        <v>75</v>
      </c>
      <c r="D29" t="s">
        <v>97</v>
      </c>
      <c r="E29" t="s">
        <v>87</v>
      </c>
      <c r="F29" t="s">
        <v>78</v>
      </c>
      <c r="G29" s="31">
        <v>73</v>
      </c>
      <c r="H29" s="31">
        <v>62</v>
      </c>
      <c r="I29" s="31">
        <v>78</v>
      </c>
      <c r="J29" s="31">
        <v>120</v>
      </c>
      <c r="K29" s="31">
        <v>201</v>
      </c>
      <c r="L29" s="31">
        <v>23.2</v>
      </c>
      <c r="M29" s="31">
        <v>91.6</v>
      </c>
      <c r="N29" s="31">
        <v>87.8</v>
      </c>
      <c r="O29" s="31">
        <v>88.5</v>
      </c>
      <c r="P29" s="31">
        <v>58.356999999999999</v>
      </c>
      <c r="Q29" s="31">
        <v>96.322999999999993</v>
      </c>
      <c r="R29" s="31">
        <v>99</v>
      </c>
      <c r="S29" s="31">
        <v>65</v>
      </c>
      <c r="T29" s="31">
        <v>12.7</v>
      </c>
      <c r="U29" s="31">
        <v>77</v>
      </c>
      <c r="V29" s="31">
        <v>100.476</v>
      </c>
      <c r="W29" s="31">
        <v>99.102000000000004</v>
      </c>
      <c r="X29" s="31">
        <v>61.167000000000002</v>
      </c>
      <c r="Y29" s="31">
        <v>44.857999999999997</v>
      </c>
      <c r="Z29" s="31">
        <v>39.659999999999997</v>
      </c>
      <c r="AA29" s="31">
        <v>44.414999999999999</v>
      </c>
      <c r="AB29" s="31">
        <v>49.710999999999999</v>
      </c>
      <c r="AC29" s="31">
        <v>40.305999999999997</v>
      </c>
      <c r="AD29" s="31">
        <v>42.191000000000003</v>
      </c>
      <c r="AE29" s="31">
        <v>46.396999999999998</v>
      </c>
      <c r="AF29" s="31">
        <v>37.244</v>
      </c>
      <c r="AG29" s="31">
        <v>4.032</v>
      </c>
      <c r="AH29" s="31">
        <v>10.412000000000001</v>
      </c>
      <c r="AI29" s="31">
        <v>35.36</v>
      </c>
      <c r="AJ29" s="31">
        <v>37.360999999999997</v>
      </c>
      <c r="AK29">
        <v>13</v>
      </c>
      <c r="AL29" s="29">
        <v>1.92</v>
      </c>
      <c r="AM29" s="29">
        <v>72.77</v>
      </c>
      <c r="AN29" s="20">
        <v>1926.172</v>
      </c>
    </row>
    <row r="30" spans="1:40" x14ac:dyDescent="0.25">
      <c r="A30" t="s">
        <v>217</v>
      </c>
      <c r="B30" t="s">
        <v>188</v>
      </c>
      <c r="C30" t="s">
        <v>75</v>
      </c>
      <c r="D30" t="s">
        <v>97</v>
      </c>
      <c r="E30" t="s">
        <v>87</v>
      </c>
      <c r="F30" t="s">
        <v>79</v>
      </c>
      <c r="G30" s="31" t="s">
        <v>82</v>
      </c>
      <c r="H30" s="31" t="s">
        <v>82</v>
      </c>
      <c r="I30" s="31" t="s">
        <v>82</v>
      </c>
      <c r="J30" s="31" t="s">
        <v>82</v>
      </c>
      <c r="K30" s="31" t="s">
        <v>82</v>
      </c>
      <c r="L30" s="31" t="s">
        <v>5</v>
      </c>
      <c r="M30" s="31" t="s">
        <v>5</v>
      </c>
      <c r="N30" s="31" t="s">
        <v>5</v>
      </c>
      <c r="O30" s="31" t="s">
        <v>5</v>
      </c>
      <c r="P30" s="31" t="s">
        <v>5</v>
      </c>
      <c r="Q30" s="31" t="s">
        <v>5</v>
      </c>
      <c r="R30" s="31" t="s">
        <v>5</v>
      </c>
      <c r="S30" s="31" t="s">
        <v>5</v>
      </c>
      <c r="T30" s="31" t="s">
        <v>5</v>
      </c>
      <c r="U30" s="31" t="s">
        <v>5</v>
      </c>
      <c r="V30" s="31" t="s">
        <v>5</v>
      </c>
      <c r="W30" s="31" t="s">
        <v>5</v>
      </c>
      <c r="X30" s="31" t="s">
        <v>5</v>
      </c>
      <c r="Y30" s="31" t="s">
        <v>5</v>
      </c>
      <c r="Z30" s="31" t="s">
        <v>5</v>
      </c>
      <c r="AA30" s="31" t="s">
        <v>5</v>
      </c>
      <c r="AB30" s="31" t="s">
        <v>5</v>
      </c>
      <c r="AC30" s="31" t="s">
        <v>5</v>
      </c>
      <c r="AD30" s="31" t="s">
        <v>5</v>
      </c>
      <c r="AE30" s="31" t="s">
        <v>5</v>
      </c>
      <c r="AF30" s="31" t="s">
        <v>5</v>
      </c>
      <c r="AG30" s="31" t="s">
        <v>5</v>
      </c>
      <c r="AH30" s="31" t="s">
        <v>5</v>
      </c>
      <c r="AI30" s="31" t="s">
        <v>5</v>
      </c>
      <c r="AJ30" s="31" t="s">
        <v>5</v>
      </c>
      <c r="AK30">
        <v>13</v>
      </c>
      <c r="AL30" s="29" t="s">
        <v>80</v>
      </c>
      <c r="AM30" s="29" t="s">
        <v>80</v>
      </c>
      <c r="AN30" s="20" t="s">
        <v>80</v>
      </c>
    </row>
    <row r="31" spans="1:40" x14ac:dyDescent="0.25">
      <c r="A31" t="s">
        <v>217</v>
      </c>
      <c r="B31" t="s">
        <v>188</v>
      </c>
      <c r="C31" t="s">
        <v>75</v>
      </c>
      <c r="D31" t="s">
        <v>76</v>
      </c>
      <c r="E31" t="s">
        <v>99</v>
      </c>
      <c r="F31" t="s">
        <v>78</v>
      </c>
      <c r="G31" s="31" t="s">
        <v>80</v>
      </c>
      <c r="H31" s="31" t="s">
        <v>80</v>
      </c>
      <c r="I31" s="31" t="s">
        <v>80</v>
      </c>
      <c r="J31" s="31" t="s">
        <v>80</v>
      </c>
      <c r="K31" s="31" t="s">
        <v>80</v>
      </c>
      <c r="L31" s="31" t="s">
        <v>80</v>
      </c>
      <c r="M31" s="31" t="s">
        <v>80</v>
      </c>
      <c r="N31" s="31" t="s">
        <v>80</v>
      </c>
      <c r="O31" s="31" t="s">
        <v>80</v>
      </c>
      <c r="P31" s="31" t="s">
        <v>80</v>
      </c>
      <c r="Q31" s="31" t="s">
        <v>80</v>
      </c>
      <c r="R31" s="31" t="s">
        <v>80</v>
      </c>
      <c r="S31" s="31" t="s">
        <v>80</v>
      </c>
      <c r="T31" s="31" t="s">
        <v>80</v>
      </c>
      <c r="U31" s="31">
        <v>118.143</v>
      </c>
      <c r="V31" s="31">
        <v>92.813999999999993</v>
      </c>
      <c r="W31" s="31">
        <v>115.69</v>
      </c>
      <c r="X31" s="31">
        <v>156.97900000000001</v>
      </c>
      <c r="Y31" s="31">
        <v>106.64100000000001</v>
      </c>
      <c r="Z31" s="31">
        <v>74.745999999999995</v>
      </c>
      <c r="AA31" s="31">
        <v>79.858000000000004</v>
      </c>
      <c r="AB31" s="31">
        <v>92.177000000000007</v>
      </c>
      <c r="AC31" s="31">
        <v>95.12</v>
      </c>
      <c r="AD31" s="31">
        <v>162.89500000000001</v>
      </c>
      <c r="AE31" s="31">
        <v>141.93799999999999</v>
      </c>
      <c r="AF31" s="31">
        <v>140.50800000000001</v>
      </c>
      <c r="AG31" s="31">
        <v>186.73500000000001</v>
      </c>
      <c r="AH31" s="31">
        <v>174.89400000000001</v>
      </c>
      <c r="AI31" s="31">
        <v>76.126000000000005</v>
      </c>
      <c r="AJ31" s="31">
        <v>83.177000000000007</v>
      </c>
      <c r="AK31">
        <v>14</v>
      </c>
      <c r="AL31" s="29">
        <v>1.89</v>
      </c>
      <c r="AM31" s="29">
        <v>74.67</v>
      </c>
      <c r="AN31" s="20">
        <v>1898.441</v>
      </c>
    </row>
    <row r="32" spans="1:40" x14ac:dyDescent="0.25">
      <c r="A32" t="s">
        <v>217</v>
      </c>
      <c r="B32" t="s">
        <v>188</v>
      </c>
      <c r="C32" t="s">
        <v>75</v>
      </c>
      <c r="D32" t="s">
        <v>76</v>
      </c>
      <c r="E32" t="s">
        <v>99</v>
      </c>
      <c r="F32" t="s">
        <v>79</v>
      </c>
      <c r="G32" s="31" t="s">
        <v>80</v>
      </c>
      <c r="H32" s="31" t="s">
        <v>80</v>
      </c>
      <c r="I32" s="31" t="s">
        <v>80</v>
      </c>
      <c r="J32" s="31" t="s">
        <v>80</v>
      </c>
      <c r="K32" s="31" t="s">
        <v>80</v>
      </c>
      <c r="L32" s="31" t="s">
        <v>80</v>
      </c>
      <c r="M32" s="31" t="s">
        <v>80</v>
      </c>
      <c r="N32" s="31" t="s">
        <v>80</v>
      </c>
      <c r="O32" s="31" t="s">
        <v>80</v>
      </c>
      <c r="P32" s="31" t="s">
        <v>80</v>
      </c>
      <c r="Q32" s="31" t="s">
        <v>80</v>
      </c>
      <c r="R32" s="31" t="s">
        <v>80</v>
      </c>
      <c r="S32" s="31" t="s">
        <v>80</v>
      </c>
      <c r="T32" s="31" t="s">
        <v>80</v>
      </c>
      <c r="U32" s="31" t="s">
        <v>82</v>
      </c>
      <c r="V32" s="31" t="s">
        <v>82</v>
      </c>
      <c r="W32" s="31" t="s">
        <v>82</v>
      </c>
      <c r="X32" s="31" t="s">
        <v>82</v>
      </c>
      <c r="Y32" s="31" t="s">
        <v>82</v>
      </c>
      <c r="Z32" s="31" t="s">
        <v>82</v>
      </c>
      <c r="AA32" s="31" t="s">
        <v>82</v>
      </c>
      <c r="AB32" s="31" t="s">
        <v>82</v>
      </c>
      <c r="AC32" s="31" t="s">
        <v>82</v>
      </c>
      <c r="AD32" s="31" t="s">
        <v>82</v>
      </c>
      <c r="AE32" s="31" t="s">
        <v>82</v>
      </c>
      <c r="AF32" s="31" t="s">
        <v>82</v>
      </c>
      <c r="AG32" s="31" t="s">
        <v>82</v>
      </c>
      <c r="AH32" s="31" t="s">
        <v>82</v>
      </c>
      <c r="AI32" s="31" t="s">
        <v>82</v>
      </c>
      <c r="AJ32" s="31" t="s">
        <v>82</v>
      </c>
      <c r="AK32">
        <v>14</v>
      </c>
      <c r="AL32" s="29" t="s">
        <v>80</v>
      </c>
      <c r="AM32" s="29" t="s">
        <v>80</v>
      </c>
      <c r="AN32" s="20" t="s">
        <v>80</v>
      </c>
    </row>
    <row r="33" spans="1:40" x14ac:dyDescent="0.25">
      <c r="A33" t="s">
        <v>217</v>
      </c>
      <c r="B33" t="s">
        <v>188</v>
      </c>
      <c r="C33" t="s">
        <v>75</v>
      </c>
      <c r="D33" t="s">
        <v>126</v>
      </c>
      <c r="E33" t="s">
        <v>87</v>
      </c>
      <c r="F33" t="s">
        <v>78</v>
      </c>
      <c r="G33" s="31">
        <v>13</v>
      </c>
      <c r="H33" s="31">
        <v>13</v>
      </c>
      <c r="I33" s="31">
        <v>13</v>
      </c>
      <c r="J33" s="31">
        <v>27</v>
      </c>
      <c r="K33" s="31">
        <v>35</v>
      </c>
      <c r="L33" s="31">
        <v>67.7</v>
      </c>
      <c r="M33" s="31">
        <v>36.573999999999998</v>
      </c>
      <c r="N33" s="31">
        <v>50.139000000000003</v>
      </c>
      <c r="O33" s="31">
        <v>70.427000000000007</v>
      </c>
      <c r="P33" s="31">
        <v>89.798000000000002</v>
      </c>
      <c r="Q33" s="31">
        <v>86.021000000000001</v>
      </c>
      <c r="R33" s="31">
        <v>64.63</v>
      </c>
      <c r="S33" s="31">
        <v>91.028000000000006</v>
      </c>
      <c r="T33" s="31">
        <v>81.53</v>
      </c>
      <c r="U33" s="31">
        <v>92.951999999999998</v>
      </c>
      <c r="V33" s="31">
        <v>88.963999999999999</v>
      </c>
      <c r="W33" s="31">
        <v>67.661000000000001</v>
      </c>
      <c r="X33" s="31">
        <v>105.65</v>
      </c>
      <c r="Y33" s="31">
        <v>85.78</v>
      </c>
      <c r="Z33" s="31">
        <v>66.936000000000007</v>
      </c>
      <c r="AA33" s="31">
        <v>72.424999999999997</v>
      </c>
      <c r="AB33" s="31">
        <v>65.561000000000007</v>
      </c>
      <c r="AC33" s="31">
        <v>59.76</v>
      </c>
      <c r="AD33" s="31">
        <v>68.009</v>
      </c>
      <c r="AE33" s="31">
        <v>50.790999999999997</v>
      </c>
      <c r="AF33" s="31">
        <v>38.911000000000001</v>
      </c>
      <c r="AG33" s="31">
        <v>43.106999999999999</v>
      </c>
      <c r="AH33" s="31">
        <v>29.134</v>
      </c>
      <c r="AI33" s="31">
        <v>43.828000000000003</v>
      </c>
      <c r="AJ33" s="31">
        <v>35.308999999999997</v>
      </c>
      <c r="AK33">
        <v>15</v>
      </c>
      <c r="AL33" s="29">
        <v>1.75</v>
      </c>
      <c r="AM33" s="29">
        <v>76.42</v>
      </c>
      <c r="AN33" s="20">
        <v>1753.625</v>
      </c>
    </row>
    <row r="34" spans="1:40" x14ac:dyDescent="0.25">
      <c r="A34" t="s">
        <v>217</v>
      </c>
      <c r="B34" t="s">
        <v>188</v>
      </c>
      <c r="C34" t="s">
        <v>75</v>
      </c>
      <c r="D34" t="s">
        <v>126</v>
      </c>
      <c r="E34" t="s">
        <v>87</v>
      </c>
      <c r="F34" t="s">
        <v>79</v>
      </c>
      <c r="G34" s="31" t="s">
        <v>5</v>
      </c>
      <c r="H34" s="31" t="s">
        <v>5</v>
      </c>
      <c r="I34" s="31" t="s">
        <v>5</v>
      </c>
      <c r="J34" s="31" t="s">
        <v>5</v>
      </c>
      <c r="K34" s="31" t="s">
        <v>5</v>
      </c>
      <c r="L34" s="31" t="s">
        <v>5</v>
      </c>
      <c r="M34" s="31" t="s">
        <v>5</v>
      </c>
      <c r="N34" s="31" t="s">
        <v>5</v>
      </c>
      <c r="O34" s="31" t="s">
        <v>5</v>
      </c>
      <c r="P34" s="31" t="s">
        <v>5</v>
      </c>
      <c r="Q34" s="31" t="s">
        <v>5</v>
      </c>
      <c r="R34" s="31" t="s">
        <v>5</v>
      </c>
      <c r="S34" s="31" t="s">
        <v>5</v>
      </c>
      <c r="T34" s="31" t="s">
        <v>5</v>
      </c>
      <c r="U34" s="31" t="s">
        <v>5</v>
      </c>
      <c r="V34" s="31" t="s">
        <v>5</v>
      </c>
      <c r="W34" s="31" t="s">
        <v>5</v>
      </c>
      <c r="X34" s="31" t="s">
        <v>5</v>
      </c>
      <c r="Y34" s="31" t="s">
        <v>5</v>
      </c>
      <c r="Z34" s="31" t="s">
        <v>5</v>
      </c>
      <c r="AA34" s="31" t="s">
        <v>20</v>
      </c>
      <c r="AB34" s="31" t="s">
        <v>20</v>
      </c>
      <c r="AC34" s="31" t="s">
        <v>20</v>
      </c>
      <c r="AD34" s="31" t="s">
        <v>20</v>
      </c>
      <c r="AE34" s="31" t="s">
        <v>20</v>
      </c>
      <c r="AF34" s="31" t="s">
        <v>20</v>
      </c>
      <c r="AG34" s="31" t="s">
        <v>20</v>
      </c>
      <c r="AH34" s="31" t="s">
        <v>20</v>
      </c>
      <c r="AI34" s="31" t="s">
        <v>20</v>
      </c>
      <c r="AJ34" s="31" t="s">
        <v>20</v>
      </c>
      <c r="AK34">
        <v>15</v>
      </c>
      <c r="AL34" s="29" t="s">
        <v>80</v>
      </c>
      <c r="AM34" s="29" t="s">
        <v>80</v>
      </c>
      <c r="AN34" s="20" t="s">
        <v>80</v>
      </c>
    </row>
    <row r="35" spans="1:40" x14ac:dyDescent="0.25">
      <c r="A35" t="s">
        <v>217</v>
      </c>
      <c r="B35" t="s">
        <v>188</v>
      </c>
      <c r="C35" t="s">
        <v>75</v>
      </c>
      <c r="D35" t="s">
        <v>93</v>
      </c>
      <c r="E35" t="s">
        <v>87</v>
      </c>
      <c r="F35" t="s">
        <v>78</v>
      </c>
      <c r="G35" s="31">
        <v>63.570999999999998</v>
      </c>
      <c r="H35" s="31">
        <v>71.712999999999994</v>
      </c>
      <c r="I35" s="31">
        <v>56.156999999999996</v>
      </c>
      <c r="J35" s="31">
        <v>51.347999999999999</v>
      </c>
      <c r="K35" s="31">
        <v>50.076000000000001</v>
      </c>
      <c r="L35" s="31">
        <v>45.462000000000003</v>
      </c>
      <c r="M35" s="31">
        <v>27.396999999999998</v>
      </c>
      <c r="N35" s="31">
        <v>37.603000000000002</v>
      </c>
      <c r="O35" s="31">
        <v>65.085999999999999</v>
      </c>
      <c r="P35" s="31">
        <v>44.094000000000001</v>
      </c>
      <c r="Q35" s="31">
        <v>50.582000000000001</v>
      </c>
      <c r="R35" s="31">
        <v>53.497999999999998</v>
      </c>
      <c r="S35" s="31">
        <v>37.313000000000002</v>
      </c>
      <c r="T35" s="31">
        <v>25.344999999999999</v>
      </c>
      <c r="U35" s="31">
        <v>51.197000000000003</v>
      </c>
      <c r="V35" s="31">
        <v>57.069000000000003</v>
      </c>
      <c r="W35" s="31">
        <v>53.01</v>
      </c>
      <c r="X35" s="31">
        <v>55.518999999999998</v>
      </c>
      <c r="Y35" s="31">
        <v>51.527999999999999</v>
      </c>
      <c r="Z35" s="31">
        <v>42.198999999999998</v>
      </c>
      <c r="AA35" s="31">
        <v>60.581000000000003</v>
      </c>
      <c r="AB35" s="31">
        <v>82.51</v>
      </c>
      <c r="AC35" s="31">
        <v>98.073999999999998</v>
      </c>
      <c r="AD35" s="31">
        <v>62.27</v>
      </c>
      <c r="AE35" s="31">
        <v>62.781999999999996</v>
      </c>
      <c r="AF35" s="31">
        <v>42.569000000000003</v>
      </c>
      <c r="AG35" s="31">
        <v>42.994999999999997</v>
      </c>
      <c r="AH35" s="31">
        <v>71.757999999999996</v>
      </c>
      <c r="AI35" s="31">
        <v>85.759</v>
      </c>
      <c r="AJ35" s="31">
        <v>100.949</v>
      </c>
      <c r="AK35">
        <v>16</v>
      </c>
      <c r="AL35" s="29">
        <v>1.7</v>
      </c>
      <c r="AM35" s="29">
        <v>78.11</v>
      </c>
      <c r="AN35" s="20">
        <v>1700.0160000000001</v>
      </c>
    </row>
    <row r="36" spans="1:40" x14ac:dyDescent="0.25">
      <c r="A36" t="s">
        <v>217</v>
      </c>
      <c r="B36" t="s">
        <v>188</v>
      </c>
      <c r="C36" t="s">
        <v>75</v>
      </c>
      <c r="D36" t="s">
        <v>93</v>
      </c>
      <c r="E36" t="s">
        <v>87</v>
      </c>
      <c r="F36" t="s">
        <v>79</v>
      </c>
      <c r="G36" s="31" t="s">
        <v>20</v>
      </c>
      <c r="H36" s="31" t="s">
        <v>20</v>
      </c>
      <c r="I36" s="31" t="s">
        <v>20</v>
      </c>
      <c r="J36" s="31" t="s">
        <v>20</v>
      </c>
      <c r="K36" s="31" t="s">
        <v>20</v>
      </c>
      <c r="L36" s="31" t="s">
        <v>20</v>
      </c>
      <c r="M36" s="31" t="s">
        <v>7</v>
      </c>
      <c r="N36" s="31" t="s">
        <v>7</v>
      </c>
      <c r="O36" s="31" t="s">
        <v>20</v>
      </c>
      <c r="P36" s="31" t="s">
        <v>20</v>
      </c>
      <c r="Q36" s="31" t="s">
        <v>20</v>
      </c>
      <c r="R36" s="31" t="s">
        <v>20</v>
      </c>
      <c r="S36" s="31" t="s">
        <v>20</v>
      </c>
      <c r="T36" s="31" t="s">
        <v>20</v>
      </c>
      <c r="U36" s="31" t="s">
        <v>20</v>
      </c>
      <c r="V36" s="31" t="s">
        <v>20</v>
      </c>
      <c r="W36" s="31" t="s">
        <v>20</v>
      </c>
      <c r="X36" s="31" t="s">
        <v>20</v>
      </c>
      <c r="Y36" s="31" t="s">
        <v>20</v>
      </c>
      <c r="Z36" s="31" t="s">
        <v>20</v>
      </c>
      <c r="AA36" s="31" t="s">
        <v>20</v>
      </c>
      <c r="AB36" s="31" t="s">
        <v>20</v>
      </c>
      <c r="AC36" s="31" t="s">
        <v>20</v>
      </c>
      <c r="AD36" s="31" t="s">
        <v>20</v>
      </c>
      <c r="AE36" s="31" t="s">
        <v>5</v>
      </c>
      <c r="AF36" s="31" t="s">
        <v>5</v>
      </c>
      <c r="AG36" s="31" t="s">
        <v>5</v>
      </c>
      <c r="AH36" s="31" t="s">
        <v>5</v>
      </c>
      <c r="AI36" s="31" t="s">
        <v>5</v>
      </c>
      <c r="AJ36" s="31" t="s">
        <v>5</v>
      </c>
      <c r="AK36">
        <v>16</v>
      </c>
      <c r="AL36" s="29" t="s">
        <v>80</v>
      </c>
      <c r="AM36" s="29" t="s">
        <v>80</v>
      </c>
      <c r="AN36" s="20" t="s">
        <v>80</v>
      </c>
    </row>
    <row r="37" spans="1:40" x14ac:dyDescent="0.25">
      <c r="A37" t="s">
        <v>217</v>
      </c>
      <c r="B37" t="s">
        <v>188</v>
      </c>
      <c r="C37" t="s">
        <v>75</v>
      </c>
      <c r="D37" t="s">
        <v>112</v>
      </c>
      <c r="E37" t="s">
        <v>87</v>
      </c>
      <c r="F37" t="s">
        <v>78</v>
      </c>
      <c r="G37" s="31">
        <v>50</v>
      </c>
      <c r="H37" s="31">
        <v>26</v>
      </c>
      <c r="I37" s="31">
        <v>47</v>
      </c>
      <c r="J37" s="31">
        <v>60</v>
      </c>
      <c r="K37" s="31">
        <v>100</v>
      </c>
      <c r="L37" s="31">
        <v>87</v>
      </c>
      <c r="M37" s="31">
        <v>104</v>
      </c>
      <c r="N37" s="31">
        <v>69</v>
      </c>
      <c r="O37" s="31">
        <v>72</v>
      </c>
      <c r="P37" s="31">
        <v>45</v>
      </c>
      <c r="Q37" s="31">
        <v>42</v>
      </c>
      <c r="R37" s="31">
        <v>33</v>
      </c>
      <c r="S37" s="31">
        <v>49</v>
      </c>
      <c r="T37" s="31">
        <v>54</v>
      </c>
      <c r="U37" s="31">
        <v>32</v>
      </c>
      <c r="V37" s="31">
        <v>69</v>
      </c>
      <c r="W37" s="31">
        <v>53</v>
      </c>
      <c r="X37" s="31">
        <v>32</v>
      </c>
      <c r="Y37" s="31">
        <v>63</v>
      </c>
      <c r="Z37" s="31">
        <v>63</v>
      </c>
      <c r="AA37" s="31">
        <v>50.942999999999998</v>
      </c>
      <c r="AB37" s="31">
        <v>49.115000000000002</v>
      </c>
      <c r="AC37" s="31">
        <v>42.975999999999999</v>
      </c>
      <c r="AD37" s="31">
        <v>46.075000000000003</v>
      </c>
      <c r="AE37" s="31">
        <v>56.149000000000001</v>
      </c>
      <c r="AF37" s="31">
        <v>40.966000000000001</v>
      </c>
      <c r="AG37" s="31">
        <v>18.297000000000001</v>
      </c>
      <c r="AH37" s="31">
        <v>19.125</v>
      </c>
      <c r="AI37" s="31">
        <v>68.298000000000002</v>
      </c>
      <c r="AJ37" s="31">
        <v>26.509</v>
      </c>
      <c r="AK37">
        <v>17</v>
      </c>
      <c r="AL37" s="29">
        <v>1.57</v>
      </c>
      <c r="AM37" s="29">
        <v>79.680000000000007</v>
      </c>
      <c r="AN37" s="20">
        <v>1568.453</v>
      </c>
    </row>
    <row r="38" spans="1:40" x14ac:dyDescent="0.25">
      <c r="A38" t="s">
        <v>217</v>
      </c>
      <c r="B38" t="s">
        <v>188</v>
      </c>
      <c r="C38" t="s">
        <v>75</v>
      </c>
      <c r="D38" t="s">
        <v>112</v>
      </c>
      <c r="E38" t="s">
        <v>87</v>
      </c>
      <c r="F38" t="s">
        <v>79</v>
      </c>
      <c r="G38" s="31" t="s">
        <v>82</v>
      </c>
      <c r="H38" s="31" t="s">
        <v>82</v>
      </c>
      <c r="I38" s="31" t="s">
        <v>82</v>
      </c>
      <c r="J38" s="31" t="s">
        <v>82</v>
      </c>
      <c r="K38" s="31" t="s">
        <v>82</v>
      </c>
      <c r="L38" s="31" t="s">
        <v>82</v>
      </c>
      <c r="M38" s="31" t="s">
        <v>82</v>
      </c>
      <c r="N38" s="31" t="s">
        <v>82</v>
      </c>
      <c r="O38" s="31" t="s">
        <v>5</v>
      </c>
      <c r="P38" s="31" t="s">
        <v>5</v>
      </c>
      <c r="Q38" s="31" t="s">
        <v>5</v>
      </c>
      <c r="R38" s="31" t="s">
        <v>5</v>
      </c>
      <c r="S38" s="31" t="s">
        <v>5</v>
      </c>
      <c r="T38" s="31" t="s">
        <v>5</v>
      </c>
      <c r="U38" s="31" t="s">
        <v>82</v>
      </c>
      <c r="V38" s="31" t="s">
        <v>82</v>
      </c>
      <c r="W38" s="31" t="s">
        <v>82</v>
      </c>
      <c r="X38" s="31" t="s">
        <v>82</v>
      </c>
      <c r="Y38" s="31" t="s">
        <v>82</v>
      </c>
      <c r="Z38" s="31" t="s">
        <v>82</v>
      </c>
      <c r="AA38" s="31" t="s">
        <v>82</v>
      </c>
      <c r="AB38" s="31" t="s">
        <v>82</v>
      </c>
      <c r="AC38" s="31" t="s">
        <v>82</v>
      </c>
      <c r="AD38" s="31" t="s">
        <v>82</v>
      </c>
      <c r="AE38" s="31" t="s">
        <v>82</v>
      </c>
      <c r="AF38" s="31" t="s">
        <v>82</v>
      </c>
      <c r="AG38" s="31" t="s">
        <v>82</v>
      </c>
      <c r="AH38" s="31" t="s">
        <v>82</v>
      </c>
      <c r="AI38" s="31" t="s">
        <v>82</v>
      </c>
      <c r="AJ38" s="31" t="s">
        <v>82</v>
      </c>
      <c r="AK38">
        <v>17</v>
      </c>
      <c r="AL38" s="29" t="s">
        <v>80</v>
      </c>
      <c r="AM38" s="29" t="s">
        <v>80</v>
      </c>
      <c r="AN38" s="20" t="s">
        <v>80</v>
      </c>
    </row>
    <row r="39" spans="1:40" x14ac:dyDescent="0.25">
      <c r="A39" t="s">
        <v>217</v>
      </c>
      <c r="B39" t="s">
        <v>188</v>
      </c>
      <c r="C39" t="s">
        <v>100</v>
      </c>
      <c r="D39" t="s">
        <v>218</v>
      </c>
      <c r="E39" t="s">
        <v>87</v>
      </c>
      <c r="F39" t="s">
        <v>78</v>
      </c>
      <c r="G39" s="31" t="s">
        <v>80</v>
      </c>
      <c r="H39" s="31" t="s">
        <v>80</v>
      </c>
      <c r="I39" s="31" t="s">
        <v>80</v>
      </c>
      <c r="J39" s="31" t="s">
        <v>80</v>
      </c>
      <c r="K39" s="31" t="s">
        <v>80</v>
      </c>
      <c r="L39" s="31">
        <v>52.771000000000001</v>
      </c>
      <c r="M39" s="31">
        <v>184.00299999999999</v>
      </c>
      <c r="N39" s="31">
        <v>258.012</v>
      </c>
      <c r="O39" s="31">
        <v>167.06200000000001</v>
      </c>
      <c r="P39" s="31">
        <v>88.855999999999995</v>
      </c>
      <c r="Q39" s="31">
        <v>6.5170000000000003</v>
      </c>
      <c r="R39" s="31">
        <v>159.51400000000001</v>
      </c>
      <c r="S39" s="31">
        <v>209.00299999999999</v>
      </c>
      <c r="T39" s="31">
        <v>205.072</v>
      </c>
      <c r="U39" s="31">
        <v>177.346</v>
      </c>
      <c r="V39" s="31" t="s">
        <v>80</v>
      </c>
      <c r="W39" s="31">
        <v>34.076999999999998</v>
      </c>
      <c r="X39" s="31" t="s">
        <v>80</v>
      </c>
      <c r="Y39" s="31" t="s">
        <v>80</v>
      </c>
      <c r="Z39" s="31" t="s">
        <v>80</v>
      </c>
      <c r="AA39" s="31" t="s">
        <v>80</v>
      </c>
      <c r="AB39" s="31" t="s">
        <v>80</v>
      </c>
      <c r="AC39" s="31" t="s">
        <v>80</v>
      </c>
      <c r="AD39" s="31" t="s">
        <v>80</v>
      </c>
      <c r="AE39" s="31" t="s">
        <v>80</v>
      </c>
      <c r="AF39" s="31" t="s">
        <v>80</v>
      </c>
      <c r="AG39" s="31" t="s">
        <v>80</v>
      </c>
      <c r="AH39" s="31" t="s">
        <v>80</v>
      </c>
      <c r="AI39" s="31" t="s">
        <v>80</v>
      </c>
      <c r="AJ39" s="31" t="s">
        <v>80</v>
      </c>
      <c r="AK39">
        <v>18</v>
      </c>
      <c r="AL39" s="29">
        <v>1.54</v>
      </c>
      <c r="AM39" s="29">
        <v>81.22</v>
      </c>
      <c r="AN39" s="20">
        <v>1542.2339999999999</v>
      </c>
    </row>
    <row r="40" spans="1:40" x14ac:dyDescent="0.25">
      <c r="A40" t="s">
        <v>217</v>
      </c>
      <c r="B40" t="s">
        <v>188</v>
      </c>
      <c r="C40" t="s">
        <v>100</v>
      </c>
      <c r="D40" t="s">
        <v>218</v>
      </c>
      <c r="E40" t="s">
        <v>87</v>
      </c>
      <c r="F40" t="s">
        <v>79</v>
      </c>
      <c r="G40" s="31" t="s">
        <v>80</v>
      </c>
      <c r="H40" s="31" t="s">
        <v>80</v>
      </c>
      <c r="I40" s="31" t="s">
        <v>80</v>
      </c>
      <c r="J40" s="31" t="s">
        <v>80</v>
      </c>
      <c r="K40" s="31" t="s">
        <v>80</v>
      </c>
      <c r="L40" s="31" t="s">
        <v>82</v>
      </c>
      <c r="M40" s="31" t="s">
        <v>82</v>
      </c>
      <c r="N40" s="31" t="s">
        <v>82</v>
      </c>
      <c r="O40" s="31" t="s">
        <v>82</v>
      </c>
      <c r="P40" s="31" t="s">
        <v>82</v>
      </c>
      <c r="Q40" s="31" t="s">
        <v>82</v>
      </c>
      <c r="R40" s="31" t="s">
        <v>82</v>
      </c>
      <c r="S40" s="31" t="s">
        <v>82</v>
      </c>
      <c r="T40" s="31" t="s">
        <v>82</v>
      </c>
      <c r="U40" s="31" t="s">
        <v>82</v>
      </c>
      <c r="V40" s="31" t="s">
        <v>80</v>
      </c>
      <c r="W40" s="31" t="s">
        <v>82</v>
      </c>
      <c r="X40" s="31" t="s">
        <v>80</v>
      </c>
      <c r="Y40" s="31" t="s">
        <v>80</v>
      </c>
      <c r="Z40" s="31" t="s">
        <v>80</v>
      </c>
      <c r="AA40" s="31" t="s">
        <v>80</v>
      </c>
      <c r="AB40" s="31" t="s">
        <v>80</v>
      </c>
      <c r="AC40" s="31" t="s">
        <v>80</v>
      </c>
      <c r="AD40" s="31" t="s">
        <v>80</v>
      </c>
      <c r="AE40" s="31" t="s">
        <v>80</v>
      </c>
      <c r="AF40" s="31" t="s">
        <v>80</v>
      </c>
      <c r="AG40" s="31" t="s">
        <v>80</v>
      </c>
      <c r="AH40" s="31" t="s">
        <v>80</v>
      </c>
      <c r="AI40" s="31" t="s">
        <v>80</v>
      </c>
      <c r="AJ40" s="31" t="s">
        <v>80</v>
      </c>
      <c r="AK40">
        <v>18</v>
      </c>
      <c r="AL40" s="29" t="s">
        <v>80</v>
      </c>
      <c r="AM40" s="29" t="s">
        <v>80</v>
      </c>
      <c r="AN40" s="20" t="s">
        <v>80</v>
      </c>
    </row>
    <row r="41" spans="1:40" x14ac:dyDescent="0.25">
      <c r="A41" t="s">
        <v>217</v>
      </c>
      <c r="B41" t="s">
        <v>188</v>
      </c>
      <c r="C41" t="s">
        <v>75</v>
      </c>
      <c r="D41" t="s">
        <v>89</v>
      </c>
      <c r="E41" t="s">
        <v>87</v>
      </c>
      <c r="F41" t="s">
        <v>78</v>
      </c>
      <c r="G41" s="31" t="s">
        <v>80</v>
      </c>
      <c r="H41" s="31" t="s">
        <v>80</v>
      </c>
      <c r="I41" s="31" t="s">
        <v>80</v>
      </c>
      <c r="J41" s="31">
        <v>20.25</v>
      </c>
      <c r="K41" s="31">
        <v>17.45</v>
      </c>
      <c r="L41" s="31">
        <v>4.0999999999999996</v>
      </c>
      <c r="M41" s="31">
        <v>7.6</v>
      </c>
      <c r="N41" s="31">
        <v>5.6</v>
      </c>
      <c r="O41" s="31">
        <v>30.844000000000001</v>
      </c>
      <c r="P41" s="31">
        <v>26.565999999999999</v>
      </c>
      <c r="Q41" s="31">
        <v>88.393000000000001</v>
      </c>
      <c r="R41" s="31">
        <v>105.146</v>
      </c>
      <c r="S41" s="31">
        <v>135.286</v>
      </c>
      <c r="T41" s="31">
        <v>156.59100000000001</v>
      </c>
      <c r="U41" s="31">
        <v>105.52</v>
      </c>
      <c r="V41" s="31">
        <v>141.643</v>
      </c>
      <c r="W41" s="31">
        <v>54.024000000000001</v>
      </c>
      <c r="X41" s="31">
        <v>70.114000000000004</v>
      </c>
      <c r="Y41" s="31">
        <v>30.305</v>
      </c>
      <c r="Z41" s="31">
        <v>25.844000000000001</v>
      </c>
      <c r="AA41" s="31">
        <v>48.154000000000003</v>
      </c>
      <c r="AB41" s="31">
        <v>54.837000000000003</v>
      </c>
      <c r="AC41" s="31">
        <v>64.245999999999995</v>
      </c>
      <c r="AD41" s="31">
        <v>82.391999999999996</v>
      </c>
      <c r="AE41" s="31">
        <v>27.876000000000001</v>
      </c>
      <c r="AF41" s="31">
        <v>34.801000000000002</v>
      </c>
      <c r="AG41" s="31">
        <v>40.61</v>
      </c>
      <c r="AH41" s="31">
        <v>40.893999999999998</v>
      </c>
      <c r="AI41" s="31">
        <v>52.064</v>
      </c>
      <c r="AJ41" s="31">
        <v>49.408999999999999</v>
      </c>
      <c r="AK41">
        <v>19</v>
      </c>
      <c r="AL41" s="29">
        <v>1.52</v>
      </c>
      <c r="AM41" s="29">
        <v>82.74</v>
      </c>
      <c r="AN41" s="20">
        <v>1520.56</v>
      </c>
    </row>
    <row r="42" spans="1:40" x14ac:dyDescent="0.25">
      <c r="A42" t="s">
        <v>217</v>
      </c>
      <c r="B42" t="s">
        <v>188</v>
      </c>
      <c r="C42" t="s">
        <v>75</v>
      </c>
      <c r="D42" t="s">
        <v>89</v>
      </c>
      <c r="E42" t="s">
        <v>87</v>
      </c>
      <c r="F42" t="s">
        <v>79</v>
      </c>
      <c r="G42" s="31" t="s">
        <v>80</v>
      </c>
      <c r="H42" s="31" t="s">
        <v>80</v>
      </c>
      <c r="I42" s="31" t="s">
        <v>80</v>
      </c>
      <c r="J42" s="31" t="s">
        <v>5</v>
      </c>
      <c r="K42" s="31" t="s">
        <v>5</v>
      </c>
      <c r="L42" s="31" t="s">
        <v>5</v>
      </c>
      <c r="M42" s="31" t="s">
        <v>5</v>
      </c>
      <c r="N42" s="31" t="s">
        <v>5</v>
      </c>
      <c r="O42" s="31" t="s">
        <v>5</v>
      </c>
      <c r="P42" s="31" t="s">
        <v>5</v>
      </c>
      <c r="Q42" s="31" t="s">
        <v>5</v>
      </c>
      <c r="R42" s="31" t="s">
        <v>5</v>
      </c>
      <c r="S42" s="31" t="s">
        <v>20</v>
      </c>
      <c r="T42" s="31" t="s">
        <v>20</v>
      </c>
      <c r="U42" s="31" t="s">
        <v>20</v>
      </c>
      <c r="V42" s="31" t="s">
        <v>20</v>
      </c>
      <c r="W42" s="31" t="s">
        <v>20</v>
      </c>
      <c r="X42" s="31" t="s">
        <v>20</v>
      </c>
      <c r="Y42" s="31" t="s">
        <v>20</v>
      </c>
      <c r="Z42" s="31" t="s">
        <v>20</v>
      </c>
      <c r="AA42" s="31" t="s">
        <v>20</v>
      </c>
      <c r="AB42" s="31" t="s">
        <v>20</v>
      </c>
      <c r="AC42" s="31" t="s">
        <v>20</v>
      </c>
      <c r="AD42" s="31" t="s">
        <v>20</v>
      </c>
      <c r="AE42" s="31" t="s">
        <v>20</v>
      </c>
      <c r="AF42" s="31" t="s">
        <v>5</v>
      </c>
      <c r="AG42" s="31" t="s">
        <v>20</v>
      </c>
      <c r="AH42" s="31" t="s">
        <v>5</v>
      </c>
      <c r="AI42" s="31" t="s">
        <v>5</v>
      </c>
      <c r="AJ42" s="31" t="s">
        <v>20</v>
      </c>
      <c r="AK42">
        <v>19</v>
      </c>
      <c r="AL42" s="29" t="s">
        <v>80</v>
      </c>
      <c r="AM42" s="29" t="s">
        <v>80</v>
      </c>
      <c r="AN42" s="20" t="s">
        <v>80</v>
      </c>
    </row>
    <row r="43" spans="1:40" x14ac:dyDescent="0.25">
      <c r="A43" t="s">
        <v>217</v>
      </c>
      <c r="B43" t="s">
        <v>188</v>
      </c>
      <c r="C43" t="s">
        <v>100</v>
      </c>
      <c r="D43" t="s">
        <v>117</v>
      </c>
      <c r="E43" t="s">
        <v>81</v>
      </c>
      <c r="F43" t="s">
        <v>78</v>
      </c>
      <c r="G43" s="31" t="s">
        <v>80</v>
      </c>
      <c r="H43" s="31" t="s">
        <v>80</v>
      </c>
      <c r="I43" s="31" t="s">
        <v>80</v>
      </c>
      <c r="J43" s="31" t="s">
        <v>80</v>
      </c>
      <c r="K43" s="31" t="s">
        <v>80</v>
      </c>
      <c r="L43" s="31" t="s">
        <v>80</v>
      </c>
      <c r="M43" s="31" t="s">
        <v>80</v>
      </c>
      <c r="N43" s="31">
        <v>8.9</v>
      </c>
      <c r="O43" s="31">
        <v>18.087</v>
      </c>
      <c r="P43" s="31">
        <v>16.818000000000001</v>
      </c>
      <c r="Q43" s="31">
        <v>20.687000000000001</v>
      </c>
      <c r="R43" s="31">
        <v>53.418999999999997</v>
      </c>
      <c r="S43" s="31">
        <v>45.923000000000002</v>
      </c>
      <c r="T43" s="31">
        <v>70.058000000000007</v>
      </c>
      <c r="U43" s="31">
        <v>72.174000000000007</v>
      </c>
      <c r="V43" s="31">
        <v>58.378999999999998</v>
      </c>
      <c r="W43" s="31">
        <v>64.245999999999995</v>
      </c>
      <c r="X43" s="31">
        <v>119.407</v>
      </c>
      <c r="Y43" s="31">
        <v>98.52</v>
      </c>
      <c r="Z43" s="31">
        <v>111.19</v>
      </c>
      <c r="AA43" s="31">
        <v>53.243000000000002</v>
      </c>
      <c r="AB43" s="31">
        <v>91.444999999999993</v>
      </c>
      <c r="AC43" s="31">
        <v>133.90100000000001</v>
      </c>
      <c r="AD43" s="31">
        <v>92.863</v>
      </c>
      <c r="AE43" s="31">
        <v>81.864999999999995</v>
      </c>
      <c r="AF43" s="31">
        <v>78.043999999999997</v>
      </c>
      <c r="AG43" s="31">
        <v>60.694000000000003</v>
      </c>
      <c r="AH43" s="31">
        <v>84.995000000000005</v>
      </c>
      <c r="AI43" s="31">
        <v>4.2000000000000003E-2</v>
      </c>
      <c r="AJ43" s="31">
        <v>48.576999999999998</v>
      </c>
      <c r="AK43">
        <v>20</v>
      </c>
      <c r="AL43" s="29">
        <v>1.48</v>
      </c>
      <c r="AM43" s="29">
        <v>84.22</v>
      </c>
      <c r="AN43" s="20">
        <v>1483.4770000000001</v>
      </c>
    </row>
    <row r="44" spans="1:40" x14ac:dyDescent="0.25">
      <c r="A44" t="s">
        <v>217</v>
      </c>
      <c r="B44" t="s">
        <v>188</v>
      </c>
      <c r="C44" t="s">
        <v>100</v>
      </c>
      <c r="D44" t="s">
        <v>117</v>
      </c>
      <c r="E44" t="s">
        <v>81</v>
      </c>
      <c r="F44" t="s">
        <v>79</v>
      </c>
      <c r="G44" s="31" t="s">
        <v>80</v>
      </c>
      <c r="H44" s="31" t="s">
        <v>80</v>
      </c>
      <c r="I44" s="31" t="s">
        <v>80</v>
      </c>
      <c r="J44" s="31" t="s">
        <v>80</v>
      </c>
      <c r="K44" s="31" t="s">
        <v>80</v>
      </c>
      <c r="L44" s="31" t="s">
        <v>80</v>
      </c>
      <c r="M44" s="31" t="s">
        <v>80</v>
      </c>
      <c r="N44" s="31" t="s">
        <v>82</v>
      </c>
      <c r="O44" s="31" t="s">
        <v>82</v>
      </c>
      <c r="P44" s="31" t="s">
        <v>82</v>
      </c>
      <c r="Q44" s="31" t="s">
        <v>82</v>
      </c>
      <c r="R44" s="31" t="s">
        <v>82</v>
      </c>
      <c r="S44" s="31" t="s">
        <v>82</v>
      </c>
      <c r="T44" s="31" t="s">
        <v>82</v>
      </c>
      <c r="U44" s="31" t="s">
        <v>82</v>
      </c>
      <c r="V44" s="31" t="s">
        <v>82</v>
      </c>
      <c r="W44" s="31" t="s">
        <v>82</v>
      </c>
      <c r="X44" s="31" t="s">
        <v>82</v>
      </c>
      <c r="Y44" s="31" t="s">
        <v>82</v>
      </c>
      <c r="Z44" s="31" t="s">
        <v>82</v>
      </c>
      <c r="AA44" s="31" t="s">
        <v>82</v>
      </c>
      <c r="AB44" s="31" t="s">
        <v>82</v>
      </c>
      <c r="AC44" s="31" t="s">
        <v>82</v>
      </c>
      <c r="AD44" s="31" t="s">
        <v>82</v>
      </c>
      <c r="AE44" s="31" t="s">
        <v>82</v>
      </c>
      <c r="AF44" s="31" t="s">
        <v>82</v>
      </c>
      <c r="AG44" s="31" t="s">
        <v>82</v>
      </c>
      <c r="AH44" s="31" t="s">
        <v>82</v>
      </c>
      <c r="AI44" s="31" t="s">
        <v>82</v>
      </c>
      <c r="AJ44" s="31" t="s">
        <v>82</v>
      </c>
      <c r="AK44">
        <v>20</v>
      </c>
      <c r="AL44" s="29" t="s">
        <v>80</v>
      </c>
      <c r="AM44" s="29" t="s">
        <v>80</v>
      </c>
      <c r="AN44" s="20" t="s">
        <v>80</v>
      </c>
    </row>
    <row r="45" spans="1:40" x14ac:dyDescent="0.25">
      <c r="A45" t="s">
        <v>217</v>
      </c>
      <c r="B45" t="s">
        <v>188</v>
      </c>
      <c r="C45" t="s">
        <v>75</v>
      </c>
      <c r="D45" t="s">
        <v>191</v>
      </c>
      <c r="E45" t="s">
        <v>81</v>
      </c>
      <c r="F45" t="s">
        <v>78</v>
      </c>
      <c r="G45" s="31">
        <v>33.200000000000003</v>
      </c>
      <c r="H45" s="31">
        <v>36</v>
      </c>
      <c r="I45" s="31">
        <v>35</v>
      </c>
      <c r="J45" s="31">
        <v>33.299999999999997</v>
      </c>
      <c r="K45" s="31">
        <v>29.6</v>
      </c>
      <c r="L45" s="31">
        <v>32.1</v>
      </c>
      <c r="M45" s="31">
        <v>32.1</v>
      </c>
      <c r="N45" s="31">
        <v>32.1</v>
      </c>
      <c r="O45" s="31">
        <v>32.1</v>
      </c>
      <c r="P45" s="31">
        <v>9</v>
      </c>
      <c r="Q45" s="31">
        <v>21</v>
      </c>
      <c r="R45" s="31">
        <v>26.1</v>
      </c>
      <c r="S45" s="31">
        <v>66</v>
      </c>
      <c r="T45" s="31">
        <v>68</v>
      </c>
      <c r="U45" s="31">
        <v>70</v>
      </c>
      <c r="V45" s="31">
        <v>72</v>
      </c>
      <c r="W45" s="31">
        <v>74</v>
      </c>
      <c r="X45" s="31">
        <v>76</v>
      </c>
      <c r="Y45" s="31">
        <v>78</v>
      </c>
      <c r="Z45" s="31">
        <v>81</v>
      </c>
      <c r="AA45" s="31">
        <v>11</v>
      </c>
      <c r="AB45" s="31">
        <v>9.8000000000000007</v>
      </c>
      <c r="AC45" s="31">
        <v>12.6</v>
      </c>
      <c r="AD45" s="31">
        <v>86.35</v>
      </c>
      <c r="AE45" s="31">
        <v>87.5</v>
      </c>
      <c r="AF45" s="31">
        <v>33.951000000000001</v>
      </c>
      <c r="AG45" s="31">
        <v>108.503</v>
      </c>
      <c r="AH45" s="31">
        <v>75.116</v>
      </c>
      <c r="AI45" s="31">
        <v>75.986000000000004</v>
      </c>
      <c r="AJ45" s="31">
        <v>28.6</v>
      </c>
      <c r="AK45">
        <v>21</v>
      </c>
      <c r="AL45" s="29">
        <v>1.46</v>
      </c>
      <c r="AM45" s="29">
        <v>85.68</v>
      </c>
      <c r="AN45" s="20">
        <v>1466.0060000000001</v>
      </c>
    </row>
    <row r="46" spans="1:40" x14ac:dyDescent="0.25">
      <c r="A46" t="s">
        <v>217</v>
      </c>
      <c r="B46" t="s">
        <v>188</v>
      </c>
      <c r="C46" t="s">
        <v>75</v>
      </c>
      <c r="D46" t="s">
        <v>191</v>
      </c>
      <c r="E46" t="s">
        <v>81</v>
      </c>
      <c r="F46" t="s">
        <v>79</v>
      </c>
      <c r="G46" s="31" t="s">
        <v>82</v>
      </c>
      <c r="H46" s="31" t="s">
        <v>82</v>
      </c>
      <c r="I46" s="31" t="s">
        <v>82</v>
      </c>
      <c r="J46" s="31" t="s">
        <v>82</v>
      </c>
      <c r="K46" s="31" t="s">
        <v>82</v>
      </c>
      <c r="L46" s="31" t="s">
        <v>82</v>
      </c>
      <c r="M46" s="31" t="s">
        <v>82</v>
      </c>
      <c r="N46" s="31" t="s">
        <v>82</v>
      </c>
      <c r="O46" s="31" t="s">
        <v>82</v>
      </c>
      <c r="P46" s="31" t="s">
        <v>82</v>
      </c>
      <c r="Q46" s="31" t="s">
        <v>82</v>
      </c>
      <c r="R46" s="31" t="s">
        <v>82</v>
      </c>
      <c r="S46" s="31" t="s">
        <v>82</v>
      </c>
      <c r="T46" s="31" t="s">
        <v>82</v>
      </c>
      <c r="U46" s="31" t="s">
        <v>82</v>
      </c>
      <c r="V46" s="31" t="s">
        <v>82</v>
      </c>
      <c r="W46" s="31" t="s">
        <v>82</v>
      </c>
      <c r="X46" s="31" t="s">
        <v>82</v>
      </c>
      <c r="Y46" s="31" t="s">
        <v>82</v>
      </c>
      <c r="Z46" s="31" t="s">
        <v>82</v>
      </c>
      <c r="AA46" s="31" t="s">
        <v>82</v>
      </c>
      <c r="AB46" s="31" t="s">
        <v>82</v>
      </c>
      <c r="AC46" s="31" t="s">
        <v>82</v>
      </c>
      <c r="AD46" s="31" t="s">
        <v>82</v>
      </c>
      <c r="AE46" s="31" t="s">
        <v>82</v>
      </c>
      <c r="AF46" s="31" t="s">
        <v>82</v>
      </c>
      <c r="AG46" s="31" t="s">
        <v>82</v>
      </c>
      <c r="AH46" s="31" t="s">
        <v>82</v>
      </c>
      <c r="AI46" s="31" t="s">
        <v>82</v>
      </c>
      <c r="AJ46" s="31" t="s">
        <v>82</v>
      </c>
      <c r="AK46">
        <v>21</v>
      </c>
      <c r="AL46" s="29" t="s">
        <v>80</v>
      </c>
      <c r="AM46" s="29" t="s">
        <v>80</v>
      </c>
      <c r="AN46" s="20" t="s">
        <v>80</v>
      </c>
    </row>
    <row r="47" spans="1:40" x14ac:dyDescent="0.25">
      <c r="A47" t="s">
        <v>217</v>
      </c>
      <c r="B47" t="s">
        <v>188</v>
      </c>
      <c r="C47" t="s">
        <v>75</v>
      </c>
      <c r="D47" t="s">
        <v>94</v>
      </c>
      <c r="E47" t="s">
        <v>87</v>
      </c>
      <c r="F47" t="s">
        <v>78</v>
      </c>
      <c r="G47" s="31">
        <v>153</v>
      </c>
      <c r="H47" s="31">
        <v>197</v>
      </c>
      <c r="I47" s="31">
        <v>139</v>
      </c>
      <c r="J47" s="31">
        <v>51</v>
      </c>
      <c r="K47" s="31">
        <v>83</v>
      </c>
      <c r="L47" s="31">
        <v>59.51</v>
      </c>
      <c r="M47" s="31">
        <v>22.4</v>
      </c>
      <c r="N47" s="31">
        <v>37.35</v>
      </c>
      <c r="O47" s="31">
        <v>18.559999999999999</v>
      </c>
      <c r="P47" s="31">
        <v>33.630000000000003</v>
      </c>
      <c r="Q47" s="31">
        <v>24.414000000000001</v>
      </c>
      <c r="R47" s="31">
        <v>35.643999999999998</v>
      </c>
      <c r="S47" s="31">
        <v>41.741</v>
      </c>
      <c r="T47" s="31">
        <v>36.659999999999997</v>
      </c>
      <c r="U47" s="31">
        <v>39.753999999999998</v>
      </c>
      <c r="V47" s="31">
        <v>18.641999999999999</v>
      </c>
      <c r="W47" s="31">
        <v>50.076000000000001</v>
      </c>
      <c r="X47" s="31">
        <v>37.908000000000001</v>
      </c>
      <c r="Y47" s="31">
        <v>55.155999999999999</v>
      </c>
      <c r="Z47" s="31">
        <v>53.097999999999999</v>
      </c>
      <c r="AA47" s="31">
        <v>80.694000000000003</v>
      </c>
      <c r="AB47" s="31">
        <v>24.597999999999999</v>
      </c>
      <c r="AC47" s="31">
        <v>46.835000000000001</v>
      </c>
      <c r="AD47" s="31">
        <v>22.346</v>
      </c>
      <c r="AE47" s="31">
        <v>24.420999999999999</v>
      </c>
      <c r="AF47" s="31">
        <v>19.956</v>
      </c>
      <c r="AG47" s="31">
        <v>9.3030000000000008</v>
      </c>
      <c r="AH47" s="31">
        <v>15.91</v>
      </c>
      <c r="AI47" s="31">
        <v>18.149999999999999</v>
      </c>
      <c r="AJ47" s="31">
        <v>14.654</v>
      </c>
      <c r="AK47">
        <v>22</v>
      </c>
      <c r="AL47" s="29">
        <v>1.46</v>
      </c>
      <c r="AM47" s="29">
        <v>87.14</v>
      </c>
      <c r="AN47" s="20">
        <v>1464.41</v>
      </c>
    </row>
    <row r="48" spans="1:40" x14ac:dyDescent="0.25">
      <c r="A48" t="s">
        <v>217</v>
      </c>
      <c r="B48" t="s">
        <v>188</v>
      </c>
      <c r="C48" t="s">
        <v>75</v>
      </c>
      <c r="D48" t="s">
        <v>94</v>
      </c>
      <c r="E48" t="s">
        <v>87</v>
      </c>
      <c r="F48" t="s">
        <v>79</v>
      </c>
      <c r="G48" s="31" t="s">
        <v>5</v>
      </c>
      <c r="H48" s="31" t="s">
        <v>5</v>
      </c>
      <c r="I48" s="31" t="s">
        <v>5</v>
      </c>
      <c r="J48" s="31" t="s">
        <v>5</v>
      </c>
      <c r="K48" s="31" t="s">
        <v>20</v>
      </c>
      <c r="L48" s="31" t="s">
        <v>5</v>
      </c>
      <c r="M48" s="31" t="s">
        <v>5</v>
      </c>
      <c r="N48" s="31" t="s">
        <v>22</v>
      </c>
      <c r="O48" s="31" t="s">
        <v>5</v>
      </c>
      <c r="P48" s="31" t="s">
        <v>5</v>
      </c>
      <c r="Q48" s="31" t="s">
        <v>5</v>
      </c>
      <c r="R48" s="31" t="s">
        <v>5</v>
      </c>
      <c r="S48" s="31" t="s">
        <v>5</v>
      </c>
      <c r="T48" s="31" t="s">
        <v>5</v>
      </c>
      <c r="U48" s="31" t="s">
        <v>5</v>
      </c>
      <c r="V48" s="31" t="s">
        <v>20</v>
      </c>
      <c r="W48" s="31" t="s">
        <v>20</v>
      </c>
      <c r="X48" s="31" t="s">
        <v>20</v>
      </c>
      <c r="Y48" s="31" t="s">
        <v>20</v>
      </c>
      <c r="Z48" s="31" t="s">
        <v>20</v>
      </c>
      <c r="AA48" s="31" t="s">
        <v>20</v>
      </c>
      <c r="AB48" s="31" t="s">
        <v>20</v>
      </c>
      <c r="AC48" s="31" t="s">
        <v>20</v>
      </c>
      <c r="AD48" s="31" t="s">
        <v>20</v>
      </c>
      <c r="AE48" s="31" t="s">
        <v>20</v>
      </c>
      <c r="AF48" s="31" t="s">
        <v>20</v>
      </c>
      <c r="AG48" s="31" t="s">
        <v>20</v>
      </c>
      <c r="AH48" s="31" t="s">
        <v>20</v>
      </c>
      <c r="AI48" s="31" t="s">
        <v>20</v>
      </c>
      <c r="AJ48" s="31" t="s">
        <v>20</v>
      </c>
      <c r="AK48">
        <v>22</v>
      </c>
      <c r="AL48" s="29" t="s">
        <v>80</v>
      </c>
      <c r="AM48" s="29" t="s">
        <v>80</v>
      </c>
      <c r="AN48" s="20" t="s">
        <v>80</v>
      </c>
    </row>
    <row r="49" spans="1:40" x14ac:dyDescent="0.25">
      <c r="A49" t="s">
        <v>217</v>
      </c>
      <c r="B49" t="s">
        <v>188</v>
      </c>
      <c r="C49" t="s">
        <v>100</v>
      </c>
      <c r="D49" t="s">
        <v>194</v>
      </c>
      <c r="E49" t="s">
        <v>90</v>
      </c>
      <c r="F49" t="s">
        <v>78</v>
      </c>
      <c r="G49" s="31" t="s">
        <v>80</v>
      </c>
      <c r="H49" s="31" t="s">
        <v>80</v>
      </c>
      <c r="I49" s="31">
        <v>22.791</v>
      </c>
      <c r="J49" s="31" t="s">
        <v>80</v>
      </c>
      <c r="K49" s="31">
        <v>73.396000000000001</v>
      </c>
      <c r="L49" s="31">
        <v>53.354999999999997</v>
      </c>
      <c r="M49" s="31">
        <v>140.91</v>
      </c>
      <c r="N49" s="31">
        <v>103.16500000000001</v>
      </c>
      <c r="O49" s="31">
        <v>774.904</v>
      </c>
      <c r="P49" s="31" t="s">
        <v>80</v>
      </c>
      <c r="Q49" s="31" t="s">
        <v>80</v>
      </c>
      <c r="R49" s="31" t="s">
        <v>80</v>
      </c>
      <c r="S49" s="31" t="s">
        <v>80</v>
      </c>
      <c r="T49" s="31" t="s">
        <v>80</v>
      </c>
      <c r="U49" s="31" t="s">
        <v>80</v>
      </c>
      <c r="V49" s="31" t="s">
        <v>80</v>
      </c>
      <c r="W49" s="31" t="s">
        <v>80</v>
      </c>
      <c r="X49" s="31" t="s">
        <v>80</v>
      </c>
      <c r="Y49" s="31" t="s">
        <v>80</v>
      </c>
      <c r="Z49" s="31" t="s">
        <v>80</v>
      </c>
      <c r="AA49" s="31" t="s">
        <v>80</v>
      </c>
      <c r="AB49" s="31" t="s">
        <v>80</v>
      </c>
      <c r="AC49" s="31" t="s">
        <v>80</v>
      </c>
      <c r="AD49" s="31" t="s">
        <v>80</v>
      </c>
      <c r="AE49" s="31" t="s">
        <v>80</v>
      </c>
      <c r="AF49" s="31" t="s">
        <v>80</v>
      </c>
      <c r="AG49" s="31" t="s">
        <v>80</v>
      </c>
      <c r="AH49" s="31" t="s">
        <v>80</v>
      </c>
      <c r="AI49" s="31" t="s">
        <v>80</v>
      </c>
      <c r="AJ49" s="31" t="s">
        <v>80</v>
      </c>
      <c r="AK49">
        <v>23</v>
      </c>
      <c r="AL49" s="29">
        <v>1.17</v>
      </c>
      <c r="AM49" s="29">
        <v>88.31</v>
      </c>
      <c r="AN49" s="20">
        <v>1168.52</v>
      </c>
    </row>
    <row r="50" spans="1:40" x14ac:dyDescent="0.25">
      <c r="A50" t="s">
        <v>217</v>
      </c>
      <c r="B50" t="s">
        <v>188</v>
      </c>
      <c r="C50" t="s">
        <v>100</v>
      </c>
      <c r="D50" t="s">
        <v>194</v>
      </c>
      <c r="E50" t="s">
        <v>90</v>
      </c>
      <c r="F50" t="s">
        <v>79</v>
      </c>
      <c r="G50" s="31" t="s">
        <v>80</v>
      </c>
      <c r="H50" s="31" t="s">
        <v>80</v>
      </c>
      <c r="I50" s="31" t="s">
        <v>82</v>
      </c>
      <c r="J50" s="31" t="s">
        <v>80</v>
      </c>
      <c r="K50" s="31" t="s">
        <v>82</v>
      </c>
      <c r="L50" s="31" t="s">
        <v>82</v>
      </c>
      <c r="M50" s="31" t="s">
        <v>82</v>
      </c>
      <c r="N50" s="31" t="s">
        <v>82</v>
      </c>
      <c r="O50" s="31" t="s">
        <v>82</v>
      </c>
      <c r="P50" s="31" t="s">
        <v>80</v>
      </c>
      <c r="Q50" s="31" t="s">
        <v>80</v>
      </c>
      <c r="R50" s="31" t="s">
        <v>80</v>
      </c>
      <c r="S50" s="31" t="s">
        <v>80</v>
      </c>
      <c r="T50" s="31" t="s">
        <v>80</v>
      </c>
      <c r="U50" s="31" t="s">
        <v>80</v>
      </c>
      <c r="V50" s="31" t="s">
        <v>80</v>
      </c>
      <c r="W50" s="31" t="s">
        <v>80</v>
      </c>
      <c r="X50" s="31" t="s">
        <v>80</v>
      </c>
      <c r="Y50" s="31" t="s">
        <v>80</v>
      </c>
      <c r="Z50" s="31" t="s">
        <v>80</v>
      </c>
      <c r="AA50" s="31" t="s">
        <v>80</v>
      </c>
      <c r="AB50" s="31" t="s">
        <v>80</v>
      </c>
      <c r="AC50" s="31" t="s">
        <v>80</v>
      </c>
      <c r="AD50" s="31" t="s">
        <v>80</v>
      </c>
      <c r="AE50" s="31" t="s">
        <v>80</v>
      </c>
      <c r="AF50" s="31" t="s">
        <v>80</v>
      </c>
      <c r="AG50" s="31" t="s">
        <v>80</v>
      </c>
      <c r="AH50" s="31" t="s">
        <v>80</v>
      </c>
      <c r="AI50" s="31" t="s">
        <v>80</v>
      </c>
      <c r="AJ50" s="31" t="s">
        <v>80</v>
      </c>
      <c r="AK50">
        <v>23</v>
      </c>
      <c r="AL50" s="29" t="s">
        <v>80</v>
      </c>
      <c r="AM50" s="29" t="s">
        <v>80</v>
      </c>
      <c r="AN50" s="20" t="s">
        <v>80</v>
      </c>
    </row>
    <row r="51" spans="1:40" x14ac:dyDescent="0.25">
      <c r="A51" t="s">
        <v>217</v>
      </c>
      <c r="B51" t="s">
        <v>188</v>
      </c>
      <c r="C51" t="s">
        <v>75</v>
      </c>
      <c r="D51" t="s">
        <v>103</v>
      </c>
      <c r="E51" t="s">
        <v>87</v>
      </c>
      <c r="F51" t="s">
        <v>78</v>
      </c>
      <c r="G51" s="31">
        <v>56</v>
      </c>
      <c r="H51" s="31">
        <v>144</v>
      </c>
      <c r="I51" s="31">
        <v>56</v>
      </c>
      <c r="J51" s="31">
        <v>2</v>
      </c>
      <c r="K51" s="31">
        <v>3.1</v>
      </c>
      <c r="L51" s="31">
        <v>1.0740000000000001</v>
      </c>
      <c r="M51" s="31">
        <v>0.69799999999999995</v>
      </c>
      <c r="N51" s="31" t="s">
        <v>80</v>
      </c>
      <c r="O51" s="31">
        <v>0.125</v>
      </c>
      <c r="P51" s="31">
        <v>0.5</v>
      </c>
      <c r="Q51" s="31">
        <v>6.4850000000000003</v>
      </c>
      <c r="R51" s="31">
        <v>32.646999999999998</v>
      </c>
      <c r="S51" s="31">
        <v>63.616</v>
      </c>
      <c r="T51" s="31">
        <v>90.754999999999995</v>
      </c>
      <c r="U51" s="31">
        <v>36.4</v>
      </c>
      <c r="V51" s="31">
        <v>84.549000000000007</v>
      </c>
      <c r="W51" s="31">
        <v>61.975000000000001</v>
      </c>
      <c r="X51" s="31">
        <v>34</v>
      </c>
      <c r="Y51" s="31">
        <v>23.773</v>
      </c>
      <c r="Z51" s="31">
        <v>10.647</v>
      </c>
      <c r="AA51" s="31">
        <v>5.3609999999999998</v>
      </c>
      <c r="AB51" s="31">
        <v>27.177</v>
      </c>
      <c r="AC51" s="31">
        <v>25.675000000000001</v>
      </c>
      <c r="AD51" s="31">
        <v>25.667999999999999</v>
      </c>
      <c r="AE51" s="31">
        <v>13.17</v>
      </c>
      <c r="AF51" s="31">
        <v>26.844000000000001</v>
      </c>
      <c r="AG51" s="31">
        <v>12.731999999999999</v>
      </c>
      <c r="AH51" s="31">
        <v>10.651999999999999</v>
      </c>
      <c r="AI51" s="31">
        <v>13.311999999999999</v>
      </c>
      <c r="AJ51" s="31">
        <v>12.089</v>
      </c>
      <c r="AK51">
        <v>24</v>
      </c>
      <c r="AL51" s="29">
        <v>0.88</v>
      </c>
      <c r="AM51" s="29">
        <v>89.19</v>
      </c>
      <c r="AN51" s="20">
        <v>881.024</v>
      </c>
    </row>
    <row r="52" spans="1:40" x14ac:dyDescent="0.25">
      <c r="A52" t="s">
        <v>217</v>
      </c>
      <c r="B52" t="s">
        <v>188</v>
      </c>
      <c r="C52" t="s">
        <v>75</v>
      </c>
      <c r="D52" t="s">
        <v>103</v>
      </c>
      <c r="E52" t="s">
        <v>87</v>
      </c>
      <c r="F52" t="s">
        <v>79</v>
      </c>
      <c r="G52" s="31" t="s">
        <v>5</v>
      </c>
      <c r="H52" s="31" t="s">
        <v>5</v>
      </c>
      <c r="I52" s="31" t="s">
        <v>5</v>
      </c>
      <c r="J52" s="31" t="s">
        <v>5</v>
      </c>
      <c r="K52" s="31" t="s">
        <v>5</v>
      </c>
      <c r="L52" s="31" t="s">
        <v>82</v>
      </c>
      <c r="M52" s="31" t="s">
        <v>5</v>
      </c>
      <c r="N52" s="31" t="s">
        <v>80</v>
      </c>
      <c r="O52" s="31" t="s">
        <v>5</v>
      </c>
      <c r="P52" s="31" t="s">
        <v>5</v>
      </c>
      <c r="Q52" s="31" t="s">
        <v>5</v>
      </c>
      <c r="R52" s="31" t="s">
        <v>5</v>
      </c>
      <c r="S52" s="31" t="s">
        <v>5</v>
      </c>
      <c r="T52" s="31" t="s">
        <v>5</v>
      </c>
      <c r="U52" s="31" t="s">
        <v>5</v>
      </c>
      <c r="V52" s="31" t="s">
        <v>5</v>
      </c>
      <c r="W52" s="31" t="s">
        <v>5</v>
      </c>
      <c r="X52" s="31" t="s">
        <v>5</v>
      </c>
      <c r="Y52" s="31" t="s">
        <v>24</v>
      </c>
      <c r="Z52" s="31" t="s">
        <v>20</v>
      </c>
      <c r="AA52" s="31" t="s">
        <v>20</v>
      </c>
      <c r="AB52" s="31" t="s">
        <v>5</v>
      </c>
      <c r="AC52" s="31" t="s">
        <v>20</v>
      </c>
      <c r="AD52" s="31" t="s">
        <v>5</v>
      </c>
      <c r="AE52" s="31" t="s">
        <v>20</v>
      </c>
      <c r="AF52" s="31" t="s">
        <v>5</v>
      </c>
      <c r="AG52" s="31" t="s">
        <v>20</v>
      </c>
      <c r="AH52" s="31" t="s">
        <v>5</v>
      </c>
      <c r="AI52" s="31" t="s">
        <v>5</v>
      </c>
      <c r="AJ52" s="31" t="s">
        <v>5</v>
      </c>
      <c r="AK52">
        <v>24</v>
      </c>
      <c r="AL52" s="29" t="s">
        <v>80</v>
      </c>
      <c r="AM52" s="29" t="s">
        <v>80</v>
      </c>
      <c r="AN52" s="20" t="s">
        <v>80</v>
      </c>
    </row>
    <row r="53" spans="1:40" x14ac:dyDescent="0.25">
      <c r="A53" t="s">
        <v>217</v>
      </c>
      <c r="B53" t="s">
        <v>188</v>
      </c>
      <c r="C53" t="s">
        <v>100</v>
      </c>
      <c r="D53" t="s">
        <v>134</v>
      </c>
      <c r="E53" t="s">
        <v>105</v>
      </c>
      <c r="F53" t="s">
        <v>78</v>
      </c>
      <c r="G53" s="31" t="s">
        <v>80</v>
      </c>
      <c r="H53" s="31" t="s">
        <v>80</v>
      </c>
      <c r="I53" s="31" t="s">
        <v>80</v>
      </c>
      <c r="J53" s="31" t="s">
        <v>80</v>
      </c>
      <c r="K53" s="31" t="s">
        <v>80</v>
      </c>
      <c r="L53" s="31" t="s">
        <v>80</v>
      </c>
      <c r="M53" s="31">
        <v>64.316000000000003</v>
      </c>
      <c r="N53" s="31">
        <v>69.173000000000002</v>
      </c>
      <c r="O53" s="31">
        <v>75</v>
      </c>
      <c r="P53" s="31" t="s">
        <v>80</v>
      </c>
      <c r="Q53" s="31" t="s">
        <v>80</v>
      </c>
      <c r="R53" s="31">
        <v>40.587000000000003</v>
      </c>
      <c r="S53" s="31">
        <v>23.427</v>
      </c>
      <c r="T53" s="31">
        <v>84.616</v>
      </c>
      <c r="U53" s="31">
        <v>46.225000000000001</v>
      </c>
      <c r="V53" s="31">
        <v>75.674999999999997</v>
      </c>
      <c r="W53" s="31">
        <v>57.220999999999997</v>
      </c>
      <c r="X53" s="31" t="s">
        <v>80</v>
      </c>
      <c r="Y53" s="31" t="s">
        <v>80</v>
      </c>
      <c r="Z53" s="31">
        <v>34.203000000000003</v>
      </c>
      <c r="AA53" s="31">
        <v>25.096</v>
      </c>
      <c r="AB53" s="31">
        <v>17.972999999999999</v>
      </c>
      <c r="AC53" s="31">
        <v>44.564999999999998</v>
      </c>
      <c r="AD53" s="31">
        <v>30.95</v>
      </c>
      <c r="AE53" s="31">
        <v>14.97</v>
      </c>
      <c r="AF53" s="31">
        <v>37.19</v>
      </c>
      <c r="AG53" s="31">
        <v>27.704000000000001</v>
      </c>
      <c r="AH53" s="31">
        <v>31.927</v>
      </c>
      <c r="AI53" s="31">
        <v>32.274000000000001</v>
      </c>
      <c r="AJ53" s="31">
        <v>30.635000000000002</v>
      </c>
      <c r="AK53">
        <v>25</v>
      </c>
      <c r="AL53" s="29">
        <v>0.86</v>
      </c>
      <c r="AM53" s="29">
        <v>90.05</v>
      </c>
      <c r="AN53" s="20">
        <v>863.72799999999995</v>
      </c>
    </row>
    <row r="54" spans="1:40" x14ac:dyDescent="0.25">
      <c r="A54" t="s">
        <v>217</v>
      </c>
      <c r="B54" t="s">
        <v>188</v>
      </c>
      <c r="C54" t="s">
        <v>100</v>
      </c>
      <c r="D54" t="s">
        <v>134</v>
      </c>
      <c r="E54" t="s">
        <v>105</v>
      </c>
      <c r="F54" t="s">
        <v>79</v>
      </c>
      <c r="G54" s="31" t="s">
        <v>80</v>
      </c>
      <c r="H54" s="31" t="s">
        <v>80</v>
      </c>
      <c r="I54" s="31" t="s">
        <v>80</v>
      </c>
      <c r="J54" s="31" t="s">
        <v>80</v>
      </c>
      <c r="K54" s="31" t="s">
        <v>80</v>
      </c>
      <c r="L54" s="31" t="s">
        <v>80</v>
      </c>
      <c r="M54" s="31" t="s">
        <v>82</v>
      </c>
      <c r="N54" s="31" t="s">
        <v>82</v>
      </c>
      <c r="O54" s="31" t="s">
        <v>82</v>
      </c>
      <c r="P54" s="31" t="s">
        <v>80</v>
      </c>
      <c r="Q54" s="31" t="s">
        <v>80</v>
      </c>
      <c r="R54" s="31" t="s">
        <v>5</v>
      </c>
      <c r="S54" s="31" t="s">
        <v>5</v>
      </c>
      <c r="T54" s="31" t="s">
        <v>5</v>
      </c>
      <c r="U54" s="31" t="s">
        <v>5</v>
      </c>
      <c r="V54" s="31" t="s">
        <v>82</v>
      </c>
      <c r="W54" s="31" t="s">
        <v>5</v>
      </c>
      <c r="X54" s="31" t="s">
        <v>80</v>
      </c>
      <c r="Y54" s="31" t="s">
        <v>80</v>
      </c>
      <c r="Z54" s="31" t="s">
        <v>5</v>
      </c>
      <c r="AA54" s="31" t="s">
        <v>5</v>
      </c>
      <c r="AB54" s="31" t="s">
        <v>82</v>
      </c>
      <c r="AC54" s="31" t="s">
        <v>5</v>
      </c>
      <c r="AD54" s="31" t="s">
        <v>5</v>
      </c>
      <c r="AE54" s="31" t="s">
        <v>5</v>
      </c>
      <c r="AF54" s="31" t="s">
        <v>5</v>
      </c>
      <c r="AG54" s="31" t="s">
        <v>82</v>
      </c>
      <c r="AH54" s="31" t="s">
        <v>82</v>
      </c>
      <c r="AI54" s="31" t="s">
        <v>82</v>
      </c>
      <c r="AJ54" s="31" t="s">
        <v>82</v>
      </c>
      <c r="AK54">
        <v>25</v>
      </c>
      <c r="AL54" s="29" t="s">
        <v>80</v>
      </c>
      <c r="AM54" s="29" t="s">
        <v>80</v>
      </c>
      <c r="AN54" s="20" t="s">
        <v>80</v>
      </c>
    </row>
    <row r="55" spans="1:40" x14ac:dyDescent="0.25">
      <c r="A55" t="s">
        <v>217</v>
      </c>
      <c r="B55" t="s">
        <v>188</v>
      </c>
      <c r="C55" t="s">
        <v>75</v>
      </c>
      <c r="D55" t="s">
        <v>142</v>
      </c>
      <c r="E55" t="s">
        <v>87</v>
      </c>
      <c r="F55" t="s">
        <v>78</v>
      </c>
      <c r="G55" s="31" t="s">
        <v>80</v>
      </c>
      <c r="H55" s="31" t="s">
        <v>80</v>
      </c>
      <c r="I55" s="31" t="s">
        <v>80</v>
      </c>
      <c r="J55" s="31" t="s">
        <v>80</v>
      </c>
      <c r="K55" s="31" t="s">
        <v>80</v>
      </c>
      <c r="L55" s="31" t="s">
        <v>80</v>
      </c>
      <c r="M55" s="31" t="s">
        <v>80</v>
      </c>
      <c r="N55" s="31">
        <v>3.3</v>
      </c>
      <c r="O55" s="31" t="s">
        <v>80</v>
      </c>
      <c r="P55" s="31">
        <v>4.9720000000000004</v>
      </c>
      <c r="Q55" s="31">
        <v>9.2680000000000007</v>
      </c>
      <c r="R55" s="31">
        <v>56.652000000000001</v>
      </c>
      <c r="S55" s="31" t="s">
        <v>80</v>
      </c>
      <c r="T55" s="31">
        <v>50.14</v>
      </c>
      <c r="U55" s="31">
        <v>1.5229999999999999</v>
      </c>
      <c r="V55" s="31">
        <v>23.28</v>
      </c>
      <c r="W55" s="31">
        <v>10.015000000000001</v>
      </c>
      <c r="X55" s="31" t="s">
        <v>80</v>
      </c>
      <c r="Y55" s="31">
        <v>8.4</v>
      </c>
      <c r="Z55" s="31">
        <v>35.799999999999997</v>
      </c>
      <c r="AA55" s="31">
        <v>7.6</v>
      </c>
      <c r="AB55" s="31">
        <v>31.7</v>
      </c>
      <c r="AC55" s="31">
        <v>57.366</v>
      </c>
      <c r="AD55" s="31">
        <v>83.897999999999996</v>
      </c>
      <c r="AE55" s="31">
        <v>52.77</v>
      </c>
      <c r="AF55" s="31">
        <v>49.296999999999997</v>
      </c>
      <c r="AG55" s="31">
        <v>69.971000000000004</v>
      </c>
      <c r="AH55" s="31">
        <v>8.2639999999999993</v>
      </c>
      <c r="AI55" s="31">
        <v>98.763999999999996</v>
      </c>
      <c r="AJ55" s="31">
        <v>10.634</v>
      </c>
      <c r="AK55">
        <v>26</v>
      </c>
      <c r="AL55" s="29">
        <v>0.67</v>
      </c>
      <c r="AM55" s="29">
        <v>90.72</v>
      </c>
      <c r="AN55" s="20">
        <v>673.61400000000003</v>
      </c>
    </row>
    <row r="56" spans="1:40" x14ac:dyDescent="0.25">
      <c r="A56" t="s">
        <v>217</v>
      </c>
      <c r="B56" t="s">
        <v>188</v>
      </c>
      <c r="C56" t="s">
        <v>75</v>
      </c>
      <c r="D56" t="s">
        <v>142</v>
      </c>
      <c r="E56" t="s">
        <v>87</v>
      </c>
      <c r="F56" t="s">
        <v>79</v>
      </c>
      <c r="G56" s="31" t="s">
        <v>80</v>
      </c>
      <c r="H56" s="31" t="s">
        <v>80</v>
      </c>
      <c r="I56" s="31" t="s">
        <v>80</v>
      </c>
      <c r="J56" s="31" t="s">
        <v>80</v>
      </c>
      <c r="K56" s="31" t="s">
        <v>80</v>
      </c>
      <c r="L56" s="31" t="s">
        <v>80</v>
      </c>
      <c r="M56" s="31" t="s">
        <v>80</v>
      </c>
      <c r="N56" s="31" t="s">
        <v>82</v>
      </c>
      <c r="O56" s="31" t="s">
        <v>80</v>
      </c>
      <c r="P56" s="31" t="s">
        <v>82</v>
      </c>
      <c r="Q56" s="31" t="s">
        <v>82</v>
      </c>
      <c r="R56" s="31" t="s">
        <v>82</v>
      </c>
      <c r="S56" s="31" t="s">
        <v>80</v>
      </c>
      <c r="T56" s="31" t="s">
        <v>82</v>
      </c>
      <c r="U56" s="31" t="s">
        <v>82</v>
      </c>
      <c r="V56" s="31" t="s">
        <v>82</v>
      </c>
      <c r="W56" s="31" t="s">
        <v>5</v>
      </c>
      <c r="X56" s="31" t="s">
        <v>80</v>
      </c>
      <c r="Y56" s="31" t="s">
        <v>82</v>
      </c>
      <c r="Z56" s="31" t="s">
        <v>82</v>
      </c>
      <c r="AA56" s="31" t="s">
        <v>5</v>
      </c>
      <c r="AB56" s="31" t="s">
        <v>5</v>
      </c>
      <c r="AC56" s="31" t="s">
        <v>5</v>
      </c>
      <c r="AD56" s="31" t="s">
        <v>5</v>
      </c>
      <c r="AE56" s="31" t="s">
        <v>5</v>
      </c>
      <c r="AF56" s="31" t="s">
        <v>5</v>
      </c>
      <c r="AG56" s="31" t="s">
        <v>5</v>
      </c>
      <c r="AH56" s="31" t="s">
        <v>5</v>
      </c>
      <c r="AI56" s="31" t="s">
        <v>5</v>
      </c>
      <c r="AJ56" s="31" t="s">
        <v>5</v>
      </c>
      <c r="AK56">
        <v>26</v>
      </c>
      <c r="AL56" s="29" t="s">
        <v>80</v>
      </c>
      <c r="AM56" s="29" t="s">
        <v>80</v>
      </c>
      <c r="AN56" s="20" t="s">
        <v>80</v>
      </c>
    </row>
    <row r="57" spans="1:40" x14ac:dyDescent="0.25">
      <c r="A57" t="s">
        <v>217</v>
      </c>
      <c r="B57" t="s">
        <v>188</v>
      </c>
      <c r="C57" t="s">
        <v>75</v>
      </c>
      <c r="D57" t="s">
        <v>132</v>
      </c>
      <c r="E57" t="s">
        <v>105</v>
      </c>
      <c r="F57" t="s">
        <v>78</v>
      </c>
      <c r="G57" s="31" t="s">
        <v>80</v>
      </c>
      <c r="H57" s="31" t="s">
        <v>80</v>
      </c>
      <c r="I57" s="31">
        <v>4.931</v>
      </c>
      <c r="J57" s="31" t="s">
        <v>80</v>
      </c>
      <c r="K57" s="31" t="s">
        <v>80</v>
      </c>
      <c r="L57" s="31" t="s">
        <v>80</v>
      </c>
      <c r="M57" s="31">
        <v>6.1749999999999998</v>
      </c>
      <c r="N57" s="31" t="s">
        <v>80</v>
      </c>
      <c r="O57" s="31" t="s">
        <v>80</v>
      </c>
      <c r="P57" s="31">
        <v>2.6880000000000002</v>
      </c>
      <c r="Q57" s="31" t="s">
        <v>80</v>
      </c>
      <c r="R57" s="31" t="s">
        <v>80</v>
      </c>
      <c r="S57" s="31">
        <v>84</v>
      </c>
      <c r="T57" s="31">
        <v>96.031999999999996</v>
      </c>
      <c r="U57" s="31">
        <v>37</v>
      </c>
      <c r="V57" s="31">
        <v>28.765999999999998</v>
      </c>
      <c r="W57" s="31">
        <v>64.194999999999993</v>
      </c>
      <c r="X57" s="31">
        <v>153.55000000000001</v>
      </c>
      <c r="Y57" s="31">
        <v>25.22</v>
      </c>
      <c r="Z57" s="31">
        <v>61.545000000000002</v>
      </c>
      <c r="AA57" s="31" t="s">
        <v>80</v>
      </c>
      <c r="AB57" s="31">
        <v>4.4640000000000004</v>
      </c>
      <c r="AC57" s="31">
        <v>9.9209999999999994</v>
      </c>
      <c r="AD57" s="31" t="s">
        <v>80</v>
      </c>
      <c r="AE57" s="31" t="s">
        <v>80</v>
      </c>
      <c r="AF57" s="31">
        <v>0.14499999999999999</v>
      </c>
      <c r="AG57" s="31">
        <v>11.19</v>
      </c>
      <c r="AH57" s="31">
        <v>6.8879999999999999</v>
      </c>
      <c r="AI57" s="31">
        <v>10.88</v>
      </c>
      <c r="AJ57" s="31">
        <v>1.776</v>
      </c>
      <c r="AK57">
        <v>27</v>
      </c>
      <c r="AL57" s="29">
        <v>0.61</v>
      </c>
      <c r="AM57" s="29">
        <v>91.33</v>
      </c>
      <c r="AN57" s="20">
        <v>609.36599999999999</v>
      </c>
    </row>
    <row r="58" spans="1:40" x14ac:dyDescent="0.25">
      <c r="A58" t="s">
        <v>217</v>
      </c>
      <c r="B58" t="s">
        <v>188</v>
      </c>
      <c r="C58" t="s">
        <v>75</v>
      </c>
      <c r="D58" t="s">
        <v>132</v>
      </c>
      <c r="E58" t="s">
        <v>105</v>
      </c>
      <c r="F58" t="s">
        <v>79</v>
      </c>
      <c r="G58" s="31" t="s">
        <v>80</v>
      </c>
      <c r="H58" s="31" t="s">
        <v>80</v>
      </c>
      <c r="I58" s="31" t="s">
        <v>82</v>
      </c>
      <c r="J58" s="31" t="s">
        <v>80</v>
      </c>
      <c r="K58" s="31" t="s">
        <v>80</v>
      </c>
      <c r="L58" s="31" t="s">
        <v>80</v>
      </c>
      <c r="M58" s="31" t="s">
        <v>82</v>
      </c>
      <c r="N58" s="31" t="s">
        <v>80</v>
      </c>
      <c r="O58" s="31" t="s">
        <v>80</v>
      </c>
      <c r="P58" s="31" t="s">
        <v>82</v>
      </c>
      <c r="Q58" s="31" t="s">
        <v>80</v>
      </c>
      <c r="R58" s="31" t="s">
        <v>80</v>
      </c>
      <c r="S58" s="31" t="s">
        <v>20</v>
      </c>
      <c r="T58" s="31" t="s">
        <v>82</v>
      </c>
      <c r="U58" s="31" t="s">
        <v>5</v>
      </c>
      <c r="V58" s="31" t="s">
        <v>5</v>
      </c>
      <c r="W58" s="31" t="s">
        <v>5</v>
      </c>
      <c r="X58" s="31" t="s">
        <v>5</v>
      </c>
      <c r="Y58" s="31" t="s">
        <v>5</v>
      </c>
      <c r="Z58" s="31" t="s">
        <v>5</v>
      </c>
      <c r="AA58" s="31" t="s">
        <v>80</v>
      </c>
      <c r="AB58" s="31" t="s">
        <v>5</v>
      </c>
      <c r="AC58" s="31" t="s">
        <v>82</v>
      </c>
      <c r="AD58" s="31" t="s">
        <v>80</v>
      </c>
      <c r="AE58" s="31" t="s">
        <v>80</v>
      </c>
      <c r="AF58" s="31" t="s">
        <v>82</v>
      </c>
      <c r="AG58" s="31" t="s">
        <v>82</v>
      </c>
      <c r="AH58" s="31" t="s">
        <v>82</v>
      </c>
      <c r="AI58" s="31" t="s">
        <v>82</v>
      </c>
      <c r="AJ58" s="31" t="s">
        <v>82</v>
      </c>
      <c r="AK58">
        <v>27</v>
      </c>
      <c r="AL58" s="29" t="s">
        <v>80</v>
      </c>
      <c r="AM58" s="29" t="s">
        <v>80</v>
      </c>
      <c r="AN58" s="20" t="s">
        <v>80</v>
      </c>
    </row>
    <row r="59" spans="1:40" x14ac:dyDescent="0.25">
      <c r="A59" t="s">
        <v>217</v>
      </c>
      <c r="B59" t="s">
        <v>188</v>
      </c>
      <c r="C59" t="s">
        <v>75</v>
      </c>
      <c r="D59" t="s">
        <v>94</v>
      </c>
      <c r="E59" t="s">
        <v>95</v>
      </c>
      <c r="F59" t="s">
        <v>78</v>
      </c>
      <c r="G59" s="31">
        <v>43</v>
      </c>
      <c r="H59" s="31">
        <v>35</v>
      </c>
      <c r="I59" s="31">
        <v>46</v>
      </c>
      <c r="J59" s="31">
        <v>50</v>
      </c>
      <c r="K59" s="31">
        <v>37</v>
      </c>
      <c r="L59" s="31">
        <v>24.11</v>
      </c>
      <c r="M59" s="31">
        <v>16.43</v>
      </c>
      <c r="N59" s="31">
        <v>17.100000000000001</v>
      </c>
      <c r="O59" s="31">
        <v>19.23</v>
      </c>
      <c r="P59" s="31">
        <v>25.69</v>
      </c>
      <c r="Q59" s="31">
        <v>15.741</v>
      </c>
      <c r="R59" s="31">
        <v>16.908000000000001</v>
      </c>
      <c r="S59" s="31">
        <v>9.0109999999999992</v>
      </c>
      <c r="T59" s="31">
        <v>13.449</v>
      </c>
      <c r="U59" s="31">
        <v>6.2</v>
      </c>
      <c r="V59" s="31">
        <v>4.2770000000000001</v>
      </c>
      <c r="W59" s="31">
        <v>6.2430000000000003</v>
      </c>
      <c r="X59" s="31">
        <v>14.218999999999999</v>
      </c>
      <c r="Y59" s="31">
        <v>8.9730000000000008</v>
      </c>
      <c r="Z59" s="31">
        <v>0.59499999999999997</v>
      </c>
      <c r="AA59" s="31">
        <v>9.1929999999999996</v>
      </c>
      <c r="AB59" s="31">
        <v>18.599</v>
      </c>
      <c r="AC59" s="31">
        <v>12.808</v>
      </c>
      <c r="AD59" s="31">
        <v>20.239000000000001</v>
      </c>
      <c r="AE59" s="31">
        <v>17.195</v>
      </c>
      <c r="AF59" s="31">
        <v>16.722999999999999</v>
      </c>
      <c r="AG59" s="31">
        <v>21.710999999999999</v>
      </c>
      <c r="AH59" s="31">
        <v>22.38</v>
      </c>
      <c r="AI59" s="31">
        <v>23.286999999999999</v>
      </c>
      <c r="AJ59" s="31">
        <v>18.391999999999999</v>
      </c>
      <c r="AK59">
        <v>28</v>
      </c>
      <c r="AL59" s="29">
        <v>0.59</v>
      </c>
      <c r="AM59" s="29">
        <v>91.92</v>
      </c>
      <c r="AN59" s="20">
        <v>589.70299999999997</v>
      </c>
    </row>
    <row r="60" spans="1:40" x14ac:dyDescent="0.25">
      <c r="A60" t="s">
        <v>217</v>
      </c>
      <c r="B60" t="s">
        <v>188</v>
      </c>
      <c r="C60" t="s">
        <v>75</v>
      </c>
      <c r="D60" t="s">
        <v>94</v>
      </c>
      <c r="E60" t="s">
        <v>95</v>
      </c>
      <c r="F60" t="s">
        <v>79</v>
      </c>
      <c r="G60" s="31" t="s">
        <v>20</v>
      </c>
      <c r="H60" s="31" t="s">
        <v>20</v>
      </c>
      <c r="I60" s="31" t="s">
        <v>20</v>
      </c>
      <c r="J60" s="31" t="s">
        <v>20</v>
      </c>
      <c r="K60" s="31" t="s">
        <v>20</v>
      </c>
      <c r="L60" s="31" t="s">
        <v>20</v>
      </c>
      <c r="M60" s="31" t="s">
        <v>5</v>
      </c>
      <c r="N60" s="31" t="s">
        <v>20</v>
      </c>
      <c r="O60" s="31" t="s">
        <v>20</v>
      </c>
      <c r="P60" s="31" t="s">
        <v>20</v>
      </c>
      <c r="Q60" s="31" t="s">
        <v>20</v>
      </c>
      <c r="R60" s="31" t="s">
        <v>5</v>
      </c>
      <c r="S60" s="31" t="s">
        <v>7</v>
      </c>
      <c r="T60" s="31" t="s">
        <v>82</v>
      </c>
      <c r="U60" s="31" t="s">
        <v>20</v>
      </c>
      <c r="V60" s="31" t="s">
        <v>20</v>
      </c>
      <c r="W60" s="31" t="s">
        <v>20</v>
      </c>
      <c r="X60" s="31" t="s">
        <v>20</v>
      </c>
      <c r="Y60" s="31" t="s">
        <v>20</v>
      </c>
      <c r="Z60" s="31" t="s">
        <v>20</v>
      </c>
      <c r="AA60" s="31" t="s">
        <v>20</v>
      </c>
      <c r="AB60" s="31" t="s">
        <v>20</v>
      </c>
      <c r="AC60" s="31" t="s">
        <v>20</v>
      </c>
      <c r="AD60" s="31" t="s">
        <v>20</v>
      </c>
      <c r="AE60" s="31" t="s">
        <v>20</v>
      </c>
      <c r="AF60" s="31" t="s">
        <v>20</v>
      </c>
      <c r="AG60" s="31" t="s">
        <v>20</v>
      </c>
      <c r="AH60" s="31" t="s">
        <v>20</v>
      </c>
      <c r="AI60" s="31" t="s">
        <v>20</v>
      </c>
      <c r="AJ60" s="31" t="s">
        <v>5</v>
      </c>
      <c r="AK60">
        <v>28</v>
      </c>
      <c r="AL60" s="29" t="s">
        <v>80</v>
      </c>
      <c r="AM60" s="29" t="s">
        <v>80</v>
      </c>
      <c r="AN60" s="20" t="s">
        <v>80</v>
      </c>
    </row>
    <row r="61" spans="1:40" x14ac:dyDescent="0.25">
      <c r="A61" t="s">
        <v>217</v>
      </c>
      <c r="B61" t="s">
        <v>188</v>
      </c>
      <c r="C61" t="s">
        <v>75</v>
      </c>
      <c r="D61" t="s">
        <v>83</v>
      </c>
      <c r="E61" t="s">
        <v>99</v>
      </c>
      <c r="F61" t="s">
        <v>78</v>
      </c>
      <c r="G61" s="31" t="s">
        <v>80</v>
      </c>
      <c r="H61" s="31" t="s">
        <v>80</v>
      </c>
      <c r="I61" s="31" t="s">
        <v>80</v>
      </c>
      <c r="J61" s="31" t="s">
        <v>80</v>
      </c>
      <c r="K61" s="31" t="s">
        <v>80</v>
      </c>
      <c r="L61" s="31" t="s">
        <v>80</v>
      </c>
      <c r="M61" s="31" t="s">
        <v>80</v>
      </c>
      <c r="N61" s="31" t="s">
        <v>80</v>
      </c>
      <c r="O61" s="31" t="s">
        <v>80</v>
      </c>
      <c r="P61" s="31" t="s">
        <v>80</v>
      </c>
      <c r="Q61" s="31" t="s">
        <v>80</v>
      </c>
      <c r="R61" s="31">
        <v>0.78</v>
      </c>
      <c r="S61" s="31">
        <v>5.53</v>
      </c>
      <c r="T61" s="31">
        <v>12.33</v>
      </c>
      <c r="U61" s="31">
        <v>8.01</v>
      </c>
      <c r="V61" s="31">
        <v>42.32</v>
      </c>
      <c r="W61" s="31">
        <v>24.72</v>
      </c>
      <c r="X61" s="31">
        <v>41.61</v>
      </c>
      <c r="Y61" s="31">
        <v>17.55</v>
      </c>
      <c r="Z61" s="31">
        <v>29.74</v>
      </c>
      <c r="AA61" s="31">
        <v>32.26</v>
      </c>
      <c r="AB61" s="31">
        <v>56.646000000000001</v>
      </c>
      <c r="AC61" s="31">
        <v>59.530999999999999</v>
      </c>
      <c r="AD61" s="31">
        <v>46.517000000000003</v>
      </c>
      <c r="AE61" s="31">
        <v>39.786000000000001</v>
      </c>
      <c r="AF61" s="31">
        <v>22.504999999999999</v>
      </c>
      <c r="AG61" s="31">
        <v>35.088000000000001</v>
      </c>
      <c r="AH61" s="31">
        <v>57.356999999999999</v>
      </c>
      <c r="AI61" s="31">
        <v>40.06</v>
      </c>
      <c r="AJ61" s="31">
        <v>12.61</v>
      </c>
      <c r="AK61">
        <v>29</v>
      </c>
      <c r="AL61" s="29">
        <v>0.57999999999999996</v>
      </c>
      <c r="AM61" s="29">
        <v>92.5</v>
      </c>
      <c r="AN61" s="20">
        <v>584.95100000000002</v>
      </c>
    </row>
    <row r="62" spans="1:40" x14ac:dyDescent="0.25">
      <c r="A62" t="s">
        <v>217</v>
      </c>
      <c r="B62" t="s">
        <v>188</v>
      </c>
      <c r="C62" t="s">
        <v>75</v>
      </c>
      <c r="D62" t="s">
        <v>83</v>
      </c>
      <c r="E62" t="s">
        <v>99</v>
      </c>
      <c r="F62" t="s">
        <v>79</v>
      </c>
      <c r="G62" s="31" t="s">
        <v>80</v>
      </c>
      <c r="H62" s="31" t="s">
        <v>80</v>
      </c>
      <c r="I62" s="31" t="s">
        <v>80</v>
      </c>
      <c r="J62" s="31" t="s">
        <v>80</v>
      </c>
      <c r="K62" s="31" t="s">
        <v>80</v>
      </c>
      <c r="L62" s="31" t="s">
        <v>80</v>
      </c>
      <c r="M62" s="31" t="s">
        <v>80</v>
      </c>
      <c r="N62" s="31" t="s">
        <v>80</v>
      </c>
      <c r="O62" s="31" t="s">
        <v>80</v>
      </c>
      <c r="P62" s="31" t="s">
        <v>80</v>
      </c>
      <c r="Q62" s="31" t="s">
        <v>80</v>
      </c>
      <c r="R62" s="31" t="s">
        <v>82</v>
      </c>
      <c r="S62" s="31" t="s">
        <v>82</v>
      </c>
      <c r="T62" s="31" t="s">
        <v>82</v>
      </c>
      <c r="U62" s="31" t="s">
        <v>82</v>
      </c>
      <c r="V62" s="31" t="s">
        <v>82</v>
      </c>
      <c r="W62" s="31" t="s">
        <v>82</v>
      </c>
      <c r="X62" s="31" t="s">
        <v>82</v>
      </c>
      <c r="Y62" s="31" t="s">
        <v>82</v>
      </c>
      <c r="Z62" s="31" t="s">
        <v>82</v>
      </c>
      <c r="AA62" s="31" t="s">
        <v>82</v>
      </c>
      <c r="AB62" s="31" t="s">
        <v>82</v>
      </c>
      <c r="AC62" s="31" t="s">
        <v>82</v>
      </c>
      <c r="AD62" s="31" t="s">
        <v>82</v>
      </c>
      <c r="AE62" s="31" t="s">
        <v>82</v>
      </c>
      <c r="AF62" s="31" t="s">
        <v>20</v>
      </c>
      <c r="AG62" s="31" t="s">
        <v>20</v>
      </c>
      <c r="AH62" s="31" t="s">
        <v>20</v>
      </c>
      <c r="AI62" s="31" t="s">
        <v>20</v>
      </c>
      <c r="AJ62" s="31" t="s">
        <v>20</v>
      </c>
      <c r="AK62">
        <v>29</v>
      </c>
      <c r="AL62" s="29" t="s">
        <v>80</v>
      </c>
      <c r="AM62" s="29" t="s">
        <v>80</v>
      </c>
      <c r="AN62" s="20" t="s">
        <v>80</v>
      </c>
    </row>
    <row r="63" spans="1:40" x14ac:dyDescent="0.25">
      <c r="A63" t="s">
        <v>217</v>
      </c>
      <c r="B63" t="s">
        <v>188</v>
      </c>
      <c r="C63" t="s">
        <v>75</v>
      </c>
      <c r="D63" t="s">
        <v>113</v>
      </c>
      <c r="E63" t="s">
        <v>104</v>
      </c>
      <c r="F63" t="s">
        <v>78</v>
      </c>
      <c r="G63" s="31">
        <v>9</v>
      </c>
      <c r="H63" s="31" t="s">
        <v>80</v>
      </c>
      <c r="I63" s="31" t="s">
        <v>80</v>
      </c>
      <c r="J63" s="31">
        <v>146</v>
      </c>
      <c r="K63" s="31" t="s">
        <v>80</v>
      </c>
      <c r="L63" s="31" t="s">
        <v>80</v>
      </c>
      <c r="M63" s="31" t="s">
        <v>80</v>
      </c>
      <c r="N63" s="31" t="s">
        <v>80</v>
      </c>
      <c r="O63" s="31" t="s">
        <v>80</v>
      </c>
      <c r="P63" s="31">
        <v>11.198</v>
      </c>
      <c r="Q63" s="31">
        <v>0.25</v>
      </c>
      <c r="R63" s="31">
        <v>57.317</v>
      </c>
      <c r="S63" s="31">
        <v>104.172</v>
      </c>
      <c r="T63" s="31">
        <v>62.247</v>
      </c>
      <c r="U63" s="31">
        <v>74.337000000000003</v>
      </c>
      <c r="V63" s="31">
        <v>83.085999999999999</v>
      </c>
      <c r="W63" s="31">
        <v>18.454000000000001</v>
      </c>
      <c r="X63" s="31">
        <v>1.71</v>
      </c>
      <c r="Y63" s="31" t="s">
        <v>80</v>
      </c>
      <c r="Z63" s="31" t="s">
        <v>80</v>
      </c>
      <c r="AA63" s="31" t="s">
        <v>80</v>
      </c>
      <c r="AB63" s="31" t="s">
        <v>80</v>
      </c>
      <c r="AC63" s="31" t="s">
        <v>80</v>
      </c>
      <c r="AD63" s="31">
        <v>0.28999999999999998</v>
      </c>
      <c r="AE63" s="31" t="s">
        <v>80</v>
      </c>
      <c r="AF63" s="31" t="s">
        <v>80</v>
      </c>
      <c r="AG63" s="31" t="s">
        <v>80</v>
      </c>
      <c r="AH63" s="31" t="s">
        <v>80</v>
      </c>
      <c r="AI63" s="31" t="s">
        <v>80</v>
      </c>
      <c r="AJ63" s="31" t="s">
        <v>80</v>
      </c>
      <c r="AK63">
        <v>30</v>
      </c>
      <c r="AL63" s="29">
        <v>0.56999999999999995</v>
      </c>
      <c r="AM63" s="29">
        <v>93.07</v>
      </c>
      <c r="AN63" s="20">
        <v>568.06100000000004</v>
      </c>
    </row>
    <row r="64" spans="1:40" x14ac:dyDescent="0.25">
      <c r="A64" t="s">
        <v>217</v>
      </c>
      <c r="B64" t="s">
        <v>188</v>
      </c>
      <c r="C64" t="s">
        <v>75</v>
      </c>
      <c r="D64" t="s">
        <v>113</v>
      </c>
      <c r="E64" t="s">
        <v>104</v>
      </c>
      <c r="F64" t="s">
        <v>79</v>
      </c>
      <c r="G64" s="31" t="s">
        <v>82</v>
      </c>
      <c r="H64" s="31" t="s">
        <v>80</v>
      </c>
      <c r="I64" s="31" t="s">
        <v>80</v>
      </c>
      <c r="J64" s="31" t="s">
        <v>82</v>
      </c>
      <c r="K64" s="31" t="s">
        <v>80</v>
      </c>
      <c r="L64" s="31" t="s">
        <v>80</v>
      </c>
      <c r="M64" s="31" t="s">
        <v>80</v>
      </c>
      <c r="N64" s="31" t="s">
        <v>80</v>
      </c>
      <c r="O64" s="31" t="s">
        <v>80</v>
      </c>
      <c r="P64" s="31" t="s">
        <v>82</v>
      </c>
      <c r="Q64" s="31" t="s">
        <v>82</v>
      </c>
      <c r="R64" s="31" t="s">
        <v>82</v>
      </c>
      <c r="S64" s="31" t="s">
        <v>82</v>
      </c>
      <c r="T64" s="31" t="s">
        <v>82</v>
      </c>
      <c r="U64" s="31" t="s">
        <v>82</v>
      </c>
      <c r="V64" s="31" t="s">
        <v>82</v>
      </c>
      <c r="W64" s="31" t="s">
        <v>82</v>
      </c>
      <c r="X64" s="31" t="s">
        <v>82</v>
      </c>
      <c r="Y64" s="31" t="s">
        <v>80</v>
      </c>
      <c r="Z64" s="31" t="s">
        <v>80</v>
      </c>
      <c r="AA64" s="31" t="s">
        <v>80</v>
      </c>
      <c r="AB64" s="31" t="s">
        <v>80</v>
      </c>
      <c r="AC64" s="31" t="s">
        <v>80</v>
      </c>
      <c r="AD64" s="31" t="s">
        <v>82</v>
      </c>
      <c r="AE64" s="31" t="s">
        <v>80</v>
      </c>
      <c r="AF64" s="31" t="s">
        <v>80</v>
      </c>
      <c r="AG64" s="31" t="s">
        <v>80</v>
      </c>
      <c r="AH64" s="31" t="s">
        <v>80</v>
      </c>
      <c r="AI64" s="31" t="s">
        <v>80</v>
      </c>
      <c r="AJ64" s="31" t="s">
        <v>80</v>
      </c>
      <c r="AK64">
        <v>30</v>
      </c>
      <c r="AL64" s="29" t="s">
        <v>80</v>
      </c>
      <c r="AM64" s="29" t="s">
        <v>80</v>
      </c>
      <c r="AN64" s="20" t="s">
        <v>80</v>
      </c>
    </row>
    <row r="65" spans="1:40" x14ac:dyDescent="0.25">
      <c r="A65" t="s">
        <v>217</v>
      </c>
      <c r="B65" t="s">
        <v>188</v>
      </c>
      <c r="C65" t="s">
        <v>75</v>
      </c>
      <c r="D65" t="s">
        <v>110</v>
      </c>
      <c r="E65" t="s">
        <v>87</v>
      </c>
      <c r="F65" t="s">
        <v>78</v>
      </c>
      <c r="G65" s="31">
        <v>27.515000000000001</v>
      </c>
      <c r="H65" s="31">
        <v>12.343</v>
      </c>
      <c r="I65" s="31">
        <v>48.768999999999998</v>
      </c>
      <c r="J65" s="31">
        <v>14.872</v>
      </c>
      <c r="K65" s="31">
        <v>19.748000000000001</v>
      </c>
      <c r="L65" s="31">
        <v>45.7</v>
      </c>
      <c r="M65" s="31">
        <v>14</v>
      </c>
      <c r="N65" s="31">
        <v>9</v>
      </c>
      <c r="O65" s="31">
        <v>8.6620000000000008</v>
      </c>
      <c r="P65" s="31">
        <v>10.132</v>
      </c>
      <c r="Q65" s="31">
        <v>6.7249999999999996</v>
      </c>
      <c r="R65" s="31">
        <v>11.704000000000001</v>
      </c>
      <c r="S65" s="31">
        <v>13.77</v>
      </c>
      <c r="T65" s="31">
        <v>33.816000000000003</v>
      </c>
      <c r="U65" s="31">
        <v>19.225000000000001</v>
      </c>
      <c r="V65" s="31">
        <v>21.513000000000002</v>
      </c>
      <c r="W65" s="31">
        <v>25.079000000000001</v>
      </c>
      <c r="X65" s="31">
        <v>45.011000000000003</v>
      </c>
      <c r="Y65" s="31">
        <v>47.622</v>
      </c>
      <c r="Z65" s="31">
        <v>48.101999999999997</v>
      </c>
      <c r="AA65" s="31">
        <v>34.85</v>
      </c>
      <c r="AB65" s="31">
        <v>18.669</v>
      </c>
      <c r="AC65" s="31" t="s">
        <v>80</v>
      </c>
      <c r="AD65" s="31" t="s">
        <v>80</v>
      </c>
      <c r="AE65" s="31" t="s">
        <v>80</v>
      </c>
      <c r="AF65" s="31" t="s">
        <v>80</v>
      </c>
      <c r="AG65" s="31">
        <v>0.58099999999999996</v>
      </c>
      <c r="AH65" s="31" t="s">
        <v>80</v>
      </c>
      <c r="AI65" s="31" t="s">
        <v>80</v>
      </c>
      <c r="AJ65" s="31">
        <v>0.13200000000000001</v>
      </c>
      <c r="AK65">
        <v>31</v>
      </c>
      <c r="AL65" s="29">
        <v>0.54</v>
      </c>
      <c r="AM65" s="29">
        <v>93.61</v>
      </c>
      <c r="AN65" s="20">
        <v>537.53899999999999</v>
      </c>
    </row>
    <row r="66" spans="1:40" x14ac:dyDescent="0.25">
      <c r="A66" t="s">
        <v>217</v>
      </c>
      <c r="B66" t="s">
        <v>188</v>
      </c>
      <c r="C66" t="s">
        <v>75</v>
      </c>
      <c r="D66" t="s">
        <v>110</v>
      </c>
      <c r="E66" t="s">
        <v>87</v>
      </c>
      <c r="F66" t="s">
        <v>79</v>
      </c>
      <c r="G66" s="31" t="s">
        <v>82</v>
      </c>
      <c r="H66" s="31" t="s">
        <v>82</v>
      </c>
      <c r="I66" s="31" t="s">
        <v>82</v>
      </c>
      <c r="J66" s="31" t="s">
        <v>82</v>
      </c>
      <c r="K66" s="31" t="s">
        <v>82</v>
      </c>
      <c r="L66" s="31" t="s">
        <v>82</v>
      </c>
      <c r="M66" s="31" t="s">
        <v>82</v>
      </c>
      <c r="N66" s="31" t="s">
        <v>82</v>
      </c>
      <c r="O66" s="31" t="s">
        <v>5</v>
      </c>
      <c r="P66" s="31" t="s">
        <v>5</v>
      </c>
      <c r="Q66" s="31" t="s">
        <v>5</v>
      </c>
      <c r="R66" s="31" t="s">
        <v>5</v>
      </c>
      <c r="S66" s="31" t="s">
        <v>5</v>
      </c>
      <c r="T66" s="31" t="s">
        <v>5</v>
      </c>
      <c r="U66" s="31" t="s">
        <v>5</v>
      </c>
      <c r="V66" s="31" t="s">
        <v>5</v>
      </c>
      <c r="W66" s="31" t="s">
        <v>5</v>
      </c>
      <c r="X66" s="31" t="s">
        <v>5</v>
      </c>
      <c r="Y66" s="31" t="s">
        <v>5</v>
      </c>
      <c r="Z66" s="31" t="s">
        <v>5</v>
      </c>
      <c r="AA66" s="31" t="s">
        <v>5</v>
      </c>
      <c r="AB66" s="31" t="s">
        <v>5</v>
      </c>
      <c r="AC66" s="31" t="s">
        <v>80</v>
      </c>
      <c r="AD66" s="31" t="s">
        <v>80</v>
      </c>
      <c r="AE66" s="31" t="s">
        <v>80</v>
      </c>
      <c r="AF66" s="31" t="s">
        <v>80</v>
      </c>
      <c r="AG66" s="31" t="s">
        <v>5</v>
      </c>
      <c r="AH66" s="31" t="s">
        <v>80</v>
      </c>
      <c r="AI66" s="31" t="s">
        <v>80</v>
      </c>
      <c r="AJ66" s="31" t="s">
        <v>5</v>
      </c>
      <c r="AK66">
        <v>31</v>
      </c>
      <c r="AL66" s="29" t="s">
        <v>80</v>
      </c>
      <c r="AM66" s="29" t="s">
        <v>80</v>
      </c>
      <c r="AN66" s="20" t="s">
        <v>80</v>
      </c>
    </row>
    <row r="67" spans="1:40" x14ac:dyDescent="0.25">
      <c r="A67" t="s">
        <v>217</v>
      </c>
      <c r="B67" t="s">
        <v>188</v>
      </c>
      <c r="C67" t="s">
        <v>75</v>
      </c>
      <c r="D67" t="s">
        <v>132</v>
      </c>
      <c r="E67" t="s">
        <v>90</v>
      </c>
      <c r="F67" t="s">
        <v>78</v>
      </c>
      <c r="G67" s="31" t="s">
        <v>80</v>
      </c>
      <c r="H67" s="31" t="s">
        <v>80</v>
      </c>
      <c r="I67" s="31" t="s">
        <v>80</v>
      </c>
      <c r="J67" s="31" t="s">
        <v>80</v>
      </c>
      <c r="K67" s="31" t="s">
        <v>80</v>
      </c>
      <c r="L67" s="31" t="s">
        <v>80</v>
      </c>
      <c r="M67" s="31" t="s">
        <v>80</v>
      </c>
      <c r="N67" s="31" t="s">
        <v>80</v>
      </c>
      <c r="O67" s="31" t="s">
        <v>80</v>
      </c>
      <c r="P67" s="31">
        <v>0.153</v>
      </c>
      <c r="Q67" s="31">
        <v>6.8000000000000005E-2</v>
      </c>
      <c r="R67" s="31" t="s">
        <v>80</v>
      </c>
      <c r="S67" s="31" t="s">
        <v>80</v>
      </c>
      <c r="T67" s="31" t="s">
        <v>80</v>
      </c>
      <c r="U67" s="31" t="s">
        <v>80</v>
      </c>
      <c r="V67" s="31" t="s">
        <v>80</v>
      </c>
      <c r="W67" s="31" t="s">
        <v>80</v>
      </c>
      <c r="X67" s="31" t="s">
        <v>80</v>
      </c>
      <c r="Y67" s="31">
        <v>0.21</v>
      </c>
      <c r="Z67" s="31">
        <v>0.65</v>
      </c>
      <c r="AA67" s="31" t="s">
        <v>80</v>
      </c>
      <c r="AB67" s="31">
        <v>20.95</v>
      </c>
      <c r="AC67" s="31">
        <v>12.571</v>
      </c>
      <c r="AD67" s="31">
        <v>2.9710000000000001</v>
      </c>
      <c r="AE67" s="31">
        <v>2</v>
      </c>
      <c r="AF67" s="31">
        <v>345.96899999999999</v>
      </c>
      <c r="AG67" s="31">
        <v>58.548999999999999</v>
      </c>
      <c r="AH67" s="31">
        <v>31.186</v>
      </c>
      <c r="AI67" s="31">
        <v>27.2</v>
      </c>
      <c r="AJ67" s="31">
        <v>30.975999999999999</v>
      </c>
      <c r="AK67">
        <v>32</v>
      </c>
      <c r="AL67" s="29">
        <v>0.53</v>
      </c>
      <c r="AM67" s="29">
        <v>94.14</v>
      </c>
      <c r="AN67" s="20">
        <v>533.45299999999997</v>
      </c>
    </row>
    <row r="68" spans="1:40" x14ac:dyDescent="0.25">
      <c r="A68" t="s">
        <v>217</v>
      </c>
      <c r="B68" t="s">
        <v>188</v>
      </c>
      <c r="C68" t="s">
        <v>75</v>
      </c>
      <c r="D68" t="s">
        <v>132</v>
      </c>
      <c r="E68" t="s">
        <v>90</v>
      </c>
      <c r="F68" t="s">
        <v>79</v>
      </c>
      <c r="G68" s="31" t="s">
        <v>80</v>
      </c>
      <c r="H68" s="31" t="s">
        <v>80</v>
      </c>
      <c r="I68" s="31" t="s">
        <v>80</v>
      </c>
      <c r="J68" s="31" t="s">
        <v>80</v>
      </c>
      <c r="K68" s="31" t="s">
        <v>80</v>
      </c>
      <c r="L68" s="31" t="s">
        <v>80</v>
      </c>
      <c r="M68" s="31" t="s">
        <v>80</v>
      </c>
      <c r="N68" s="31" t="s">
        <v>80</v>
      </c>
      <c r="O68" s="31" t="s">
        <v>80</v>
      </c>
      <c r="P68" s="31" t="s">
        <v>82</v>
      </c>
      <c r="Q68" s="31" t="s">
        <v>82</v>
      </c>
      <c r="R68" s="31" t="s">
        <v>80</v>
      </c>
      <c r="S68" s="31" t="s">
        <v>80</v>
      </c>
      <c r="T68" s="31" t="s">
        <v>80</v>
      </c>
      <c r="U68" s="31" t="s">
        <v>80</v>
      </c>
      <c r="V68" s="31" t="s">
        <v>80</v>
      </c>
      <c r="W68" s="31" t="s">
        <v>80</v>
      </c>
      <c r="X68" s="31" t="s">
        <v>80</v>
      </c>
      <c r="Y68" s="31" t="s">
        <v>82</v>
      </c>
      <c r="Z68" s="31" t="s">
        <v>5</v>
      </c>
      <c r="AA68" s="31" t="s">
        <v>80</v>
      </c>
      <c r="AB68" s="31" t="s">
        <v>7</v>
      </c>
      <c r="AC68" s="31" t="s">
        <v>82</v>
      </c>
      <c r="AD68" s="31" t="s">
        <v>82</v>
      </c>
      <c r="AE68" s="31" t="s">
        <v>7</v>
      </c>
      <c r="AF68" s="31" t="s">
        <v>82</v>
      </c>
      <c r="AG68" s="31" t="s">
        <v>82</v>
      </c>
      <c r="AH68" s="31" t="s">
        <v>82</v>
      </c>
      <c r="AI68" s="31" t="s">
        <v>82</v>
      </c>
      <c r="AJ68" s="31" t="s">
        <v>82</v>
      </c>
      <c r="AK68">
        <v>32</v>
      </c>
      <c r="AL68" s="29" t="s">
        <v>80</v>
      </c>
      <c r="AM68" s="29" t="s">
        <v>80</v>
      </c>
      <c r="AN68" s="20" t="s">
        <v>80</v>
      </c>
    </row>
    <row r="69" spans="1:40" x14ac:dyDescent="0.25">
      <c r="A69" t="s">
        <v>217</v>
      </c>
      <c r="B69" t="s">
        <v>188</v>
      </c>
      <c r="C69" t="s">
        <v>75</v>
      </c>
      <c r="D69" t="s">
        <v>122</v>
      </c>
      <c r="E69" t="s">
        <v>87</v>
      </c>
      <c r="F69" t="s">
        <v>78</v>
      </c>
      <c r="G69" s="31" t="s">
        <v>80</v>
      </c>
      <c r="H69" s="31" t="s">
        <v>80</v>
      </c>
      <c r="I69" s="31" t="s">
        <v>80</v>
      </c>
      <c r="J69" s="31" t="s">
        <v>80</v>
      </c>
      <c r="K69" s="31">
        <v>2.9790000000000001</v>
      </c>
      <c r="L69" s="31">
        <v>2.1800000000000002</v>
      </c>
      <c r="M69" s="31">
        <v>1.5549999999999999</v>
      </c>
      <c r="N69" s="31" t="s">
        <v>80</v>
      </c>
      <c r="O69" s="31">
        <v>0.20499999999999999</v>
      </c>
      <c r="P69" s="31">
        <v>2.3180000000000001</v>
      </c>
      <c r="Q69" s="31">
        <v>1.091</v>
      </c>
      <c r="R69" s="31">
        <v>2.9940000000000002</v>
      </c>
      <c r="S69" s="31">
        <v>2.1349999999999998</v>
      </c>
      <c r="T69" s="31">
        <v>11.343999999999999</v>
      </c>
      <c r="U69" s="31">
        <v>8.8829999999999991</v>
      </c>
      <c r="V69" s="31">
        <v>11.634</v>
      </c>
      <c r="W69" s="31">
        <v>19.427</v>
      </c>
      <c r="X69" s="31">
        <v>14.141999999999999</v>
      </c>
      <c r="Y69" s="31">
        <v>18.802</v>
      </c>
      <c r="Z69" s="31">
        <v>33.959000000000003</v>
      </c>
      <c r="AA69" s="31">
        <v>53.320999999999998</v>
      </c>
      <c r="AB69" s="31">
        <v>47.621000000000002</v>
      </c>
      <c r="AC69" s="31">
        <v>73.747</v>
      </c>
      <c r="AD69" s="31">
        <v>35.247999999999998</v>
      </c>
      <c r="AE69" s="31">
        <v>27.172000000000001</v>
      </c>
      <c r="AF69" s="31">
        <v>15.151999999999999</v>
      </c>
      <c r="AG69" s="31">
        <v>23.661000000000001</v>
      </c>
      <c r="AH69" s="31">
        <v>10.512</v>
      </c>
      <c r="AI69" s="31">
        <v>8.4369999999999994</v>
      </c>
      <c r="AJ69" s="31">
        <v>22.591999999999999</v>
      </c>
      <c r="AK69">
        <v>33</v>
      </c>
      <c r="AL69" s="29">
        <v>0.45</v>
      </c>
      <c r="AM69" s="29">
        <v>94.59</v>
      </c>
      <c r="AN69" s="20">
        <v>451.11</v>
      </c>
    </row>
    <row r="70" spans="1:40" x14ac:dyDescent="0.25">
      <c r="A70" t="s">
        <v>217</v>
      </c>
      <c r="B70" t="s">
        <v>188</v>
      </c>
      <c r="C70" t="s">
        <v>75</v>
      </c>
      <c r="D70" t="s">
        <v>122</v>
      </c>
      <c r="E70" t="s">
        <v>87</v>
      </c>
      <c r="F70" t="s">
        <v>79</v>
      </c>
      <c r="G70" s="31" t="s">
        <v>80</v>
      </c>
      <c r="H70" s="31" t="s">
        <v>80</v>
      </c>
      <c r="I70" s="31" t="s">
        <v>80</v>
      </c>
      <c r="J70" s="31" t="s">
        <v>80</v>
      </c>
      <c r="K70" s="31" t="s">
        <v>82</v>
      </c>
      <c r="L70" s="31" t="s">
        <v>82</v>
      </c>
      <c r="M70" s="31" t="s">
        <v>82</v>
      </c>
      <c r="N70" s="31" t="s">
        <v>80</v>
      </c>
      <c r="O70" s="31" t="s">
        <v>82</v>
      </c>
      <c r="P70" s="31" t="s">
        <v>82</v>
      </c>
      <c r="Q70" s="31" t="s">
        <v>82</v>
      </c>
      <c r="R70" s="31" t="s">
        <v>82</v>
      </c>
      <c r="S70" s="31" t="s">
        <v>82</v>
      </c>
      <c r="T70" s="31" t="s">
        <v>82</v>
      </c>
      <c r="U70" s="31" t="s">
        <v>82</v>
      </c>
      <c r="V70" s="31" t="s">
        <v>82</v>
      </c>
      <c r="W70" s="31" t="s">
        <v>82</v>
      </c>
      <c r="X70" s="31" t="s">
        <v>82</v>
      </c>
      <c r="Y70" s="31" t="s">
        <v>82</v>
      </c>
      <c r="Z70" s="31" t="s">
        <v>82</v>
      </c>
      <c r="AA70" s="31" t="s">
        <v>82</v>
      </c>
      <c r="AB70" s="31" t="s">
        <v>82</v>
      </c>
      <c r="AC70" s="31" t="s">
        <v>82</v>
      </c>
      <c r="AD70" s="31" t="s">
        <v>82</v>
      </c>
      <c r="AE70" s="31" t="s">
        <v>82</v>
      </c>
      <c r="AF70" s="31" t="s">
        <v>82</v>
      </c>
      <c r="AG70" s="31" t="s">
        <v>82</v>
      </c>
      <c r="AH70" s="31" t="s">
        <v>82</v>
      </c>
      <c r="AI70" s="31" t="s">
        <v>5</v>
      </c>
      <c r="AJ70" s="31" t="s">
        <v>5</v>
      </c>
      <c r="AK70">
        <v>33</v>
      </c>
      <c r="AL70" s="29" t="s">
        <v>80</v>
      </c>
      <c r="AM70" s="29" t="s">
        <v>80</v>
      </c>
      <c r="AN70" s="20" t="s">
        <v>80</v>
      </c>
    </row>
    <row r="71" spans="1:40" x14ac:dyDescent="0.25">
      <c r="A71" t="s">
        <v>217</v>
      </c>
      <c r="B71" t="s">
        <v>188</v>
      </c>
      <c r="C71" t="s">
        <v>75</v>
      </c>
      <c r="D71" t="s">
        <v>116</v>
      </c>
      <c r="E71" t="s">
        <v>87</v>
      </c>
      <c r="F71" t="s">
        <v>78</v>
      </c>
      <c r="G71" s="31">
        <v>31</v>
      </c>
      <c r="H71" s="31">
        <v>25</v>
      </c>
      <c r="I71" s="31">
        <v>30</v>
      </c>
      <c r="J71" s="31">
        <v>24.617999999999999</v>
      </c>
      <c r="K71" s="31">
        <v>18.600999999999999</v>
      </c>
      <c r="L71" s="31">
        <v>19</v>
      </c>
      <c r="M71" s="31">
        <v>18.309000000000001</v>
      </c>
      <c r="N71" s="31">
        <v>11.378</v>
      </c>
      <c r="O71" s="31">
        <v>11.443</v>
      </c>
      <c r="P71" s="31" t="s">
        <v>80</v>
      </c>
      <c r="Q71" s="31" t="s">
        <v>80</v>
      </c>
      <c r="R71" s="31">
        <v>25.024000000000001</v>
      </c>
      <c r="S71" s="31" t="s">
        <v>80</v>
      </c>
      <c r="T71" s="31" t="s">
        <v>80</v>
      </c>
      <c r="U71" s="31" t="s">
        <v>80</v>
      </c>
      <c r="V71" s="31">
        <v>8.0280000000000005</v>
      </c>
      <c r="W71" s="31">
        <v>10.446</v>
      </c>
      <c r="X71" s="31">
        <v>9.5090000000000003</v>
      </c>
      <c r="Y71" s="31">
        <v>10.086</v>
      </c>
      <c r="Z71" s="31">
        <v>9.7029999999999994</v>
      </c>
      <c r="AA71" s="31">
        <v>33.427999999999997</v>
      </c>
      <c r="AB71" s="31">
        <v>9.0239999999999991</v>
      </c>
      <c r="AC71" s="31">
        <v>19.445</v>
      </c>
      <c r="AD71" s="31">
        <v>11.765000000000001</v>
      </c>
      <c r="AE71" s="31">
        <v>12.829000000000001</v>
      </c>
      <c r="AF71" s="31">
        <v>20.349</v>
      </c>
      <c r="AG71" s="31">
        <v>11.38</v>
      </c>
      <c r="AH71" s="31">
        <v>9.0269999999999992</v>
      </c>
      <c r="AI71" s="31">
        <v>9.0210000000000008</v>
      </c>
      <c r="AJ71" s="31">
        <v>7.625</v>
      </c>
      <c r="AK71">
        <v>34</v>
      </c>
      <c r="AL71" s="29">
        <v>0.41</v>
      </c>
      <c r="AM71" s="29">
        <v>94.99</v>
      </c>
      <c r="AN71" s="20">
        <v>406.03899999999999</v>
      </c>
    </row>
    <row r="72" spans="1:40" x14ac:dyDescent="0.25">
      <c r="A72" t="s">
        <v>217</v>
      </c>
      <c r="B72" t="s">
        <v>188</v>
      </c>
      <c r="C72" t="s">
        <v>75</v>
      </c>
      <c r="D72" t="s">
        <v>116</v>
      </c>
      <c r="E72" t="s">
        <v>87</v>
      </c>
      <c r="F72" t="s">
        <v>79</v>
      </c>
      <c r="G72" s="31" t="s">
        <v>82</v>
      </c>
      <c r="H72" s="31" t="s">
        <v>82</v>
      </c>
      <c r="I72" s="31" t="s">
        <v>82</v>
      </c>
      <c r="J72" s="31" t="s">
        <v>82</v>
      </c>
      <c r="K72" s="31" t="s">
        <v>82</v>
      </c>
      <c r="L72" s="31" t="s">
        <v>82</v>
      </c>
      <c r="M72" s="31" t="s">
        <v>82</v>
      </c>
      <c r="N72" s="31" t="s">
        <v>82</v>
      </c>
      <c r="O72" s="31" t="s">
        <v>82</v>
      </c>
      <c r="P72" s="31" t="s">
        <v>80</v>
      </c>
      <c r="Q72" s="31" t="s">
        <v>80</v>
      </c>
      <c r="R72" s="31" t="s">
        <v>82</v>
      </c>
      <c r="S72" s="31" t="s">
        <v>80</v>
      </c>
      <c r="T72" s="31" t="s">
        <v>80</v>
      </c>
      <c r="U72" s="31" t="s">
        <v>80</v>
      </c>
      <c r="V72" s="31" t="s">
        <v>82</v>
      </c>
      <c r="W72" s="31" t="s">
        <v>20</v>
      </c>
      <c r="X72" s="31" t="s">
        <v>5</v>
      </c>
      <c r="Y72" s="31" t="s">
        <v>5</v>
      </c>
      <c r="Z72" s="31" t="s">
        <v>5</v>
      </c>
      <c r="AA72" s="31" t="s">
        <v>20</v>
      </c>
      <c r="AB72" s="31" t="s">
        <v>20</v>
      </c>
      <c r="AC72" s="31" t="s">
        <v>20</v>
      </c>
      <c r="AD72" s="31" t="s">
        <v>5</v>
      </c>
      <c r="AE72" s="31" t="s">
        <v>5</v>
      </c>
      <c r="AF72" s="31" t="s">
        <v>5</v>
      </c>
      <c r="AG72" s="31" t="s">
        <v>5</v>
      </c>
      <c r="AH72" s="31" t="s">
        <v>5</v>
      </c>
      <c r="AI72" s="31" t="s">
        <v>5</v>
      </c>
      <c r="AJ72" s="31" t="s">
        <v>5</v>
      </c>
      <c r="AK72">
        <v>34</v>
      </c>
      <c r="AL72" s="29" t="s">
        <v>80</v>
      </c>
      <c r="AM72" s="29" t="s">
        <v>80</v>
      </c>
      <c r="AN72" s="20" t="s">
        <v>80</v>
      </c>
    </row>
    <row r="73" spans="1:40" x14ac:dyDescent="0.25">
      <c r="A73" t="s">
        <v>217</v>
      </c>
      <c r="B73" t="s">
        <v>188</v>
      </c>
      <c r="C73" t="s">
        <v>85</v>
      </c>
      <c r="D73" t="s">
        <v>133</v>
      </c>
      <c r="E73" t="s">
        <v>87</v>
      </c>
      <c r="F73" t="s">
        <v>78</v>
      </c>
      <c r="G73" s="31" t="s">
        <v>80</v>
      </c>
      <c r="H73" s="31" t="s">
        <v>80</v>
      </c>
      <c r="I73" s="31" t="s">
        <v>80</v>
      </c>
      <c r="J73" s="31" t="s">
        <v>80</v>
      </c>
      <c r="K73" s="31" t="s">
        <v>80</v>
      </c>
      <c r="L73" s="31" t="s">
        <v>80</v>
      </c>
      <c r="M73" s="31" t="s">
        <v>80</v>
      </c>
      <c r="N73" s="31" t="s">
        <v>80</v>
      </c>
      <c r="O73" s="31" t="s">
        <v>80</v>
      </c>
      <c r="P73" s="31" t="s">
        <v>80</v>
      </c>
      <c r="Q73" s="31" t="s">
        <v>80</v>
      </c>
      <c r="R73" s="31" t="s">
        <v>80</v>
      </c>
      <c r="S73" s="31" t="s">
        <v>80</v>
      </c>
      <c r="T73" s="31" t="s">
        <v>80</v>
      </c>
      <c r="U73" s="31" t="s">
        <v>80</v>
      </c>
      <c r="V73" s="31" t="s">
        <v>80</v>
      </c>
      <c r="W73" s="31" t="s">
        <v>80</v>
      </c>
      <c r="X73" s="31" t="s">
        <v>80</v>
      </c>
      <c r="Y73" s="31" t="s">
        <v>80</v>
      </c>
      <c r="Z73" s="31" t="s">
        <v>80</v>
      </c>
      <c r="AA73" s="31" t="s">
        <v>80</v>
      </c>
      <c r="AB73" s="31">
        <v>19.004000000000001</v>
      </c>
      <c r="AC73" s="31">
        <v>29.321000000000002</v>
      </c>
      <c r="AD73" s="31">
        <v>27.332999999999998</v>
      </c>
      <c r="AE73" s="31">
        <v>128.46199999999999</v>
      </c>
      <c r="AF73" s="31">
        <v>38.829000000000001</v>
      </c>
      <c r="AG73" s="31">
        <v>75.263999999999996</v>
      </c>
      <c r="AH73" s="31">
        <v>80.852000000000004</v>
      </c>
      <c r="AI73" s="31" t="s">
        <v>80</v>
      </c>
      <c r="AJ73" s="31" t="s">
        <v>80</v>
      </c>
      <c r="AK73">
        <v>35</v>
      </c>
      <c r="AL73" s="29">
        <v>0.4</v>
      </c>
      <c r="AM73" s="29">
        <v>95.39</v>
      </c>
      <c r="AN73" s="20">
        <v>399.065</v>
      </c>
    </row>
    <row r="74" spans="1:40" x14ac:dyDescent="0.25">
      <c r="A74" t="s">
        <v>217</v>
      </c>
      <c r="B74" t="s">
        <v>188</v>
      </c>
      <c r="C74" t="s">
        <v>85</v>
      </c>
      <c r="D74" t="s">
        <v>133</v>
      </c>
      <c r="E74" t="s">
        <v>87</v>
      </c>
      <c r="F74" t="s">
        <v>79</v>
      </c>
      <c r="G74" s="31" t="s">
        <v>80</v>
      </c>
      <c r="H74" s="31" t="s">
        <v>80</v>
      </c>
      <c r="I74" s="31" t="s">
        <v>80</v>
      </c>
      <c r="J74" s="31" t="s">
        <v>80</v>
      </c>
      <c r="K74" s="31" t="s">
        <v>80</v>
      </c>
      <c r="L74" s="31" t="s">
        <v>80</v>
      </c>
      <c r="M74" s="31" t="s">
        <v>80</v>
      </c>
      <c r="N74" s="31" t="s">
        <v>80</v>
      </c>
      <c r="O74" s="31" t="s">
        <v>80</v>
      </c>
      <c r="P74" s="31" t="s">
        <v>80</v>
      </c>
      <c r="Q74" s="31" t="s">
        <v>80</v>
      </c>
      <c r="R74" s="31" t="s">
        <v>80</v>
      </c>
      <c r="S74" s="31" t="s">
        <v>80</v>
      </c>
      <c r="T74" s="31" t="s">
        <v>80</v>
      </c>
      <c r="U74" s="31" t="s">
        <v>80</v>
      </c>
      <c r="V74" s="31" t="s">
        <v>80</v>
      </c>
      <c r="W74" s="31" t="s">
        <v>80</v>
      </c>
      <c r="X74" s="31" t="s">
        <v>80</v>
      </c>
      <c r="Y74" s="31" t="s">
        <v>80</v>
      </c>
      <c r="Z74" s="31" t="s">
        <v>80</v>
      </c>
      <c r="AA74" s="31" t="s">
        <v>80</v>
      </c>
      <c r="AB74" s="31" t="s">
        <v>82</v>
      </c>
      <c r="AC74" s="31" t="s">
        <v>82</v>
      </c>
      <c r="AD74" s="31" t="s">
        <v>82</v>
      </c>
      <c r="AE74" s="31" t="s">
        <v>82</v>
      </c>
      <c r="AF74" s="31" t="s">
        <v>82</v>
      </c>
      <c r="AG74" s="31" t="s">
        <v>82</v>
      </c>
      <c r="AH74" s="31" t="s">
        <v>82</v>
      </c>
      <c r="AI74" s="31" t="s">
        <v>80</v>
      </c>
      <c r="AJ74" s="31" t="s">
        <v>80</v>
      </c>
      <c r="AK74">
        <v>35</v>
      </c>
      <c r="AL74" s="29" t="s">
        <v>80</v>
      </c>
      <c r="AM74" s="29" t="s">
        <v>80</v>
      </c>
      <c r="AN74" s="20" t="s">
        <v>80</v>
      </c>
    </row>
    <row r="75" spans="1:40" x14ac:dyDescent="0.25">
      <c r="A75" t="s">
        <v>217</v>
      </c>
      <c r="B75" t="s">
        <v>188</v>
      </c>
      <c r="C75" t="s">
        <v>75</v>
      </c>
      <c r="D75" t="s">
        <v>102</v>
      </c>
      <c r="E75" t="s">
        <v>87</v>
      </c>
      <c r="F75" t="s">
        <v>78</v>
      </c>
      <c r="G75" s="31">
        <v>85</v>
      </c>
      <c r="H75" s="31">
        <v>43</v>
      </c>
      <c r="I75" s="31">
        <v>53</v>
      </c>
      <c r="J75" s="31">
        <v>12</v>
      </c>
      <c r="K75" s="31">
        <v>38</v>
      </c>
      <c r="L75" s="31">
        <v>55</v>
      </c>
      <c r="M75" s="31">
        <v>56</v>
      </c>
      <c r="N75" s="31">
        <v>33.573</v>
      </c>
      <c r="O75" s="31">
        <v>3.2</v>
      </c>
      <c r="P75" s="31">
        <v>4.3</v>
      </c>
      <c r="Q75" s="31">
        <v>7.1</v>
      </c>
      <c r="R75" s="31">
        <v>6.7</v>
      </c>
      <c r="S75" s="31" t="s">
        <v>80</v>
      </c>
      <c r="T75" s="31" t="s">
        <v>80</v>
      </c>
      <c r="U75" s="31" t="s">
        <v>80</v>
      </c>
      <c r="V75" s="31" t="s">
        <v>80</v>
      </c>
      <c r="W75" s="31" t="s">
        <v>80</v>
      </c>
      <c r="X75" s="31" t="s">
        <v>80</v>
      </c>
      <c r="Y75" s="31" t="s">
        <v>80</v>
      </c>
      <c r="Z75" s="31" t="s">
        <v>80</v>
      </c>
      <c r="AA75" s="31" t="s">
        <v>80</v>
      </c>
      <c r="AB75" s="31" t="s">
        <v>80</v>
      </c>
      <c r="AC75" s="31" t="s">
        <v>80</v>
      </c>
      <c r="AD75" s="31" t="s">
        <v>80</v>
      </c>
      <c r="AE75" s="31" t="s">
        <v>80</v>
      </c>
      <c r="AF75" s="31" t="s">
        <v>80</v>
      </c>
      <c r="AG75" s="31" t="s">
        <v>80</v>
      </c>
      <c r="AH75" s="31" t="s">
        <v>80</v>
      </c>
      <c r="AI75" s="31" t="s">
        <v>80</v>
      </c>
      <c r="AJ75" s="31" t="s">
        <v>80</v>
      </c>
      <c r="AK75" s="120">
        <v>36</v>
      </c>
      <c r="AL75" s="29">
        <v>0.4</v>
      </c>
      <c r="AM75" s="29">
        <v>95.79</v>
      </c>
      <c r="AN75" s="20">
        <v>396.87299999999999</v>
      </c>
    </row>
    <row r="76" spans="1:40" x14ac:dyDescent="0.25">
      <c r="A76" t="s">
        <v>217</v>
      </c>
      <c r="B76" t="s">
        <v>188</v>
      </c>
      <c r="C76" t="s">
        <v>75</v>
      </c>
      <c r="D76" t="s">
        <v>102</v>
      </c>
      <c r="E76" t="s">
        <v>87</v>
      </c>
      <c r="F76" t="s">
        <v>79</v>
      </c>
      <c r="G76" s="31" t="s">
        <v>82</v>
      </c>
      <c r="H76" s="31" t="s">
        <v>82</v>
      </c>
      <c r="I76" s="31" t="s">
        <v>82</v>
      </c>
      <c r="J76" s="31" t="s">
        <v>82</v>
      </c>
      <c r="K76" s="31" t="s">
        <v>82</v>
      </c>
      <c r="L76" s="31" t="s">
        <v>82</v>
      </c>
      <c r="M76" s="31" t="s">
        <v>82</v>
      </c>
      <c r="N76" s="31" t="s">
        <v>20</v>
      </c>
      <c r="O76" s="31" t="s">
        <v>82</v>
      </c>
      <c r="P76" s="31" t="s">
        <v>82</v>
      </c>
      <c r="Q76" s="31" t="s">
        <v>82</v>
      </c>
      <c r="R76" s="31" t="s">
        <v>82</v>
      </c>
      <c r="S76" s="31" t="s">
        <v>80</v>
      </c>
      <c r="T76" s="31" t="s">
        <v>80</v>
      </c>
      <c r="U76" s="31" t="s">
        <v>80</v>
      </c>
      <c r="V76" s="31" t="s">
        <v>80</v>
      </c>
      <c r="W76" s="31" t="s">
        <v>80</v>
      </c>
      <c r="X76" s="31" t="s">
        <v>80</v>
      </c>
      <c r="Y76" s="31" t="s">
        <v>80</v>
      </c>
      <c r="Z76" s="31" t="s">
        <v>80</v>
      </c>
      <c r="AA76" s="31" t="s">
        <v>80</v>
      </c>
      <c r="AB76" s="31" t="s">
        <v>80</v>
      </c>
      <c r="AC76" s="31" t="s">
        <v>80</v>
      </c>
      <c r="AD76" s="31" t="s">
        <v>80</v>
      </c>
      <c r="AE76" s="31" t="s">
        <v>80</v>
      </c>
      <c r="AF76" s="31" t="s">
        <v>80</v>
      </c>
      <c r="AG76" s="31" t="s">
        <v>80</v>
      </c>
      <c r="AH76" s="31" t="s">
        <v>80</v>
      </c>
      <c r="AI76" s="31" t="s">
        <v>80</v>
      </c>
      <c r="AJ76" s="31" t="s">
        <v>80</v>
      </c>
      <c r="AK76">
        <v>36</v>
      </c>
      <c r="AL76" s="29" t="s">
        <v>80</v>
      </c>
      <c r="AM76" s="29" t="s">
        <v>80</v>
      </c>
      <c r="AN76" s="20" t="s">
        <v>80</v>
      </c>
    </row>
    <row r="77" spans="1:40" x14ac:dyDescent="0.25">
      <c r="A77" t="s">
        <v>217</v>
      </c>
      <c r="B77" t="s">
        <v>188</v>
      </c>
      <c r="C77" t="s">
        <v>75</v>
      </c>
      <c r="D77" t="s">
        <v>83</v>
      </c>
      <c r="E77" t="s">
        <v>95</v>
      </c>
      <c r="F77" t="s">
        <v>78</v>
      </c>
      <c r="G77" s="31" t="s">
        <v>80</v>
      </c>
      <c r="H77" s="31" t="s">
        <v>80</v>
      </c>
      <c r="I77" s="31" t="s">
        <v>80</v>
      </c>
      <c r="J77" s="31" t="s">
        <v>80</v>
      </c>
      <c r="K77" s="31" t="s">
        <v>80</v>
      </c>
      <c r="L77" s="31" t="s">
        <v>80</v>
      </c>
      <c r="M77" s="31" t="s">
        <v>80</v>
      </c>
      <c r="N77" s="31" t="s">
        <v>80</v>
      </c>
      <c r="O77" s="31" t="s">
        <v>80</v>
      </c>
      <c r="P77" s="31" t="s">
        <v>80</v>
      </c>
      <c r="Q77" s="31" t="s">
        <v>80</v>
      </c>
      <c r="R77" s="31" t="s">
        <v>80</v>
      </c>
      <c r="S77" s="31" t="s">
        <v>80</v>
      </c>
      <c r="T77" s="31" t="s">
        <v>80</v>
      </c>
      <c r="U77" s="31" t="s">
        <v>80</v>
      </c>
      <c r="V77" s="31" t="s">
        <v>80</v>
      </c>
      <c r="W77" s="31" t="s">
        <v>80</v>
      </c>
      <c r="X77" s="31" t="s">
        <v>80</v>
      </c>
      <c r="Y77" s="31" t="s">
        <v>80</v>
      </c>
      <c r="Z77" s="31" t="s">
        <v>80</v>
      </c>
      <c r="AA77" s="31" t="s">
        <v>80</v>
      </c>
      <c r="AB77" s="31" t="s">
        <v>80</v>
      </c>
      <c r="AC77" s="31" t="s">
        <v>80</v>
      </c>
      <c r="AD77" s="31" t="s">
        <v>80</v>
      </c>
      <c r="AE77" s="31" t="s">
        <v>80</v>
      </c>
      <c r="AF77" s="31" t="s">
        <v>80</v>
      </c>
      <c r="AG77" s="31">
        <v>27.553999999999998</v>
      </c>
      <c r="AH77" s="31">
        <v>3.391</v>
      </c>
      <c r="AI77" s="31">
        <v>142.29300000000001</v>
      </c>
      <c r="AJ77" s="31">
        <v>211.80199999999999</v>
      </c>
      <c r="AK77">
        <v>37</v>
      </c>
      <c r="AL77" s="29">
        <v>0.38</v>
      </c>
      <c r="AM77" s="29">
        <v>96.17</v>
      </c>
      <c r="AN77" s="20">
        <v>385.04</v>
      </c>
    </row>
    <row r="78" spans="1:40" x14ac:dyDescent="0.25">
      <c r="A78" t="s">
        <v>217</v>
      </c>
      <c r="B78" t="s">
        <v>188</v>
      </c>
      <c r="C78" t="s">
        <v>75</v>
      </c>
      <c r="D78" t="s">
        <v>83</v>
      </c>
      <c r="E78" t="s">
        <v>95</v>
      </c>
      <c r="F78" t="s">
        <v>79</v>
      </c>
      <c r="G78" s="31" t="s">
        <v>80</v>
      </c>
      <c r="H78" s="31" t="s">
        <v>80</v>
      </c>
      <c r="I78" s="31" t="s">
        <v>80</v>
      </c>
      <c r="J78" s="31" t="s">
        <v>80</v>
      </c>
      <c r="K78" s="31" t="s">
        <v>80</v>
      </c>
      <c r="L78" s="31" t="s">
        <v>80</v>
      </c>
      <c r="M78" s="31" t="s">
        <v>80</v>
      </c>
      <c r="N78" s="31" t="s">
        <v>80</v>
      </c>
      <c r="O78" s="31" t="s">
        <v>80</v>
      </c>
      <c r="P78" s="31" t="s">
        <v>80</v>
      </c>
      <c r="Q78" s="31" t="s">
        <v>80</v>
      </c>
      <c r="R78" s="31" t="s">
        <v>80</v>
      </c>
      <c r="S78" s="31" t="s">
        <v>80</v>
      </c>
      <c r="T78" s="31" t="s">
        <v>80</v>
      </c>
      <c r="U78" s="31" t="s">
        <v>80</v>
      </c>
      <c r="V78" s="31" t="s">
        <v>80</v>
      </c>
      <c r="W78" s="31" t="s">
        <v>80</v>
      </c>
      <c r="X78" s="31" t="s">
        <v>80</v>
      </c>
      <c r="Y78" s="31" t="s">
        <v>80</v>
      </c>
      <c r="Z78" s="31" t="s">
        <v>80</v>
      </c>
      <c r="AA78" s="31" t="s">
        <v>80</v>
      </c>
      <c r="AB78" s="31" t="s">
        <v>80</v>
      </c>
      <c r="AC78" s="31" t="s">
        <v>80</v>
      </c>
      <c r="AD78" s="31" t="s">
        <v>80</v>
      </c>
      <c r="AE78" s="31" t="s">
        <v>80</v>
      </c>
      <c r="AF78" s="31" t="s">
        <v>80</v>
      </c>
      <c r="AG78" s="31" t="s">
        <v>7</v>
      </c>
      <c r="AH78" s="31" t="s">
        <v>20</v>
      </c>
      <c r="AI78" s="31" t="s">
        <v>20</v>
      </c>
      <c r="AJ78" s="31" t="s">
        <v>20</v>
      </c>
      <c r="AK78">
        <v>37</v>
      </c>
      <c r="AL78" s="29" t="s">
        <v>80</v>
      </c>
      <c r="AM78" s="29" t="s">
        <v>80</v>
      </c>
      <c r="AN78" s="20" t="s">
        <v>80</v>
      </c>
    </row>
    <row r="79" spans="1:40" x14ac:dyDescent="0.25">
      <c r="A79" t="s">
        <v>217</v>
      </c>
      <c r="B79" t="s">
        <v>188</v>
      </c>
      <c r="C79" t="s">
        <v>75</v>
      </c>
      <c r="D79" t="s">
        <v>106</v>
      </c>
      <c r="E79" t="s">
        <v>87</v>
      </c>
      <c r="F79" t="s">
        <v>78</v>
      </c>
      <c r="G79" s="31" t="s">
        <v>80</v>
      </c>
      <c r="H79" s="31" t="s">
        <v>80</v>
      </c>
      <c r="I79" s="31" t="s">
        <v>80</v>
      </c>
      <c r="J79" s="31" t="s">
        <v>80</v>
      </c>
      <c r="K79" s="31" t="s">
        <v>80</v>
      </c>
      <c r="L79" s="31" t="s">
        <v>80</v>
      </c>
      <c r="M79" s="31" t="s">
        <v>80</v>
      </c>
      <c r="N79" s="31" t="s">
        <v>80</v>
      </c>
      <c r="O79" s="31" t="s">
        <v>80</v>
      </c>
      <c r="P79" s="31" t="s">
        <v>80</v>
      </c>
      <c r="Q79" s="31" t="s">
        <v>80</v>
      </c>
      <c r="R79" s="31" t="s">
        <v>80</v>
      </c>
      <c r="S79" s="31" t="s">
        <v>80</v>
      </c>
      <c r="T79" s="31" t="s">
        <v>80</v>
      </c>
      <c r="U79" s="31">
        <v>23.2</v>
      </c>
      <c r="V79" s="31">
        <v>10.050000000000001</v>
      </c>
      <c r="W79" s="31" t="s">
        <v>80</v>
      </c>
      <c r="X79" s="31" t="s">
        <v>80</v>
      </c>
      <c r="Y79" s="31" t="s">
        <v>80</v>
      </c>
      <c r="Z79" s="31" t="s">
        <v>80</v>
      </c>
      <c r="AA79" s="31" t="s">
        <v>80</v>
      </c>
      <c r="AB79" s="31">
        <v>24.018999999999998</v>
      </c>
      <c r="AC79" s="31">
        <v>18.907</v>
      </c>
      <c r="AD79" s="31">
        <v>14.545999999999999</v>
      </c>
      <c r="AE79" s="31">
        <v>139.24100000000001</v>
      </c>
      <c r="AF79" s="31">
        <v>26.512</v>
      </c>
      <c r="AG79" s="31">
        <v>20.789000000000001</v>
      </c>
      <c r="AH79" s="31" t="s">
        <v>80</v>
      </c>
      <c r="AI79" s="31">
        <v>20.170000000000002</v>
      </c>
      <c r="AJ79" s="31">
        <v>19.725999999999999</v>
      </c>
      <c r="AK79">
        <v>38</v>
      </c>
      <c r="AL79" s="29">
        <v>0.32</v>
      </c>
      <c r="AM79" s="29">
        <v>96.49</v>
      </c>
      <c r="AN79" s="20">
        <v>317.16000000000003</v>
      </c>
    </row>
    <row r="80" spans="1:40" x14ac:dyDescent="0.25">
      <c r="A80" t="s">
        <v>217</v>
      </c>
      <c r="B80" t="s">
        <v>188</v>
      </c>
      <c r="C80" t="s">
        <v>75</v>
      </c>
      <c r="D80" t="s">
        <v>106</v>
      </c>
      <c r="E80" t="s">
        <v>87</v>
      </c>
      <c r="F80" t="s">
        <v>79</v>
      </c>
      <c r="G80" s="31" t="s">
        <v>80</v>
      </c>
      <c r="H80" s="31" t="s">
        <v>80</v>
      </c>
      <c r="I80" s="31" t="s">
        <v>80</v>
      </c>
      <c r="J80" s="31" t="s">
        <v>80</v>
      </c>
      <c r="K80" s="31" t="s">
        <v>80</v>
      </c>
      <c r="L80" s="31" t="s">
        <v>80</v>
      </c>
      <c r="M80" s="31" t="s">
        <v>80</v>
      </c>
      <c r="N80" s="31" t="s">
        <v>80</v>
      </c>
      <c r="O80" s="31" t="s">
        <v>80</v>
      </c>
      <c r="P80" s="31" t="s">
        <v>80</v>
      </c>
      <c r="Q80" s="31" t="s">
        <v>80</v>
      </c>
      <c r="R80" s="31" t="s">
        <v>80</v>
      </c>
      <c r="S80" s="31" t="s">
        <v>80</v>
      </c>
      <c r="T80" s="31" t="s">
        <v>80</v>
      </c>
      <c r="U80" s="31" t="s">
        <v>82</v>
      </c>
      <c r="V80" s="31" t="s">
        <v>5</v>
      </c>
      <c r="W80" s="31" t="s">
        <v>80</v>
      </c>
      <c r="X80" s="31" t="s">
        <v>80</v>
      </c>
      <c r="Y80" s="31" t="s">
        <v>80</v>
      </c>
      <c r="Z80" s="31" t="s">
        <v>80</v>
      </c>
      <c r="AA80" s="31" t="s">
        <v>80</v>
      </c>
      <c r="AB80" s="31" t="s">
        <v>5</v>
      </c>
      <c r="AC80" s="31" t="s">
        <v>20</v>
      </c>
      <c r="AD80" s="31" t="s">
        <v>82</v>
      </c>
      <c r="AE80" s="31" t="s">
        <v>5</v>
      </c>
      <c r="AF80" s="31" t="s">
        <v>5</v>
      </c>
      <c r="AG80" s="31" t="s">
        <v>5</v>
      </c>
      <c r="AH80" s="31" t="s">
        <v>80</v>
      </c>
      <c r="AI80" s="31" t="s">
        <v>5</v>
      </c>
      <c r="AJ80" s="31" t="s">
        <v>20</v>
      </c>
      <c r="AK80">
        <v>38</v>
      </c>
      <c r="AL80" s="29" t="s">
        <v>80</v>
      </c>
      <c r="AM80" s="29" t="s">
        <v>80</v>
      </c>
      <c r="AN80" s="20" t="s">
        <v>80</v>
      </c>
    </row>
    <row r="81" spans="1:40" x14ac:dyDescent="0.25">
      <c r="A81" t="s">
        <v>217</v>
      </c>
      <c r="B81" t="s">
        <v>188</v>
      </c>
      <c r="C81" t="s">
        <v>75</v>
      </c>
      <c r="D81" t="s">
        <v>193</v>
      </c>
      <c r="E81" t="s">
        <v>90</v>
      </c>
      <c r="F81" t="s">
        <v>78</v>
      </c>
      <c r="G81" s="31" t="s">
        <v>80</v>
      </c>
      <c r="H81" s="31">
        <v>303.97300000000001</v>
      </c>
      <c r="I81" s="31">
        <v>4.9850000000000003</v>
      </c>
      <c r="J81" s="31" t="s">
        <v>80</v>
      </c>
      <c r="K81" s="31" t="s">
        <v>80</v>
      </c>
      <c r="L81" s="31" t="s">
        <v>80</v>
      </c>
      <c r="M81" s="31">
        <v>0.68700000000000006</v>
      </c>
      <c r="N81" s="31" t="s">
        <v>80</v>
      </c>
      <c r="O81" s="31">
        <v>3.2130000000000001</v>
      </c>
      <c r="P81" s="31" t="s">
        <v>80</v>
      </c>
      <c r="Q81" s="31" t="s">
        <v>80</v>
      </c>
      <c r="R81" s="31" t="s">
        <v>80</v>
      </c>
      <c r="S81" s="31" t="s">
        <v>80</v>
      </c>
      <c r="T81" s="31" t="s">
        <v>80</v>
      </c>
      <c r="U81" s="31" t="s">
        <v>80</v>
      </c>
      <c r="V81" s="31" t="s">
        <v>80</v>
      </c>
      <c r="W81" s="31" t="s">
        <v>80</v>
      </c>
      <c r="X81" s="31" t="s">
        <v>80</v>
      </c>
      <c r="Y81" s="31" t="s">
        <v>80</v>
      </c>
      <c r="Z81" s="31" t="s">
        <v>80</v>
      </c>
      <c r="AA81" s="31" t="s">
        <v>80</v>
      </c>
      <c r="AB81" s="31" t="s">
        <v>80</v>
      </c>
      <c r="AC81" s="31" t="s">
        <v>80</v>
      </c>
      <c r="AD81" s="31" t="s">
        <v>80</v>
      </c>
      <c r="AE81" s="31" t="s">
        <v>80</v>
      </c>
      <c r="AF81" s="31" t="s">
        <v>80</v>
      </c>
      <c r="AG81" s="31" t="s">
        <v>80</v>
      </c>
      <c r="AH81" s="31" t="s">
        <v>80</v>
      </c>
      <c r="AI81" s="31" t="s">
        <v>80</v>
      </c>
      <c r="AJ81" s="31" t="s">
        <v>80</v>
      </c>
      <c r="AK81">
        <v>39</v>
      </c>
      <c r="AL81" s="29">
        <v>0.31</v>
      </c>
      <c r="AM81" s="29">
        <v>96.8</v>
      </c>
      <c r="AN81" s="20">
        <v>312.85899999999998</v>
      </c>
    </row>
    <row r="82" spans="1:40" x14ac:dyDescent="0.25">
      <c r="A82" t="s">
        <v>217</v>
      </c>
      <c r="B82" t="s">
        <v>188</v>
      </c>
      <c r="C82" t="s">
        <v>75</v>
      </c>
      <c r="D82" t="s">
        <v>193</v>
      </c>
      <c r="E82" t="s">
        <v>90</v>
      </c>
      <c r="F82" t="s">
        <v>79</v>
      </c>
      <c r="G82" s="31" t="s">
        <v>80</v>
      </c>
      <c r="H82" s="31" t="s">
        <v>82</v>
      </c>
      <c r="I82" s="31" t="s">
        <v>82</v>
      </c>
      <c r="J82" s="31" t="s">
        <v>80</v>
      </c>
      <c r="K82" s="31" t="s">
        <v>80</v>
      </c>
      <c r="L82" s="31" t="s">
        <v>80</v>
      </c>
      <c r="M82" s="31" t="s">
        <v>82</v>
      </c>
      <c r="N82" s="31" t="s">
        <v>80</v>
      </c>
      <c r="O82" s="31" t="s">
        <v>82</v>
      </c>
      <c r="P82" s="31" t="s">
        <v>80</v>
      </c>
      <c r="Q82" s="31" t="s">
        <v>80</v>
      </c>
      <c r="R82" s="31" t="s">
        <v>80</v>
      </c>
      <c r="S82" s="31" t="s">
        <v>80</v>
      </c>
      <c r="T82" s="31" t="s">
        <v>80</v>
      </c>
      <c r="U82" s="31" t="s">
        <v>80</v>
      </c>
      <c r="V82" s="31" t="s">
        <v>80</v>
      </c>
      <c r="W82" s="31" t="s">
        <v>80</v>
      </c>
      <c r="X82" s="31" t="s">
        <v>80</v>
      </c>
      <c r="Y82" s="31" t="s">
        <v>80</v>
      </c>
      <c r="Z82" s="31" t="s">
        <v>80</v>
      </c>
      <c r="AA82" s="31" t="s">
        <v>80</v>
      </c>
      <c r="AB82" s="31" t="s">
        <v>80</v>
      </c>
      <c r="AC82" s="31" t="s">
        <v>80</v>
      </c>
      <c r="AD82" s="31" t="s">
        <v>80</v>
      </c>
      <c r="AE82" s="31" t="s">
        <v>80</v>
      </c>
      <c r="AF82" s="31" t="s">
        <v>80</v>
      </c>
      <c r="AG82" s="31" t="s">
        <v>80</v>
      </c>
      <c r="AH82" s="31" t="s">
        <v>80</v>
      </c>
      <c r="AI82" s="31" t="s">
        <v>80</v>
      </c>
      <c r="AJ82" s="31" t="s">
        <v>80</v>
      </c>
      <c r="AK82">
        <v>39</v>
      </c>
      <c r="AL82" s="29" t="s">
        <v>80</v>
      </c>
      <c r="AM82" s="29" t="s">
        <v>80</v>
      </c>
      <c r="AN82" s="20" t="s">
        <v>80</v>
      </c>
    </row>
    <row r="83" spans="1:40" x14ac:dyDescent="0.25">
      <c r="A83" t="s">
        <v>217</v>
      </c>
      <c r="B83" t="s">
        <v>188</v>
      </c>
      <c r="C83" t="s">
        <v>100</v>
      </c>
      <c r="D83" t="s">
        <v>134</v>
      </c>
      <c r="E83" t="s">
        <v>87</v>
      </c>
      <c r="F83" t="s">
        <v>78</v>
      </c>
      <c r="G83" s="31" t="s">
        <v>80</v>
      </c>
      <c r="H83" s="31" t="s">
        <v>80</v>
      </c>
      <c r="I83" s="31" t="s">
        <v>80</v>
      </c>
      <c r="J83" s="31" t="s">
        <v>80</v>
      </c>
      <c r="K83" s="31" t="s">
        <v>80</v>
      </c>
      <c r="L83" s="31" t="s">
        <v>80</v>
      </c>
      <c r="M83" s="31" t="s">
        <v>80</v>
      </c>
      <c r="N83" s="31" t="s">
        <v>80</v>
      </c>
      <c r="O83" s="31" t="s">
        <v>80</v>
      </c>
      <c r="P83" s="31" t="s">
        <v>80</v>
      </c>
      <c r="Q83" s="31" t="s">
        <v>80</v>
      </c>
      <c r="R83" s="31">
        <v>0.2</v>
      </c>
      <c r="S83" s="31" t="s">
        <v>80</v>
      </c>
      <c r="T83" s="31" t="s">
        <v>80</v>
      </c>
      <c r="U83" s="31">
        <v>1.9610000000000001</v>
      </c>
      <c r="V83" s="31" t="s">
        <v>80</v>
      </c>
      <c r="W83" s="31" t="s">
        <v>80</v>
      </c>
      <c r="X83" s="31" t="s">
        <v>80</v>
      </c>
      <c r="Y83" s="31" t="s">
        <v>80</v>
      </c>
      <c r="Z83" s="31">
        <v>40.097000000000001</v>
      </c>
      <c r="AA83" s="31">
        <v>31.192</v>
      </c>
      <c r="AB83" s="31">
        <v>23.216000000000001</v>
      </c>
      <c r="AC83" s="31">
        <v>27.056000000000001</v>
      </c>
      <c r="AD83" s="31">
        <v>15.031000000000001</v>
      </c>
      <c r="AE83" s="31">
        <v>18.716999999999999</v>
      </c>
      <c r="AF83" s="31">
        <v>19.917999999999999</v>
      </c>
      <c r="AG83" s="31">
        <v>17.888999999999999</v>
      </c>
      <c r="AH83" s="31">
        <v>16.867000000000001</v>
      </c>
      <c r="AI83" s="31">
        <v>18.225000000000001</v>
      </c>
      <c r="AJ83" s="31">
        <v>17.66</v>
      </c>
      <c r="AK83">
        <v>40</v>
      </c>
      <c r="AL83" s="29">
        <v>0.25</v>
      </c>
      <c r="AM83" s="29">
        <v>97.05</v>
      </c>
      <c r="AN83" s="20">
        <v>248.03</v>
      </c>
    </row>
    <row r="84" spans="1:40" x14ac:dyDescent="0.25">
      <c r="A84" t="s">
        <v>217</v>
      </c>
      <c r="B84" t="s">
        <v>188</v>
      </c>
      <c r="C84" t="s">
        <v>100</v>
      </c>
      <c r="D84" t="s">
        <v>134</v>
      </c>
      <c r="E84" t="s">
        <v>87</v>
      </c>
      <c r="F84" t="s">
        <v>79</v>
      </c>
      <c r="G84" s="31" t="s">
        <v>80</v>
      </c>
      <c r="H84" s="31" t="s">
        <v>80</v>
      </c>
      <c r="I84" s="31" t="s">
        <v>80</v>
      </c>
      <c r="J84" s="31" t="s">
        <v>80</v>
      </c>
      <c r="K84" s="31" t="s">
        <v>80</v>
      </c>
      <c r="L84" s="31" t="s">
        <v>80</v>
      </c>
      <c r="M84" s="31" t="s">
        <v>80</v>
      </c>
      <c r="N84" s="31" t="s">
        <v>80</v>
      </c>
      <c r="O84" s="31" t="s">
        <v>80</v>
      </c>
      <c r="P84" s="31" t="s">
        <v>80</v>
      </c>
      <c r="Q84" s="31" t="s">
        <v>80</v>
      </c>
      <c r="R84" s="31" t="s">
        <v>5</v>
      </c>
      <c r="S84" s="31" t="s">
        <v>80</v>
      </c>
      <c r="T84" s="31" t="s">
        <v>80</v>
      </c>
      <c r="U84" s="31" t="s">
        <v>5</v>
      </c>
      <c r="V84" s="31" t="s">
        <v>80</v>
      </c>
      <c r="W84" s="31" t="s">
        <v>80</v>
      </c>
      <c r="X84" s="31" t="s">
        <v>80</v>
      </c>
      <c r="Y84" s="31" t="s">
        <v>80</v>
      </c>
      <c r="Z84" s="31" t="s">
        <v>5</v>
      </c>
      <c r="AA84" s="31" t="s">
        <v>5</v>
      </c>
      <c r="AB84" s="31" t="s">
        <v>82</v>
      </c>
      <c r="AC84" s="31" t="s">
        <v>5</v>
      </c>
      <c r="AD84" s="31" t="s">
        <v>5</v>
      </c>
      <c r="AE84" s="31" t="s">
        <v>5</v>
      </c>
      <c r="AF84" s="31" t="s">
        <v>5</v>
      </c>
      <c r="AG84" s="31" t="s">
        <v>82</v>
      </c>
      <c r="AH84" s="31" t="s">
        <v>82</v>
      </c>
      <c r="AI84" s="31" t="s">
        <v>82</v>
      </c>
      <c r="AJ84" s="31" t="s">
        <v>82</v>
      </c>
      <c r="AK84">
        <v>40</v>
      </c>
      <c r="AL84" s="29" t="s">
        <v>80</v>
      </c>
      <c r="AM84" s="29" t="s">
        <v>80</v>
      </c>
      <c r="AN84" s="20" t="s">
        <v>80</v>
      </c>
    </row>
    <row r="85" spans="1:40" x14ac:dyDescent="0.25">
      <c r="A85" t="s">
        <v>217</v>
      </c>
      <c r="B85" t="s">
        <v>188</v>
      </c>
      <c r="C85" t="s">
        <v>75</v>
      </c>
      <c r="D85" t="s">
        <v>128</v>
      </c>
      <c r="E85" t="s">
        <v>104</v>
      </c>
      <c r="F85" t="s">
        <v>78</v>
      </c>
      <c r="G85" s="31">
        <v>40</v>
      </c>
      <c r="H85" s="31">
        <v>40</v>
      </c>
      <c r="I85" s="31">
        <v>40</v>
      </c>
      <c r="J85" s="31">
        <v>40</v>
      </c>
      <c r="K85" s="31">
        <v>40</v>
      </c>
      <c r="L85" s="31">
        <v>40</v>
      </c>
      <c r="M85" s="31" t="s">
        <v>80</v>
      </c>
      <c r="N85" s="31" t="s">
        <v>80</v>
      </c>
      <c r="O85" s="31" t="s">
        <v>80</v>
      </c>
      <c r="P85" s="31" t="s">
        <v>80</v>
      </c>
      <c r="Q85" s="31" t="s">
        <v>80</v>
      </c>
      <c r="R85" s="31" t="s">
        <v>80</v>
      </c>
      <c r="S85" s="31" t="s">
        <v>80</v>
      </c>
      <c r="T85" s="31" t="s">
        <v>80</v>
      </c>
      <c r="U85" s="31" t="s">
        <v>80</v>
      </c>
      <c r="V85" s="31" t="s">
        <v>80</v>
      </c>
      <c r="W85" s="31" t="s">
        <v>80</v>
      </c>
      <c r="X85" s="31" t="s">
        <v>80</v>
      </c>
      <c r="Y85" s="31" t="s">
        <v>80</v>
      </c>
      <c r="Z85" s="31" t="s">
        <v>80</v>
      </c>
      <c r="AA85" s="31" t="s">
        <v>80</v>
      </c>
      <c r="AB85" s="31" t="s">
        <v>80</v>
      </c>
      <c r="AC85" s="31" t="s">
        <v>80</v>
      </c>
      <c r="AD85" s="31" t="s">
        <v>80</v>
      </c>
      <c r="AE85" s="31" t="s">
        <v>80</v>
      </c>
      <c r="AF85" s="31" t="s">
        <v>80</v>
      </c>
      <c r="AG85" s="31" t="s">
        <v>80</v>
      </c>
      <c r="AH85" s="31" t="s">
        <v>80</v>
      </c>
      <c r="AI85" s="31" t="s">
        <v>80</v>
      </c>
      <c r="AJ85" s="31" t="s">
        <v>80</v>
      </c>
      <c r="AK85">
        <v>41</v>
      </c>
      <c r="AL85" s="29">
        <v>0.24</v>
      </c>
      <c r="AM85" s="29">
        <v>97.29</v>
      </c>
      <c r="AN85" s="20">
        <v>240</v>
      </c>
    </row>
    <row r="86" spans="1:40" x14ac:dyDescent="0.25">
      <c r="A86" t="s">
        <v>217</v>
      </c>
      <c r="B86" t="s">
        <v>188</v>
      </c>
      <c r="C86" t="s">
        <v>75</v>
      </c>
      <c r="D86" t="s">
        <v>128</v>
      </c>
      <c r="E86" t="s">
        <v>104</v>
      </c>
      <c r="F86" t="s">
        <v>79</v>
      </c>
      <c r="G86" s="31" t="s">
        <v>82</v>
      </c>
      <c r="H86" s="31" t="s">
        <v>82</v>
      </c>
      <c r="I86" s="31" t="s">
        <v>82</v>
      </c>
      <c r="J86" s="31" t="s">
        <v>82</v>
      </c>
      <c r="K86" s="31" t="s">
        <v>82</v>
      </c>
      <c r="L86" s="31" t="s">
        <v>82</v>
      </c>
      <c r="M86" s="31" t="s">
        <v>80</v>
      </c>
      <c r="N86" s="31" t="s">
        <v>80</v>
      </c>
      <c r="O86" s="31" t="s">
        <v>80</v>
      </c>
      <c r="P86" s="31" t="s">
        <v>80</v>
      </c>
      <c r="Q86" s="31" t="s">
        <v>80</v>
      </c>
      <c r="R86" s="31" t="s">
        <v>80</v>
      </c>
      <c r="S86" s="31" t="s">
        <v>80</v>
      </c>
      <c r="T86" s="31" t="s">
        <v>80</v>
      </c>
      <c r="U86" s="31" t="s">
        <v>80</v>
      </c>
      <c r="V86" s="31" t="s">
        <v>80</v>
      </c>
      <c r="W86" s="31" t="s">
        <v>80</v>
      </c>
      <c r="X86" s="31" t="s">
        <v>80</v>
      </c>
      <c r="Y86" s="31" t="s">
        <v>80</v>
      </c>
      <c r="Z86" s="31" t="s">
        <v>80</v>
      </c>
      <c r="AA86" s="31" t="s">
        <v>80</v>
      </c>
      <c r="AB86" s="31" t="s">
        <v>80</v>
      </c>
      <c r="AC86" s="31" t="s">
        <v>80</v>
      </c>
      <c r="AD86" s="31" t="s">
        <v>80</v>
      </c>
      <c r="AE86" s="31" t="s">
        <v>80</v>
      </c>
      <c r="AF86" s="31" t="s">
        <v>80</v>
      </c>
      <c r="AG86" s="31" t="s">
        <v>80</v>
      </c>
      <c r="AH86" s="31" t="s">
        <v>80</v>
      </c>
      <c r="AI86" s="31" t="s">
        <v>80</v>
      </c>
      <c r="AJ86" s="31" t="s">
        <v>80</v>
      </c>
      <c r="AK86">
        <v>41</v>
      </c>
      <c r="AL86" s="29" t="s">
        <v>80</v>
      </c>
      <c r="AM86" s="29" t="s">
        <v>80</v>
      </c>
      <c r="AN86" s="20" t="s">
        <v>80</v>
      </c>
    </row>
    <row r="87" spans="1:40" x14ac:dyDescent="0.25">
      <c r="A87" t="s">
        <v>217</v>
      </c>
      <c r="B87" t="s">
        <v>188</v>
      </c>
      <c r="C87" t="s">
        <v>100</v>
      </c>
      <c r="D87" t="s">
        <v>134</v>
      </c>
      <c r="E87" t="s">
        <v>81</v>
      </c>
      <c r="F87" t="s">
        <v>78</v>
      </c>
      <c r="G87" s="31" t="s">
        <v>80</v>
      </c>
      <c r="H87" s="31" t="s">
        <v>80</v>
      </c>
      <c r="I87" s="31" t="s">
        <v>80</v>
      </c>
      <c r="J87" s="31" t="s">
        <v>80</v>
      </c>
      <c r="K87" s="31" t="s">
        <v>80</v>
      </c>
      <c r="L87" s="31" t="s">
        <v>80</v>
      </c>
      <c r="M87" s="31" t="s">
        <v>80</v>
      </c>
      <c r="N87" s="31" t="s">
        <v>80</v>
      </c>
      <c r="O87" s="31" t="s">
        <v>80</v>
      </c>
      <c r="P87" s="31">
        <v>36.299999999999997</v>
      </c>
      <c r="Q87" s="31">
        <v>43.53</v>
      </c>
      <c r="R87" s="31">
        <v>14.122999999999999</v>
      </c>
      <c r="S87" s="31">
        <v>34.448999999999998</v>
      </c>
      <c r="T87" s="31">
        <v>20.614000000000001</v>
      </c>
      <c r="U87" s="31">
        <v>27.317</v>
      </c>
      <c r="V87" s="31" t="s">
        <v>80</v>
      </c>
      <c r="W87" s="31">
        <v>2.9140000000000001</v>
      </c>
      <c r="X87" s="31" t="s">
        <v>80</v>
      </c>
      <c r="Y87" s="31" t="s">
        <v>80</v>
      </c>
      <c r="Z87" s="31">
        <v>2.5059999999999998</v>
      </c>
      <c r="AA87" s="31">
        <v>1.3620000000000001</v>
      </c>
      <c r="AB87" s="31">
        <v>1.569</v>
      </c>
      <c r="AC87" s="31">
        <v>0.58299999999999996</v>
      </c>
      <c r="AD87" s="31">
        <v>0.76500000000000001</v>
      </c>
      <c r="AE87" s="31">
        <v>2.0139999999999998</v>
      </c>
      <c r="AF87" s="31">
        <v>6.1150000000000002</v>
      </c>
      <c r="AG87" s="31">
        <v>2.9649999999999999</v>
      </c>
      <c r="AH87" s="31">
        <v>1.8160000000000001</v>
      </c>
      <c r="AI87" s="31">
        <v>3.6320000000000001</v>
      </c>
      <c r="AJ87" s="31">
        <v>2.8039999999999998</v>
      </c>
      <c r="AK87">
        <v>42</v>
      </c>
      <c r="AL87" s="29">
        <v>0.2</v>
      </c>
      <c r="AM87" s="29">
        <v>97.49</v>
      </c>
      <c r="AN87" s="20">
        <v>205.37899999999999</v>
      </c>
    </row>
    <row r="88" spans="1:40" x14ac:dyDescent="0.25">
      <c r="A88" t="s">
        <v>217</v>
      </c>
      <c r="B88" t="s">
        <v>188</v>
      </c>
      <c r="C88" t="s">
        <v>100</v>
      </c>
      <c r="D88" t="s">
        <v>134</v>
      </c>
      <c r="E88" t="s">
        <v>81</v>
      </c>
      <c r="F88" t="s">
        <v>79</v>
      </c>
      <c r="G88" s="31" t="s">
        <v>80</v>
      </c>
      <c r="H88" s="31" t="s">
        <v>80</v>
      </c>
      <c r="I88" s="31" t="s">
        <v>80</v>
      </c>
      <c r="J88" s="31" t="s">
        <v>80</v>
      </c>
      <c r="K88" s="31" t="s">
        <v>80</v>
      </c>
      <c r="L88" s="31" t="s">
        <v>80</v>
      </c>
      <c r="M88" s="31" t="s">
        <v>80</v>
      </c>
      <c r="N88" s="31" t="s">
        <v>80</v>
      </c>
      <c r="O88" s="31" t="s">
        <v>80</v>
      </c>
      <c r="P88" s="31" t="s">
        <v>82</v>
      </c>
      <c r="Q88" s="31" t="s">
        <v>82</v>
      </c>
      <c r="R88" s="31" t="s">
        <v>5</v>
      </c>
      <c r="S88" s="31" t="s">
        <v>5</v>
      </c>
      <c r="T88" s="31" t="s">
        <v>5</v>
      </c>
      <c r="U88" s="31" t="s">
        <v>5</v>
      </c>
      <c r="V88" s="31" t="s">
        <v>80</v>
      </c>
      <c r="W88" s="31" t="s">
        <v>5</v>
      </c>
      <c r="X88" s="31" t="s">
        <v>80</v>
      </c>
      <c r="Y88" s="31" t="s">
        <v>80</v>
      </c>
      <c r="Z88" s="31" t="s">
        <v>5</v>
      </c>
      <c r="AA88" s="31" t="s">
        <v>5</v>
      </c>
      <c r="AB88" s="31" t="s">
        <v>82</v>
      </c>
      <c r="AC88" s="31" t="s">
        <v>5</v>
      </c>
      <c r="AD88" s="31" t="s">
        <v>5</v>
      </c>
      <c r="AE88" s="31" t="s">
        <v>5</v>
      </c>
      <c r="AF88" s="31" t="s">
        <v>5</v>
      </c>
      <c r="AG88" s="31" t="s">
        <v>82</v>
      </c>
      <c r="AH88" s="31" t="s">
        <v>82</v>
      </c>
      <c r="AI88" s="31" t="s">
        <v>82</v>
      </c>
      <c r="AJ88" s="31" t="s">
        <v>82</v>
      </c>
      <c r="AK88">
        <v>42</v>
      </c>
      <c r="AL88" s="29" t="s">
        <v>80</v>
      </c>
      <c r="AM88" s="29" t="s">
        <v>80</v>
      </c>
      <c r="AN88" s="20" t="s">
        <v>80</v>
      </c>
    </row>
    <row r="89" spans="1:40" x14ac:dyDescent="0.25">
      <c r="A89" t="s">
        <v>217</v>
      </c>
      <c r="B89" t="s">
        <v>188</v>
      </c>
      <c r="C89" t="s">
        <v>75</v>
      </c>
      <c r="D89" t="s">
        <v>108</v>
      </c>
      <c r="E89" t="s">
        <v>87</v>
      </c>
      <c r="F89" t="s">
        <v>78</v>
      </c>
      <c r="G89" s="31" t="s">
        <v>80</v>
      </c>
      <c r="H89" s="31" t="s">
        <v>80</v>
      </c>
      <c r="I89" s="31" t="s">
        <v>80</v>
      </c>
      <c r="J89" s="31" t="s">
        <v>80</v>
      </c>
      <c r="K89" s="31" t="s">
        <v>80</v>
      </c>
      <c r="L89" s="31" t="s">
        <v>80</v>
      </c>
      <c r="M89" s="31" t="s">
        <v>80</v>
      </c>
      <c r="N89" s="31" t="s">
        <v>80</v>
      </c>
      <c r="O89" s="31" t="s">
        <v>80</v>
      </c>
      <c r="P89" s="31" t="s">
        <v>80</v>
      </c>
      <c r="Q89" s="31">
        <v>12</v>
      </c>
      <c r="R89" s="31" t="s">
        <v>80</v>
      </c>
      <c r="S89" s="31" t="s">
        <v>80</v>
      </c>
      <c r="T89" s="31" t="s">
        <v>80</v>
      </c>
      <c r="U89" s="31" t="s">
        <v>80</v>
      </c>
      <c r="V89" s="31" t="s">
        <v>80</v>
      </c>
      <c r="W89" s="31" t="s">
        <v>80</v>
      </c>
      <c r="X89" s="31" t="s">
        <v>80</v>
      </c>
      <c r="Y89" s="31" t="s">
        <v>80</v>
      </c>
      <c r="Z89" s="31" t="s">
        <v>80</v>
      </c>
      <c r="AA89" s="31">
        <v>2</v>
      </c>
      <c r="AB89" s="31">
        <v>4.4000000000000004</v>
      </c>
      <c r="AC89" s="31">
        <v>40</v>
      </c>
      <c r="AD89" s="31">
        <v>31.111000000000001</v>
      </c>
      <c r="AE89" s="31">
        <v>22.222000000000001</v>
      </c>
      <c r="AF89" s="31">
        <v>13.333</v>
      </c>
      <c r="AG89" s="31">
        <v>22.222000000000001</v>
      </c>
      <c r="AH89" s="31">
        <v>19.259</v>
      </c>
      <c r="AI89" s="31">
        <v>18.271999999999998</v>
      </c>
      <c r="AJ89" s="31">
        <v>19.917999999999999</v>
      </c>
      <c r="AK89">
        <v>43</v>
      </c>
      <c r="AL89" s="29">
        <v>0.2</v>
      </c>
      <c r="AM89" s="29">
        <v>97.7</v>
      </c>
      <c r="AN89" s="20">
        <v>204.73699999999999</v>
      </c>
    </row>
    <row r="90" spans="1:40" x14ac:dyDescent="0.25">
      <c r="A90" t="s">
        <v>217</v>
      </c>
      <c r="B90" t="s">
        <v>188</v>
      </c>
      <c r="C90" t="s">
        <v>75</v>
      </c>
      <c r="D90" t="s">
        <v>108</v>
      </c>
      <c r="E90" t="s">
        <v>87</v>
      </c>
      <c r="F90" t="s">
        <v>79</v>
      </c>
      <c r="G90" s="31" t="s">
        <v>80</v>
      </c>
      <c r="H90" s="31" t="s">
        <v>80</v>
      </c>
      <c r="I90" s="31" t="s">
        <v>80</v>
      </c>
      <c r="J90" s="31" t="s">
        <v>80</v>
      </c>
      <c r="K90" s="31" t="s">
        <v>80</v>
      </c>
      <c r="L90" s="31" t="s">
        <v>80</v>
      </c>
      <c r="M90" s="31" t="s">
        <v>80</v>
      </c>
      <c r="N90" s="31" t="s">
        <v>80</v>
      </c>
      <c r="O90" s="31" t="s">
        <v>80</v>
      </c>
      <c r="P90" s="31" t="s">
        <v>80</v>
      </c>
      <c r="Q90" s="31" t="s">
        <v>82</v>
      </c>
      <c r="R90" s="31" t="s">
        <v>80</v>
      </c>
      <c r="S90" s="31" t="s">
        <v>80</v>
      </c>
      <c r="T90" s="31" t="s">
        <v>80</v>
      </c>
      <c r="U90" s="31" t="s">
        <v>80</v>
      </c>
      <c r="V90" s="31" t="s">
        <v>80</v>
      </c>
      <c r="W90" s="31" t="s">
        <v>80</v>
      </c>
      <c r="X90" s="31" t="s">
        <v>80</v>
      </c>
      <c r="Y90" s="31" t="s">
        <v>80</v>
      </c>
      <c r="Z90" s="31" t="s">
        <v>80</v>
      </c>
      <c r="AA90" s="31" t="s">
        <v>82</v>
      </c>
      <c r="AB90" s="31" t="s">
        <v>82</v>
      </c>
      <c r="AC90" s="31" t="s">
        <v>82</v>
      </c>
      <c r="AD90" s="31" t="s">
        <v>82</v>
      </c>
      <c r="AE90" s="31" t="s">
        <v>82</v>
      </c>
      <c r="AF90" s="31" t="s">
        <v>82</v>
      </c>
      <c r="AG90" s="31" t="s">
        <v>82</v>
      </c>
      <c r="AH90" s="31" t="s">
        <v>82</v>
      </c>
      <c r="AI90" s="31" t="s">
        <v>82</v>
      </c>
      <c r="AJ90" s="31" t="s">
        <v>82</v>
      </c>
      <c r="AK90">
        <v>43</v>
      </c>
      <c r="AL90" s="29" t="s">
        <v>80</v>
      </c>
      <c r="AM90" s="29" t="s">
        <v>80</v>
      </c>
      <c r="AN90" s="20" t="s">
        <v>80</v>
      </c>
    </row>
    <row r="91" spans="1:40" x14ac:dyDescent="0.25">
      <c r="A91" t="s">
        <v>217</v>
      </c>
      <c r="B91" t="s">
        <v>188</v>
      </c>
      <c r="C91" t="s">
        <v>75</v>
      </c>
      <c r="D91" t="s">
        <v>132</v>
      </c>
      <c r="E91" t="s">
        <v>87</v>
      </c>
      <c r="F91" t="s">
        <v>78</v>
      </c>
      <c r="G91" s="31" t="s">
        <v>80</v>
      </c>
      <c r="H91" s="31" t="s">
        <v>80</v>
      </c>
      <c r="I91" s="31" t="s">
        <v>80</v>
      </c>
      <c r="J91" s="31" t="s">
        <v>80</v>
      </c>
      <c r="K91" s="31" t="s">
        <v>80</v>
      </c>
      <c r="L91" s="31" t="s">
        <v>80</v>
      </c>
      <c r="M91" s="31" t="s">
        <v>80</v>
      </c>
      <c r="N91" s="31" t="s">
        <v>80</v>
      </c>
      <c r="O91" s="31" t="s">
        <v>80</v>
      </c>
      <c r="P91" s="31" t="s">
        <v>80</v>
      </c>
      <c r="Q91" s="31" t="s">
        <v>80</v>
      </c>
      <c r="R91" s="31" t="s">
        <v>80</v>
      </c>
      <c r="S91" s="31">
        <v>2</v>
      </c>
      <c r="T91" s="31">
        <v>18.300999999999998</v>
      </c>
      <c r="U91" s="31">
        <v>24</v>
      </c>
      <c r="V91" s="31">
        <v>12.612</v>
      </c>
      <c r="W91" s="31" t="s">
        <v>80</v>
      </c>
      <c r="X91" s="31">
        <v>10.244</v>
      </c>
      <c r="Y91" s="31">
        <v>20.033999999999999</v>
      </c>
      <c r="Z91" s="31">
        <v>9.6549999999999994</v>
      </c>
      <c r="AA91" s="31">
        <v>9.8710000000000004</v>
      </c>
      <c r="AB91" s="31">
        <v>8.0579999999999998</v>
      </c>
      <c r="AC91" s="31">
        <v>16.567</v>
      </c>
      <c r="AD91" s="31">
        <v>21.585000000000001</v>
      </c>
      <c r="AE91" s="31">
        <v>11.616</v>
      </c>
      <c r="AF91" s="31">
        <v>11.755000000000001</v>
      </c>
      <c r="AG91" s="31">
        <v>3.3889999999999998</v>
      </c>
      <c r="AH91" s="31" t="s">
        <v>80</v>
      </c>
      <c r="AI91" s="31" t="s">
        <v>80</v>
      </c>
      <c r="AJ91" s="31" t="s">
        <v>80</v>
      </c>
      <c r="AK91">
        <v>44</v>
      </c>
      <c r="AL91" s="29">
        <v>0.18</v>
      </c>
      <c r="AM91" s="29">
        <v>97.88</v>
      </c>
      <c r="AN91" s="20">
        <v>179.68799999999999</v>
      </c>
    </row>
    <row r="92" spans="1:40" x14ac:dyDescent="0.25">
      <c r="A92" t="s">
        <v>217</v>
      </c>
      <c r="B92" t="s">
        <v>188</v>
      </c>
      <c r="C92" t="s">
        <v>75</v>
      </c>
      <c r="D92" t="s">
        <v>132</v>
      </c>
      <c r="E92" t="s">
        <v>87</v>
      </c>
      <c r="F92" t="s">
        <v>79</v>
      </c>
      <c r="G92" s="31" t="s">
        <v>80</v>
      </c>
      <c r="H92" s="31" t="s">
        <v>80</v>
      </c>
      <c r="I92" s="31" t="s">
        <v>80</v>
      </c>
      <c r="J92" s="31" t="s">
        <v>80</v>
      </c>
      <c r="K92" s="31" t="s">
        <v>80</v>
      </c>
      <c r="L92" s="31" t="s">
        <v>80</v>
      </c>
      <c r="M92" s="31" t="s">
        <v>80</v>
      </c>
      <c r="N92" s="31" t="s">
        <v>80</v>
      </c>
      <c r="O92" s="31" t="s">
        <v>80</v>
      </c>
      <c r="P92" s="31" t="s">
        <v>80</v>
      </c>
      <c r="Q92" s="31" t="s">
        <v>80</v>
      </c>
      <c r="R92" s="31" t="s">
        <v>80</v>
      </c>
      <c r="S92" s="31" t="s">
        <v>82</v>
      </c>
      <c r="T92" s="31" t="s">
        <v>5</v>
      </c>
      <c r="U92" s="31" t="s">
        <v>82</v>
      </c>
      <c r="V92" s="31" t="s">
        <v>5</v>
      </c>
      <c r="W92" s="31" t="s">
        <v>80</v>
      </c>
      <c r="X92" s="31" t="s">
        <v>5</v>
      </c>
      <c r="Y92" s="31" t="s">
        <v>5</v>
      </c>
      <c r="Z92" s="31" t="s">
        <v>5</v>
      </c>
      <c r="AA92" s="31" t="s">
        <v>5</v>
      </c>
      <c r="AB92" s="31" t="s">
        <v>5</v>
      </c>
      <c r="AC92" s="31" t="s">
        <v>82</v>
      </c>
      <c r="AD92" s="31" t="s">
        <v>82</v>
      </c>
      <c r="AE92" s="31" t="s">
        <v>82</v>
      </c>
      <c r="AF92" s="31" t="s">
        <v>82</v>
      </c>
      <c r="AG92" s="31" t="s">
        <v>82</v>
      </c>
      <c r="AH92" s="31" t="s">
        <v>80</v>
      </c>
      <c r="AI92" s="31" t="s">
        <v>80</v>
      </c>
      <c r="AJ92" s="31" t="s">
        <v>80</v>
      </c>
      <c r="AK92">
        <v>44</v>
      </c>
      <c r="AL92" s="29" t="s">
        <v>80</v>
      </c>
      <c r="AM92" s="29" t="s">
        <v>80</v>
      </c>
      <c r="AN92" s="20" t="s">
        <v>80</v>
      </c>
    </row>
    <row r="93" spans="1:40" x14ac:dyDescent="0.25">
      <c r="A93" t="s">
        <v>217</v>
      </c>
      <c r="B93" t="s">
        <v>188</v>
      </c>
      <c r="C93" t="s">
        <v>75</v>
      </c>
      <c r="D93" t="s">
        <v>132</v>
      </c>
      <c r="E93" t="s">
        <v>81</v>
      </c>
      <c r="F93" t="s">
        <v>78</v>
      </c>
      <c r="G93" s="31" t="s">
        <v>80</v>
      </c>
      <c r="H93" s="31">
        <v>1.556</v>
      </c>
      <c r="I93" s="31" t="s">
        <v>80</v>
      </c>
      <c r="J93" s="31" t="s">
        <v>80</v>
      </c>
      <c r="K93" s="31" t="s">
        <v>80</v>
      </c>
      <c r="L93" s="31" t="s">
        <v>80</v>
      </c>
      <c r="M93" s="31">
        <v>4.5140000000000002</v>
      </c>
      <c r="N93" s="31">
        <v>24.323</v>
      </c>
      <c r="O93" s="31">
        <v>31.702999999999999</v>
      </c>
      <c r="P93" s="31">
        <v>8.0150000000000006</v>
      </c>
      <c r="Q93" s="31">
        <v>1.1639999999999999</v>
      </c>
      <c r="R93" s="31">
        <v>5.0270000000000001</v>
      </c>
      <c r="S93" s="31">
        <v>4.9589999999999996</v>
      </c>
      <c r="T93" s="31" t="s">
        <v>80</v>
      </c>
      <c r="U93" s="31" t="s">
        <v>80</v>
      </c>
      <c r="V93" s="31" t="s">
        <v>80</v>
      </c>
      <c r="W93" s="31" t="s">
        <v>80</v>
      </c>
      <c r="X93" s="31" t="s">
        <v>80</v>
      </c>
      <c r="Y93" s="31" t="s">
        <v>80</v>
      </c>
      <c r="Z93" s="31" t="s">
        <v>80</v>
      </c>
      <c r="AA93" s="31" t="s">
        <v>80</v>
      </c>
      <c r="AB93" s="31">
        <v>48.747</v>
      </c>
      <c r="AC93" s="31">
        <v>0.23100000000000001</v>
      </c>
      <c r="AD93" s="31">
        <v>0.93100000000000005</v>
      </c>
      <c r="AE93" s="31">
        <v>7.7119999999999997</v>
      </c>
      <c r="AF93" s="31" t="s">
        <v>80</v>
      </c>
      <c r="AG93" s="31" t="s">
        <v>80</v>
      </c>
      <c r="AH93" s="31" t="s">
        <v>80</v>
      </c>
      <c r="AI93" s="31" t="s">
        <v>80</v>
      </c>
      <c r="AJ93" s="31">
        <v>2.3839999999999999</v>
      </c>
      <c r="AK93">
        <v>45</v>
      </c>
      <c r="AL93" s="29">
        <v>0.14000000000000001</v>
      </c>
      <c r="AM93" s="29">
        <v>98.02</v>
      </c>
      <c r="AN93" s="20">
        <v>141.26599999999999</v>
      </c>
    </row>
    <row r="94" spans="1:40" x14ac:dyDescent="0.25">
      <c r="A94" t="s">
        <v>217</v>
      </c>
      <c r="B94" t="s">
        <v>188</v>
      </c>
      <c r="C94" t="s">
        <v>75</v>
      </c>
      <c r="D94" t="s">
        <v>132</v>
      </c>
      <c r="E94" t="s">
        <v>81</v>
      </c>
      <c r="F94" t="s">
        <v>79</v>
      </c>
      <c r="G94" s="31" t="s">
        <v>80</v>
      </c>
      <c r="H94" s="31" t="s">
        <v>82</v>
      </c>
      <c r="I94" s="31" t="s">
        <v>80</v>
      </c>
      <c r="J94" s="31" t="s">
        <v>80</v>
      </c>
      <c r="K94" s="31" t="s">
        <v>80</v>
      </c>
      <c r="L94" s="31" t="s">
        <v>80</v>
      </c>
      <c r="M94" s="31" t="s">
        <v>82</v>
      </c>
      <c r="N94" s="31" t="s">
        <v>82</v>
      </c>
      <c r="O94" s="31" t="s">
        <v>82</v>
      </c>
      <c r="P94" s="31" t="s">
        <v>82</v>
      </c>
      <c r="Q94" s="31" t="s">
        <v>82</v>
      </c>
      <c r="R94" s="31" t="s">
        <v>82</v>
      </c>
      <c r="S94" s="31" t="s">
        <v>82</v>
      </c>
      <c r="T94" s="31" t="s">
        <v>80</v>
      </c>
      <c r="U94" s="31" t="s">
        <v>80</v>
      </c>
      <c r="V94" s="31" t="s">
        <v>80</v>
      </c>
      <c r="W94" s="31" t="s">
        <v>80</v>
      </c>
      <c r="X94" s="31" t="s">
        <v>80</v>
      </c>
      <c r="Y94" s="31" t="s">
        <v>80</v>
      </c>
      <c r="Z94" s="31" t="s">
        <v>5</v>
      </c>
      <c r="AA94" s="31" t="s">
        <v>80</v>
      </c>
      <c r="AB94" s="31" t="s">
        <v>7</v>
      </c>
      <c r="AC94" s="31" t="s">
        <v>82</v>
      </c>
      <c r="AD94" s="31" t="s">
        <v>82</v>
      </c>
      <c r="AE94" s="31" t="s">
        <v>7</v>
      </c>
      <c r="AF94" s="31" t="s">
        <v>80</v>
      </c>
      <c r="AG94" s="31" t="s">
        <v>80</v>
      </c>
      <c r="AH94" s="31" t="s">
        <v>80</v>
      </c>
      <c r="AI94" s="31" t="s">
        <v>80</v>
      </c>
      <c r="AJ94" s="31" t="s">
        <v>82</v>
      </c>
      <c r="AK94">
        <v>45</v>
      </c>
      <c r="AL94" s="29" t="s">
        <v>80</v>
      </c>
      <c r="AM94" s="29" t="s">
        <v>80</v>
      </c>
      <c r="AN94" s="20" t="s">
        <v>80</v>
      </c>
    </row>
    <row r="95" spans="1:40" x14ac:dyDescent="0.25">
      <c r="A95" t="s">
        <v>217</v>
      </c>
      <c r="B95" t="s">
        <v>188</v>
      </c>
      <c r="C95" t="s">
        <v>75</v>
      </c>
      <c r="D95" t="s">
        <v>96</v>
      </c>
      <c r="E95" t="s">
        <v>87</v>
      </c>
      <c r="F95" t="s">
        <v>78</v>
      </c>
      <c r="G95" s="31" t="s">
        <v>80</v>
      </c>
      <c r="H95" s="31" t="s">
        <v>80</v>
      </c>
      <c r="I95" s="31" t="s">
        <v>80</v>
      </c>
      <c r="J95" s="31" t="s">
        <v>80</v>
      </c>
      <c r="K95" s="31" t="s">
        <v>80</v>
      </c>
      <c r="L95" s="31" t="s">
        <v>80</v>
      </c>
      <c r="M95" s="31" t="s">
        <v>80</v>
      </c>
      <c r="N95" s="31" t="s">
        <v>80</v>
      </c>
      <c r="O95" s="31" t="s">
        <v>80</v>
      </c>
      <c r="P95" s="31" t="s">
        <v>80</v>
      </c>
      <c r="Q95" s="31" t="s">
        <v>80</v>
      </c>
      <c r="R95" s="31" t="s">
        <v>80</v>
      </c>
      <c r="S95" s="31">
        <v>3.774</v>
      </c>
      <c r="T95" s="31" t="s">
        <v>80</v>
      </c>
      <c r="U95" s="31">
        <v>3.09</v>
      </c>
      <c r="V95" s="31">
        <v>3.379</v>
      </c>
      <c r="W95" s="31">
        <v>7.3659999999999997</v>
      </c>
      <c r="X95" s="31">
        <v>46.587000000000003</v>
      </c>
      <c r="Y95" s="31">
        <v>18.786000000000001</v>
      </c>
      <c r="Z95" s="31">
        <v>8.4730000000000008</v>
      </c>
      <c r="AA95" s="31">
        <v>4.7160000000000002</v>
      </c>
      <c r="AB95" s="31">
        <v>13.121</v>
      </c>
      <c r="AC95" s="31">
        <v>1.08</v>
      </c>
      <c r="AD95" s="31">
        <v>6.306</v>
      </c>
      <c r="AE95" s="31" t="s">
        <v>80</v>
      </c>
      <c r="AF95" s="31">
        <v>2.4620000000000002</v>
      </c>
      <c r="AG95" s="31" t="s">
        <v>80</v>
      </c>
      <c r="AH95" s="31" t="s">
        <v>80</v>
      </c>
      <c r="AI95" s="31" t="s">
        <v>80</v>
      </c>
      <c r="AJ95" s="31">
        <v>17.399999999999999</v>
      </c>
      <c r="AK95">
        <v>46</v>
      </c>
      <c r="AL95" s="29">
        <v>0.14000000000000001</v>
      </c>
      <c r="AM95" s="29">
        <v>98.15</v>
      </c>
      <c r="AN95" s="20">
        <v>136.54</v>
      </c>
    </row>
    <row r="96" spans="1:40" x14ac:dyDescent="0.25">
      <c r="A96" t="s">
        <v>217</v>
      </c>
      <c r="B96" t="s">
        <v>188</v>
      </c>
      <c r="C96" t="s">
        <v>75</v>
      </c>
      <c r="D96" t="s">
        <v>96</v>
      </c>
      <c r="E96" t="s">
        <v>87</v>
      </c>
      <c r="F96" t="s">
        <v>79</v>
      </c>
      <c r="G96" s="31" t="s">
        <v>80</v>
      </c>
      <c r="H96" s="31" t="s">
        <v>80</v>
      </c>
      <c r="I96" s="31" t="s">
        <v>80</v>
      </c>
      <c r="J96" s="31" t="s">
        <v>80</v>
      </c>
      <c r="K96" s="31" t="s">
        <v>80</v>
      </c>
      <c r="L96" s="31" t="s">
        <v>80</v>
      </c>
      <c r="M96" s="31" t="s">
        <v>80</v>
      </c>
      <c r="N96" s="31" t="s">
        <v>80</v>
      </c>
      <c r="O96" s="31" t="s">
        <v>80</v>
      </c>
      <c r="P96" s="31" t="s">
        <v>80</v>
      </c>
      <c r="Q96" s="31" t="s">
        <v>80</v>
      </c>
      <c r="R96" s="31" t="s">
        <v>80</v>
      </c>
      <c r="S96" s="31" t="s">
        <v>5</v>
      </c>
      <c r="T96" s="31" t="s">
        <v>80</v>
      </c>
      <c r="U96" s="31" t="s">
        <v>82</v>
      </c>
      <c r="V96" s="31" t="s">
        <v>5</v>
      </c>
      <c r="W96" s="31" t="s">
        <v>5</v>
      </c>
      <c r="X96" s="31" t="s">
        <v>5</v>
      </c>
      <c r="Y96" s="31" t="s">
        <v>5</v>
      </c>
      <c r="Z96" s="31" t="s">
        <v>5</v>
      </c>
      <c r="AA96" s="31" t="s">
        <v>5</v>
      </c>
      <c r="AB96" s="31" t="s">
        <v>5</v>
      </c>
      <c r="AC96" s="31" t="s">
        <v>5</v>
      </c>
      <c r="AD96" s="31" t="s">
        <v>82</v>
      </c>
      <c r="AE96" s="31" t="s">
        <v>80</v>
      </c>
      <c r="AF96" s="31" t="s">
        <v>82</v>
      </c>
      <c r="AG96" s="31" t="s">
        <v>80</v>
      </c>
      <c r="AH96" s="31" t="s">
        <v>80</v>
      </c>
      <c r="AI96" s="31" t="s">
        <v>80</v>
      </c>
      <c r="AJ96" s="31" t="s">
        <v>20</v>
      </c>
      <c r="AK96">
        <v>46</v>
      </c>
      <c r="AL96" s="29" t="s">
        <v>80</v>
      </c>
      <c r="AM96" s="29" t="s">
        <v>80</v>
      </c>
      <c r="AN96" s="20" t="s">
        <v>80</v>
      </c>
    </row>
    <row r="97" spans="1:40" x14ac:dyDescent="0.25">
      <c r="A97" t="s">
        <v>217</v>
      </c>
      <c r="B97" t="s">
        <v>188</v>
      </c>
      <c r="C97" t="s">
        <v>75</v>
      </c>
      <c r="D97" t="s">
        <v>114</v>
      </c>
      <c r="E97" t="s">
        <v>87</v>
      </c>
      <c r="F97" t="s">
        <v>78</v>
      </c>
      <c r="G97" s="31" t="s">
        <v>80</v>
      </c>
      <c r="H97" s="31" t="s">
        <v>80</v>
      </c>
      <c r="I97" s="31" t="s">
        <v>80</v>
      </c>
      <c r="J97" s="31">
        <v>7</v>
      </c>
      <c r="K97" s="31">
        <v>71</v>
      </c>
      <c r="L97" s="31">
        <v>38</v>
      </c>
      <c r="M97" s="31" t="s">
        <v>80</v>
      </c>
      <c r="N97" s="31" t="s">
        <v>80</v>
      </c>
      <c r="O97" s="31" t="s">
        <v>80</v>
      </c>
      <c r="P97" s="31" t="s">
        <v>80</v>
      </c>
      <c r="Q97" s="31" t="s">
        <v>80</v>
      </c>
      <c r="R97" s="31" t="s">
        <v>80</v>
      </c>
      <c r="S97" s="31" t="s">
        <v>80</v>
      </c>
      <c r="T97" s="31">
        <v>7.8</v>
      </c>
      <c r="U97" s="31" t="s">
        <v>80</v>
      </c>
      <c r="V97" s="31">
        <v>3.05</v>
      </c>
      <c r="W97" s="31">
        <v>3.508</v>
      </c>
      <c r="X97" s="31">
        <v>1.25</v>
      </c>
      <c r="Y97" s="31">
        <v>1.5329999999999999</v>
      </c>
      <c r="Z97" s="31">
        <v>1.85</v>
      </c>
      <c r="AA97" s="31" t="s">
        <v>80</v>
      </c>
      <c r="AB97" s="31" t="s">
        <v>80</v>
      </c>
      <c r="AC97" s="31" t="s">
        <v>80</v>
      </c>
      <c r="AD97" s="31" t="s">
        <v>80</v>
      </c>
      <c r="AE97" s="31" t="s">
        <v>80</v>
      </c>
      <c r="AF97" s="31" t="s">
        <v>80</v>
      </c>
      <c r="AG97" s="31" t="s">
        <v>80</v>
      </c>
      <c r="AH97" s="31" t="s">
        <v>80</v>
      </c>
      <c r="AI97" s="31" t="s">
        <v>80</v>
      </c>
      <c r="AJ97" s="31" t="s">
        <v>80</v>
      </c>
      <c r="AK97">
        <v>47</v>
      </c>
      <c r="AL97" s="29">
        <v>0.13</v>
      </c>
      <c r="AM97" s="29">
        <v>98.29</v>
      </c>
      <c r="AN97" s="20">
        <v>134.99100000000001</v>
      </c>
    </row>
    <row r="98" spans="1:40" x14ac:dyDescent="0.25">
      <c r="A98" t="s">
        <v>217</v>
      </c>
      <c r="B98" t="s">
        <v>188</v>
      </c>
      <c r="C98" t="s">
        <v>75</v>
      </c>
      <c r="D98" t="s">
        <v>114</v>
      </c>
      <c r="E98" t="s">
        <v>87</v>
      </c>
      <c r="F98" t="s">
        <v>79</v>
      </c>
      <c r="G98" s="31" t="s">
        <v>80</v>
      </c>
      <c r="H98" s="31" t="s">
        <v>80</v>
      </c>
      <c r="I98" s="31" t="s">
        <v>80</v>
      </c>
      <c r="J98" s="31" t="s">
        <v>5</v>
      </c>
      <c r="K98" s="31" t="s">
        <v>5</v>
      </c>
      <c r="L98" s="31" t="s">
        <v>82</v>
      </c>
      <c r="M98" s="31" t="s">
        <v>80</v>
      </c>
      <c r="N98" s="31" t="s">
        <v>80</v>
      </c>
      <c r="O98" s="31" t="s">
        <v>80</v>
      </c>
      <c r="P98" s="31" t="s">
        <v>80</v>
      </c>
      <c r="Q98" s="31" t="s">
        <v>80</v>
      </c>
      <c r="R98" s="31" t="s">
        <v>80</v>
      </c>
      <c r="S98" s="31" t="s">
        <v>80</v>
      </c>
      <c r="T98" s="31" t="s">
        <v>5</v>
      </c>
      <c r="U98" s="31" t="s">
        <v>80</v>
      </c>
      <c r="V98" s="31" t="s">
        <v>5</v>
      </c>
      <c r="W98" s="31" t="s">
        <v>5</v>
      </c>
      <c r="X98" s="31" t="s">
        <v>5</v>
      </c>
      <c r="Y98" s="31" t="s">
        <v>5</v>
      </c>
      <c r="Z98" s="31" t="s">
        <v>5</v>
      </c>
      <c r="AA98" s="31" t="s">
        <v>80</v>
      </c>
      <c r="AB98" s="31" t="s">
        <v>80</v>
      </c>
      <c r="AC98" s="31" t="s">
        <v>80</v>
      </c>
      <c r="AD98" s="31" t="s">
        <v>80</v>
      </c>
      <c r="AE98" s="31" t="s">
        <v>80</v>
      </c>
      <c r="AF98" s="31" t="s">
        <v>80</v>
      </c>
      <c r="AG98" s="31" t="s">
        <v>80</v>
      </c>
      <c r="AH98" s="31" t="s">
        <v>80</v>
      </c>
      <c r="AI98" s="31" t="s">
        <v>80</v>
      </c>
      <c r="AJ98" s="31" t="s">
        <v>80</v>
      </c>
      <c r="AK98">
        <v>47</v>
      </c>
      <c r="AL98" s="29" t="s">
        <v>80</v>
      </c>
      <c r="AM98" s="29" t="s">
        <v>80</v>
      </c>
      <c r="AN98" s="20" t="s">
        <v>80</v>
      </c>
    </row>
    <row r="99" spans="1:40" x14ac:dyDescent="0.25">
      <c r="A99" t="s">
        <v>217</v>
      </c>
      <c r="B99" t="s">
        <v>188</v>
      </c>
      <c r="C99" t="s">
        <v>75</v>
      </c>
      <c r="D99" t="s">
        <v>108</v>
      </c>
      <c r="E99" t="s">
        <v>99</v>
      </c>
      <c r="F99" t="s">
        <v>78</v>
      </c>
      <c r="G99" s="31" t="s">
        <v>80</v>
      </c>
      <c r="H99" s="31" t="s">
        <v>80</v>
      </c>
      <c r="I99" s="31" t="s">
        <v>80</v>
      </c>
      <c r="J99" s="31" t="s">
        <v>80</v>
      </c>
      <c r="K99" s="31" t="s">
        <v>80</v>
      </c>
      <c r="L99" s="31" t="s">
        <v>80</v>
      </c>
      <c r="M99" s="31" t="s">
        <v>80</v>
      </c>
      <c r="N99" s="31" t="s">
        <v>80</v>
      </c>
      <c r="O99" s="31" t="s">
        <v>80</v>
      </c>
      <c r="P99" s="31" t="s">
        <v>80</v>
      </c>
      <c r="Q99" s="31" t="s">
        <v>80</v>
      </c>
      <c r="R99" s="31" t="s">
        <v>80</v>
      </c>
      <c r="S99" s="31" t="s">
        <v>80</v>
      </c>
      <c r="T99" s="31" t="s">
        <v>80</v>
      </c>
      <c r="U99" s="31" t="s">
        <v>80</v>
      </c>
      <c r="V99" s="31" t="s">
        <v>80</v>
      </c>
      <c r="W99" s="31" t="s">
        <v>80</v>
      </c>
      <c r="X99" s="31" t="s">
        <v>80</v>
      </c>
      <c r="Y99" s="31" t="s">
        <v>80</v>
      </c>
      <c r="Z99" s="31" t="s">
        <v>80</v>
      </c>
      <c r="AA99" s="31">
        <v>1</v>
      </c>
      <c r="AB99" s="31">
        <v>1</v>
      </c>
      <c r="AC99" s="31">
        <v>22</v>
      </c>
      <c r="AD99" s="31">
        <v>17.111000000000001</v>
      </c>
      <c r="AE99" s="31">
        <v>12.222</v>
      </c>
      <c r="AF99" s="31">
        <v>7.3330000000000002</v>
      </c>
      <c r="AG99" s="31">
        <v>12.222</v>
      </c>
      <c r="AH99" s="31">
        <v>10.593</v>
      </c>
      <c r="AI99" s="31">
        <v>10.048999999999999</v>
      </c>
      <c r="AJ99" s="31">
        <v>10.955</v>
      </c>
      <c r="AK99">
        <v>48</v>
      </c>
      <c r="AL99" s="29">
        <v>0.1</v>
      </c>
      <c r="AM99" s="29">
        <v>98.39</v>
      </c>
      <c r="AN99" s="20">
        <v>104.486</v>
      </c>
    </row>
    <row r="100" spans="1:40" x14ac:dyDescent="0.25">
      <c r="A100" t="s">
        <v>217</v>
      </c>
      <c r="B100" t="s">
        <v>188</v>
      </c>
      <c r="C100" t="s">
        <v>75</v>
      </c>
      <c r="D100" t="s">
        <v>108</v>
      </c>
      <c r="E100" t="s">
        <v>99</v>
      </c>
      <c r="F100" t="s">
        <v>79</v>
      </c>
      <c r="G100" s="31" t="s">
        <v>80</v>
      </c>
      <c r="H100" s="31" t="s">
        <v>80</v>
      </c>
      <c r="I100" s="31" t="s">
        <v>80</v>
      </c>
      <c r="J100" s="31" t="s">
        <v>80</v>
      </c>
      <c r="K100" s="31" t="s">
        <v>80</v>
      </c>
      <c r="L100" s="31" t="s">
        <v>80</v>
      </c>
      <c r="M100" s="31" t="s">
        <v>80</v>
      </c>
      <c r="N100" s="31" t="s">
        <v>80</v>
      </c>
      <c r="O100" s="31" t="s">
        <v>80</v>
      </c>
      <c r="P100" s="31" t="s">
        <v>80</v>
      </c>
      <c r="Q100" s="31" t="s">
        <v>80</v>
      </c>
      <c r="R100" s="31" t="s">
        <v>80</v>
      </c>
      <c r="S100" s="31" t="s">
        <v>80</v>
      </c>
      <c r="T100" s="31" t="s">
        <v>80</v>
      </c>
      <c r="U100" s="31" t="s">
        <v>80</v>
      </c>
      <c r="V100" s="31" t="s">
        <v>80</v>
      </c>
      <c r="W100" s="31" t="s">
        <v>80</v>
      </c>
      <c r="X100" s="31" t="s">
        <v>80</v>
      </c>
      <c r="Y100" s="31" t="s">
        <v>80</v>
      </c>
      <c r="Z100" s="31" t="s">
        <v>80</v>
      </c>
      <c r="AA100" s="31" t="s">
        <v>82</v>
      </c>
      <c r="AB100" s="31" t="s">
        <v>82</v>
      </c>
      <c r="AC100" s="31" t="s">
        <v>82</v>
      </c>
      <c r="AD100" s="31" t="s">
        <v>82</v>
      </c>
      <c r="AE100" s="31" t="s">
        <v>82</v>
      </c>
      <c r="AF100" s="31" t="s">
        <v>82</v>
      </c>
      <c r="AG100" s="31" t="s">
        <v>82</v>
      </c>
      <c r="AH100" s="31" t="s">
        <v>82</v>
      </c>
      <c r="AI100" s="31" t="s">
        <v>82</v>
      </c>
      <c r="AJ100" s="31" t="s">
        <v>82</v>
      </c>
      <c r="AK100">
        <v>48</v>
      </c>
      <c r="AL100" s="29" t="s">
        <v>80</v>
      </c>
      <c r="AM100" s="29" t="s">
        <v>80</v>
      </c>
      <c r="AN100" s="20" t="s">
        <v>80</v>
      </c>
    </row>
    <row r="101" spans="1:40" x14ac:dyDescent="0.25">
      <c r="A101" t="s">
        <v>217</v>
      </c>
      <c r="B101" t="s">
        <v>188</v>
      </c>
      <c r="C101" t="s">
        <v>75</v>
      </c>
      <c r="D101" t="s">
        <v>112</v>
      </c>
      <c r="E101" t="s">
        <v>81</v>
      </c>
      <c r="F101" t="s">
        <v>78</v>
      </c>
      <c r="G101" s="31" t="s">
        <v>80</v>
      </c>
      <c r="H101" s="31" t="s">
        <v>80</v>
      </c>
      <c r="I101" s="31" t="s">
        <v>80</v>
      </c>
      <c r="J101" s="31" t="s">
        <v>80</v>
      </c>
      <c r="K101" s="31" t="s">
        <v>80</v>
      </c>
      <c r="L101" s="31" t="s">
        <v>80</v>
      </c>
      <c r="M101" s="31" t="s">
        <v>80</v>
      </c>
      <c r="N101" s="31" t="s">
        <v>80</v>
      </c>
      <c r="O101" s="31" t="s">
        <v>80</v>
      </c>
      <c r="P101" s="31" t="s">
        <v>80</v>
      </c>
      <c r="Q101" s="31" t="s">
        <v>80</v>
      </c>
      <c r="R101" s="31" t="s">
        <v>80</v>
      </c>
      <c r="S101" s="31" t="s">
        <v>80</v>
      </c>
      <c r="T101" s="31" t="s">
        <v>80</v>
      </c>
      <c r="U101" s="31" t="s">
        <v>80</v>
      </c>
      <c r="V101" s="31" t="s">
        <v>80</v>
      </c>
      <c r="W101" s="31" t="s">
        <v>80</v>
      </c>
      <c r="X101" s="31" t="s">
        <v>80</v>
      </c>
      <c r="Y101" s="31" t="s">
        <v>80</v>
      </c>
      <c r="Z101" s="31" t="s">
        <v>80</v>
      </c>
      <c r="AA101" s="31">
        <v>5.25</v>
      </c>
      <c r="AB101" s="31">
        <v>3.4990000000000001</v>
      </c>
      <c r="AC101" s="31">
        <v>10.843</v>
      </c>
      <c r="AD101" s="31">
        <v>15.599</v>
      </c>
      <c r="AE101" s="31">
        <v>13.016999999999999</v>
      </c>
      <c r="AF101" s="31">
        <v>7.9829999999999997</v>
      </c>
      <c r="AG101" s="31">
        <v>12.199</v>
      </c>
      <c r="AH101" s="31">
        <v>11.066000000000001</v>
      </c>
      <c r="AI101" s="31">
        <v>10.416</v>
      </c>
      <c r="AJ101" s="31">
        <v>11.227</v>
      </c>
      <c r="AK101">
        <v>49</v>
      </c>
      <c r="AL101" s="29">
        <v>0.1</v>
      </c>
      <c r="AM101" s="29">
        <v>98.49</v>
      </c>
      <c r="AN101" s="20">
        <v>101.1</v>
      </c>
    </row>
    <row r="102" spans="1:40" x14ac:dyDescent="0.25">
      <c r="A102" t="s">
        <v>217</v>
      </c>
      <c r="B102" t="s">
        <v>188</v>
      </c>
      <c r="C102" t="s">
        <v>75</v>
      </c>
      <c r="D102" t="s">
        <v>112</v>
      </c>
      <c r="E102" t="s">
        <v>81</v>
      </c>
      <c r="F102" t="s">
        <v>79</v>
      </c>
      <c r="G102" s="31" t="s">
        <v>80</v>
      </c>
      <c r="H102" s="31" t="s">
        <v>80</v>
      </c>
      <c r="I102" s="31" t="s">
        <v>80</v>
      </c>
      <c r="J102" s="31" t="s">
        <v>80</v>
      </c>
      <c r="K102" s="31" t="s">
        <v>80</v>
      </c>
      <c r="L102" s="31" t="s">
        <v>80</v>
      </c>
      <c r="M102" s="31" t="s">
        <v>80</v>
      </c>
      <c r="N102" s="31" t="s">
        <v>80</v>
      </c>
      <c r="O102" s="31" t="s">
        <v>80</v>
      </c>
      <c r="P102" s="31" t="s">
        <v>80</v>
      </c>
      <c r="Q102" s="31" t="s">
        <v>80</v>
      </c>
      <c r="R102" s="31" t="s">
        <v>80</v>
      </c>
      <c r="S102" s="31" t="s">
        <v>80</v>
      </c>
      <c r="T102" s="31" t="s">
        <v>80</v>
      </c>
      <c r="U102" s="31" t="s">
        <v>80</v>
      </c>
      <c r="V102" s="31" t="s">
        <v>80</v>
      </c>
      <c r="W102" s="31" t="s">
        <v>80</v>
      </c>
      <c r="X102" s="31" t="s">
        <v>80</v>
      </c>
      <c r="Y102" s="31" t="s">
        <v>80</v>
      </c>
      <c r="Z102" s="31" t="s">
        <v>80</v>
      </c>
      <c r="AA102" s="31" t="s">
        <v>82</v>
      </c>
      <c r="AB102" s="31" t="s">
        <v>82</v>
      </c>
      <c r="AC102" s="31" t="s">
        <v>82</v>
      </c>
      <c r="AD102" s="31" t="s">
        <v>82</v>
      </c>
      <c r="AE102" s="31" t="s">
        <v>82</v>
      </c>
      <c r="AF102" s="31" t="s">
        <v>82</v>
      </c>
      <c r="AG102" s="31" t="s">
        <v>82</v>
      </c>
      <c r="AH102" s="31" t="s">
        <v>82</v>
      </c>
      <c r="AI102" s="31" t="s">
        <v>82</v>
      </c>
      <c r="AJ102" s="31" t="s">
        <v>82</v>
      </c>
      <c r="AK102">
        <v>49</v>
      </c>
      <c r="AL102" s="29" t="s">
        <v>80</v>
      </c>
      <c r="AM102" s="29" t="s">
        <v>80</v>
      </c>
      <c r="AN102" s="20" t="s">
        <v>80</v>
      </c>
    </row>
    <row r="103" spans="1:40" x14ac:dyDescent="0.25">
      <c r="A103" t="s">
        <v>217</v>
      </c>
      <c r="B103" t="s">
        <v>188</v>
      </c>
      <c r="C103" t="s">
        <v>75</v>
      </c>
      <c r="D103" t="s">
        <v>83</v>
      </c>
      <c r="E103" t="s">
        <v>81</v>
      </c>
      <c r="F103" t="s">
        <v>78</v>
      </c>
      <c r="G103" s="31" t="s">
        <v>80</v>
      </c>
      <c r="H103" s="31" t="s">
        <v>80</v>
      </c>
      <c r="I103" s="31" t="s">
        <v>80</v>
      </c>
      <c r="J103" s="31" t="s">
        <v>80</v>
      </c>
      <c r="K103" s="31" t="s">
        <v>80</v>
      </c>
      <c r="L103" s="31" t="s">
        <v>80</v>
      </c>
      <c r="M103" s="31" t="s">
        <v>80</v>
      </c>
      <c r="N103" s="31" t="s">
        <v>80</v>
      </c>
      <c r="O103" s="31" t="s">
        <v>80</v>
      </c>
      <c r="P103" s="31" t="s">
        <v>80</v>
      </c>
      <c r="Q103" s="31" t="s">
        <v>80</v>
      </c>
      <c r="R103" s="31" t="s">
        <v>80</v>
      </c>
      <c r="S103" s="31" t="s">
        <v>80</v>
      </c>
      <c r="T103" s="31" t="s">
        <v>80</v>
      </c>
      <c r="U103" s="31" t="s">
        <v>80</v>
      </c>
      <c r="V103" s="31" t="s">
        <v>80</v>
      </c>
      <c r="W103" s="31" t="s">
        <v>80</v>
      </c>
      <c r="X103" s="31" t="s">
        <v>80</v>
      </c>
      <c r="Y103" s="31" t="s">
        <v>80</v>
      </c>
      <c r="Z103" s="31" t="s">
        <v>80</v>
      </c>
      <c r="AA103" s="31" t="s">
        <v>80</v>
      </c>
      <c r="AB103" s="31" t="s">
        <v>80</v>
      </c>
      <c r="AC103" s="31" t="s">
        <v>80</v>
      </c>
      <c r="AD103" s="31" t="s">
        <v>80</v>
      </c>
      <c r="AE103" s="31" t="s">
        <v>80</v>
      </c>
      <c r="AF103" s="31" t="s">
        <v>80</v>
      </c>
      <c r="AG103" s="31">
        <v>20.033999999999999</v>
      </c>
      <c r="AH103" s="31">
        <v>9.5429999999999993</v>
      </c>
      <c r="AI103" s="31">
        <v>36.908000000000001</v>
      </c>
      <c r="AJ103" s="31">
        <v>34.520000000000003</v>
      </c>
      <c r="AK103">
        <v>50</v>
      </c>
      <c r="AL103" s="29">
        <v>0.1</v>
      </c>
      <c r="AM103" s="29">
        <v>98.6</v>
      </c>
      <c r="AN103" s="20">
        <v>101.005</v>
      </c>
    </row>
    <row r="104" spans="1:40" x14ac:dyDescent="0.25">
      <c r="A104" t="s">
        <v>217</v>
      </c>
      <c r="B104" t="s">
        <v>188</v>
      </c>
      <c r="C104" t="s">
        <v>75</v>
      </c>
      <c r="D104" t="s">
        <v>83</v>
      </c>
      <c r="E104" t="s">
        <v>81</v>
      </c>
      <c r="F104" t="s">
        <v>79</v>
      </c>
      <c r="G104" s="31" t="s">
        <v>80</v>
      </c>
      <c r="H104" s="31" t="s">
        <v>80</v>
      </c>
      <c r="I104" s="31" t="s">
        <v>80</v>
      </c>
      <c r="J104" s="31" t="s">
        <v>80</v>
      </c>
      <c r="K104" s="31" t="s">
        <v>80</v>
      </c>
      <c r="L104" s="31" t="s">
        <v>80</v>
      </c>
      <c r="M104" s="31" t="s">
        <v>80</v>
      </c>
      <c r="N104" s="31" t="s">
        <v>80</v>
      </c>
      <c r="O104" s="31" t="s">
        <v>80</v>
      </c>
      <c r="P104" s="31" t="s">
        <v>80</v>
      </c>
      <c r="Q104" s="31" t="s">
        <v>80</v>
      </c>
      <c r="R104" s="31" t="s">
        <v>80</v>
      </c>
      <c r="S104" s="31" t="s">
        <v>80</v>
      </c>
      <c r="T104" s="31" t="s">
        <v>80</v>
      </c>
      <c r="U104" s="31" t="s">
        <v>80</v>
      </c>
      <c r="V104" s="31" t="s">
        <v>80</v>
      </c>
      <c r="W104" s="31" t="s">
        <v>80</v>
      </c>
      <c r="X104" s="31" t="s">
        <v>80</v>
      </c>
      <c r="Y104" s="31" t="s">
        <v>80</v>
      </c>
      <c r="Z104" s="31" t="s">
        <v>80</v>
      </c>
      <c r="AA104" s="31" t="s">
        <v>80</v>
      </c>
      <c r="AB104" s="31" t="s">
        <v>80</v>
      </c>
      <c r="AC104" s="31" t="s">
        <v>80</v>
      </c>
      <c r="AD104" s="31" t="s">
        <v>80</v>
      </c>
      <c r="AE104" s="31" t="s">
        <v>80</v>
      </c>
      <c r="AF104" s="31" t="s">
        <v>80</v>
      </c>
      <c r="AG104" s="31" t="s">
        <v>82</v>
      </c>
      <c r="AH104" s="31" t="s">
        <v>20</v>
      </c>
      <c r="AI104" s="31" t="s">
        <v>5</v>
      </c>
      <c r="AJ104" s="31" t="s">
        <v>5</v>
      </c>
      <c r="AK104">
        <v>50</v>
      </c>
      <c r="AL104" s="29" t="s">
        <v>80</v>
      </c>
      <c r="AM104" s="29" t="s">
        <v>80</v>
      </c>
      <c r="AN104" s="20" t="s">
        <v>80</v>
      </c>
    </row>
    <row r="105" spans="1:40" x14ac:dyDescent="0.25">
      <c r="A105" t="s">
        <v>217</v>
      </c>
      <c r="B105" t="s">
        <v>188</v>
      </c>
      <c r="C105" t="s">
        <v>75</v>
      </c>
      <c r="D105" t="s">
        <v>128</v>
      </c>
      <c r="E105" t="s">
        <v>99</v>
      </c>
      <c r="F105" t="s">
        <v>78</v>
      </c>
      <c r="G105" s="31" t="s">
        <v>80</v>
      </c>
      <c r="H105" s="31" t="s">
        <v>80</v>
      </c>
      <c r="I105" s="31" t="s">
        <v>80</v>
      </c>
      <c r="J105" s="31" t="s">
        <v>80</v>
      </c>
      <c r="K105" s="31" t="s">
        <v>80</v>
      </c>
      <c r="L105" s="31" t="s">
        <v>80</v>
      </c>
      <c r="M105" s="31" t="s">
        <v>80</v>
      </c>
      <c r="N105" s="31" t="s">
        <v>80</v>
      </c>
      <c r="O105" s="31" t="s">
        <v>80</v>
      </c>
      <c r="P105" s="31" t="s">
        <v>80</v>
      </c>
      <c r="Q105" s="31" t="s">
        <v>80</v>
      </c>
      <c r="R105" s="31" t="s">
        <v>80</v>
      </c>
      <c r="S105" s="31" t="s">
        <v>80</v>
      </c>
      <c r="T105" s="31" t="s">
        <v>80</v>
      </c>
      <c r="U105" s="31" t="s">
        <v>80</v>
      </c>
      <c r="V105" s="31" t="s">
        <v>80</v>
      </c>
      <c r="W105" s="31" t="s">
        <v>80</v>
      </c>
      <c r="X105" s="31" t="s">
        <v>80</v>
      </c>
      <c r="Y105" s="31" t="s">
        <v>80</v>
      </c>
      <c r="Z105" s="31" t="s">
        <v>80</v>
      </c>
      <c r="AA105" s="31" t="s">
        <v>80</v>
      </c>
      <c r="AB105" s="31" t="s">
        <v>80</v>
      </c>
      <c r="AC105" s="31">
        <v>47.823999999999998</v>
      </c>
      <c r="AD105" s="31">
        <v>2.2999999999999998</v>
      </c>
      <c r="AE105" s="31">
        <v>20.303000000000001</v>
      </c>
      <c r="AF105" s="31">
        <v>16.693000000000001</v>
      </c>
      <c r="AG105" s="31">
        <v>1.9330000000000001</v>
      </c>
      <c r="AH105" s="31">
        <v>6.29</v>
      </c>
      <c r="AI105" s="31">
        <v>0.80600000000000005</v>
      </c>
      <c r="AJ105" s="31" t="s">
        <v>80</v>
      </c>
      <c r="AK105">
        <v>51</v>
      </c>
      <c r="AL105" s="29">
        <v>0.1</v>
      </c>
      <c r="AM105" s="29">
        <v>98.69</v>
      </c>
      <c r="AN105" s="20">
        <v>96.149000000000001</v>
      </c>
    </row>
    <row r="106" spans="1:40" x14ac:dyDescent="0.25">
      <c r="A106" t="s">
        <v>217</v>
      </c>
      <c r="B106" t="s">
        <v>188</v>
      </c>
      <c r="C106" t="s">
        <v>75</v>
      </c>
      <c r="D106" t="s">
        <v>128</v>
      </c>
      <c r="E106" t="s">
        <v>99</v>
      </c>
      <c r="F106" t="s">
        <v>79</v>
      </c>
      <c r="G106" s="31" t="s">
        <v>80</v>
      </c>
      <c r="H106" s="31" t="s">
        <v>80</v>
      </c>
      <c r="I106" s="31" t="s">
        <v>80</v>
      </c>
      <c r="J106" s="31" t="s">
        <v>80</v>
      </c>
      <c r="K106" s="31" t="s">
        <v>80</v>
      </c>
      <c r="L106" s="31" t="s">
        <v>80</v>
      </c>
      <c r="M106" s="31" t="s">
        <v>80</v>
      </c>
      <c r="N106" s="31" t="s">
        <v>80</v>
      </c>
      <c r="O106" s="31" t="s">
        <v>80</v>
      </c>
      <c r="P106" s="31" t="s">
        <v>80</v>
      </c>
      <c r="Q106" s="31" t="s">
        <v>80</v>
      </c>
      <c r="R106" s="31" t="s">
        <v>80</v>
      </c>
      <c r="S106" s="31" t="s">
        <v>80</v>
      </c>
      <c r="T106" s="31" t="s">
        <v>80</v>
      </c>
      <c r="U106" s="31" t="s">
        <v>80</v>
      </c>
      <c r="V106" s="31" t="s">
        <v>80</v>
      </c>
      <c r="W106" s="31" t="s">
        <v>80</v>
      </c>
      <c r="X106" s="31" t="s">
        <v>80</v>
      </c>
      <c r="Y106" s="31" t="s">
        <v>80</v>
      </c>
      <c r="Z106" s="31" t="s">
        <v>80</v>
      </c>
      <c r="AA106" s="31" t="s">
        <v>80</v>
      </c>
      <c r="AB106" s="31" t="s">
        <v>80</v>
      </c>
      <c r="AC106" s="31" t="s">
        <v>82</v>
      </c>
      <c r="AD106" s="31" t="s">
        <v>82</v>
      </c>
      <c r="AE106" s="31" t="s">
        <v>82</v>
      </c>
      <c r="AF106" s="31" t="s">
        <v>82</v>
      </c>
      <c r="AG106" s="31" t="s">
        <v>5</v>
      </c>
      <c r="AH106" s="31" t="s">
        <v>82</v>
      </c>
      <c r="AI106" s="31" t="s">
        <v>5</v>
      </c>
      <c r="AJ106" s="31" t="s">
        <v>80</v>
      </c>
      <c r="AK106">
        <v>51</v>
      </c>
      <c r="AL106" s="29" t="s">
        <v>80</v>
      </c>
      <c r="AM106" s="29" t="s">
        <v>80</v>
      </c>
      <c r="AN106" s="20" t="s">
        <v>80</v>
      </c>
    </row>
    <row r="107" spans="1:40" x14ac:dyDescent="0.25">
      <c r="A107" t="s">
        <v>217</v>
      </c>
      <c r="B107" t="s">
        <v>188</v>
      </c>
      <c r="C107" t="s">
        <v>75</v>
      </c>
      <c r="D107" t="s">
        <v>108</v>
      </c>
      <c r="E107" t="s">
        <v>105</v>
      </c>
      <c r="F107" t="s">
        <v>78</v>
      </c>
      <c r="G107" s="31" t="s">
        <v>80</v>
      </c>
      <c r="H107" s="31" t="s">
        <v>80</v>
      </c>
      <c r="I107" s="31" t="s">
        <v>80</v>
      </c>
      <c r="J107" s="31" t="s">
        <v>80</v>
      </c>
      <c r="K107" s="31" t="s">
        <v>80</v>
      </c>
      <c r="L107" s="31" t="s">
        <v>80</v>
      </c>
      <c r="M107" s="31" t="s">
        <v>80</v>
      </c>
      <c r="N107" s="31" t="s">
        <v>80</v>
      </c>
      <c r="O107" s="31" t="s">
        <v>80</v>
      </c>
      <c r="P107" s="31" t="s">
        <v>80</v>
      </c>
      <c r="Q107" s="31" t="s">
        <v>80</v>
      </c>
      <c r="R107" s="31" t="s">
        <v>80</v>
      </c>
      <c r="S107" s="31" t="s">
        <v>80</v>
      </c>
      <c r="T107" s="31" t="s">
        <v>80</v>
      </c>
      <c r="U107" s="31" t="s">
        <v>80</v>
      </c>
      <c r="V107" s="31" t="s">
        <v>80</v>
      </c>
      <c r="W107" s="31" t="s">
        <v>80</v>
      </c>
      <c r="X107" s="31" t="s">
        <v>80</v>
      </c>
      <c r="Y107" s="31" t="s">
        <v>80</v>
      </c>
      <c r="Z107" s="31" t="s">
        <v>80</v>
      </c>
      <c r="AA107" s="31">
        <v>0.5</v>
      </c>
      <c r="AB107" s="31">
        <v>2</v>
      </c>
      <c r="AC107" s="31">
        <v>20</v>
      </c>
      <c r="AD107" s="31">
        <v>15.555999999999999</v>
      </c>
      <c r="AE107" s="31">
        <v>11.111000000000001</v>
      </c>
      <c r="AF107" s="31">
        <v>6.6669999999999998</v>
      </c>
      <c r="AG107" s="31">
        <v>11.111000000000001</v>
      </c>
      <c r="AH107" s="31">
        <v>9.6300000000000008</v>
      </c>
      <c r="AI107" s="31">
        <v>9.1359999999999992</v>
      </c>
      <c r="AJ107" s="31">
        <v>9.9589999999999996</v>
      </c>
      <c r="AK107">
        <v>52</v>
      </c>
      <c r="AL107" s="29">
        <v>0.1</v>
      </c>
      <c r="AM107" s="29">
        <v>98.79</v>
      </c>
      <c r="AN107" s="20">
        <v>95.668999999999997</v>
      </c>
    </row>
    <row r="108" spans="1:40" x14ac:dyDescent="0.25">
      <c r="A108" t="s">
        <v>217</v>
      </c>
      <c r="B108" t="s">
        <v>188</v>
      </c>
      <c r="C108" t="s">
        <v>75</v>
      </c>
      <c r="D108" t="s">
        <v>108</v>
      </c>
      <c r="E108" t="s">
        <v>105</v>
      </c>
      <c r="F108" t="s">
        <v>79</v>
      </c>
      <c r="G108" s="31" t="s">
        <v>80</v>
      </c>
      <c r="H108" s="31" t="s">
        <v>80</v>
      </c>
      <c r="I108" s="31" t="s">
        <v>80</v>
      </c>
      <c r="J108" s="31" t="s">
        <v>80</v>
      </c>
      <c r="K108" s="31" t="s">
        <v>80</v>
      </c>
      <c r="L108" s="31" t="s">
        <v>80</v>
      </c>
      <c r="M108" s="31" t="s">
        <v>80</v>
      </c>
      <c r="N108" s="31" t="s">
        <v>80</v>
      </c>
      <c r="O108" s="31" t="s">
        <v>80</v>
      </c>
      <c r="P108" s="31" t="s">
        <v>80</v>
      </c>
      <c r="Q108" s="31" t="s">
        <v>80</v>
      </c>
      <c r="R108" s="31" t="s">
        <v>80</v>
      </c>
      <c r="S108" s="31" t="s">
        <v>80</v>
      </c>
      <c r="T108" s="31" t="s">
        <v>80</v>
      </c>
      <c r="U108" s="31" t="s">
        <v>80</v>
      </c>
      <c r="V108" s="31" t="s">
        <v>80</v>
      </c>
      <c r="W108" s="31" t="s">
        <v>80</v>
      </c>
      <c r="X108" s="31" t="s">
        <v>80</v>
      </c>
      <c r="Y108" s="31" t="s">
        <v>80</v>
      </c>
      <c r="Z108" s="31" t="s">
        <v>80</v>
      </c>
      <c r="AA108" s="31" t="s">
        <v>82</v>
      </c>
      <c r="AB108" s="31" t="s">
        <v>82</v>
      </c>
      <c r="AC108" s="31" t="s">
        <v>82</v>
      </c>
      <c r="AD108" s="31" t="s">
        <v>82</v>
      </c>
      <c r="AE108" s="31" t="s">
        <v>82</v>
      </c>
      <c r="AF108" s="31" t="s">
        <v>82</v>
      </c>
      <c r="AG108" s="31" t="s">
        <v>82</v>
      </c>
      <c r="AH108" s="31" t="s">
        <v>82</v>
      </c>
      <c r="AI108" s="31" t="s">
        <v>82</v>
      </c>
      <c r="AJ108" s="31" t="s">
        <v>82</v>
      </c>
      <c r="AK108">
        <v>52</v>
      </c>
      <c r="AL108" s="29" t="s">
        <v>80</v>
      </c>
      <c r="AM108" s="29" t="s">
        <v>80</v>
      </c>
      <c r="AN108" s="20" t="s">
        <v>80</v>
      </c>
    </row>
    <row r="109" spans="1:40" x14ac:dyDescent="0.25">
      <c r="A109" t="s">
        <v>217</v>
      </c>
      <c r="B109" t="s">
        <v>188</v>
      </c>
      <c r="C109" t="s">
        <v>75</v>
      </c>
      <c r="D109" t="s">
        <v>124</v>
      </c>
      <c r="E109" t="s">
        <v>95</v>
      </c>
      <c r="F109" t="s">
        <v>78</v>
      </c>
      <c r="G109" s="31">
        <v>15</v>
      </c>
      <c r="H109" s="31">
        <v>15</v>
      </c>
      <c r="I109" s="31">
        <v>3</v>
      </c>
      <c r="J109" s="31">
        <v>5</v>
      </c>
      <c r="K109" s="31">
        <v>1</v>
      </c>
      <c r="L109" s="31">
        <v>2</v>
      </c>
      <c r="M109" s="31">
        <v>2</v>
      </c>
      <c r="N109" s="31">
        <v>2.2000000000000002</v>
      </c>
      <c r="O109" s="31">
        <v>2.4670000000000001</v>
      </c>
      <c r="P109" s="31">
        <v>2</v>
      </c>
      <c r="Q109" s="31">
        <v>2</v>
      </c>
      <c r="R109" s="31">
        <v>2.4</v>
      </c>
      <c r="S109" s="31">
        <v>2.4</v>
      </c>
      <c r="T109" s="31">
        <v>2.2679999999999998</v>
      </c>
      <c r="U109" s="31" t="s">
        <v>80</v>
      </c>
      <c r="V109" s="31">
        <v>1.0069999999999999</v>
      </c>
      <c r="W109" s="31">
        <v>2.0950000000000002</v>
      </c>
      <c r="X109" s="31">
        <v>1.8879999999999999</v>
      </c>
      <c r="Y109" s="31">
        <v>2.7250000000000001</v>
      </c>
      <c r="Z109" s="31">
        <v>2.976</v>
      </c>
      <c r="AA109" s="31">
        <v>2.528</v>
      </c>
      <c r="AB109" s="31">
        <v>2.0419999999999998</v>
      </c>
      <c r="AC109" s="31">
        <v>1.17</v>
      </c>
      <c r="AD109" s="31">
        <v>1.8169999999999999</v>
      </c>
      <c r="AE109" s="31">
        <v>1.212</v>
      </c>
      <c r="AF109" s="31">
        <v>0.72899999999999998</v>
      </c>
      <c r="AG109" s="31">
        <v>0.877</v>
      </c>
      <c r="AH109" s="31">
        <v>1.407</v>
      </c>
      <c r="AI109" s="31">
        <v>1.3879999999999999</v>
      </c>
      <c r="AJ109" s="31">
        <v>1.4430000000000001</v>
      </c>
      <c r="AK109">
        <v>53</v>
      </c>
      <c r="AL109" s="29">
        <v>0.08</v>
      </c>
      <c r="AM109" s="29">
        <v>98.87</v>
      </c>
      <c r="AN109" s="20">
        <v>84.039000000000001</v>
      </c>
    </row>
    <row r="110" spans="1:40" x14ac:dyDescent="0.25">
      <c r="A110" t="s">
        <v>217</v>
      </c>
      <c r="B110" t="s">
        <v>188</v>
      </c>
      <c r="C110" t="s">
        <v>75</v>
      </c>
      <c r="D110" t="s">
        <v>124</v>
      </c>
      <c r="E110" t="s">
        <v>95</v>
      </c>
      <c r="F110" t="s">
        <v>79</v>
      </c>
      <c r="G110" s="31" t="s">
        <v>82</v>
      </c>
      <c r="H110" s="31" t="s">
        <v>82</v>
      </c>
      <c r="I110" s="31" t="s">
        <v>82</v>
      </c>
      <c r="J110" s="31" t="s">
        <v>5</v>
      </c>
      <c r="K110" s="31" t="s">
        <v>82</v>
      </c>
      <c r="L110" s="31" t="s">
        <v>82</v>
      </c>
      <c r="M110" s="31" t="s">
        <v>82</v>
      </c>
      <c r="N110" s="31" t="s">
        <v>82</v>
      </c>
      <c r="O110" s="31" t="s">
        <v>82</v>
      </c>
      <c r="P110" s="31" t="s">
        <v>82</v>
      </c>
      <c r="Q110" s="31" t="s">
        <v>82</v>
      </c>
      <c r="R110" s="31" t="s">
        <v>82</v>
      </c>
      <c r="S110" s="31" t="s">
        <v>82</v>
      </c>
      <c r="T110" s="31" t="s">
        <v>82</v>
      </c>
      <c r="U110" s="31" t="s">
        <v>80</v>
      </c>
      <c r="V110" s="31" t="s">
        <v>82</v>
      </c>
      <c r="W110" s="31" t="s">
        <v>82</v>
      </c>
      <c r="X110" s="31" t="s">
        <v>82</v>
      </c>
      <c r="Y110" s="31" t="s">
        <v>82</v>
      </c>
      <c r="Z110" s="31" t="s">
        <v>82</v>
      </c>
      <c r="AA110" s="31" t="s">
        <v>82</v>
      </c>
      <c r="AB110" s="31" t="s">
        <v>82</v>
      </c>
      <c r="AC110" s="31" t="s">
        <v>82</v>
      </c>
      <c r="AD110" s="31" t="s">
        <v>82</v>
      </c>
      <c r="AE110" s="31" t="s">
        <v>82</v>
      </c>
      <c r="AF110" s="31" t="s">
        <v>82</v>
      </c>
      <c r="AG110" s="31" t="s">
        <v>82</v>
      </c>
      <c r="AH110" s="31" t="s">
        <v>82</v>
      </c>
      <c r="AI110" s="31" t="s">
        <v>82</v>
      </c>
      <c r="AJ110" s="31" t="s">
        <v>82</v>
      </c>
      <c r="AK110">
        <v>53</v>
      </c>
      <c r="AL110" s="29" t="s">
        <v>80</v>
      </c>
      <c r="AM110" s="29" t="s">
        <v>80</v>
      </c>
      <c r="AN110" s="20" t="s">
        <v>80</v>
      </c>
    </row>
    <row r="111" spans="1:40" x14ac:dyDescent="0.25">
      <c r="A111" t="s">
        <v>217</v>
      </c>
      <c r="B111" t="s">
        <v>188</v>
      </c>
      <c r="C111" t="s">
        <v>75</v>
      </c>
      <c r="D111" t="s">
        <v>143</v>
      </c>
      <c r="E111" t="s">
        <v>87</v>
      </c>
      <c r="F111" t="s">
        <v>78</v>
      </c>
      <c r="G111" s="31">
        <v>0.51100000000000001</v>
      </c>
      <c r="H111" s="31">
        <v>1.022</v>
      </c>
      <c r="I111" s="31">
        <v>25.556000000000001</v>
      </c>
      <c r="J111" s="31">
        <v>23</v>
      </c>
      <c r="K111" s="31" t="s">
        <v>80</v>
      </c>
      <c r="L111" s="31" t="s">
        <v>80</v>
      </c>
      <c r="M111" s="31" t="s">
        <v>80</v>
      </c>
      <c r="N111" s="31">
        <v>1.022</v>
      </c>
      <c r="O111" s="31">
        <v>5.3579999999999997</v>
      </c>
      <c r="P111" s="31">
        <v>3.2120000000000002</v>
      </c>
      <c r="Q111" s="31">
        <v>1.8919999999999999</v>
      </c>
      <c r="R111" s="31">
        <v>8.3789999999999996</v>
      </c>
      <c r="S111" s="31">
        <v>4.8140000000000001</v>
      </c>
      <c r="T111" s="31" t="s">
        <v>80</v>
      </c>
      <c r="U111" s="31">
        <v>5.6070000000000002</v>
      </c>
      <c r="V111" s="31">
        <v>0.85</v>
      </c>
      <c r="W111" s="31" t="s">
        <v>80</v>
      </c>
      <c r="X111" s="31" t="s">
        <v>80</v>
      </c>
      <c r="Y111" s="31" t="s">
        <v>80</v>
      </c>
      <c r="Z111" s="31" t="s">
        <v>80</v>
      </c>
      <c r="AA111" s="31" t="s">
        <v>80</v>
      </c>
      <c r="AB111" s="31" t="s">
        <v>80</v>
      </c>
      <c r="AC111" s="31" t="s">
        <v>80</v>
      </c>
      <c r="AD111" s="31" t="s">
        <v>80</v>
      </c>
      <c r="AE111" s="31" t="s">
        <v>80</v>
      </c>
      <c r="AF111" s="31" t="s">
        <v>80</v>
      </c>
      <c r="AG111" s="31" t="s">
        <v>80</v>
      </c>
      <c r="AH111" s="31" t="s">
        <v>80</v>
      </c>
      <c r="AI111" s="31" t="s">
        <v>80</v>
      </c>
      <c r="AJ111" s="31" t="s">
        <v>80</v>
      </c>
      <c r="AK111">
        <v>54</v>
      </c>
      <c r="AL111" s="29">
        <v>0.08</v>
      </c>
      <c r="AM111" s="29">
        <v>98.95</v>
      </c>
      <c r="AN111" s="20">
        <v>81.222999999999999</v>
      </c>
    </row>
    <row r="112" spans="1:40" x14ac:dyDescent="0.25">
      <c r="A112" t="s">
        <v>217</v>
      </c>
      <c r="B112" t="s">
        <v>188</v>
      </c>
      <c r="C112" t="s">
        <v>75</v>
      </c>
      <c r="D112" t="s">
        <v>143</v>
      </c>
      <c r="E112" t="s">
        <v>87</v>
      </c>
      <c r="F112" t="s">
        <v>79</v>
      </c>
      <c r="G112" s="31" t="s">
        <v>82</v>
      </c>
      <c r="H112" s="31" t="s">
        <v>82</v>
      </c>
      <c r="I112" s="31" t="s">
        <v>82</v>
      </c>
      <c r="J112" s="31" t="s">
        <v>82</v>
      </c>
      <c r="K112" s="31" t="s">
        <v>80</v>
      </c>
      <c r="L112" s="31" t="s">
        <v>80</v>
      </c>
      <c r="M112" s="31" t="s">
        <v>80</v>
      </c>
      <c r="N112" s="31" t="s">
        <v>82</v>
      </c>
      <c r="O112" s="31" t="s">
        <v>7</v>
      </c>
      <c r="P112" s="31" t="s">
        <v>7</v>
      </c>
      <c r="Q112" s="31" t="s">
        <v>7</v>
      </c>
      <c r="R112" s="31" t="s">
        <v>7</v>
      </c>
      <c r="S112" s="31" t="s">
        <v>7</v>
      </c>
      <c r="T112" s="31" t="s">
        <v>80</v>
      </c>
      <c r="U112" s="31" t="s">
        <v>7</v>
      </c>
      <c r="V112" s="31" t="s">
        <v>7</v>
      </c>
      <c r="W112" s="31" t="s">
        <v>7</v>
      </c>
      <c r="X112" s="31" t="s">
        <v>80</v>
      </c>
      <c r="Y112" s="31" t="s">
        <v>80</v>
      </c>
      <c r="Z112" s="31" t="s">
        <v>80</v>
      </c>
      <c r="AA112" s="31" t="s">
        <v>80</v>
      </c>
      <c r="AB112" s="31" t="s">
        <v>80</v>
      </c>
      <c r="AC112" s="31" t="s">
        <v>80</v>
      </c>
      <c r="AD112" s="31" t="s">
        <v>80</v>
      </c>
      <c r="AE112" s="31" t="s">
        <v>80</v>
      </c>
      <c r="AF112" s="31" t="s">
        <v>80</v>
      </c>
      <c r="AG112" s="31" t="s">
        <v>80</v>
      </c>
      <c r="AH112" s="31" t="s">
        <v>80</v>
      </c>
      <c r="AI112" s="31" t="s">
        <v>80</v>
      </c>
      <c r="AJ112" s="31" t="s">
        <v>80</v>
      </c>
      <c r="AK112">
        <v>54</v>
      </c>
      <c r="AL112" s="29" t="s">
        <v>80</v>
      </c>
      <c r="AM112" s="29" t="s">
        <v>80</v>
      </c>
      <c r="AN112" s="20" t="s">
        <v>80</v>
      </c>
    </row>
    <row r="113" spans="1:40" x14ac:dyDescent="0.25">
      <c r="A113" t="s">
        <v>217</v>
      </c>
      <c r="B113" t="s">
        <v>188</v>
      </c>
      <c r="C113" t="s">
        <v>75</v>
      </c>
      <c r="D113" t="s">
        <v>98</v>
      </c>
      <c r="E113" t="s">
        <v>99</v>
      </c>
      <c r="F113" t="s">
        <v>78</v>
      </c>
      <c r="G113" s="31" t="s">
        <v>80</v>
      </c>
      <c r="H113" s="31" t="s">
        <v>80</v>
      </c>
      <c r="I113" s="31" t="s">
        <v>80</v>
      </c>
      <c r="J113" s="31" t="s">
        <v>80</v>
      </c>
      <c r="K113" s="31" t="s">
        <v>80</v>
      </c>
      <c r="L113" s="31" t="s">
        <v>80</v>
      </c>
      <c r="M113" s="31" t="s">
        <v>80</v>
      </c>
      <c r="N113" s="31" t="s">
        <v>80</v>
      </c>
      <c r="O113" s="31" t="s">
        <v>80</v>
      </c>
      <c r="P113" s="31" t="s">
        <v>80</v>
      </c>
      <c r="Q113" s="31" t="s">
        <v>80</v>
      </c>
      <c r="R113" s="31" t="s">
        <v>80</v>
      </c>
      <c r="S113" s="31" t="s">
        <v>80</v>
      </c>
      <c r="T113" s="31" t="s">
        <v>80</v>
      </c>
      <c r="U113" s="31" t="s">
        <v>80</v>
      </c>
      <c r="V113" s="31" t="s">
        <v>80</v>
      </c>
      <c r="W113" s="31" t="s">
        <v>80</v>
      </c>
      <c r="X113" s="31" t="s">
        <v>80</v>
      </c>
      <c r="Y113" s="31" t="s">
        <v>80</v>
      </c>
      <c r="Z113" s="31" t="s">
        <v>80</v>
      </c>
      <c r="AA113" s="31" t="s">
        <v>80</v>
      </c>
      <c r="AB113" s="31" t="s">
        <v>80</v>
      </c>
      <c r="AC113" s="31">
        <v>23.835999999999999</v>
      </c>
      <c r="AD113" s="31">
        <v>23.791</v>
      </c>
      <c r="AE113" s="31">
        <v>0.1</v>
      </c>
      <c r="AF113" s="31">
        <v>15.894</v>
      </c>
      <c r="AG113" s="31">
        <v>11.984999999999999</v>
      </c>
      <c r="AH113" s="31" t="s">
        <v>80</v>
      </c>
      <c r="AI113" s="31" t="s">
        <v>80</v>
      </c>
      <c r="AJ113" s="31" t="s">
        <v>80</v>
      </c>
      <c r="AK113">
        <v>55</v>
      </c>
      <c r="AL113" s="29">
        <v>0.08</v>
      </c>
      <c r="AM113" s="29">
        <v>99.03</v>
      </c>
      <c r="AN113" s="20">
        <v>75.605999999999995</v>
      </c>
    </row>
    <row r="114" spans="1:40" x14ac:dyDescent="0.25">
      <c r="A114" t="s">
        <v>217</v>
      </c>
      <c r="B114" t="s">
        <v>188</v>
      </c>
      <c r="C114" t="s">
        <v>75</v>
      </c>
      <c r="D114" t="s">
        <v>98</v>
      </c>
      <c r="E114" t="s">
        <v>99</v>
      </c>
      <c r="F114" t="s">
        <v>79</v>
      </c>
      <c r="G114" s="31" t="s">
        <v>80</v>
      </c>
      <c r="H114" s="31" t="s">
        <v>80</v>
      </c>
      <c r="I114" s="31" t="s">
        <v>80</v>
      </c>
      <c r="J114" s="31" t="s">
        <v>80</v>
      </c>
      <c r="K114" s="31" t="s">
        <v>80</v>
      </c>
      <c r="L114" s="31" t="s">
        <v>80</v>
      </c>
      <c r="M114" s="31" t="s">
        <v>80</v>
      </c>
      <c r="N114" s="31" t="s">
        <v>80</v>
      </c>
      <c r="O114" s="31" t="s">
        <v>80</v>
      </c>
      <c r="P114" s="31" t="s">
        <v>80</v>
      </c>
      <c r="Q114" s="31" t="s">
        <v>80</v>
      </c>
      <c r="R114" s="31" t="s">
        <v>80</v>
      </c>
      <c r="S114" s="31" t="s">
        <v>80</v>
      </c>
      <c r="T114" s="31" t="s">
        <v>80</v>
      </c>
      <c r="U114" s="31" t="s">
        <v>80</v>
      </c>
      <c r="V114" s="31" t="s">
        <v>80</v>
      </c>
      <c r="W114" s="31" t="s">
        <v>80</v>
      </c>
      <c r="X114" s="31" t="s">
        <v>80</v>
      </c>
      <c r="Y114" s="31" t="s">
        <v>80</v>
      </c>
      <c r="Z114" s="31" t="s">
        <v>80</v>
      </c>
      <c r="AA114" s="31" t="s">
        <v>80</v>
      </c>
      <c r="AB114" s="31" t="s">
        <v>80</v>
      </c>
      <c r="AC114" s="31" t="s">
        <v>82</v>
      </c>
      <c r="AD114" s="31" t="s">
        <v>82</v>
      </c>
      <c r="AE114" s="31" t="s">
        <v>5</v>
      </c>
      <c r="AF114" s="31" t="s">
        <v>82</v>
      </c>
      <c r="AG114" s="31" t="s">
        <v>82</v>
      </c>
      <c r="AH114" s="31" t="s">
        <v>80</v>
      </c>
      <c r="AI114" s="31" t="s">
        <v>80</v>
      </c>
      <c r="AJ114" s="31" t="s">
        <v>80</v>
      </c>
      <c r="AK114">
        <v>55</v>
      </c>
      <c r="AL114" s="29" t="s">
        <v>80</v>
      </c>
      <c r="AM114" s="29" t="s">
        <v>80</v>
      </c>
      <c r="AN114" s="20" t="s">
        <v>80</v>
      </c>
    </row>
    <row r="115" spans="1:40" x14ac:dyDescent="0.25">
      <c r="A115" t="s">
        <v>217</v>
      </c>
      <c r="B115" t="s">
        <v>188</v>
      </c>
      <c r="C115" t="s">
        <v>75</v>
      </c>
      <c r="D115" t="s">
        <v>89</v>
      </c>
      <c r="E115" t="s">
        <v>104</v>
      </c>
      <c r="F115" t="s">
        <v>78</v>
      </c>
      <c r="G115" s="31" t="s">
        <v>80</v>
      </c>
      <c r="H115" s="31" t="s">
        <v>80</v>
      </c>
      <c r="I115" s="31" t="s">
        <v>80</v>
      </c>
      <c r="J115" s="31">
        <v>38</v>
      </c>
      <c r="K115" s="31">
        <v>3</v>
      </c>
      <c r="L115" s="31">
        <v>12.7</v>
      </c>
      <c r="M115" s="31">
        <v>10.5</v>
      </c>
      <c r="N115" s="31">
        <v>0.4</v>
      </c>
      <c r="O115" s="31">
        <v>1.1879999999999999</v>
      </c>
      <c r="P115" s="31">
        <v>0.65400000000000003</v>
      </c>
      <c r="Q115" s="31" t="s">
        <v>80</v>
      </c>
      <c r="R115" s="31" t="s">
        <v>80</v>
      </c>
      <c r="S115" s="31" t="s">
        <v>80</v>
      </c>
      <c r="T115" s="31">
        <v>1.163</v>
      </c>
      <c r="U115" s="31">
        <v>0.34</v>
      </c>
      <c r="V115" s="31">
        <v>0.26200000000000001</v>
      </c>
      <c r="W115" s="31" t="s">
        <v>80</v>
      </c>
      <c r="X115" s="31">
        <v>0.32</v>
      </c>
      <c r="Y115" s="31" t="s">
        <v>80</v>
      </c>
      <c r="Z115" s="31">
        <v>0.187</v>
      </c>
      <c r="AA115" s="31">
        <v>0.13800000000000001</v>
      </c>
      <c r="AB115" s="31" t="s">
        <v>80</v>
      </c>
      <c r="AC115" s="31">
        <v>2E-3</v>
      </c>
      <c r="AD115" s="31" t="s">
        <v>80</v>
      </c>
      <c r="AE115" s="31" t="s">
        <v>80</v>
      </c>
      <c r="AF115" s="31" t="s">
        <v>80</v>
      </c>
      <c r="AG115" s="31" t="s">
        <v>80</v>
      </c>
      <c r="AH115" s="31" t="s">
        <v>80</v>
      </c>
      <c r="AI115" s="31" t="s">
        <v>80</v>
      </c>
      <c r="AJ115" s="31" t="s">
        <v>80</v>
      </c>
      <c r="AK115">
        <v>56</v>
      </c>
      <c r="AL115" s="29">
        <v>7.0000000000000007E-2</v>
      </c>
      <c r="AM115" s="29">
        <v>99.1</v>
      </c>
      <c r="AN115" s="20">
        <v>68.853999999999999</v>
      </c>
    </row>
    <row r="116" spans="1:40" x14ac:dyDescent="0.25">
      <c r="A116" t="s">
        <v>217</v>
      </c>
      <c r="B116" t="s">
        <v>188</v>
      </c>
      <c r="C116" t="s">
        <v>75</v>
      </c>
      <c r="D116" t="s">
        <v>89</v>
      </c>
      <c r="E116" t="s">
        <v>104</v>
      </c>
      <c r="F116" t="s">
        <v>79</v>
      </c>
      <c r="G116" s="31" t="s">
        <v>80</v>
      </c>
      <c r="H116" s="31" t="s">
        <v>80</v>
      </c>
      <c r="I116" s="31" t="s">
        <v>80</v>
      </c>
      <c r="J116" s="31" t="s">
        <v>5</v>
      </c>
      <c r="K116" s="31" t="s">
        <v>5</v>
      </c>
      <c r="L116" s="31" t="s">
        <v>5</v>
      </c>
      <c r="M116" s="31" t="s">
        <v>5</v>
      </c>
      <c r="N116" s="31" t="s">
        <v>5</v>
      </c>
      <c r="O116" s="31" t="s">
        <v>5</v>
      </c>
      <c r="P116" s="31" t="s">
        <v>5</v>
      </c>
      <c r="Q116" s="31" t="s">
        <v>5</v>
      </c>
      <c r="R116" s="31" t="s">
        <v>80</v>
      </c>
      <c r="S116" s="31" t="s">
        <v>80</v>
      </c>
      <c r="T116" s="31" t="s">
        <v>5</v>
      </c>
      <c r="U116" s="31" t="s">
        <v>5</v>
      </c>
      <c r="V116" s="31" t="s">
        <v>5</v>
      </c>
      <c r="W116" s="31" t="s">
        <v>80</v>
      </c>
      <c r="X116" s="31" t="s">
        <v>5</v>
      </c>
      <c r="Y116" s="31" t="s">
        <v>5</v>
      </c>
      <c r="Z116" s="31" t="s">
        <v>5</v>
      </c>
      <c r="AA116" s="31" t="s">
        <v>5</v>
      </c>
      <c r="AB116" s="31" t="s">
        <v>80</v>
      </c>
      <c r="AC116" s="31" t="s">
        <v>5</v>
      </c>
      <c r="AD116" s="31" t="s">
        <v>80</v>
      </c>
      <c r="AE116" s="31" t="s">
        <v>80</v>
      </c>
      <c r="AF116" s="31" t="s">
        <v>80</v>
      </c>
      <c r="AG116" s="31" t="s">
        <v>80</v>
      </c>
      <c r="AH116" s="31" t="s">
        <v>80</v>
      </c>
      <c r="AI116" s="31" t="s">
        <v>80</v>
      </c>
      <c r="AJ116" s="31" t="s">
        <v>80</v>
      </c>
      <c r="AK116">
        <v>56</v>
      </c>
      <c r="AL116" s="29" t="s">
        <v>80</v>
      </c>
      <c r="AM116" s="29" t="s">
        <v>80</v>
      </c>
      <c r="AN116" s="20" t="s">
        <v>80</v>
      </c>
    </row>
    <row r="117" spans="1:40" x14ac:dyDescent="0.25">
      <c r="A117" t="s">
        <v>217</v>
      </c>
      <c r="B117" t="s">
        <v>188</v>
      </c>
      <c r="C117" t="s">
        <v>75</v>
      </c>
      <c r="D117" t="s">
        <v>135</v>
      </c>
      <c r="E117" t="s">
        <v>99</v>
      </c>
      <c r="F117" t="s">
        <v>78</v>
      </c>
      <c r="G117" s="31" t="s">
        <v>80</v>
      </c>
      <c r="H117" s="31" t="s">
        <v>80</v>
      </c>
      <c r="I117" s="31" t="s">
        <v>80</v>
      </c>
      <c r="J117" s="31" t="s">
        <v>80</v>
      </c>
      <c r="K117" s="31" t="s">
        <v>80</v>
      </c>
      <c r="L117" s="31" t="s">
        <v>80</v>
      </c>
      <c r="M117" s="31" t="s">
        <v>80</v>
      </c>
      <c r="N117" s="31" t="s">
        <v>80</v>
      </c>
      <c r="O117" s="31" t="s">
        <v>80</v>
      </c>
      <c r="P117" s="31" t="s">
        <v>80</v>
      </c>
      <c r="Q117" s="31" t="s">
        <v>80</v>
      </c>
      <c r="R117" s="31" t="s">
        <v>80</v>
      </c>
      <c r="S117" s="31" t="s">
        <v>80</v>
      </c>
      <c r="T117" s="31" t="s">
        <v>80</v>
      </c>
      <c r="U117" s="31" t="s">
        <v>80</v>
      </c>
      <c r="V117" s="31" t="s">
        <v>80</v>
      </c>
      <c r="W117" s="31" t="s">
        <v>80</v>
      </c>
      <c r="X117" s="31" t="s">
        <v>80</v>
      </c>
      <c r="Y117" s="31" t="s">
        <v>80</v>
      </c>
      <c r="Z117" s="31" t="s">
        <v>80</v>
      </c>
      <c r="AA117" s="31" t="s">
        <v>80</v>
      </c>
      <c r="AB117" s="31" t="s">
        <v>80</v>
      </c>
      <c r="AC117" s="31">
        <v>25.670999999999999</v>
      </c>
      <c r="AD117" s="31">
        <v>25.640999999999998</v>
      </c>
      <c r="AE117" s="31" t="s">
        <v>80</v>
      </c>
      <c r="AF117" s="31">
        <v>17.094000000000001</v>
      </c>
      <c r="AG117" s="31" t="s">
        <v>80</v>
      </c>
      <c r="AH117" s="31" t="s">
        <v>80</v>
      </c>
      <c r="AI117" s="31" t="s">
        <v>80</v>
      </c>
      <c r="AJ117" s="31" t="s">
        <v>80</v>
      </c>
      <c r="AK117">
        <v>57</v>
      </c>
      <c r="AL117" s="29">
        <v>7.0000000000000007E-2</v>
      </c>
      <c r="AM117" s="29">
        <v>99.16</v>
      </c>
      <c r="AN117" s="20">
        <v>68.406000000000006</v>
      </c>
    </row>
    <row r="118" spans="1:40" x14ac:dyDescent="0.25">
      <c r="A118" t="s">
        <v>217</v>
      </c>
      <c r="B118" t="s">
        <v>188</v>
      </c>
      <c r="C118" t="s">
        <v>75</v>
      </c>
      <c r="D118" t="s">
        <v>135</v>
      </c>
      <c r="E118" t="s">
        <v>99</v>
      </c>
      <c r="F118" t="s">
        <v>79</v>
      </c>
      <c r="G118" s="31" t="s">
        <v>80</v>
      </c>
      <c r="H118" s="31" t="s">
        <v>80</v>
      </c>
      <c r="I118" s="31" t="s">
        <v>80</v>
      </c>
      <c r="J118" s="31" t="s">
        <v>80</v>
      </c>
      <c r="K118" s="31" t="s">
        <v>80</v>
      </c>
      <c r="L118" s="31" t="s">
        <v>80</v>
      </c>
      <c r="M118" s="31" t="s">
        <v>80</v>
      </c>
      <c r="N118" s="31" t="s">
        <v>80</v>
      </c>
      <c r="O118" s="31" t="s">
        <v>80</v>
      </c>
      <c r="P118" s="31" t="s">
        <v>80</v>
      </c>
      <c r="Q118" s="31" t="s">
        <v>80</v>
      </c>
      <c r="R118" s="31" t="s">
        <v>80</v>
      </c>
      <c r="S118" s="31" t="s">
        <v>80</v>
      </c>
      <c r="T118" s="31" t="s">
        <v>80</v>
      </c>
      <c r="U118" s="31" t="s">
        <v>80</v>
      </c>
      <c r="V118" s="31" t="s">
        <v>80</v>
      </c>
      <c r="W118" s="31" t="s">
        <v>80</v>
      </c>
      <c r="X118" s="31" t="s">
        <v>80</v>
      </c>
      <c r="Y118" s="31" t="s">
        <v>80</v>
      </c>
      <c r="Z118" s="31" t="s">
        <v>80</v>
      </c>
      <c r="AA118" s="31" t="s">
        <v>80</v>
      </c>
      <c r="AB118" s="31" t="s">
        <v>80</v>
      </c>
      <c r="AC118" s="31" t="s">
        <v>82</v>
      </c>
      <c r="AD118" s="31" t="s">
        <v>82</v>
      </c>
      <c r="AE118" s="31" t="s">
        <v>80</v>
      </c>
      <c r="AF118" s="31" t="s">
        <v>82</v>
      </c>
      <c r="AG118" s="31" t="s">
        <v>80</v>
      </c>
      <c r="AH118" s="31" t="s">
        <v>80</v>
      </c>
      <c r="AI118" s="31" t="s">
        <v>80</v>
      </c>
      <c r="AJ118" s="31" t="s">
        <v>80</v>
      </c>
      <c r="AK118">
        <v>57</v>
      </c>
      <c r="AL118" s="29" t="s">
        <v>80</v>
      </c>
      <c r="AM118" s="29" t="s">
        <v>80</v>
      </c>
      <c r="AN118" s="20" t="s">
        <v>80</v>
      </c>
    </row>
    <row r="119" spans="1:40" x14ac:dyDescent="0.25">
      <c r="A119" t="s">
        <v>217</v>
      </c>
      <c r="B119" t="s">
        <v>188</v>
      </c>
      <c r="C119" t="s">
        <v>75</v>
      </c>
      <c r="D119" t="s">
        <v>83</v>
      </c>
      <c r="E119" t="s">
        <v>105</v>
      </c>
      <c r="F119" t="s">
        <v>78</v>
      </c>
      <c r="G119" s="31" t="s">
        <v>80</v>
      </c>
      <c r="H119" s="31" t="s">
        <v>80</v>
      </c>
      <c r="I119" s="31" t="s">
        <v>80</v>
      </c>
      <c r="J119" s="31" t="s">
        <v>80</v>
      </c>
      <c r="K119" s="31" t="s">
        <v>80</v>
      </c>
      <c r="L119" s="31" t="s">
        <v>80</v>
      </c>
      <c r="M119" s="31" t="s">
        <v>80</v>
      </c>
      <c r="N119" s="31" t="s">
        <v>80</v>
      </c>
      <c r="O119" s="31" t="s">
        <v>80</v>
      </c>
      <c r="P119" s="31" t="s">
        <v>80</v>
      </c>
      <c r="Q119" s="31" t="s">
        <v>80</v>
      </c>
      <c r="R119" s="31" t="s">
        <v>80</v>
      </c>
      <c r="S119" s="31" t="s">
        <v>80</v>
      </c>
      <c r="T119" s="31">
        <v>0.79100000000000004</v>
      </c>
      <c r="U119" s="31" t="s">
        <v>80</v>
      </c>
      <c r="V119" s="31" t="s">
        <v>80</v>
      </c>
      <c r="W119" s="31">
        <v>2.093</v>
      </c>
      <c r="X119" s="31">
        <v>3.2759999999999998</v>
      </c>
      <c r="Y119" s="31" t="s">
        <v>80</v>
      </c>
      <c r="Z119" s="31">
        <v>1.4079999999999999</v>
      </c>
      <c r="AA119" s="31">
        <v>0.74299999999999999</v>
      </c>
      <c r="AB119" s="31">
        <v>2.4079999999999999</v>
      </c>
      <c r="AC119" s="31" t="s">
        <v>80</v>
      </c>
      <c r="AD119" s="31">
        <v>1.679</v>
      </c>
      <c r="AE119" s="31">
        <v>1.784</v>
      </c>
      <c r="AF119" s="31">
        <v>3.157</v>
      </c>
      <c r="AG119" s="31">
        <v>0.89700000000000002</v>
      </c>
      <c r="AH119" s="31">
        <v>4.1340000000000003</v>
      </c>
      <c r="AI119" s="31">
        <v>11.396000000000001</v>
      </c>
      <c r="AJ119" s="31">
        <v>30.189</v>
      </c>
      <c r="AK119">
        <v>58</v>
      </c>
      <c r="AL119" s="29">
        <v>0.06</v>
      </c>
      <c r="AM119" s="29">
        <v>99.23</v>
      </c>
      <c r="AN119" s="20">
        <v>63.954999999999998</v>
      </c>
    </row>
    <row r="120" spans="1:40" x14ac:dyDescent="0.25">
      <c r="A120" t="s">
        <v>217</v>
      </c>
      <c r="B120" t="s">
        <v>188</v>
      </c>
      <c r="C120" t="s">
        <v>75</v>
      </c>
      <c r="D120" t="s">
        <v>83</v>
      </c>
      <c r="E120" t="s">
        <v>105</v>
      </c>
      <c r="F120" t="s">
        <v>79</v>
      </c>
      <c r="G120" s="31" t="s">
        <v>80</v>
      </c>
      <c r="H120" s="31" t="s">
        <v>80</v>
      </c>
      <c r="I120" s="31" t="s">
        <v>80</v>
      </c>
      <c r="J120" s="31" t="s">
        <v>80</v>
      </c>
      <c r="K120" s="31" t="s">
        <v>80</v>
      </c>
      <c r="L120" s="31" t="s">
        <v>80</v>
      </c>
      <c r="M120" s="31" t="s">
        <v>80</v>
      </c>
      <c r="N120" s="31" t="s">
        <v>80</v>
      </c>
      <c r="O120" s="31" t="s">
        <v>80</v>
      </c>
      <c r="P120" s="31" t="s">
        <v>80</v>
      </c>
      <c r="Q120" s="31" t="s">
        <v>80</v>
      </c>
      <c r="R120" s="31" t="s">
        <v>80</v>
      </c>
      <c r="S120" s="31" t="s">
        <v>80</v>
      </c>
      <c r="T120" s="31" t="s">
        <v>82</v>
      </c>
      <c r="U120" s="31" t="s">
        <v>80</v>
      </c>
      <c r="V120" s="31" t="s">
        <v>80</v>
      </c>
      <c r="W120" s="31" t="s">
        <v>82</v>
      </c>
      <c r="X120" s="31" t="s">
        <v>82</v>
      </c>
      <c r="Y120" s="31" t="s">
        <v>80</v>
      </c>
      <c r="Z120" s="31" t="s">
        <v>82</v>
      </c>
      <c r="AA120" s="31" t="s">
        <v>82</v>
      </c>
      <c r="AB120" s="31" t="s">
        <v>82</v>
      </c>
      <c r="AC120" s="31" t="s">
        <v>80</v>
      </c>
      <c r="AD120" s="31" t="s">
        <v>82</v>
      </c>
      <c r="AE120" s="31" t="s">
        <v>82</v>
      </c>
      <c r="AF120" s="31" t="s">
        <v>82</v>
      </c>
      <c r="AG120" s="31" t="s">
        <v>20</v>
      </c>
      <c r="AH120" s="31" t="s">
        <v>5</v>
      </c>
      <c r="AI120" s="31" t="s">
        <v>5</v>
      </c>
      <c r="AJ120" s="31" t="s">
        <v>5</v>
      </c>
      <c r="AK120">
        <v>58</v>
      </c>
      <c r="AL120" s="29" t="s">
        <v>80</v>
      </c>
      <c r="AM120" s="29" t="s">
        <v>80</v>
      </c>
      <c r="AN120" s="20" t="s">
        <v>80</v>
      </c>
    </row>
    <row r="121" spans="1:40" x14ac:dyDescent="0.25">
      <c r="A121" t="s">
        <v>217</v>
      </c>
      <c r="B121" t="s">
        <v>188</v>
      </c>
      <c r="C121" t="s">
        <v>75</v>
      </c>
      <c r="D121" t="s">
        <v>144</v>
      </c>
      <c r="E121" t="s">
        <v>95</v>
      </c>
      <c r="F121" t="s">
        <v>78</v>
      </c>
      <c r="G121" s="31">
        <v>2</v>
      </c>
      <c r="H121" s="31">
        <v>2</v>
      </c>
      <c r="I121" s="31">
        <v>1</v>
      </c>
      <c r="J121" s="31">
        <v>2</v>
      </c>
      <c r="K121" s="31">
        <v>4</v>
      </c>
      <c r="L121" s="31">
        <v>4</v>
      </c>
      <c r="M121" s="31">
        <v>3</v>
      </c>
      <c r="N121" s="31">
        <v>4</v>
      </c>
      <c r="O121" s="31">
        <v>1</v>
      </c>
      <c r="P121" s="31">
        <v>1.21</v>
      </c>
      <c r="Q121" s="31">
        <v>1.66</v>
      </c>
      <c r="R121" s="31">
        <v>2.0699999999999998</v>
      </c>
      <c r="S121" s="31">
        <v>2.71</v>
      </c>
      <c r="T121" s="31">
        <v>3.7</v>
      </c>
      <c r="U121" s="31">
        <v>1.7350000000000001</v>
      </c>
      <c r="V121" s="31">
        <v>1.5</v>
      </c>
      <c r="W121" s="31">
        <v>2.38</v>
      </c>
      <c r="X121" s="31">
        <v>12.45</v>
      </c>
      <c r="Y121" s="31">
        <v>2.2999999999999998</v>
      </c>
      <c r="Z121" s="31">
        <v>0.88300000000000001</v>
      </c>
      <c r="AA121" s="31">
        <v>0.75</v>
      </c>
      <c r="AB121" s="31">
        <v>0.34</v>
      </c>
      <c r="AC121" s="31">
        <v>0.25</v>
      </c>
      <c r="AD121" s="31">
        <v>0.03</v>
      </c>
      <c r="AE121" s="31">
        <v>3.5999999999999997E-2</v>
      </c>
      <c r="AF121" s="31">
        <v>0.105</v>
      </c>
      <c r="AG121" s="31" t="s">
        <v>80</v>
      </c>
      <c r="AH121" s="31" t="s">
        <v>80</v>
      </c>
      <c r="AI121" s="31" t="s">
        <v>80</v>
      </c>
      <c r="AJ121" s="31" t="s">
        <v>80</v>
      </c>
      <c r="AK121">
        <v>59</v>
      </c>
      <c r="AL121" s="29">
        <v>0.06</v>
      </c>
      <c r="AM121" s="29">
        <v>99.29</v>
      </c>
      <c r="AN121" s="20">
        <v>57.109000000000002</v>
      </c>
    </row>
    <row r="122" spans="1:40" x14ac:dyDescent="0.25">
      <c r="A122" t="s">
        <v>217</v>
      </c>
      <c r="B122" t="s">
        <v>188</v>
      </c>
      <c r="C122" t="s">
        <v>75</v>
      </c>
      <c r="D122" t="s">
        <v>144</v>
      </c>
      <c r="E122" t="s">
        <v>95</v>
      </c>
      <c r="F122" t="s">
        <v>79</v>
      </c>
      <c r="G122" s="31" t="s">
        <v>82</v>
      </c>
      <c r="H122" s="31" t="s">
        <v>82</v>
      </c>
      <c r="I122" s="31" t="s">
        <v>82</v>
      </c>
      <c r="J122" s="31" t="s">
        <v>82</v>
      </c>
      <c r="K122" s="31" t="s">
        <v>82</v>
      </c>
      <c r="L122" s="31" t="s">
        <v>82</v>
      </c>
      <c r="M122" s="31" t="s">
        <v>82</v>
      </c>
      <c r="N122" s="31" t="s">
        <v>82</v>
      </c>
      <c r="O122" s="31" t="s">
        <v>82</v>
      </c>
      <c r="P122" s="31" t="s">
        <v>82</v>
      </c>
      <c r="Q122" s="31" t="s">
        <v>82</v>
      </c>
      <c r="R122" s="31" t="s">
        <v>82</v>
      </c>
      <c r="S122" s="31" t="s">
        <v>82</v>
      </c>
      <c r="T122" s="31" t="s">
        <v>82</v>
      </c>
      <c r="U122" s="31" t="s">
        <v>5</v>
      </c>
      <c r="V122" s="31" t="s">
        <v>5</v>
      </c>
      <c r="W122" s="31" t="s">
        <v>20</v>
      </c>
      <c r="X122" s="31" t="s">
        <v>5</v>
      </c>
      <c r="Y122" s="31" t="s">
        <v>20</v>
      </c>
      <c r="Z122" s="31" t="s">
        <v>5</v>
      </c>
      <c r="AA122" s="31" t="s">
        <v>5</v>
      </c>
      <c r="AB122" s="31" t="s">
        <v>5</v>
      </c>
      <c r="AC122" s="31" t="s">
        <v>20</v>
      </c>
      <c r="AD122" s="31" t="s">
        <v>5</v>
      </c>
      <c r="AE122" s="31" t="s">
        <v>5</v>
      </c>
      <c r="AF122" s="31" t="s">
        <v>82</v>
      </c>
      <c r="AG122" s="31" t="s">
        <v>20</v>
      </c>
      <c r="AH122" s="31" t="s">
        <v>80</v>
      </c>
      <c r="AI122" s="31" t="s">
        <v>7</v>
      </c>
      <c r="AJ122" s="31" t="s">
        <v>80</v>
      </c>
      <c r="AK122">
        <v>59</v>
      </c>
      <c r="AL122" s="29" t="s">
        <v>80</v>
      </c>
      <c r="AM122" s="29" t="s">
        <v>80</v>
      </c>
      <c r="AN122" s="20" t="s">
        <v>80</v>
      </c>
    </row>
    <row r="123" spans="1:40" x14ac:dyDescent="0.25">
      <c r="A123" t="s">
        <v>217</v>
      </c>
      <c r="B123" t="s">
        <v>188</v>
      </c>
      <c r="C123" t="s">
        <v>100</v>
      </c>
      <c r="D123" t="s">
        <v>134</v>
      </c>
      <c r="E123" t="s">
        <v>104</v>
      </c>
      <c r="F123" t="s">
        <v>78</v>
      </c>
      <c r="G123" s="31" t="s">
        <v>80</v>
      </c>
      <c r="H123" s="31" t="s">
        <v>80</v>
      </c>
      <c r="I123" s="31" t="s">
        <v>80</v>
      </c>
      <c r="J123" s="31" t="s">
        <v>80</v>
      </c>
      <c r="K123" s="31" t="s">
        <v>80</v>
      </c>
      <c r="L123" s="31" t="s">
        <v>80</v>
      </c>
      <c r="M123" s="31" t="s">
        <v>80</v>
      </c>
      <c r="N123" s="31" t="s">
        <v>80</v>
      </c>
      <c r="O123" s="31" t="s">
        <v>80</v>
      </c>
      <c r="P123" s="31" t="s">
        <v>80</v>
      </c>
      <c r="Q123" s="31" t="s">
        <v>80</v>
      </c>
      <c r="R123" s="31" t="s">
        <v>80</v>
      </c>
      <c r="S123" s="31">
        <v>0.59799999999999998</v>
      </c>
      <c r="T123" s="31">
        <v>0.57199999999999995</v>
      </c>
      <c r="U123" s="31">
        <v>0.17199999999999999</v>
      </c>
      <c r="V123" s="31" t="s">
        <v>80</v>
      </c>
      <c r="W123" s="31" t="s">
        <v>80</v>
      </c>
      <c r="X123" s="31" t="s">
        <v>80</v>
      </c>
      <c r="Y123" s="31" t="s">
        <v>80</v>
      </c>
      <c r="Z123" s="31">
        <v>8.5079999999999991</v>
      </c>
      <c r="AA123" s="31">
        <v>4.2060000000000004</v>
      </c>
      <c r="AB123" s="31">
        <v>5.8220000000000001</v>
      </c>
      <c r="AC123" s="31">
        <v>1.8080000000000001</v>
      </c>
      <c r="AD123" s="31">
        <v>5.3840000000000003</v>
      </c>
      <c r="AE123" s="31">
        <v>9.4600000000000009</v>
      </c>
      <c r="AF123" s="31">
        <v>0.50900000000000001</v>
      </c>
      <c r="AG123" s="31">
        <v>5.1180000000000003</v>
      </c>
      <c r="AH123" s="31">
        <v>3.5649999999999999</v>
      </c>
      <c r="AI123" s="31">
        <v>3.0640000000000001</v>
      </c>
      <c r="AJ123" s="31">
        <v>3.915</v>
      </c>
      <c r="AK123">
        <v>60</v>
      </c>
      <c r="AL123" s="29">
        <v>0.05</v>
      </c>
      <c r="AM123" s="29">
        <v>99.34</v>
      </c>
      <c r="AN123" s="20">
        <v>52.701000000000001</v>
      </c>
    </row>
    <row r="124" spans="1:40" x14ac:dyDescent="0.25">
      <c r="A124" t="s">
        <v>217</v>
      </c>
      <c r="B124" t="s">
        <v>188</v>
      </c>
      <c r="C124" t="s">
        <v>100</v>
      </c>
      <c r="D124" t="s">
        <v>134</v>
      </c>
      <c r="E124" t="s">
        <v>104</v>
      </c>
      <c r="F124" t="s">
        <v>79</v>
      </c>
      <c r="G124" s="31" t="s">
        <v>80</v>
      </c>
      <c r="H124" s="31" t="s">
        <v>80</v>
      </c>
      <c r="I124" s="31" t="s">
        <v>80</v>
      </c>
      <c r="J124" s="31" t="s">
        <v>80</v>
      </c>
      <c r="K124" s="31" t="s">
        <v>80</v>
      </c>
      <c r="L124" s="31" t="s">
        <v>80</v>
      </c>
      <c r="M124" s="31" t="s">
        <v>80</v>
      </c>
      <c r="N124" s="31" t="s">
        <v>80</v>
      </c>
      <c r="O124" s="31" t="s">
        <v>80</v>
      </c>
      <c r="P124" s="31" t="s">
        <v>80</v>
      </c>
      <c r="Q124" s="31" t="s">
        <v>80</v>
      </c>
      <c r="R124" s="31" t="s">
        <v>80</v>
      </c>
      <c r="S124" s="31" t="s">
        <v>5</v>
      </c>
      <c r="T124" s="31" t="s">
        <v>5</v>
      </c>
      <c r="U124" s="31" t="s">
        <v>5</v>
      </c>
      <c r="V124" s="31" t="s">
        <v>80</v>
      </c>
      <c r="W124" s="31" t="s">
        <v>80</v>
      </c>
      <c r="X124" s="31" t="s">
        <v>80</v>
      </c>
      <c r="Y124" s="31" t="s">
        <v>80</v>
      </c>
      <c r="Z124" s="31" t="s">
        <v>5</v>
      </c>
      <c r="AA124" s="31" t="s">
        <v>5</v>
      </c>
      <c r="AB124" s="31" t="s">
        <v>82</v>
      </c>
      <c r="AC124" s="31" t="s">
        <v>5</v>
      </c>
      <c r="AD124" s="31" t="s">
        <v>5</v>
      </c>
      <c r="AE124" s="31" t="s">
        <v>5</v>
      </c>
      <c r="AF124" s="31" t="s">
        <v>5</v>
      </c>
      <c r="AG124" s="31" t="s">
        <v>82</v>
      </c>
      <c r="AH124" s="31" t="s">
        <v>82</v>
      </c>
      <c r="AI124" s="31" t="s">
        <v>82</v>
      </c>
      <c r="AJ124" s="31" t="s">
        <v>82</v>
      </c>
      <c r="AK124">
        <v>60</v>
      </c>
      <c r="AL124" s="29" t="s">
        <v>80</v>
      </c>
      <c r="AM124" s="29" t="s">
        <v>80</v>
      </c>
      <c r="AN124" s="20" t="s">
        <v>80</v>
      </c>
    </row>
    <row r="125" spans="1:40" x14ac:dyDescent="0.25">
      <c r="A125" t="s">
        <v>217</v>
      </c>
      <c r="B125" t="s">
        <v>188</v>
      </c>
      <c r="C125" t="s">
        <v>75</v>
      </c>
      <c r="D125" t="s">
        <v>113</v>
      </c>
      <c r="E125" t="s">
        <v>95</v>
      </c>
      <c r="F125" t="s">
        <v>78</v>
      </c>
      <c r="G125" s="31">
        <v>2</v>
      </c>
      <c r="H125" s="31">
        <v>2</v>
      </c>
      <c r="I125" s="31">
        <v>28</v>
      </c>
      <c r="J125" s="31" t="s">
        <v>80</v>
      </c>
      <c r="K125" s="31" t="s">
        <v>80</v>
      </c>
      <c r="L125" s="31" t="s">
        <v>80</v>
      </c>
      <c r="M125" s="31" t="s">
        <v>80</v>
      </c>
      <c r="N125" s="31" t="s">
        <v>80</v>
      </c>
      <c r="O125" s="31" t="s">
        <v>80</v>
      </c>
      <c r="P125" s="31" t="s">
        <v>80</v>
      </c>
      <c r="Q125" s="31">
        <v>1.635</v>
      </c>
      <c r="R125" s="31">
        <v>1.0940000000000001</v>
      </c>
      <c r="S125" s="31">
        <v>8.9469999999999992</v>
      </c>
      <c r="T125" s="31">
        <v>0.57799999999999996</v>
      </c>
      <c r="U125" s="31" t="s">
        <v>80</v>
      </c>
      <c r="V125" s="31" t="s">
        <v>80</v>
      </c>
      <c r="W125" s="31" t="s">
        <v>80</v>
      </c>
      <c r="X125" s="31" t="s">
        <v>80</v>
      </c>
      <c r="Y125" s="31" t="s">
        <v>80</v>
      </c>
      <c r="Z125" s="31" t="s">
        <v>80</v>
      </c>
      <c r="AA125" s="31" t="s">
        <v>80</v>
      </c>
      <c r="AB125" s="31" t="s">
        <v>80</v>
      </c>
      <c r="AC125" s="31" t="s">
        <v>80</v>
      </c>
      <c r="AD125" s="31" t="s">
        <v>80</v>
      </c>
      <c r="AE125" s="31" t="s">
        <v>80</v>
      </c>
      <c r="AF125" s="31" t="s">
        <v>80</v>
      </c>
      <c r="AG125" s="31" t="s">
        <v>80</v>
      </c>
      <c r="AH125" s="31" t="s">
        <v>80</v>
      </c>
      <c r="AI125" s="31" t="s">
        <v>80</v>
      </c>
      <c r="AJ125" s="31" t="s">
        <v>80</v>
      </c>
      <c r="AK125">
        <v>61</v>
      </c>
      <c r="AL125" s="29">
        <v>0.04</v>
      </c>
      <c r="AM125" s="29">
        <v>99.38</v>
      </c>
      <c r="AN125" s="20">
        <v>44.253999999999998</v>
      </c>
    </row>
    <row r="126" spans="1:40" x14ac:dyDescent="0.25">
      <c r="A126" t="s">
        <v>217</v>
      </c>
      <c r="B126" t="s">
        <v>188</v>
      </c>
      <c r="C126" t="s">
        <v>75</v>
      </c>
      <c r="D126" t="s">
        <v>113</v>
      </c>
      <c r="E126" t="s">
        <v>95</v>
      </c>
      <c r="F126" t="s">
        <v>79</v>
      </c>
      <c r="G126" s="31" t="s">
        <v>82</v>
      </c>
      <c r="H126" s="31" t="s">
        <v>82</v>
      </c>
      <c r="I126" s="31" t="s">
        <v>82</v>
      </c>
      <c r="J126" s="31" t="s">
        <v>80</v>
      </c>
      <c r="K126" s="31" t="s">
        <v>80</v>
      </c>
      <c r="L126" s="31" t="s">
        <v>80</v>
      </c>
      <c r="M126" s="31" t="s">
        <v>80</v>
      </c>
      <c r="N126" s="31" t="s">
        <v>80</v>
      </c>
      <c r="O126" s="31" t="s">
        <v>80</v>
      </c>
      <c r="P126" s="31" t="s">
        <v>80</v>
      </c>
      <c r="Q126" s="31" t="s">
        <v>82</v>
      </c>
      <c r="R126" s="31" t="s">
        <v>82</v>
      </c>
      <c r="S126" s="31" t="s">
        <v>82</v>
      </c>
      <c r="T126" s="31" t="s">
        <v>82</v>
      </c>
      <c r="U126" s="31" t="s">
        <v>80</v>
      </c>
      <c r="V126" s="31" t="s">
        <v>80</v>
      </c>
      <c r="W126" s="31" t="s">
        <v>80</v>
      </c>
      <c r="X126" s="31" t="s">
        <v>80</v>
      </c>
      <c r="Y126" s="31" t="s">
        <v>80</v>
      </c>
      <c r="Z126" s="31" t="s">
        <v>80</v>
      </c>
      <c r="AA126" s="31" t="s">
        <v>80</v>
      </c>
      <c r="AB126" s="31" t="s">
        <v>80</v>
      </c>
      <c r="AC126" s="31" t="s">
        <v>80</v>
      </c>
      <c r="AD126" s="31" t="s">
        <v>80</v>
      </c>
      <c r="AE126" s="31" t="s">
        <v>80</v>
      </c>
      <c r="AF126" s="31" t="s">
        <v>80</v>
      </c>
      <c r="AG126" s="31" t="s">
        <v>80</v>
      </c>
      <c r="AH126" s="31" t="s">
        <v>80</v>
      </c>
      <c r="AI126" s="31" t="s">
        <v>80</v>
      </c>
      <c r="AJ126" s="31" t="s">
        <v>80</v>
      </c>
      <c r="AK126">
        <v>61</v>
      </c>
      <c r="AL126" s="29" t="s">
        <v>80</v>
      </c>
      <c r="AM126" s="29" t="s">
        <v>80</v>
      </c>
      <c r="AN126" s="20" t="s">
        <v>80</v>
      </c>
    </row>
    <row r="127" spans="1:40" x14ac:dyDescent="0.25">
      <c r="A127" t="s">
        <v>217</v>
      </c>
      <c r="B127" t="s">
        <v>188</v>
      </c>
      <c r="C127" t="s">
        <v>100</v>
      </c>
      <c r="D127" t="s">
        <v>138</v>
      </c>
      <c r="E127" t="s">
        <v>81</v>
      </c>
      <c r="F127" t="s">
        <v>78</v>
      </c>
      <c r="G127" s="31" t="s">
        <v>80</v>
      </c>
      <c r="H127" s="31" t="s">
        <v>80</v>
      </c>
      <c r="I127" s="31" t="s">
        <v>80</v>
      </c>
      <c r="J127" s="31" t="s">
        <v>80</v>
      </c>
      <c r="K127" s="31" t="s">
        <v>80</v>
      </c>
      <c r="L127" s="31" t="s">
        <v>80</v>
      </c>
      <c r="M127" s="31" t="s">
        <v>80</v>
      </c>
      <c r="N127" s="31" t="s">
        <v>80</v>
      </c>
      <c r="O127" s="31" t="s">
        <v>80</v>
      </c>
      <c r="P127" s="31" t="s">
        <v>80</v>
      </c>
      <c r="Q127" s="31" t="s">
        <v>80</v>
      </c>
      <c r="R127" s="31" t="s">
        <v>80</v>
      </c>
      <c r="S127" s="31" t="s">
        <v>80</v>
      </c>
      <c r="T127" s="31" t="s">
        <v>80</v>
      </c>
      <c r="U127" s="31" t="s">
        <v>80</v>
      </c>
      <c r="V127" s="31" t="s">
        <v>80</v>
      </c>
      <c r="W127" s="31" t="s">
        <v>80</v>
      </c>
      <c r="X127" s="31" t="s">
        <v>80</v>
      </c>
      <c r="Y127" s="31" t="s">
        <v>80</v>
      </c>
      <c r="Z127" s="31" t="s">
        <v>80</v>
      </c>
      <c r="AA127" s="31">
        <v>1.99</v>
      </c>
      <c r="AB127" s="31">
        <v>1.69</v>
      </c>
      <c r="AC127" s="31">
        <v>8.4600000000000009</v>
      </c>
      <c r="AD127" s="31">
        <v>12.42</v>
      </c>
      <c r="AE127" s="31" t="s">
        <v>80</v>
      </c>
      <c r="AF127" s="31">
        <v>2.1800000000000002</v>
      </c>
      <c r="AG127" s="31">
        <v>4.867</v>
      </c>
      <c r="AH127" s="31">
        <v>3.5230000000000001</v>
      </c>
      <c r="AI127" s="31">
        <v>3.5230000000000001</v>
      </c>
      <c r="AJ127" s="31">
        <v>3.9710000000000001</v>
      </c>
      <c r="AK127">
        <v>62</v>
      </c>
      <c r="AL127" s="29">
        <v>0.04</v>
      </c>
      <c r="AM127" s="29">
        <v>99.42</v>
      </c>
      <c r="AN127" s="20">
        <v>42.625</v>
      </c>
    </row>
    <row r="128" spans="1:40" x14ac:dyDescent="0.25">
      <c r="A128" t="s">
        <v>217</v>
      </c>
      <c r="B128" t="s">
        <v>188</v>
      </c>
      <c r="C128" t="s">
        <v>100</v>
      </c>
      <c r="D128" t="s">
        <v>138</v>
      </c>
      <c r="E128" t="s">
        <v>81</v>
      </c>
      <c r="F128" t="s">
        <v>79</v>
      </c>
      <c r="G128" s="31" t="s">
        <v>80</v>
      </c>
      <c r="H128" s="31" t="s">
        <v>80</v>
      </c>
      <c r="I128" s="31" t="s">
        <v>80</v>
      </c>
      <c r="J128" s="31" t="s">
        <v>80</v>
      </c>
      <c r="K128" s="31" t="s">
        <v>80</v>
      </c>
      <c r="L128" s="31" t="s">
        <v>80</v>
      </c>
      <c r="M128" s="31" t="s">
        <v>80</v>
      </c>
      <c r="N128" s="31" t="s">
        <v>80</v>
      </c>
      <c r="O128" s="31" t="s">
        <v>80</v>
      </c>
      <c r="P128" s="31" t="s">
        <v>80</v>
      </c>
      <c r="Q128" s="31" t="s">
        <v>80</v>
      </c>
      <c r="R128" s="31" t="s">
        <v>80</v>
      </c>
      <c r="S128" s="31" t="s">
        <v>80</v>
      </c>
      <c r="T128" s="31" t="s">
        <v>80</v>
      </c>
      <c r="U128" s="31" t="s">
        <v>80</v>
      </c>
      <c r="V128" s="31" t="s">
        <v>80</v>
      </c>
      <c r="W128" s="31" t="s">
        <v>80</v>
      </c>
      <c r="X128" s="31" t="s">
        <v>80</v>
      </c>
      <c r="Y128" s="31" t="s">
        <v>80</v>
      </c>
      <c r="Z128" s="31" t="s">
        <v>80</v>
      </c>
      <c r="AA128" s="31" t="s">
        <v>5</v>
      </c>
      <c r="AB128" s="31" t="s">
        <v>5</v>
      </c>
      <c r="AC128" s="31" t="s">
        <v>5</v>
      </c>
      <c r="AD128" s="31" t="s">
        <v>5</v>
      </c>
      <c r="AE128" s="31" t="s">
        <v>80</v>
      </c>
      <c r="AF128" s="31" t="s">
        <v>5</v>
      </c>
      <c r="AG128" s="31" t="s">
        <v>82</v>
      </c>
      <c r="AH128" s="31" t="s">
        <v>82</v>
      </c>
      <c r="AI128" s="31" t="s">
        <v>82</v>
      </c>
      <c r="AJ128" s="31" t="s">
        <v>82</v>
      </c>
      <c r="AK128">
        <v>62</v>
      </c>
      <c r="AL128" s="29" t="s">
        <v>80</v>
      </c>
      <c r="AM128" s="29" t="s">
        <v>80</v>
      </c>
      <c r="AN128" s="20" t="s">
        <v>80</v>
      </c>
    </row>
    <row r="129" spans="1:40" x14ac:dyDescent="0.25">
      <c r="A129" t="s">
        <v>217</v>
      </c>
      <c r="B129" t="s">
        <v>188</v>
      </c>
      <c r="C129" t="s">
        <v>75</v>
      </c>
      <c r="D129" t="s">
        <v>98</v>
      </c>
      <c r="E129" t="s">
        <v>87</v>
      </c>
      <c r="F129" t="s">
        <v>78</v>
      </c>
      <c r="G129" s="31" t="s">
        <v>80</v>
      </c>
      <c r="H129" s="31" t="s">
        <v>80</v>
      </c>
      <c r="I129" s="31" t="s">
        <v>80</v>
      </c>
      <c r="J129" s="31" t="s">
        <v>80</v>
      </c>
      <c r="K129" s="31" t="s">
        <v>80</v>
      </c>
      <c r="L129" s="31">
        <v>40.619999999999997</v>
      </c>
      <c r="M129" s="31" t="s">
        <v>80</v>
      </c>
      <c r="N129" s="31" t="s">
        <v>80</v>
      </c>
      <c r="O129" s="31" t="s">
        <v>80</v>
      </c>
      <c r="P129" s="31" t="s">
        <v>80</v>
      </c>
      <c r="Q129" s="31" t="s">
        <v>80</v>
      </c>
      <c r="R129" s="31" t="s">
        <v>80</v>
      </c>
      <c r="S129" s="31" t="s">
        <v>80</v>
      </c>
      <c r="T129" s="31" t="s">
        <v>80</v>
      </c>
      <c r="U129" s="31" t="s">
        <v>80</v>
      </c>
      <c r="V129" s="31" t="s">
        <v>80</v>
      </c>
      <c r="W129" s="31" t="s">
        <v>80</v>
      </c>
      <c r="X129" s="31" t="s">
        <v>80</v>
      </c>
      <c r="Y129" s="31" t="s">
        <v>80</v>
      </c>
      <c r="Z129" s="31" t="s">
        <v>80</v>
      </c>
      <c r="AA129" s="31" t="s">
        <v>80</v>
      </c>
      <c r="AB129" s="31" t="s">
        <v>80</v>
      </c>
      <c r="AC129" s="31" t="s">
        <v>80</v>
      </c>
      <c r="AD129" s="31" t="s">
        <v>80</v>
      </c>
      <c r="AE129" s="31" t="s">
        <v>80</v>
      </c>
      <c r="AF129" s="31" t="s">
        <v>80</v>
      </c>
      <c r="AG129" s="31" t="s">
        <v>80</v>
      </c>
      <c r="AH129" s="31" t="s">
        <v>80</v>
      </c>
      <c r="AI129" s="31" t="s">
        <v>80</v>
      </c>
      <c r="AJ129" s="31" t="s">
        <v>80</v>
      </c>
      <c r="AK129">
        <v>63</v>
      </c>
      <c r="AL129" s="29">
        <v>0.04</v>
      </c>
      <c r="AM129" s="29">
        <v>99.47</v>
      </c>
      <c r="AN129" s="20">
        <v>40.619999999999997</v>
      </c>
    </row>
    <row r="130" spans="1:40" x14ac:dyDescent="0.25">
      <c r="A130" t="s">
        <v>217</v>
      </c>
      <c r="B130" t="s">
        <v>188</v>
      </c>
      <c r="C130" t="s">
        <v>75</v>
      </c>
      <c r="D130" t="s">
        <v>98</v>
      </c>
      <c r="E130" t="s">
        <v>87</v>
      </c>
      <c r="F130" t="s">
        <v>79</v>
      </c>
      <c r="G130" s="31" t="s">
        <v>80</v>
      </c>
      <c r="H130" s="31" t="s">
        <v>80</v>
      </c>
      <c r="I130" s="31" t="s">
        <v>80</v>
      </c>
      <c r="J130" s="31" t="s">
        <v>80</v>
      </c>
      <c r="K130" s="31" t="s">
        <v>80</v>
      </c>
      <c r="L130" s="31" t="s">
        <v>82</v>
      </c>
      <c r="M130" s="31" t="s">
        <v>80</v>
      </c>
      <c r="N130" s="31" t="s">
        <v>80</v>
      </c>
      <c r="O130" s="31" t="s">
        <v>80</v>
      </c>
      <c r="P130" s="31" t="s">
        <v>80</v>
      </c>
      <c r="Q130" s="31" t="s">
        <v>80</v>
      </c>
      <c r="R130" s="31" t="s">
        <v>80</v>
      </c>
      <c r="S130" s="31" t="s">
        <v>80</v>
      </c>
      <c r="T130" s="31" t="s">
        <v>80</v>
      </c>
      <c r="U130" s="31" t="s">
        <v>80</v>
      </c>
      <c r="V130" s="31" t="s">
        <v>80</v>
      </c>
      <c r="W130" s="31" t="s">
        <v>80</v>
      </c>
      <c r="X130" s="31" t="s">
        <v>80</v>
      </c>
      <c r="Y130" s="31" t="s">
        <v>80</v>
      </c>
      <c r="Z130" s="31" t="s">
        <v>80</v>
      </c>
      <c r="AA130" s="31" t="s">
        <v>80</v>
      </c>
      <c r="AB130" s="31" t="s">
        <v>80</v>
      </c>
      <c r="AC130" s="31" t="s">
        <v>80</v>
      </c>
      <c r="AD130" s="31" t="s">
        <v>80</v>
      </c>
      <c r="AE130" s="31" t="s">
        <v>80</v>
      </c>
      <c r="AF130" s="31" t="s">
        <v>80</v>
      </c>
      <c r="AG130" s="31" t="s">
        <v>80</v>
      </c>
      <c r="AH130" s="31" t="s">
        <v>80</v>
      </c>
      <c r="AI130" s="31" t="s">
        <v>5</v>
      </c>
      <c r="AJ130" s="31" t="s">
        <v>80</v>
      </c>
      <c r="AK130">
        <v>63</v>
      </c>
      <c r="AL130" s="29" t="s">
        <v>80</v>
      </c>
      <c r="AM130" s="29" t="s">
        <v>80</v>
      </c>
      <c r="AN130" s="20" t="s">
        <v>80</v>
      </c>
    </row>
    <row r="131" spans="1:40" x14ac:dyDescent="0.25">
      <c r="A131" t="s">
        <v>217</v>
      </c>
      <c r="B131" t="s">
        <v>188</v>
      </c>
      <c r="C131" t="s">
        <v>75</v>
      </c>
      <c r="D131" t="s">
        <v>106</v>
      </c>
      <c r="E131" t="s">
        <v>105</v>
      </c>
      <c r="F131" t="s">
        <v>78</v>
      </c>
      <c r="G131" s="31" t="s">
        <v>80</v>
      </c>
      <c r="H131" s="31" t="s">
        <v>80</v>
      </c>
      <c r="I131" s="31" t="s">
        <v>80</v>
      </c>
      <c r="J131" s="31" t="s">
        <v>80</v>
      </c>
      <c r="K131" s="31" t="s">
        <v>80</v>
      </c>
      <c r="L131" s="31" t="s">
        <v>80</v>
      </c>
      <c r="M131" s="31" t="s">
        <v>80</v>
      </c>
      <c r="N131" s="31" t="s">
        <v>80</v>
      </c>
      <c r="O131" s="31" t="s">
        <v>80</v>
      </c>
      <c r="P131" s="31" t="s">
        <v>80</v>
      </c>
      <c r="Q131" s="31" t="s">
        <v>80</v>
      </c>
      <c r="R131" s="31" t="s">
        <v>80</v>
      </c>
      <c r="S131" s="31" t="s">
        <v>80</v>
      </c>
      <c r="T131" s="31" t="s">
        <v>80</v>
      </c>
      <c r="U131" s="31" t="s">
        <v>80</v>
      </c>
      <c r="V131" s="31" t="s">
        <v>80</v>
      </c>
      <c r="W131" s="31" t="s">
        <v>80</v>
      </c>
      <c r="X131" s="31" t="s">
        <v>80</v>
      </c>
      <c r="Y131" s="31" t="s">
        <v>80</v>
      </c>
      <c r="Z131" s="31" t="s">
        <v>80</v>
      </c>
      <c r="AA131" s="31" t="s">
        <v>80</v>
      </c>
      <c r="AB131" s="31" t="s">
        <v>80</v>
      </c>
      <c r="AC131" s="31" t="s">
        <v>80</v>
      </c>
      <c r="AD131" s="31" t="s">
        <v>80</v>
      </c>
      <c r="AE131" s="31" t="s">
        <v>80</v>
      </c>
      <c r="AF131" s="31">
        <v>11.364000000000001</v>
      </c>
      <c r="AG131" s="31">
        <v>6.4020000000000001</v>
      </c>
      <c r="AH131" s="31">
        <v>6.4020000000000001</v>
      </c>
      <c r="AI131" s="31">
        <v>8.0559999999999992</v>
      </c>
      <c r="AJ131" s="31">
        <v>6.9530000000000003</v>
      </c>
      <c r="AK131">
        <v>64</v>
      </c>
      <c r="AL131" s="29">
        <v>0.04</v>
      </c>
      <c r="AM131" s="29">
        <v>99.5</v>
      </c>
      <c r="AN131" s="20">
        <v>39.177</v>
      </c>
    </row>
    <row r="132" spans="1:40" x14ac:dyDescent="0.25">
      <c r="A132" t="s">
        <v>217</v>
      </c>
      <c r="B132" t="s">
        <v>188</v>
      </c>
      <c r="C132" t="s">
        <v>75</v>
      </c>
      <c r="D132" t="s">
        <v>106</v>
      </c>
      <c r="E132" t="s">
        <v>105</v>
      </c>
      <c r="F132" t="s">
        <v>79</v>
      </c>
      <c r="G132" s="31" t="s">
        <v>80</v>
      </c>
      <c r="H132" s="31" t="s">
        <v>80</v>
      </c>
      <c r="I132" s="31" t="s">
        <v>80</v>
      </c>
      <c r="J132" s="31" t="s">
        <v>80</v>
      </c>
      <c r="K132" s="31" t="s">
        <v>80</v>
      </c>
      <c r="L132" s="31" t="s">
        <v>80</v>
      </c>
      <c r="M132" s="31" t="s">
        <v>80</v>
      </c>
      <c r="N132" s="31" t="s">
        <v>80</v>
      </c>
      <c r="O132" s="31" t="s">
        <v>80</v>
      </c>
      <c r="P132" s="31" t="s">
        <v>80</v>
      </c>
      <c r="Q132" s="31" t="s">
        <v>80</v>
      </c>
      <c r="R132" s="31" t="s">
        <v>80</v>
      </c>
      <c r="S132" s="31" t="s">
        <v>80</v>
      </c>
      <c r="T132" s="31" t="s">
        <v>80</v>
      </c>
      <c r="U132" s="31" t="s">
        <v>80</v>
      </c>
      <c r="V132" s="31" t="s">
        <v>80</v>
      </c>
      <c r="W132" s="31" t="s">
        <v>80</v>
      </c>
      <c r="X132" s="31" t="s">
        <v>80</v>
      </c>
      <c r="Y132" s="31" t="s">
        <v>80</v>
      </c>
      <c r="Z132" s="31" t="s">
        <v>80</v>
      </c>
      <c r="AA132" s="31" t="s">
        <v>80</v>
      </c>
      <c r="AB132" s="31" t="s">
        <v>80</v>
      </c>
      <c r="AC132" s="31" t="s">
        <v>7</v>
      </c>
      <c r="AD132" s="31" t="s">
        <v>80</v>
      </c>
      <c r="AE132" s="31" t="s">
        <v>80</v>
      </c>
      <c r="AF132" s="31" t="s">
        <v>82</v>
      </c>
      <c r="AG132" s="31" t="s">
        <v>82</v>
      </c>
      <c r="AH132" s="31" t="s">
        <v>82</v>
      </c>
      <c r="AI132" s="31" t="s">
        <v>82</v>
      </c>
      <c r="AJ132" s="31" t="s">
        <v>82</v>
      </c>
      <c r="AK132">
        <v>64</v>
      </c>
      <c r="AL132" s="29" t="s">
        <v>80</v>
      </c>
      <c r="AM132" s="29" t="s">
        <v>80</v>
      </c>
      <c r="AN132" s="20" t="s">
        <v>80</v>
      </c>
    </row>
    <row r="133" spans="1:40" x14ac:dyDescent="0.25">
      <c r="A133" t="s">
        <v>217</v>
      </c>
      <c r="B133" t="s">
        <v>188</v>
      </c>
      <c r="C133" t="s">
        <v>75</v>
      </c>
      <c r="D133" t="s">
        <v>110</v>
      </c>
      <c r="E133" t="s">
        <v>104</v>
      </c>
      <c r="F133" t="s">
        <v>78</v>
      </c>
      <c r="G133" s="31" t="s">
        <v>80</v>
      </c>
      <c r="H133" s="31" t="s">
        <v>80</v>
      </c>
      <c r="I133" s="31" t="s">
        <v>80</v>
      </c>
      <c r="J133" s="31" t="s">
        <v>80</v>
      </c>
      <c r="K133" s="31" t="s">
        <v>80</v>
      </c>
      <c r="L133" s="31" t="s">
        <v>80</v>
      </c>
      <c r="M133" s="31" t="s">
        <v>80</v>
      </c>
      <c r="N133" s="31" t="s">
        <v>80</v>
      </c>
      <c r="O133" s="31">
        <v>2.2200000000000002</v>
      </c>
      <c r="P133" s="31">
        <v>1.2110000000000001</v>
      </c>
      <c r="Q133" s="31">
        <v>2.7589999999999999</v>
      </c>
      <c r="R133" s="31">
        <v>1.8460000000000001</v>
      </c>
      <c r="S133" s="31">
        <v>5.0010000000000003</v>
      </c>
      <c r="T133" s="31">
        <v>2.7290000000000001</v>
      </c>
      <c r="U133" s="31">
        <v>9.7739999999999991</v>
      </c>
      <c r="V133" s="31">
        <v>3.694</v>
      </c>
      <c r="W133" s="31">
        <v>2.0369999999999999</v>
      </c>
      <c r="X133" s="31">
        <v>0.71299999999999997</v>
      </c>
      <c r="Y133" s="31">
        <v>7.2999999999999995E-2</v>
      </c>
      <c r="Z133" s="31">
        <v>9.1999999999999998E-2</v>
      </c>
      <c r="AA133" s="31" t="s">
        <v>80</v>
      </c>
      <c r="AB133" s="31">
        <v>6.8000000000000005E-2</v>
      </c>
      <c r="AC133" s="31">
        <v>7.5999999999999998E-2</v>
      </c>
      <c r="AD133" s="31">
        <v>7.0000000000000007E-2</v>
      </c>
      <c r="AE133" s="31">
        <v>5.7000000000000002E-2</v>
      </c>
      <c r="AF133" s="31">
        <v>8.1000000000000003E-2</v>
      </c>
      <c r="AG133" s="31">
        <v>8.3000000000000004E-2</v>
      </c>
      <c r="AH133" s="31">
        <v>7.3999999999999996E-2</v>
      </c>
      <c r="AI133" s="31">
        <v>7.6999999999999999E-2</v>
      </c>
      <c r="AJ133" s="31" t="s">
        <v>80</v>
      </c>
      <c r="AK133">
        <v>65</v>
      </c>
      <c r="AL133" s="29">
        <v>0.03</v>
      </c>
      <c r="AM133" s="29">
        <v>99.54</v>
      </c>
      <c r="AN133" s="20">
        <v>32.734000000000002</v>
      </c>
    </row>
    <row r="134" spans="1:40" x14ac:dyDescent="0.25">
      <c r="A134" t="s">
        <v>217</v>
      </c>
      <c r="B134" t="s">
        <v>188</v>
      </c>
      <c r="C134" t="s">
        <v>75</v>
      </c>
      <c r="D134" t="s">
        <v>110</v>
      </c>
      <c r="E134" t="s">
        <v>104</v>
      </c>
      <c r="F134" t="s">
        <v>79</v>
      </c>
      <c r="G134" s="31" t="s">
        <v>80</v>
      </c>
      <c r="H134" s="31" t="s">
        <v>80</v>
      </c>
      <c r="I134" s="31" t="s">
        <v>80</v>
      </c>
      <c r="J134" s="31" t="s">
        <v>80</v>
      </c>
      <c r="K134" s="31" t="s">
        <v>80</v>
      </c>
      <c r="L134" s="31" t="s">
        <v>80</v>
      </c>
      <c r="M134" s="31" t="s">
        <v>80</v>
      </c>
      <c r="N134" s="31" t="s">
        <v>80</v>
      </c>
      <c r="O134" s="31" t="s">
        <v>82</v>
      </c>
      <c r="P134" s="31" t="s">
        <v>82</v>
      </c>
      <c r="Q134" s="31" t="s">
        <v>82</v>
      </c>
      <c r="R134" s="31" t="s">
        <v>5</v>
      </c>
      <c r="S134" s="31" t="s">
        <v>5</v>
      </c>
      <c r="T134" s="31" t="s">
        <v>5</v>
      </c>
      <c r="U134" s="31" t="s">
        <v>5</v>
      </c>
      <c r="V134" s="31" t="s">
        <v>82</v>
      </c>
      <c r="W134" s="31" t="s">
        <v>82</v>
      </c>
      <c r="X134" s="31" t="s">
        <v>82</v>
      </c>
      <c r="Y134" s="31" t="s">
        <v>82</v>
      </c>
      <c r="Z134" s="31" t="s">
        <v>82</v>
      </c>
      <c r="AA134" s="31" t="s">
        <v>80</v>
      </c>
      <c r="AB134" s="31" t="s">
        <v>82</v>
      </c>
      <c r="AC134" s="31" t="s">
        <v>82</v>
      </c>
      <c r="AD134" s="31" t="s">
        <v>82</v>
      </c>
      <c r="AE134" s="31" t="s">
        <v>82</v>
      </c>
      <c r="AF134" s="31" t="s">
        <v>82</v>
      </c>
      <c r="AG134" s="31" t="s">
        <v>82</v>
      </c>
      <c r="AH134" s="31" t="s">
        <v>82</v>
      </c>
      <c r="AI134" s="31" t="s">
        <v>82</v>
      </c>
      <c r="AJ134" s="31" t="s">
        <v>80</v>
      </c>
      <c r="AK134">
        <v>65</v>
      </c>
      <c r="AL134" s="29" t="s">
        <v>80</v>
      </c>
      <c r="AM134" s="29" t="s">
        <v>80</v>
      </c>
      <c r="AN134" s="20" t="s">
        <v>80</v>
      </c>
    </row>
    <row r="135" spans="1:40" x14ac:dyDescent="0.25">
      <c r="A135" t="s">
        <v>217</v>
      </c>
      <c r="B135" t="s">
        <v>188</v>
      </c>
      <c r="C135" t="s">
        <v>75</v>
      </c>
      <c r="D135" t="s">
        <v>116</v>
      </c>
      <c r="E135" t="s">
        <v>105</v>
      </c>
      <c r="F135" t="s">
        <v>78</v>
      </c>
      <c r="G135" s="31" t="s">
        <v>80</v>
      </c>
      <c r="H135" s="31" t="s">
        <v>80</v>
      </c>
      <c r="I135" s="31" t="s">
        <v>80</v>
      </c>
      <c r="J135" s="31" t="s">
        <v>80</v>
      </c>
      <c r="K135" s="31" t="s">
        <v>80</v>
      </c>
      <c r="L135" s="31" t="s">
        <v>80</v>
      </c>
      <c r="M135" s="31" t="s">
        <v>80</v>
      </c>
      <c r="N135" s="31" t="s">
        <v>80</v>
      </c>
      <c r="O135" s="31" t="s">
        <v>80</v>
      </c>
      <c r="P135" s="31" t="s">
        <v>80</v>
      </c>
      <c r="Q135" s="31" t="s">
        <v>80</v>
      </c>
      <c r="R135" s="31" t="s">
        <v>80</v>
      </c>
      <c r="S135" s="31" t="s">
        <v>80</v>
      </c>
      <c r="T135" s="31" t="s">
        <v>80</v>
      </c>
      <c r="U135" s="31" t="s">
        <v>80</v>
      </c>
      <c r="V135" s="31">
        <v>0.54100000000000004</v>
      </c>
      <c r="W135" s="31">
        <v>2.5449999999999999</v>
      </c>
      <c r="X135" s="31">
        <v>4.1680000000000001</v>
      </c>
      <c r="Y135" s="31">
        <v>0.93600000000000005</v>
      </c>
      <c r="Z135" s="31">
        <v>1.883</v>
      </c>
      <c r="AA135" s="31">
        <v>0.28999999999999998</v>
      </c>
      <c r="AB135" s="31">
        <v>2.0950000000000002</v>
      </c>
      <c r="AC135" s="31">
        <v>4.585</v>
      </c>
      <c r="AD135" s="31">
        <v>8.8049999999999997</v>
      </c>
      <c r="AE135" s="31">
        <v>0.65200000000000002</v>
      </c>
      <c r="AF135" s="31">
        <v>1.1839999999999999</v>
      </c>
      <c r="AG135" s="31">
        <v>0.84499999999999997</v>
      </c>
      <c r="AH135" s="31">
        <v>0.42699999999999999</v>
      </c>
      <c r="AI135" s="31">
        <v>0.51900000000000002</v>
      </c>
      <c r="AJ135" s="31">
        <v>0.98899999999999999</v>
      </c>
      <c r="AK135">
        <v>66</v>
      </c>
      <c r="AL135" s="29">
        <v>0.03</v>
      </c>
      <c r="AM135" s="29">
        <v>99.57</v>
      </c>
      <c r="AN135" s="20">
        <v>30.463999999999999</v>
      </c>
    </row>
    <row r="136" spans="1:40" x14ac:dyDescent="0.25">
      <c r="A136" t="s">
        <v>217</v>
      </c>
      <c r="B136" t="s">
        <v>188</v>
      </c>
      <c r="C136" t="s">
        <v>75</v>
      </c>
      <c r="D136" t="s">
        <v>116</v>
      </c>
      <c r="E136" t="s">
        <v>105</v>
      </c>
      <c r="F136" t="s">
        <v>79</v>
      </c>
      <c r="G136" s="31" t="s">
        <v>80</v>
      </c>
      <c r="H136" s="31" t="s">
        <v>80</v>
      </c>
      <c r="I136" s="31" t="s">
        <v>80</v>
      </c>
      <c r="J136" s="31" t="s">
        <v>80</v>
      </c>
      <c r="K136" s="31" t="s">
        <v>80</v>
      </c>
      <c r="L136" s="31" t="s">
        <v>80</v>
      </c>
      <c r="M136" s="31" t="s">
        <v>80</v>
      </c>
      <c r="N136" s="31" t="s">
        <v>80</v>
      </c>
      <c r="O136" s="31" t="s">
        <v>80</v>
      </c>
      <c r="P136" s="31" t="s">
        <v>80</v>
      </c>
      <c r="Q136" s="31" t="s">
        <v>80</v>
      </c>
      <c r="R136" s="31" t="s">
        <v>80</v>
      </c>
      <c r="S136" s="31" t="s">
        <v>80</v>
      </c>
      <c r="T136" s="31" t="s">
        <v>80</v>
      </c>
      <c r="U136" s="31" t="s">
        <v>80</v>
      </c>
      <c r="V136" s="31" t="s">
        <v>82</v>
      </c>
      <c r="W136" s="31" t="s">
        <v>82</v>
      </c>
      <c r="X136" s="31" t="s">
        <v>82</v>
      </c>
      <c r="Y136" s="31" t="s">
        <v>82</v>
      </c>
      <c r="Z136" s="31" t="s">
        <v>82</v>
      </c>
      <c r="AA136" s="31" t="s">
        <v>82</v>
      </c>
      <c r="AB136" s="31" t="s">
        <v>82</v>
      </c>
      <c r="AC136" s="31" t="s">
        <v>82</v>
      </c>
      <c r="AD136" s="31" t="s">
        <v>82</v>
      </c>
      <c r="AE136" s="31" t="s">
        <v>82</v>
      </c>
      <c r="AF136" s="31" t="s">
        <v>82</v>
      </c>
      <c r="AG136" s="31" t="s">
        <v>82</v>
      </c>
      <c r="AH136" s="31" t="s">
        <v>82</v>
      </c>
      <c r="AI136" s="31" t="s">
        <v>82</v>
      </c>
      <c r="AJ136" s="31" t="s">
        <v>82</v>
      </c>
      <c r="AK136">
        <v>66</v>
      </c>
      <c r="AL136" s="29" t="s">
        <v>80</v>
      </c>
      <c r="AM136" s="29" t="s">
        <v>80</v>
      </c>
      <c r="AN136" s="20" t="s">
        <v>80</v>
      </c>
    </row>
    <row r="137" spans="1:40" x14ac:dyDescent="0.25">
      <c r="A137" t="s">
        <v>217</v>
      </c>
      <c r="B137" t="s">
        <v>188</v>
      </c>
      <c r="C137" t="s">
        <v>100</v>
      </c>
      <c r="D137" t="s">
        <v>195</v>
      </c>
      <c r="E137" t="s">
        <v>90</v>
      </c>
      <c r="F137" t="s">
        <v>78</v>
      </c>
      <c r="G137" s="31">
        <v>5</v>
      </c>
      <c r="H137" s="31">
        <v>5</v>
      </c>
      <c r="I137" s="31">
        <v>5</v>
      </c>
      <c r="J137" s="31">
        <v>5</v>
      </c>
      <c r="K137" s="31">
        <v>5</v>
      </c>
      <c r="L137" s="31">
        <v>5</v>
      </c>
      <c r="M137" s="31" t="s">
        <v>80</v>
      </c>
      <c r="N137" s="31" t="s">
        <v>80</v>
      </c>
      <c r="O137" s="31" t="s">
        <v>80</v>
      </c>
      <c r="P137" s="31" t="s">
        <v>80</v>
      </c>
      <c r="Q137" s="31" t="s">
        <v>80</v>
      </c>
      <c r="R137" s="31" t="s">
        <v>80</v>
      </c>
      <c r="S137" s="31" t="s">
        <v>80</v>
      </c>
      <c r="T137" s="31" t="s">
        <v>80</v>
      </c>
      <c r="U137" s="31" t="s">
        <v>80</v>
      </c>
      <c r="V137" s="31" t="s">
        <v>80</v>
      </c>
      <c r="W137" s="31" t="s">
        <v>80</v>
      </c>
      <c r="X137" s="31" t="s">
        <v>80</v>
      </c>
      <c r="Y137" s="31" t="s">
        <v>80</v>
      </c>
      <c r="Z137" s="31" t="s">
        <v>80</v>
      </c>
      <c r="AA137" s="31" t="s">
        <v>80</v>
      </c>
      <c r="AB137" s="31" t="s">
        <v>80</v>
      </c>
      <c r="AC137" s="31" t="s">
        <v>80</v>
      </c>
      <c r="AD137" s="31" t="s">
        <v>80</v>
      </c>
      <c r="AE137" s="31" t="s">
        <v>80</v>
      </c>
      <c r="AF137" s="31" t="s">
        <v>80</v>
      </c>
      <c r="AG137" s="31" t="s">
        <v>80</v>
      </c>
      <c r="AH137" s="31" t="s">
        <v>80</v>
      </c>
      <c r="AI137" s="31" t="s">
        <v>80</v>
      </c>
      <c r="AJ137" s="31" t="s">
        <v>80</v>
      </c>
      <c r="AK137">
        <v>67</v>
      </c>
      <c r="AL137" s="29">
        <v>0.03</v>
      </c>
      <c r="AM137" s="29">
        <v>99.6</v>
      </c>
      <c r="AN137" s="20">
        <v>30</v>
      </c>
    </row>
    <row r="138" spans="1:40" x14ac:dyDescent="0.25">
      <c r="A138" t="s">
        <v>217</v>
      </c>
      <c r="B138" t="s">
        <v>188</v>
      </c>
      <c r="C138" t="s">
        <v>100</v>
      </c>
      <c r="D138" t="s">
        <v>195</v>
      </c>
      <c r="E138" t="s">
        <v>90</v>
      </c>
      <c r="F138" t="s">
        <v>79</v>
      </c>
      <c r="G138" s="31" t="s">
        <v>82</v>
      </c>
      <c r="H138" s="31" t="s">
        <v>82</v>
      </c>
      <c r="I138" s="31" t="s">
        <v>82</v>
      </c>
      <c r="J138" s="31" t="s">
        <v>82</v>
      </c>
      <c r="K138" s="31" t="s">
        <v>82</v>
      </c>
      <c r="L138" s="31" t="s">
        <v>82</v>
      </c>
      <c r="M138" s="31" t="s">
        <v>80</v>
      </c>
      <c r="N138" s="31" t="s">
        <v>80</v>
      </c>
      <c r="O138" s="31" t="s">
        <v>80</v>
      </c>
      <c r="P138" s="31" t="s">
        <v>80</v>
      </c>
      <c r="Q138" s="31" t="s">
        <v>80</v>
      </c>
      <c r="R138" s="31" t="s">
        <v>80</v>
      </c>
      <c r="S138" s="31" t="s">
        <v>80</v>
      </c>
      <c r="T138" s="31" t="s">
        <v>80</v>
      </c>
      <c r="U138" s="31" t="s">
        <v>80</v>
      </c>
      <c r="V138" s="31" t="s">
        <v>80</v>
      </c>
      <c r="W138" s="31" t="s">
        <v>80</v>
      </c>
      <c r="X138" s="31" t="s">
        <v>80</v>
      </c>
      <c r="Y138" s="31" t="s">
        <v>80</v>
      </c>
      <c r="Z138" s="31" t="s">
        <v>80</v>
      </c>
      <c r="AA138" s="31" t="s">
        <v>80</v>
      </c>
      <c r="AB138" s="31" t="s">
        <v>80</v>
      </c>
      <c r="AC138" s="31" t="s">
        <v>80</v>
      </c>
      <c r="AD138" s="31" t="s">
        <v>80</v>
      </c>
      <c r="AE138" s="31" t="s">
        <v>80</v>
      </c>
      <c r="AF138" s="31" t="s">
        <v>80</v>
      </c>
      <c r="AG138" s="31" t="s">
        <v>80</v>
      </c>
      <c r="AH138" s="31" t="s">
        <v>80</v>
      </c>
      <c r="AI138" s="31" t="s">
        <v>80</v>
      </c>
      <c r="AJ138" s="31" t="s">
        <v>80</v>
      </c>
      <c r="AK138">
        <v>67</v>
      </c>
      <c r="AL138" s="29" t="s">
        <v>80</v>
      </c>
      <c r="AM138" s="29" t="s">
        <v>80</v>
      </c>
      <c r="AN138" s="20" t="s">
        <v>80</v>
      </c>
    </row>
    <row r="139" spans="1:40" x14ac:dyDescent="0.25">
      <c r="A139" t="s">
        <v>217</v>
      </c>
      <c r="B139" t="s">
        <v>188</v>
      </c>
      <c r="C139" t="s">
        <v>100</v>
      </c>
      <c r="D139" t="s">
        <v>101</v>
      </c>
      <c r="E139" t="s">
        <v>87</v>
      </c>
      <c r="F139" t="s">
        <v>78</v>
      </c>
      <c r="G139" s="31" t="s">
        <v>80</v>
      </c>
      <c r="H139" s="31" t="s">
        <v>80</v>
      </c>
      <c r="I139" s="31" t="s">
        <v>80</v>
      </c>
      <c r="J139" s="31" t="s">
        <v>80</v>
      </c>
      <c r="K139" s="31" t="s">
        <v>80</v>
      </c>
      <c r="L139" s="31" t="s">
        <v>80</v>
      </c>
      <c r="M139" s="31" t="s">
        <v>80</v>
      </c>
      <c r="N139" s="31" t="s">
        <v>80</v>
      </c>
      <c r="O139" s="31" t="s">
        <v>80</v>
      </c>
      <c r="P139" s="31">
        <v>1.726</v>
      </c>
      <c r="Q139" s="31">
        <v>1.333</v>
      </c>
      <c r="R139" s="31">
        <v>0.29099999999999998</v>
      </c>
      <c r="S139" s="31" t="s">
        <v>80</v>
      </c>
      <c r="T139" s="31" t="s">
        <v>80</v>
      </c>
      <c r="U139" s="31" t="s">
        <v>80</v>
      </c>
      <c r="V139" s="31">
        <v>7.4909999999999997</v>
      </c>
      <c r="W139" s="31">
        <v>8.1539999999999999</v>
      </c>
      <c r="X139" s="31">
        <v>5.8109999999999999</v>
      </c>
      <c r="Y139" s="31">
        <v>3.468</v>
      </c>
      <c r="Z139" s="31">
        <v>1.569</v>
      </c>
      <c r="AA139" s="31" t="s">
        <v>80</v>
      </c>
      <c r="AB139" s="31" t="s">
        <v>80</v>
      </c>
      <c r="AC139" s="31" t="s">
        <v>80</v>
      </c>
      <c r="AD139" s="31" t="s">
        <v>80</v>
      </c>
      <c r="AE139" s="31" t="s">
        <v>80</v>
      </c>
      <c r="AF139" s="31" t="s">
        <v>80</v>
      </c>
      <c r="AG139" s="31" t="s">
        <v>80</v>
      </c>
      <c r="AH139" s="31" t="s">
        <v>80</v>
      </c>
      <c r="AI139" s="31" t="s">
        <v>80</v>
      </c>
      <c r="AJ139" s="31" t="s">
        <v>80</v>
      </c>
      <c r="AK139">
        <v>68</v>
      </c>
      <c r="AL139" s="29">
        <v>0.03</v>
      </c>
      <c r="AM139" s="29">
        <v>99.63</v>
      </c>
      <c r="AN139" s="20">
        <v>29.843</v>
      </c>
    </row>
    <row r="140" spans="1:40" x14ac:dyDescent="0.25">
      <c r="A140" t="s">
        <v>217</v>
      </c>
      <c r="B140" t="s">
        <v>188</v>
      </c>
      <c r="C140" t="s">
        <v>100</v>
      </c>
      <c r="D140" t="s">
        <v>101</v>
      </c>
      <c r="E140" t="s">
        <v>87</v>
      </c>
      <c r="F140" t="s">
        <v>79</v>
      </c>
      <c r="G140" s="31" t="s">
        <v>80</v>
      </c>
      <c r="H140" s="31" t="s">
        <v>80</v>
      </c>
      <c r="I140" s="31" t="s">
        <v>80</v>
      </c>
      <c r="J140" s="31" t="s">
        <v>80</v>
      </c>
      <c r="K140" s="31" t="s">
        <v>80</v>
      </c>
      <c r="L140" s="31" t="s">
        <v>80</v>
      </c>
      <c r="M140" s="31" t="s">
        <v>80</v>
      </c>
      <c r="N140" s="31" t="s">
        <v>80</v>
      </c>
      <c r="O140" s="31" t="s">
        <v>80</v>
      </c>
      <c r="P140" s="31" t="s">
        <v>5</v>
      </c>
      <c r="Q140" s="31" t="s">
        <v>5</v>
      </c>
      <c r="R140" s="31" t="s">
        <v>5</v>
      </c>
      <c r="S140" s="31" t="s">
        <v>80</v>
      </c>
      <c r="T140" s="31" t="s">
        <v>80</v>
      </c>
      <c r="U140" s="31" t="s">
        <v>80</v>
      </c>
      <c r="V140" s="31" t="s">
        <v>5</v>
      </c>
      <c r="W140" s="31" t="s">
        <v>5</v>
      </c>
      <c r="X140" s="31" t="s">
        <v>5</v>
      </c>
      <c r="Y140" s="31" t="s">
        <v>5</v>
      </c>
      <c r="Z140" s="31" t="s">
        <v>5</v>
      </c>
      <c r="AA140" s="31" t="s">
        <v>80</v>
      </c>
      <c r="AB140" s="31" t="s">
        <v>80</v>
      </c>
      <c r="AC140" s="31" t="s">
        <v>80</v>
      </c>
      <c r="AD140" s="31" t="s">
        <v>80</v>
      </c>
      <c r="AE140" s="31" t="s">
        <v>80</v>
      </c>
      <c r="AF140" s="31" t="s">
        <v>80</v>
      </c>
      <c r="AG140" s="31" t="s">
        <v>80</v>
      </c>
      <c r="AH140" s="31" t="s">
        <v>80</v>
      </c>
      <c r="AI140" s="31" t="s">
        <v>80</v>
      </c>
      <c r="AJ140" s="31" t="s">
        <v>80</v>
      </c>
      <c r="AK140">
        <v>68</v>
      </c>
      <c r="AL140" s="29" t="s">
        <v>80</v>
      </c>
      <c r="AM140" s="29" t="s">
        <v>80</v>
      </c>
      <c r="AN140" s="20" t="s">
        <v>80</v>
      </c>
    </row>
    <row r="141" spans="1:40" x14ac:dyDescent="0.25">
      <c r="A141" t="s">
        <v>217</v>
      </c>
      <c r="B141" t="s">
        <v>188</v>
      </c>
      <c r="C141" t="s">
        <v>75</v>
      </c>
      <c r="D141" t="s">
        <v>94</v>
      </c>
      <c r="E141" t="s">
        <v>104</v>
      </c>
      <c r="F141" t="s">
        <v>78</v>
      </c>
      <c r="G141" s="31" t="s">
        <v>80</v>
      </c>
      <c r="H141" s="31">
        <v>8</v>
      </c>
      <c r="I141" s="31" t="s">
        <v>80</v>
      </c>
      <c r="J141" s="31">
        <v>1</v>
      </c>
      <c r="K141" s="31" t="s">
        <v>80</v>
      </c>
      <c r="L141" s="31">
        <v>0.06</v>
      </c>
      <c r="M141" s="31" t="s">
        <v>80</v>
      </c>
      <c r="N141" s="31">
        <v>11.43</v>
      </c>
      <c r="O141" s="31">
        <v>0.38</v>
      </c>
      <c r="P141" s="31">
        <v>1.07</v>
      </c>
      <c r="Q141" s="31">
        <v>0.70199999999999996</v>
      </c>
      <c r="R141" s="31">
        <v>0.46899999999999997</v>
      </c>
      <c r="S141" s="31">
        <v>0.33500000000000002</v>
      </c>
      <c r="T141" s="31">
        <v>1.014</v>
      </c>
      <c r="U141" s="31">
        <v>2.0270000000000001</v>
      </c>
      <c r="V141" s="31">
        <v>0.39</v>
      </c>
      <c r="W141" s="31" t="s">
        <v>80</v>
      </c>
      <c r="X141" s="31">
        <v>1.014</v>
      </c>
      <c r="Y141" s="31" t="s">
        <v>80</v>
      </c>
      <c r="Z141" s="31" t="s">
        <v>80</v>
      </c>
      <c r="AA141" s="31" t="s">
        <v>80</v>
      </c>
      <c r="AB141" s="31" t="s">
        <v>80</v>
      </c>
      <c r="AC141" s="31" t="s">
        <v>80</v>
      </c>
      <c r="AD141" s="31" t="s">
        <v>80</v>
      </c>
      <c r="AE141" s="31" t="s">
        <v>80</v>
      </c>
      <c r="AF141" s="31" t="s">
        <v>80</v>
      </c>
      <c r="AG141" s="31" t="s">
        <v>80</v>
      </c>
      <c r="AH141" s="31" t="s">
        <v>80</v>
      </c>
      <c r="AI141" s="31" t="s">
        <v>80</v>
      </c>
      <c r="AJ141" s="31" t="s">
        <v>80</v>
      </c>
      <c r="AK141">
        <v>69</v>
      </c>
      <c r="AL141" s="29">
        <v>0.03</v>
      </c>
      <c r="AM141" s="29">
        <v>99.65</v>
      </c>
      <c r="AN141" s="20">
        <v>27.890999999999998</v>
      </c>
    </row>
    <row r="142" spans="1:40" x14ac:dyDescent="0.25">
      <c r="A142" t="s">
        <v>217</v>
      </c>
      <c r="B142" t="s">
        <v>188</v>
      </c>
      <c r="C142" t="s">
        <v>75</v>
      </c>
      <c r="D142" t="s">
        <v>94</v>
      </c>
      <c r="E142" t="s">
        <v>104</v>
      </c>
      <c r="F142" t="s">
        <v>79</v>
      </c>
      <c r="G142" s="31" t="s">
        <v>80</v>
      </c>
      <c r="H142" s="31" t="s">
        <v>82</v>
      </c>
      <c r="I142" s="31" t="s">
        <v>80</v>
      </c>
      <c r="J142" s="31" t="s">
        <v>82</v>
      </c>
      <c r="K142" s="31" t="s">
        <v>80</v>
      </c>
      <c r="L142" s="31" t="s">
        <v>82</v>
      </c>
      <c r="M142" s="31" t="s">
        <v>80</v>
      </c>
      <c r="N142" s="31" t="s">
        <v>82</v>
      </c>
      <c r="O142" s="31" t="s">
        <v>82</v>
      </c>
      <c r="P142" s="31" t="s">
        <v>82</v>
      </c>
      <c r="Q142" s="31" t="s">
        <v>82</v>
      </c>
      <c r="R142" s="31" t="s">
        <v>82</v>
      </c>
      <c r="S142" s="31" t="s">
        <v>82</v>
      </c>
      <c r="T142" s="31" t="s">
        <v>82</v>
      </c>
      <c r="U142" s="31" t="s">
        <v>82</v>
      </c>
      <c r="V142" s="31" t="s">
        <v>82</v>
      </c>
      <c r="W142" s="31" t="s">
        <v>80</v>
      </c>
      <c r="X142" s="31" t="s">
        <v>82</v>
      </c>
      <c r="Y142" s="31" t="s">
        <v>80</v>
      </c>
      <c r="Z142" s="31" t="s">
        <v>80</v>
      </c>
      <c r="AA142" s="31" t="s">
        <v>80</v>
      </c>
      <c r="AB142" s="31" t="s">
        <v>80</v>
      </c>
      <c r="AC142" s="31" t="s">
        <v>80</v>
      </c>
      <c r="AD142" s="31" t="s">
        <v>80</v>
      </c>
      <c r="AE142" s="31" t="s">
        <v>80</v>
      </c>
      <c r="AF142" s="31" t="s">
        <v>80</v>
      </c>
      <c r="AG142" s="31" t="s">
        <v>80</v>
      </c>
      <c r="AH142" s="31" t="s">
        <v>80</v>
      </c>
      <c r="AI142" s="31" t="s">
        <v>80</v>
      </c>
      <c r="AJ142" s="31" t="s">
        <v>80</v>
      </c>
      <c r="AK142">
        <v>69</v>
      </c>
      <c r="AL142" s="29" t="s">
        <v>80</v>
      </c>
      <c r="AM142" s="29" t="s">
        <v>80</v>
      </c>
      <c r="AN142" s="20" t="s">
        <v>80</v>
      </c>
    </row>
    <row r="143" spans="1:40" x14ac:dyDescent="0.25">
      <c r="A143" t="s">
        <v>217</v>
      </c>
      <c r="B143" t="s">
        <v>188</v>
      </c>
      <c r="C143" t="s">
        <v>75</v>
      </c>
      <c r="D143" t="s">
        <v>92</v>
      </c>
      <c r="E143" t="s">
        <v>87</v>
      </c>
      <c r="F143" t="s">
        <v>78</v>
      </c>
      <c r="G143" s="31" t="s">
        <v>80</v>
      </c>
      <c r="H143" s="31" t="s">
        <v>80</v>
      </c>
      <c r="I143" s="31" t="s">
        <v>80</v>
      </c>
      <c r="J143" s="31" t="s">
        <v>80</v>
      </c>
      <c r="K143" s="31" t="s">
        <v>80</v>
      </c>
      <c r="L143" s="31" t="s">
        <v>80</v>
      </c>
      <c r="M143" s="31" t="s">
        <v>80</v>
      </c>
      <c r="N143" s="31">
        <v>20.36</v>
      </c>
      <c r="O143" s="31" t="s">
        <v>80</v>
      </c>
      <c r="P143" s="31" t="s">
        <v>80</v>
      </c>
      <c r="Q143" s="31" t="s">
        <v>80</v>
      </c>
      <c r="R143" s="31" t="s">
        <v>80</v>
      </c>
      <c r="S143" s="31" t="s">
        <v>80</v>
      </c>
      <c r="T143" s="31" t="s">
        <v>80</v>
      </c>
      <c r="U143" s="31" t="s">
        <v>80</v>
      </c>
      <c r="V143" s="31" t="s">
        <v>80</v>
      </c>
      <c r="W143" s="31" t="s">
        <v>80</v>
      </c>
      <c r="X143" s="31" t="s">
        <v>80</v>
      </c>
      <c r="Y143" s="31" t="s">
        <v>80</v>
      </c>
      <c r="Z143" s="31" t="s">
        <v>80</v>
      </c>
      <c r="AA143" s="31" t="s">
        <v>80</v>
      </c>
      <c r="AB143" s="31" t="s">
        <v>80</v>
      </c>
      <c r="AC143" s="31">
        <v>1.962</v>
      </c>
      <c r="AD143" s="31">
        <v>1.9890000000000001</v>
      </c>
      <c r="AE143" s="31">
        <v>0.252</v>
      </c>
      <c r="AF143" s="31">
        <v>0.90900000000000003</v>
      </c>
      <c r="AG143" s="31">
        <v>1.645</v>
      </c>
      <c r="AH143" s="31" t="s">
        <v>80</v>
      </c>
      <c r="AI143" s="31" t="s">
        <v>80</v>
      </c>
      <c r="AJ143" s="31" t="s">
        <v>80</v>
      </c>
      <c r="AK143">
        <v>70</v>
      </c>
      <c r="AL143" s="29">
        <v>0.03</v>
      </c>
      <c r="AM143" s="29">
        <v>99.68</v>
      </c>
      <c r="AN143" s="20">
        <v>27.117000000000001</v>
      </c>
    </row>
    <row r="144" spans="1:40" x14ac:dyDescent="0.25">
      <c r="A144" t="s">
        <v>217</v>
      </c>
      <c r="B144" t="s">
        <v>188</v>
      </c>
      <c r="C144" t="s">
        <v>75</v>
      </c>
      <c r="D144" t="s">
        <v>92</v>
      </c>
      <c r="E144" t="s">
        <v>87</v>
      </c>
      <c r="F144" t="s">
        <v>79</v>
      </c>
      <c r="G144" s="31" t="s">
        <v>80</v>
      </c>
      <c r="H144" s="31" t="s">
        <v>80</v>
      </c>
      <c r="I144" s="31" t="s">
        <v>80</v>
      </c>
      <c r="J144" s="31" t="s">
        <v>80</v>
      </c>
      <c r="K144" s="31" t="s">
        <v>80</v>
      </c>
      <c r="L144" s="31" t="s">
        <v>80</v>
      </c>
      <c r="M144" s="31" t="s">
        <v>80</v>
      </c>
      <c r="N144" s="31" t="s">
        <v>82</v>
      </c>
      <c r="O144" s="31" t="s">
        <v>80</v>
      </c>
      <c r="P144" s="31" t="s">
        <v>80</v>
      </c>
      <c r="Q144" s="31" t="s">
        <v>80</v>
      </c>
      <c r="R144" s="31" t="s">
        <v>80</v>
      </c>
      <c r="S144" s="31" t="s">
        <v>80</v>
      </c>
      <c r="T144" s="31" t="s">
        <v>80</v>
      </c>
      <c r="U144" s="31" t="s">
        <v>80</v>
      </c>
      <c r="V144" s="31" t="s">
        <v>80</v>
      </c>
      <c r="W144" s="31" t="s">
        <v>80</v>
      </c>
      <c r="X144" s="31" t="s">
        <v>80</v>
      </c>
      <c r="Y144" s="31" t="s">
        <v>80</v>
      </c>
      <c r="Z144" s="31" t="s">
        <v>80</v>
      </c>
      <c r="AA144" s="31" t="s">
        <v>80</v>
      </c>
      <c r="AB144" s="31" t="s">
        <v>80</v>
      </c>
      <c r="AC144" s="31" t="s">
        <v>5</v>
      </c>
      <c r="AD144" s="31" t="s">
        <v>5</v>
      </c>
      <c r="AE144" s="31" t="s">
        <v>5</v>
      </c>
      <c r="AF144" s="31" t="s">
        <v>5</v>
      </c>
      <c r="AG144" s="31" t="s">
        <v>5</v>
      </c>
      <c r="AH144" s="31" t="s">
        <v>5</v>
      </c>
      <c r="AI144" s="31" t="s">
        <v>80</v>
      </c>
      <c r="AJ144" s="31" t="s">
        <v>80</v>
      </c>
      <c r="AK144">
        <v>70</v>
      </c>
      <c r="AL144" s="29" t="s">
        <v>80</v>
      </c>
      <c r="AM144" s="29" t="s">
        <v>80</v>
      </c>
      <c r="AN144" s="20" t="s">
        <v>80</v>
      </c>
    </row>
    <row r="145" spans="1:40" x14ac:dyDescent="0.25">
      <c r="A145" t="s">
        <v>217</v>
      </c>
      <c r="B145" t="s">
        <v>188</v>
      </c>
      <c r="C145" t="s">
        <v>75</v>
      </c>
      <c r="D145" t="s">
        <v>110</v>
      </c>
      <c r="E145" t="s">
        <v>95</v>
      </c>
      <c r="F145" t="s">
        <v>78</v>
      </c>
      <c r="G145" s="31" t="s">
        <v>80</v>
      </c>
      <c r="H145" s="31">
        <v>1.6</v>
      </c>
      <c r="I145" s="31">
        <v>1.2</v>
      </c>
      <c r="J145" s="31">
        <v>1.2</v>
      </c>
      <c r="K145" s="31">
        <v>0.5</v>
      </c>
      <c r="L145" s="31">
        <v>5.4790000000000001</v>
      </c>
      <c r="M145" s="31">
        <v>3</v>
      </c>
      <c r="N145" s="31">
        <v>7</v>
      </c>
      <c r="O145" s="31">
        <v>0.22</v>
      </c>
      <c r="P145" s="31">
        <v>0.74399999999999999</v>
      </c>
      <c r="Q145" s="31">
        <v>0.153</v>
      </c>
      <c r="R145" s="31">
        <v>0.28599999999999998</v>
      </c>
      <c r="S145" s="31">
        <v>0.75700000000000001</v>
      </c>
      <c r="T145" s="31">
        <v>0.68200000000000005</v>
      </c>
      <c r="U145" s="31">
        <v>0.59799999999999998</v>
      </c>
      <c r="V145" s="31" t="s">
        <v>80</v>
      </c>
      <c r="W145" s="31" t="s">
        <v>80</v>
      </c>
      <c r="X145" s="31">
        <v>0.50600000000000001</v>
      </c>
      <c r="Y145" s="31">
        <v>0.45600000000000002</v>
      </c>
      <c r="Z145" s="31">
        <v>0.35099999999999998</v>
      </c>
      <c r="AA145" s="31" t="s">
        <v>80</v>
      </c>
      <c r="AB145" s="31" t="s">
        <v>80</v>
      </c>
      <c r="AC145" s="31" t="s">
        <v>80</v>
      </c>
      <c r="AD145" s="31" t="s">
        <v>80</v>
      </c>
      <c r="AE145" s="31" t="s">
        <v>80</v>
      </c>
      <c r="AF145" s="31" t="s">
        <v>80</v>
      </c>
      <c r="AG145" s="31" t="s">
        <v>80</v>
      </c>
      <c r="AH145" s="31" t="s">
        <v>80</v>
      </c>
      <c r="AI145" s="31" t="s">
        <v>80</v>
      </c>
      <c r="AJ145" s="31" t="s">
        <v>80</v>
      </c>
      <c r="AK145">
        <v>71</v>
      </c>
      <c r="AL145" s="29">
        <v>0.02</v>
      </c>
      <c r="AM145" s="29">
        <v>99.71</v>
      </c>
      <c r="AN145" s="20">
        <v>24.733000000000001</v>
      </c>
    </row>
    <row r="146" spans="1:40" x14ac:dyDescent="0.25">
      <c r="A146" t="s">
        <v>217</v>
      </c>
      <c r="B146" t="s">
        <v>188</v>
      </c>
      <c r="C146" t="s">
        <v>75</v>
      </c>
      <c r="D146" t="s">
        <v>110</v>
      </c>
      <c r="E146" t="s">
        <v>95</v>
      </c>
      <c r="F146" t="s">
        <v>79</v>
      </c>
      <c r="G146" s="31" t="s">
        <v>80</v>
      </c>
      <c r="H146" s="31" t="s">
        <v>82</v>
      </c>
      <c r="I146" s="31" t="s">
        <v>82</v>
      </c>
      <c r="J146" s="31" t="s">
        <v>82</v>
      </c>
      <c r="K146" s="31" t="s">
        <v>82</v>
      </c>
      <c r="L146" s="31" t="s">
        <v>82</v>
      </c>
      <c r="M146" s="31" t="s">
        <v>82</v>
      </c>
      <c r="N146" s="31" t="s">
        <v>82</v>
      </c>
      <c r="O146" s="31" t="s">
        <v>82</v>
      </c>
      <c r="P146" s="31" t="s">
        <v>5</v>
      </c>
      <c r="Q146" s="31" t="s">
        <v>5</v>
      </c>
      <c r="R146" s="31" t="s">
        <v>5</v>
      </c>
      <c r="S146" s="31" t="s">
        <v>5</v>
      </c>
      <c r="T146" s="31" t="s">
        <v>5</v>
      </c>
      <c r="U146" s="31" t="s">
        <v>5</v>
      </c>
      <c r="V146" s="31" t="s">
        <v>80</v>
      </c>
      <c r="W146" s="31" t="s">
        <v>80</v>
      </c>
      <c r="X146" s="31" t="s">
        <v>5</v>
      </c>
      <c r="Y146" s="31" t="s">
        <v>5</v>
      </c>
      <c r="Z146" s="31" t="s">
        <v>5</v>
      </c>
      <c r="AA146" s="31" t="s">
        <v>80</v>
      </c>
      <c r="AB146" s="31" t="s">
        <v>80</v>
      </c>
      <c r="AC146" s="31" t="s">
        <v>80</v>
      </c>
      <c r="AD146" s="31" t="s">
        <v>80</v>
      </c>
      <c r="AE146" s="31" t="s">
        <v>80</v>
      </c>
      <c r="AF146" s="31" t="s">
        <v>80</v>
      </c>
      <c r="AG146" s="31" t="s">
        <v>80</v>
      </c>
      <c r="AH146" s="31" t="s">
        <v>80</v>
      </c>
      <c r="AI146" s="31" t="s">
        <v>80</v>
      </c>
      <c r="AJ146" s="31" t="s">
        <v>80</v>
      </c>
      <c r="AK146">
        <v>71</v>
      </c>
      <c r="AL146" s="29" t="s">
        <v>80</v>
      </c>
      <c r="AM146" s="29" t="s">
        <v>80</v>
      </c>
      <c r="AN146" s="20" t="s">
        <v>80</v>
      </c>
    </row>
    <row r="147" spans="1:40" x14ac:dyDescent="0.25">
      <c r="A147" t="s">
        <v>217</v>
      </c>
      <c r="B147" t="s">
        <v>188</v>
      </c>
      <c r="C147" t="s">
        <v>100</v>
      </c>
      <c r="D147" t="s">
        <v>205</v>
      </c>
      <c r="E147" t="s">
        <v>104</v>
      </c>
      <c r="F147" t="s">
        <v>78</v>
      </c>
      <c r="G147" s="31" t="s">
        <v>80</v>
      </c>
      <c r="H147" s="31" t="s">
        <v>80</v>
      </c>
      <c r="I147" s="31">
        <v>24</v>
      </c>
      <c r="J147" s="31" t="s">
        <v>80</v>
      </c>
      <c r="K147" s="31" t="s">
        <v>80</v>
      </c>
      <c r="L147" s="31" t="s">
        <v>80</v>
      </c>
      <c r="M147" s="31" t="s">
        <v>80</v>
      </c>
      <c r="N147" s="31" t="s">
        <v>80</v>
      </c>
      <c r="O147" s="31" t="s">
        <v>80</v>
      </c>
      <c r="P147" s="31" t="s">
        <v>80</v>
      </c>
      <c r="Q147" s="31" t="s">
        <v>80</v>
      </c>
      <c r="R147" s="31" t="s">
        <v>80</v>
      </c>
      <c r="S147" s="31" t="s">
        <v>80</v>
      </c>
      <c r="T147" s="31" t="s">
        <v>80</v>
      </c>
      <c r="U147" s="31" t="s">
        <v>80</v>
      </c>
      <c r="V147" s="31" t="s">
        <v>80</v>
      </c>
      <c r="W147" s="31" t="s">
        <v>80</v>
      </c>
      <c r="X147" s="31" t="s">
        <v>80</v>
      </c>
      <c r="Y147" s="31" t="s">
        <v>80</v>
      </c>
      <c r="Z147" s="31" t="s">
        <v>80</v>
      </c>
      <c r="AA147" s="31" t="s">
        <v>80</v>
      </c>
      <c r="AB147" s="31" t="s">
        <v>80</v>
      </c>
      <c r="AC147" s="31" t="s">
        <v>80</v>
      </c>
      <c r="AD147" s="31" t="s">
        <v>80</v>
      </c>
      <c r="AE147" s="31" t="s">
        <v>80</v>
      </c>
      <c r="AF147" s="31" t="s">
        <v>80</v>
      </c>
      <c r="AG147" s="31" t="s">
        <v>80</v>
      </c>
      <c r="AH147" s="31" t="s">
        <v>80</v>
      </c>
      <c r="AI147" s="31" t="s">
        <v>80</v>
      </c>
      <c r="AJ147" s="31" t="s">
        <v>80</v>
      </c>
      <c r="AK147">
        <v>72</v>
      </c>
      <c r="AL147" s="29">
        <v>0.02</v>
      </c>
      <c r="AM147" s="29">
        <v>99.73</v>
      </c>
      <c r="AN147" s="20">
        <v>24</v>
      </c>
    </row>
    <row r="148" spans="1:40" x14ac:dyDescent="0.25">
      <c r="A148" t="s">
        <v>217</v>
      </c>
      <c r="B148" t="s">
        <v>188</v>
      </c>
      <c r="C148" t="s">
        <v>100</v>
      </c>
      <c r="D148" t="s">
        <v>205</v>
      </c>
      <c r="E148" t="s">
        <v>104</v>
      </c>
      <c r="F148" t="s">
        <v>79</v>
      </c>
      <c r="G148" s="31" t="s">
        <v>80</v>
      </c>
      <c r="H148" s="31" t="s">
        <v>80</v>
      </c>
      <c r="I148" s="31" t="s">
        <v>82</v>
      </c>
      <c r="J148" s="31" t="s">
        <v>80</v>
      </c>
      <c r="K148" s="31" t="s">
        <v>80</v>
      </c>
      <c r="L148" s="31" t="s">
        <v>80</v>
      </c>
      <c r="M148" s="31" t="s">
        <v>80</v>
      </c>
      <c r="N148" s="31" t="s">
        <v>80</v>
      </c>
      <c r="O148" s="31" t="s">
        <v>80</v>
      </c>
      <c r="P148" s="31" t="s">
        <v>80</v>
      </c>
      <c r="Q148" s="31" t="s">
        <v>80</v>
      </c>
      <c r="R148" s="31" t="s">
        <v>80</v>
      </c>
      <c r="S148" s="31" t="s">
        <v>80</v>
      </c>
      <c r="T148" s="31" t="s">
        <v>80</v>
      </c>
      <c r="U148" s="31" t="s">
        <v>80</v>
      </c>
      <c r="V148" s="31" t="s">
        <v>80</v>
      </c>
      <c r="W148" s="31" t="s">
        <v>80</v>
      </c>
      <c r="X148" s="31" t="s">
        <v>80</v>
      </c>
      <c r="Y148" s="31" t="s">
        <v>80</v>
      </c>
      <c r="Z148" s="31" t="s">
        <v>80</v>
      </c>
      <c r="AA148" s="31" t="s">
        <v>80</v>
      </c>
      <c r="AB148" s="31" t="s">
        <v>80</v>
      </c>
      <c r="AC148" s="31" t="s">
        <v>80</v>
      </c>
      <c r="AD148" s="31" t="s">
        <v>80</v>
      </c>
      <c r="AE148" s="31" t="s">
        <v>80</v>
      </c>
      <c r="AF148" s="31" t="s">
        <v>80</v>
      </c>
      <c r="AG148" s="31" t="s">
        <v>80</v>
      </c>
      <c r="AH148" s="31" t="s">
        <v>80</v>
      </c>
      <c r="AI148" s="31" t="s">
        <v>80</v>
      </c>
      <c r="AJ148" s="31" t="s">
        <v>80</v>
      </c>
      <c r="AK148">
        <v>72</v>
      </c>
      <c r="AL148" s="29" t="s">
        <v>80</v>
      </c>
      <c r="AM148" s="29" t="s">
        <v>80</v>
      </c>
      <c r="AN148" s="20" t="s">
        <v>80</v>
      </c>
    </row>
    <row r="149" spans="1:40" x14ac:dyDescent="0.25">
      <c r="A149" t="s">
        <v>217</v>
      </c>
      <c r="B149" t="s">
        <v>188</v>
      </c>
      <c r="C149" t="s">
        <v>100</v>
      </c>
      <c r="D149" t="s">
        <v>117</v>
      </c>
      <c r="E149" t="s">
        <v>105</v>
      </c>
      <c r="F149" t="s">
        <v>78</v>
      </c>
      <c r="G149" s="31" t="s">
        <v>80</v>
      </c>
      <c r="H149" s="31" t="s">
        <v>80</v>
      </c>
      <c r="I149" s="31">
        <v>3.5</v>
      </c>
      <c r="J149" s="31">
        <v>1</v>
      </c>
      <c r="K149" s="31" t="s">
        <v>80</v>
      </c>
      <c r="L149" s="31">
        <v>12.279</v>
      </c>
      <c r="M149" s="31">
        <v>4.5999999999999996</v>
      </c>
      <c r="N149" s="31" t="s">
        <v>80</v>
      </c>
      <c r="O149" s="31" t="s">
        <v>80</v>
      </c>
      <c r="P149" s="31" t="s">
        <v>80</v>
      </c>
      <c r="Q149" s="31" t="s">
        <v>80</v>
      </c>
      <c r="R149" s="31" t="s">
        <v>80</v>
      </c>
      <c r="S149" s="31" t="s">
        <v>80</v>
      </c>
      <c r="T149" s="31" t="s">
        <v>80</v>
      </c>
      <c r="U149" s="31" t="s">
        <v>80</v>
      </c>
      <c r="V149" s="31" t="s">
        <v>80</v>
      </c>
      <c r="W149" s="31" t="s">
        <v>80</v>
      </c>
      <c r="X149" s="31" t="s">
        <v>80</v>
      </c>
      <c r="Y149" s="31" t="s">
        <v>80</v>
      </c>
      <c r="Z149" s="31" t="s">
        <v>80</v>
      </c>
      <c r="AA149" s="31" t="s">
        <v>80</v>
      </c>
      <c r="AB149" s="31" t="s">
        <v>80</v>
      </c>
      <c r="AC149" s="31" t="s">
        <v>80</v>
      </c>
      <c r="AD149" s="31" t="s">
        <v>80</v>
      </c>
      <c r="AE149" s="31" t="s">
        <v>80</v>
      </c>
      <c r="AF149" s="31" t="s">
        <v>80</v>
      </c>
      <c r="AG149" s="31" t="s">
        <v>80</v>
      </c>
      <c r="AH149" s="31" t="s">
        <v>80</v>
      </c>
      <c r="AI149" s="31" t="s">
        <v>80</v>
      </c>
      <c r="AJ149" s="31" t="s">
        <v>80</v>
      </c>
      <c r="AK149">
        <v>73</v>
      </c>
      <c r="AL149" s="29">
        <v>0.02</v>
      </c>
      <c r="AM149" s="29">
        <v>99.75</v>
      </c>
      <c r="AN149" s="20">
        <v>21.379000000000001</v>
      </c>
    </row>
    <row r="150" spans="1:40" x14ac:dyDescent="0.25">
      <c r="A150" t="s">
        <v>217</v>
      </c>
      <c r="B150" t="s">
        <v>188</v>
      </c>
      <c r="C150" t="s">
        <v>100</v>
      </c>
      <c r="D150" t="s">
        <v>117</v>
      </c>
      <c r="E150" t="s">
        <v>105</v>
      </c>
      <c r="F150" t="s">
        <v>79</v>
      </c>
      <c r="G150" s="31" t="s">
        <v>80</v>
      </c>
      <c r="H150" s="31" t="s">
        <v>80</v>
      </c>
      <c r="I150" s="31" t="s">
        <v>82</v>
      </c>
      <c r="J150" s="31" t="s">
        <v>82</v>
      </c>
      <c r="K150" s="31" t="s">
        <v>80</v>
      </c>
      <c r="L150" s="31" t="s">
        <v>82</v>
      </c>
      <c r="M150" s="31" t="s">
        <v>82</v>
      </c>
      <c r="N150" s="31" t="s">
        <v>80</v>
      </c>
      <c r="O150" s="31" t="s">
        <v>80</v>
      </c>
      <c r="P150" s="31" t="s">
        <v>80</v>
      </c>
      <c r="Q150" s="31" t="s">
        <v>80</v>
      </c>
      <c r="R150" s="31" t="s">
        <v>80</v>
      </c>
      <c r="S150" s="31" t="s">
        <v>80</v>
      </c>
      <c r="T150" s="31" t="s">
        <v>80</v>
      </c>
      <c r="U150" s="31" t="s">
        <v>80</v>
      </c>
      <c r="V150" s="31" t="s">
        <v>80</v>
      </c>
      <c r="W150" s="31" t="s">
        <v>80</v>
      </c>
      <c r="X150" s="31" t="s">
        <v>80</v>
      </c>
      <c r="Y150" s="31" t="s">
        <v>80</v>
      </c>
      <c r="Z150" s="31" t="s">
        <v>80</v>
      </c>
      <c r="AA150" s="31" t="s">
        <v>80</v>
      </c>
      <c r="AB150" s="31" t="s">
        <v>80</v>
      </c>
      <c r="AC150" s="31" t="s">
        <v>80</v>
      </c>
      <c r="AD150" s="31" t="s">
        <v>80</v>
      </c>
      <c r="AE150" s="31" t="s">
        <v>80</v>
      </c>
      <c r="AF150" s="31" t="s">
        <v>80</v>
      </c>
      <c r="AG150" s="31" t="s">
        <v>80</v>
      </c>
      <c r="AH150" s="31" t="s">
        <v>80</v>
      </c>
      <c r="AI150" s="31" t="s">
        <v>80</v>
      </c>
      <c r="AJ150" s="31" t="s">
        <v>80</v>
      </c>
      <c r="AK150">
        <v>73</v>
      </c>
      <c r="AL150" s="29" t="s">
        <v>80</v>
      </c>
      <c r="AM150" s="29" t="s">
        <v>80</v>
      </c>
      <c r="AN150" s="20" t="s">
        <v>80</v>
      </c>
    </row>
    <row r="151" spans="1:40" x14ac:dyDescent="0.25">
      <c r="A151" t="s">
        <v>217</v>
      </c>
      <c r="B151" t="s">
        <v>188</v>
      </c>
      <c r="C151" t="s">
        <v>75</v>
      </c>
      <c r="D151" t="s">
        <v>113</v>
      </c>
      <c r="E151" t="s">
        <v>90</v>
      </c>
      <c r="F151" t="s">
        <v>78</v>
      </c>
      <c r="G151" s="31" t="s">
        <v>80</v>
      </c>
      <c r="H151" s="31">
        <v>21</v>
      </c>
      <c r="I151" s="31" t="s">
        <v>80</v>
      </c>
      <c r="J151" s="31" t="s">
        <v>80</v>
      </c>
      <c r="K151" s="31" t="s">
        <v>80</v>
      </c>
      <c r="L151" s="31" t="s">
        <v>80</v>
      </c>
      <c r="M151" s="31" t="s">
        <v>80</v>
      </c>
      <c r="N151" s="31" t="s">
        <v>80</v>
      </c>
      <c r="O151" s="31" t="s">
        <v>80</v>
      </c>
      <c r="P151" s="31" t="s">
        <v>80</v>
      </c>
      <c r="Q151" s="31" t="s">
        <v>80</v>
      </c>
      <c r="R151" s="31" t="s">
        <v>80</v>
      </c>
      <c r="S151" s="31" t="s">
        <v>80</v>
      </c>
      <c r="T151" s="31" t="s">
        <v>80</v>
      </c>
      <c r="U151" s="31" t="s">
        <v>80</v>
      </c>
      <c r="V151" s="31" t="s">
        <v>80</v>
      </c>
      <c r="W151" s="31">
        <v>5.0999999999999997E-2</v>
      </c>
      <c r="X151" s="31" t="s">
        <v>80</v>
      </c>
      <c r="Y151" s="31" t="s">
        <v>80</v>
      </c>
      <c r="Z151" s="31" t="s">
        <v>80</v>
      </c>
      <c r="AA151" s="31" t="s">
        <v>80</v>
      </c>
      <c r="AB151" s="31" t="s">
        <v>80</v>
      </c>
      <c r="AC151" s="31" t="s">
        <v>80</v>
      </c>
      <c r="AD151" s="31" t="s">
        <v>80</v>
      </c>
      <c r="AE151" s="31" t="s">
        <v>80</v>
      </c>
      <c r="AF151" s="31" t="s">
        <v>80</v>
      </c>
      <c r="AG151" s="31" t="s">
        <v>80</v>
      </c>
      <c r="AH151" s="31" t="s">
        <v>80</v>
      </c>
      <c r="AI151" s="31" t="s">
        <v>80</v>
      </c>
      <c r="AJ151" s="31" t="s">
        <v>80</v>
      </c>
      <c r="AK151">
        <v>74</v>
      </c>
      <c r="AL151" s="29">
        <v>0.02</v>
      </c>
      <c r="AM151" s="29">
        <v>99.77</v>
      </c>
      <c r="AN151" s="20">
        <v>21.050999999999998</v>
      </c>
    </row>
    <row r="152" spans="1:40" x14ac:dyDescent="0.25">
      <c r="A152" t="s">
        <v>217</v>
      </c>
      <c r="B152" t="s">
        <v>188</v>
      </c>
      <c r="C152" t="s">
        <v>75</v>
      </c>
      <c r="D152" t="s">
        <v>113</v>
      </c>
      <c r="E152" t="s">
        <v>90</v>
      </c>
      <c r="F152" t="s">
        <v>79</v>
      </c>
      <c r="G152" s="31" t="s">
        <v>80</v>
      </c>
      <c r="H152" s="31" t="s">
        <v>82</v>
      </c>
      <c r="I152" s="31" t="s">
        <v>80</v>
      </c>
      <c r="J152" s="31" t="s">
        <v>80</v>
      </c>
      <c r="K152" s="31" t="s">
        <v>80</v>
      </c>
      <c r="L152" s="31" t="s">
        <v>80</v>
      </c>
      <c r="M152" s="31" t="s">
        <v>80</v>
      </c>
      <c r="N152" s="31" t="s">
        <v>80</v>
      </c>
      <c r="O152" s="31" t="s">
        <v>80</v>
      </c>
      <c r="P152" s="31" t="s">
        <v>80</v>
      </c>
      <c r="Q152" s="31" t="s">
        <v>80</v>
      </c>
      <c r="R152" s="31" t="s">
        <v>80</v>
      </c>
      <c r="S152" s="31" t="s">
        <v>80</v>
      </c>
      <c r="T152" s="31" t="s">
        <v>80</v>
      </c>
      <c r="U152" s="31" t="s">
        <v>80</v>
      </c>
      <c r="V152" s="31" t="s">
        <v>80</v>
      </c>
      <c r="W152" s="31" t="s">
        <v>82</v>
      </c>
      <c r="X152" s="31" t="s">
        <v>80</v>
      </c>
      <c r="Y152" s="31" t="s">
        <v>80</v>
      </c>
      <c r="Z152" s="31" t="s">
        <v>80</v>
      </c>
      <c r="AA152" s="31" t="s">
        <v>80</v>
      </c>
      <c r="AB152" s="31" t="s">
        <v>80</v>
      </c>
      <c r="AC152" s="31" t="s">
        <v>80</v>
      </c>
      <c r="AD152" s="31" t="s">
        <v>80</v>
      </c>
      <c r="AE152" s="31" t="s">
        <v>80</v>
      </c>
      <c r="AF152" s="31" t="s">
        <v>80</v>
      </c>
      <c r="AG152" s="31" t="s">
        <v>80</v>
      </c>
      <c r="AH152" s="31" t="s">
        <v>80</v>
      </c>
      <c r="AI152" s="31" t="s">
        <v>80</v>
      </c>
      <c r="AJ152" s="31" t="s">
        <v>80</v>
      </c>
      <c r="AK152">
        <v>74</v>
      </c>
      <c r="AL152" s="29" t="s">
        <v>80</v>
      </c>
      <c r="AM152" s="29" t="s">
        <v>80</v>
      </c>
      <c r="AN152" s="20" t="s">
        <v>80</v>
      </c>
    </row>
    <row r="153" spans="1:40" x14ac:dyDescent="0.25">
      <c r="A153" t="s">
        <v>217</v>
      </c>
      <c r="B153" t="s">
        <v>188</v>
      </c>
      <c r="C153" t="s">
        <v>75</v>
      </c>
      <c r="D153" t="s">
        <v>189</v>
      </c>
      <c r="E153" t="s">
        <v>99</v>
      </c>
      <c r="F153" t="s">
        <v>78</v>
      </c>
      <c r="G153" s="31" t="s">
        <v>80</v>
      </c>
      <c r="H153" s="31" t="s">
        <v>80</v>
      </c>
      <c r="I153" s="31" t="s">
        <v>80</v>
      </c>
      <c r="J153" s="31" t="s">
        <v>80</v>
      </c>
      <c r="K153" s="31" t="s">
        <v>80</v>
      </c>
      <c r="L153" s="31" t="s">
        <v>80</v>
      </c>
      <c r="M153" s="31" t="s">
        <v>80</v>
      </c>
      <c r="N153" s="31" t="s">
        <v>80</v>
      </c>
      <c r="O153" s="31" t="s">
        <v>80</v>
      </c>
      <c r="P153" s="31" t="s">
        <v>80</v>
      </c>
      <c r="Q153" s="31" t="s">
        <v>80</v>
      </c>
      <c r="R153" s="31" t="s">
        <v>80</v>
      </c>
      <c r="S153" s="31" t="s">
        <v>80</v>
      </c>
      <c r="T153" s="31" t="s">
        <v>80</v>
      </c>
      <c r="U153" s="31" t="s">
        <v>80</v>
      </c>
      <c r="V153" s="31" t="s">
        <v>80</v>
      </c>
      <c r="W153" s="31" t="s">
        <v>80</v>
      </c>
      <c r="X153" s="31" t="s">
        <v>80</v>
      </c>
      <c r="Y153" s="31" t="s">
        <v>80</v>
      </c>
      <c r="Z153" s="31" t="s">
        <v>80</v>
      </c>
      <c r="AA153" s="31" t="s">
        <v>80</v>
      </c>
      <c r="AB153" s="31" t="s">
        <v>80</v>
      </c>
      <c r="AC153" s="31">
        <v>16.669</v>
      </c>
      <c r="AD153" s="31" t="s">
        <v>80</v>
      </c>
      <c r="AE153" s="31" t="s">
        <v>80</v>
      </c>
      <c r="AF153" s="31">
        <v>1.4279999999999999</v>
      </c>
      <c r="AG153" s="31" t="s">
        <v>80</v>
      </c>
      <c r="AH153" s="31" t="s">
        <v>80</v>
      </c>
      <c r="AI153" s="31" t="s">
        <v>80</v>
      </c>
      <c r="AJ153" s="31" t="s">
        <v>80</v>
      </c>
      <c r="AK153">
        <v>75</v>
      </c>
      <c r="AL153" s="29">
        <v>0.02</v>
      </c>
      <c r="AM153" s="29">
        <v>99.79</v>
      </c>
      <c r="AN153" s="20">
        <v>18.097999999999999</v>
      </c>
    </row>
    <row r="154" spans="1:40" x14ac:dyDescent="0.25">
      <c r="A154" t="s">
        <v>217</v>
      </c>
      <c r="B154" t="s">
        <v>188</v>
      </c>
      <c r="C154" t="s">
        <v>75</v>
      </c>
      <c r="D154" t="s">
        <v>189</v>
      </c>
      <c r="E154" t="s">
        <v>99</v>
      </c>
      <c r="F154" t="s">
        <v>79</v>
      </c>
      <c r="G154" s="31" t="s">
        <v>80</v>
      </c>
      <c r="H154" s="31" t="s">
        <v>80</v>
      </c>
      <c r="I154" s="31" t="s">
        <v>80</v>
      </c>
      <c r="J154" s="31" t="s">
        <v>80</v>
      </c>
      <c r="K154" s="31" t="s">
        <v>80</v>
      </c>
      <c r="L154" s="31" t="s">
        <v>80</v>
      </c>
      <c r="M154" s="31" t="s">
        <v>80</v>
      </c>
      <c r="N154" s="31" t="s">
        <v>80</v>
      </c>
      <c r="O154" s="31" t="s">
        <v>80</v>
      </c>
      <c r="P154" s="31" t="s">
        <v>80</v>
      </c>
      <c r="Q154" s="31" t="s">
        <v>80</v>
      </c>
      <c r="R154" s="31" t="s">
        <v>80</v>
      </c>
      <c r="S154" s="31" t="s">
        <v>80</v>
      </c>
      <c r="T154" s="31" t="s">
        <v>80</v>
      </c>
      <c r="U154" s="31" t="s">
        <v>80</v>
      </c>
      <c r="V154" s="31" t="s">
        <v>80</v>
      </c>
      <c r="W154" s="31" t="s">
        <v>80</v>
      </c>
      <c r="X154" s="31" t="s">
        <v>80</v>
      </c>
      <c r="Y154" s="31" t="s">
        <v>80</v>
      </c>
      <c r="Z154" s="31" t="s">
        <v>80</v>
      </c>
      <c r="AA154" s="31" t="s">
        <v>80</v>
      </c>
      <c r="AB154" s="31" t="s">
        <v>80</v>
      </c>
      <c r="AC154" s="31" t="s">
        <v>82</v>
      </c>
      <c r="AD154" s="31" t="s">
        <v>80</v>
      </c>
      <c r="AE154" s="31" t="s">
        <v>80</v>
      </c>
      <c r="AF154" s="31" t="s">
        <v>82</v>
      </c>
      <c r="AG154" s="31" t="s">
        <v>80</v>
      </c>
      <c r="AH154" s="31" t="s">
        <v>80</v>
      </c>
      <c r="AI154" s="31" t="s">
        <v>80</v>
      </c>
      <c r="AJ154" s="31" t="s">
        <v>80</v>
      </c>
      <c r="AK154">
        <v>75</v>
      </c>
      <c r="AL154" s="29" t="s">
        <v>80</v>
      </c>
      <c r="AM154" s="29" t="s">
        <v>80</v>
      </c>
      <c r="AN154" s="20" t="s">
        <v>80</v>
      </c>
    </row>
    <row r="155" spans="1:40" x14ac:dyDescent="0.25">
      <c r="A155" t="s">
        <v>217</v>
      </c>
      <c r="B155" t="s">
        <v>188</v>
      </c>
      <c r="C155" t="s">
        <v>75</v>
      </c>
      <c r="D155" t="s">
        <v>113</v>
      </c>
      <c r="E155" t="s">
        <v>105</v>
      </c>
      <c r="F155" t="s">
        <v>78</v>
      </c>
      <c r="G155" s="31" t="s">
        <v>80</v>
      </c>
      <c r="H155" s="31">
        <v>0.1</v>
      </c>
      <c r="I155" s="31" t="s">
        <v>80</v>
      </c>
      <c r="J155" s="31" t="s">
        <v>80</v>
      </c>
      <c r="K155" s="31" t="s">
        <v>80</v>
      </c>
      <c r="L155" s="31" t="s">
        <v>80</v>
      </c>
      <c r="M155" s="31" t="s">
        <v>80</v>
      </c>
      <c r="N155" s="31" t="s">
        <v>80</v>
      </c>
      <c r="O155" s="31">
        <v>0.4</v>
      </c>
      <c r="P155" s="31" t="s">
        <v>80</v>
      </c>
      <c r="Q155" s="31" t="s">
        <v>80</v>
      </c>
      <c r="R155" s="31" t="s">
        <v>80</v>
      </c>
      <c r="S155" s="31" t="s">
        <v>80</v>
      </c>
      <c r="T155" s="31" t="s">
        <v>80</v>
      </c>
      <c r="U155" s="31">
        <v>0.57999999999999996</v>
      </c>
      <c r="V155" s="31" t="s">
        <v>80</v>
      </c>
      <c r="W155" s="31">
        <v>10.037000000000001</v>
      </c>
      <c r="X155" s="31">
        <v>3.7610000000000001</v>
      </c>
      <c r="Y155" s="31">
        <v>2.2749999999999999</v>
      </c>
      <c r="Z155" s="31" t="s">
        <v>80</v>
      </c>
      <c r="AA155" s="31" t="s">
        <v>80</v>
      </c>
      <c r="AB155" s="31" t="s">
        <v>80</v>
      </c>
      <c r="AC155" s="31" t="s">
        <v>80</v>
      </c>
      <c r="AD155" s="31" t="s">
        <v>80</v>
      </c>
      <c r="AE155" s="31" t="s">
        <v>80</v>
      </c>
      <c r="AF155" s="31" t="s">
        <v>80</v>
      </c>
      <c r="AG155" s="31" t="s">
        <v>80</v>
      </c>
      <c r="AH155" s="31" t="s">
        <v>80</v>
      </c>
      <c r="AI155" s="31" t="s">
        <v>80</v>
      </c>
      <c r="AJ155" s="31" t="s">
        <v>80</v>
      </c>
      <c r="AK155">
        <v>76</v>
      </c>
      <c r="AL155" s="29">
        <v>0.02</v>
      </c>
      <c r="AM155" s="29">
        <v>99.81</v>
      </c>
      <c r="AN155" s="20">
        <v>17.152999999999999</v>
      </c>
    </row>
    <row r="156" spans="1:40" x14ac:dyDescent="0.25">
      <c r="A156" t="s">
        <v>217</v>
      </c>
      <c r="B156" t="s">
        <v>188</v>
      </c>
      <c r="C156" t="s">
        <v>75</v>
      </c>
      <c r="D156" t="s">
        <v>113</v>
      </c>
      <c r="E156" t="s">
        <v>105</v>
      </c>
      <c r="F156" t="s">
        <v>79</v>
      </c>
      <c r="G156" s="31" t="s">
        <v>80</v>
      </c>
      <c r="H156" s="31" t="s">
        <v>82</v>
      </c>
      <c r="I156" s="31" t="s">
        <v>80</v>
      </c>
      <c r="J156" s="31" t="s">
        <v>80</v>
      </c>
      <c r="K156" s="31" t="s">
        <v>80</v>
      </c>
      <c r="L156" s="31" t="s">
        <v>80</v>
      </c>
      <c r="M156" s="31" t="s">
        <v>80</v>
      </c>
      <c r="N156" s="31" t="s">
        <v>80</v>
      </c>
      <c r="O156" s="31" t="s">
        <v>82</v>
      </c>
      <c r="P156" s="31" t="s">
        <v>80</v>
      </c>
      <c r="Q156" s="31" t="s">
        <v>80</v>
      </c>
      <c r="R156" s="31" t="s">
        <v>80</v>
      </c>
      <c r="S156" s="31" t="s">
        <v>80</v>
      </c>
      <c r="T156" s="31" t="s">
        <v>80</v>
      </c>
      <c r="U156" s="31" t="s">
        <v>82</v>
      </c>
      <c r="V156" s="31" t="s">
        <v>80</v>
      </c>
      <c r="W156" s="31" t="s">
        <v>82</v>
      </c>
      <c r="X156" s="31" t="s">
        <v>82</v>
      </c>
      <c r="Y156" s="31" t="s">
        <v>82</v>
      </c>
      <c r="Z156" s="31" t="s">
        <v>80</v>
      </c>
      <c r="AA156" s="31" t="s">
        <v>80</v>
      </c>
      <c r="AB156" s="31" t="s">
        <v>80</v>
      </c>
      <c r="AC156" s="31" t="s">
        <v>80</v>
      </c>
      <c r="AD156" s="31" t="s">
        <v>80</v>
      </c>
      <c r="AE156" s="31" t="s">
        <v>80</v>
      </c>
      <c r="AF156" s="31" t="s">
        <v>80</v>
      </c>
      <c r="AG156" s="31" t="s">
        <v>80</v>
      </c>
      <c r="AH156" s="31" t="s">
        <v>80</v>
      </c>
      <c r="AI156" s="31" t="s">
        <v>80</v>
      </c>
      <c r="AJ156" s="31" t="s">
        <v>80</v>
      </c>
      <c r="AK156">
        <v>76</v>
      </c>
      <c r="AL156" s="29" t="s">
        <v>80</v>
      </c>
      <c r="AM156" s="29" t="s">
        <v>80</v>
      </c>
      <c r="AN156" s="20" t="s">
        <v>80</v>
      </c>
    </row>
    <row r="157" spans="1:40" x14ac:dyDescent="0.25">
      <c r="A157" t="s">
        <v>217</v>
      </c>
      <c r="B157" t="s">
        <v>188</v>
      </c>
      <c r="C157" t="s">
        <v>75</v>
      </c>
      <c r="D157" t="s">
        <v>76</v>
      </c>
      <c r="E157" t="s">
        <v>77</v>
      </c>
      <c r="F157" t="s">
        <v>78</v>
      </c>
      <c r="G157" s="31" t="s">
        <v>80</v>
      </c>
      <c r="H157" s="31" t="s">
        <v>80</v>
      </c>
      <c r="I157" s="31" t="s">
        <v>80</v>
      </c>
      <c r="J157" s="31" t="s">
        <v>80</v>
      </c>
      <c r="K157" s="31" t="s">
        <v>80</v>
      </c>
      <c r="L157" s="31" t="s">
        <v>80</v>
      </c>
      <c r="M157" s="31" t="s">
        <v>80</v>
      </c>
      <c r="N157" s="31">
        <v>0.45400000000000001</v>
      </c>
      <c r="O157" s="31">
        <v>0.32500000000000001</v>
      </c>
      <c r="P157" s="31" t="s">
        <v>80</v>
      </c>
      <c r="Q157" s="31" t="s">
        <v>80</v>
      </c>
      <c r="R157" s="31" t="s">
        <v>80</v>
      </c>
      <c r="S157" s="31">
        <v>1.2030000000000001</v>
      </c>
      <c r="T157" s="31">
        <v>2.806</v>
      </c>
      <c r="U157" s="31">
        <v>3.3519999999999999</v>
      </c>
      <c r="V157" s="31">
        <v>2.2839999999999998</v>
      </c>
      <c r="W157" s="31">
        <v>0.82299999999999995</v>
      </c>
      <c r="X157" s="31">
        <v>1.222</v>
      </c>
      <c r="Y157" s="31">
        <v>1.141</v>
      </c>
      <c r="Z157" s="31">
        <v>0.374</v>
      </c>
      <c r="AA157" s="31">
        <v>0.255</v>
      </c>
      <c r="AB157" s="31" t="s">
        <v>80</v>
      </c>
      <c r="AC157" s="31">
        <v>0.192</v>
      </c>
      <c r="AD157" s="31">
        <v>7.0000000000000001E-3</v>
      </c>
      <c r="AE157" s="31">
        <v>0.13300000000000001</v>
      </c>
      <c r="AF157" s="31" t="s">
        <v>80</v>
      </c>
      <c r="AG157" s="31">
        <v>0.84699999999999998</v>
      </c>
      <c r="AH157" s="31">
        <v>0.47199999999999998</v>
      </c>
      <c r="AI157" s="31">
        <v>0.60399999999999998</v>
      </c>
      <c r="AJ157" s="31">
        <v>0.40500000000000003</v>
      </c>
      <c r="AK157">
        <v>77</v>
      </c>
      <c r="AL157" s="29">
        <v>0.02</v>
      </c>
      <c r="AM157" s="29">
        <v>99.83</v>
      </c>
      <c r="AN157" s="20">
        <v>16.899000000000001</v>
      </c>
    </row>
    <row r="158" spans="1:40" x14ac:dyDescent="0.25">
      <c r="A158" t="s">
        <v>217</v>
      </c>
      <c r="B158" t="s">
        <v>188</v>
      </c>
      <c r="C158" t="s">
        <v>75</v>
      </c>
      <c r="D158" t="s">
        <v>76</v>
      </c>
      <c r="E158" t="s">
        <v>77</v>
      </c>
      <c r="F158" t="s">
        <v>79</v>
      </c>
      <c r="G158" s="31" t="s">
        <v>80</v>
      </c>
      <c r="H158" s="31" t="s">
        <v>80</v>
      </c>
      <c r="I158" s="31" t="s">
        <v>80</v>
      </c>
      <c r="J158" s="31" t="s">
        <v>80</v>
      </c>
      <c r="K158" s="31" t="s">
        <v>80</v>
      </c>
      <c r="L158" s="31" t="s">
        <v>80</v>
      </c>
      <c r="M158" s="31" t="s">
        <v>80</v>
      </c>
      <c r="N158" s="31" t="s">
        <v>82</v>
      </c>
      <c r="O158" s="31" t="s">
        <v>82</v>
      </c>
      <c r="P158" s="31" t="s">
        <v>80</v>
      </c>
      <c r="Q158" s="31" t="s">
        <v>80</v>
      </c>
      <c r="R158" s="31" t="s">
        <v>80</v>
      </c>
      <c r="S158" s="31" t="s">
        <v>82</v>
      </c>
      <c r="T158" s="31" t="s">
        <v>82</v>
      </c>
      <c r="U158" s="31" t="s">
        <v>82</v>
      </c>
      <c r="V158" s="31" t="s">
        <v>82</v>
      </c>
      <c r="W158" s="31" t="s">
        <v>82</v>
      </c>
      <c r="X158" s="31" t="s">
        <v>82</v>
      </c>
      <c r="Y158" s="31" t="s">
        <v>82</v>
      </c>
      <c r="Z158" s="31" t="s">
        <v>82</v>
      </c>
      <c r="AA158" s="31" t="s">
        <v>82</v>
      </c>
      <c r="AB158" s="31" t="s">
        <v>80</v>
      </c>
      <c r="AC158" s="31" t="s">
        <v>82</v>
      </c>
      <c r="AD158" s="31" t="s">
        <v>82</v>
      </c>
      <c r="AE158" s="31" t="s">
        <v>82</v>
      </c>
      <c r="AF158" s="31" t="s">
        <v>80</v>
      </c>
      <c r="AG158" s="31" t="s">
        <v>82</v>
      </c>
      <c r="AH158" s="31" t="s">
        <v>82</v>
      </c>
      <c r="AI158" s="31" t="s">
        <v>82</v>
      </c>
      <c r="AJ158" s="31" t="s">
        <v>82</v>
      </c>
      <c r="AK158">
        <v>77</v>
      </c>
      <c r="AL158" s="29" t="s">
        <v>80</v>
      </c>
      <c r="AM158" s="29" t="s">
        <v>80</v>
      </c>
      <c r="AN158" s="20" t="s">
        <v>80</v>
      </c>
    </row>
    <row r="159" spans="1:40" x14ac:dyDescent="0.25">
      <c r="A159" t="s">
        <v>217</v>
      </c>
      <c r="B159" t="s">
        <v>188</v>
      </c>
      <c r="C159" t="s">
        <v>75</v>
      </c>
      <c r="D159" t="s">
        <v>132</v>
      </c>
      <c r="E159" t="s">
        <v>99</v>
      </c>
      <c r="F159" t="s">
        <v>78</v>
      </c>
      <c r="G159" s="31" t="s">
        <v>80</v>
      </c>
      <c r="H159" s="31" t="s">
        <v>80</v>
      </c>
      <c r="I159" s="31" t="s">
        <v>80</v>
      </c>
      <c r="J159" s="31" t="s">
        <v>80</v>
      </c>
      <c r="K159" s="31" t="s">
        <v>80</v>
      </c>
      <c r="L159" s="31" t="s">
        <v>80</v>
      </c>
      <c r="M159" s="31" t="s">
        <v>80</v>
      </c>
      <c r="N159" s="31" t="s">
        <v>80</v>
      </c>
      <c r="O159" s="31" t="s">
        <v>80</v>
      </c>
      <c r="P159" s="31" t="s">
        <v>80</v>
      </c>
      <c r="Q159" s="31" t="s">
        <v>80</v>
      </c>
      <c r="R159" s="31" t="s">
        <v>80</v>
      </c>
      <c r="S159" s="31" t="s">
        <v>80</v>
      </c>
      <c r="T159" s="31" t="s">
        <v>80</v>
      </c>
      <c r="U159" s="31" t="s">
        <v>80</v>
      </c>
      <c r="V159" s="31" t="s">
        <v>80</v>
      </c>
      <c r="W159" s="31" t="s">
        <v>80</v>
      </c>
      <c r="X159" s="31" t="s">
        <v>80</v>
      </c>
      <c r="Y159" s="31" t="s">
        <v>80</v>
      </c>
      <c r="Z159" s="31" t="s">
        <v>80</v>
      </c>
      <c r="AA159" s="31" t="s">
        <v>80</v>
      </c>
      <c r="AB159" s="31" t="s">
        <v>80</v>
      </c>
      <c r="AC159" s="31" t="s">
        <v>80</v>
      </c>
      <c r="AD159" s="31" t="s">
        <v>80</v>
      </c>
      <c r="AE159" s="31" t="s">
        <v>80</v>
      </c>
      <c r="AF159" s="31" t="s">
        <v>80</v>
      </c>
      <c r="AG159" s="31" t="s">
        <v>80</v>
      </c>
      <c r="AH159" s="31" t="s">
        <v>80</v>
      </c>
      <c r="AI159" s="31" t="s">
        <v>80</v>
      </c>
      <c r="AJ159" s="31">
        <v>16</v>
      </c>
      <c r="AK159">
        <v>78</v>
      </c>
      <c r="AL159" s="29">
        <v>0.02</v>
      </c>
      <c r="AM159" s="29">
        <v>99.84</v>
      </c>
      <c r="AN159" s="20">
        <v>16</v>
      </c>
    </row>
    <row r="160" spans="1:40" x14ac:dyDescent="0.25">
      <c r="A160" t="s">
        <v>217</v>
      </c>
      <c r="B160" t="s">
        <v>188</v>
      </c>
      <c r="C160" t="s">
        <v>75</v>
      </c>
      <c r="D160" t="s">
        <v>132</v>
      </c>
      <c r="E160" t="s">
        <v>99</v>
      </c>
      <c r="F160" t="s">
        <v>79</v>
      </c>
      <c r="G160" s="31" t="s">
        <v>80</v>
      </c>
      <c r="H160" s="31" t="s">
        <v>80</v>
      </c>
      <c r="I160" s="31" t="s">
        <v>80</v>
      </c>
      <c r="J160" s="31" t="s">
        <v>80</v>
      </c>
      <c r="K160" s="31" t="s">
        <v>80</v>
      </c>
      <c r="L160" s="31" t="s">
        <v>80</v>
      </c>
      <c r="M160" s="31" t="s">
        <v>80</v>
      </c>
      <c r="N160" s="31" t="s">
        <v>80</v>
      </c>
      <c r="O160" s="31" t="s">
        <v>80</v>
      </c>
      <c r="P160" s="31" t="s">
        <v>80</v>
      </c>
      <c r="Q160" s="31" t="s">
        <v>80</v>
      </c>
      <c r="R160" s="31" t="s">
        <v>80</v>
      </c>
      <c r="S160" s="31" t="s">
        <v>80</v>
      </c>
      <c r="T160" s="31" t="s">
        <v>80</v>
      </c>
      <c r="U160" s="31" t="s">
        <v>80</v>
      </c>
      <c r="V160" s="31" t="s">
        <v>80</v>
      </c>
      <c r="W160" s="31" t="s">
        <v>80</v>
      </c>
      <c r="X160" s="31" t="s">
        <v>80</v>
      </c>
      <c r="Y160" s="31" t="s">
        <v>80</v>
      </c>
      <c r="Z160" s="31" t="s">
        <v>80</v>
      </c>
      <c r="AA160" s="31" t="s">
        <v>80</v>
      </c>
      <c r="AB160" s="31" t="s">
        <v>80</v>
      </c>
      <c r="AC160" s="31" t="s">
        <v>80</v>
      </c>
      <c r="AD160" s="31" t="s">
        <v>80</v>
      </c>
      <c r="AE160" s="31" t="s">
        <v>80</v>
      </c>
      <c r="AF160" s="31" t="s">
        <v>80</v>
      </c>
      <c r="AG160" s="31" t="s">
        <v>80</v>
      </c>
      <c r="AH160" s="31" t="s">
        <v>80</v>
      </c>
      <c r="AI160" s="31" t="s">
        <v>80</v>
      </c>
      <c r="AJ160" s="31" t="s">
        <v>5</v>
      </c>
      <c r="AK160">
        <v>78</v>
      </c>
      <c r="AL160" s="29" t="s">
        <v>80</v>
      </c>
      <c r="AM160" s="29" t="s">
        <v>80</v>
      </c>
      <c r="AN160" s="20" t="s">
        <v>80</v>
      </c>
    </row>
    <row r="161" spans="1:40" x14ac:dyDescent="0.25">
      <c r="A161" t="s">
        <v>217</v>
      </c>
      <c r="B161" t="s">
        <v>188</v>
      </c>
      <c r="C161" t="s">
        <v>75</v>
      </c>
      <c r="D161" t="s">
        <v>92</v>
      </c>
      <c r="E161" t="s">
        <v>81</v>
      </c>
      <c r="F161" t="s">
        <v>78</v>
      </c>
      <c r="G161" s="31" t="s">
        <v>80</v>
      </c>
      <c r="H161" s="31" t="s">
        <v>80</v>
      </c>
      <c r="I161" s="31" t="s">
        <v>80</v>
      </c>
      <c r="J161" s="31" t="s">
        <v>80</v>
      </c>
      <c r="K161" s="31" t="s">
        <v>80</v>
      </c>
      <c r="L161" s="31" t="s">
        <v>80</v>
      </c>
      <c r="M161" s="31" t="s">
        <v>80</v>
      </c>
      <c r="N161" s="31" t="s">
        <v>80</v>
      </c>
      <c r="O161" s="31" t="s">
        <v>80</v>
      </c>
      <c r="P161" s="31" t="s">
        <v>80</v>
      </c>
      <c r="Q161" s="31" t="s">
        <v>80</v>
      </c>
      <c r="R161" s="31" t="s">
        <v>80</v>
      </c>
      <c r="S161" s="31">
        <v>1.1599999999999999</v>
      </c>
      <c r="T161" s="31">
        <v>3.452</v>
      </c>
      <c r="U161" s="31">
        <v>2.0699999999999998</v>
      </c>
      <c r="V161" s="31">
        <v>1.0489999999999999</v>
      </c>
      <c r="W161" s="31" t="s">
        <v>80</v>
      </c>
      <c r="X161" s="31" t="s">
        <v>80</v>
      </c>
      <c r="Y161" s="31">
        <v>2.1</v>
      </c>
      <c r="Z161" s="31" t="s">
        <v>80</v>
      </c>
      <c r="AA161" s="31" t="s">
        <v>80</v>
      </c>
      <c r="AB161" s="31" t="s">
        <v>80</v>
      </c>
      <c r="AC161" s="31">
        <v>5.1999999999999998E-2</v>
      </c>
      <c r="AD161" s="31" t="s">
        <v>80</v>
      </c>
      <c r="AE161" s="31">
        <v>0.92600000000000005</v>
      </c>
      <c r="AF161" s="31">
        <v>1.1599999999999999</v>
      </c>
      <c r="AG161" s="31" t="s">
        <v>80</v>
      </c>
      <c r="AH161" s="31" t="s">
        <v>80</v>
      </c>
      <c r="AI161" s="31">
        <v>8.5999999999999993E-2</v>
      </c>
      <c r="AJ161" s="31" t="s">
        <v>80</v>
      </c>
      <c r="AK161">
        <v>79</v>
      </c>
      <c r="AL161" s="29">
        <v>0.01</v>
      </c>
      <c r="AM161" s="29">
        <v>99.85</v>
      </c>
      <c r="AN161" s="20">
        <v>12.055</v>
      </c>
    </row>
    <row r="162" spans="1:40" x14ac:dyDescent="0.25">
      <c r="A162" t="s">
        <v>217</v>
      </c>
      <c r="B162" t="s">
        <v>188</v>
      </c>
      <c r="C162" t="s">
        <v>75</v>
      </c>
      <c r="D162" t="s">
        <v>92</v>
      </c>
      <c r="E162" t="s">
        <v>81</v>
      </c>
      <c r="F162" t="s">
        <v>79</v>
      </c>
      <c r="G162" s="31" t="s">
        <v>80</v>
      </c>
      <c r="H162" s="31" t="s">
        <v>80</v>
      </c>
      <c r="I162" s="31" t="s">
        <v>80</v>
      </c>
      <c r="J162" s="31" t="s">
        <v>80</v>
      </c>
      <c r="K162" s="31" t="s">
        <v>80</v>
      </c>
      <c r="L162" s="31" t="s">
        <v>80</v>
      </c>
      <c r="M162" s="31" t="s">
        <v>80</v>
      </c>
      <c r="N162" s="31" t="s">
        <v>80</v>
      </c>
      <c r="O162" s="31" t="s">
        <v>80</v>
      </c>
      <c r="P162" s="31" t="s">
        <v>80</v>
      </c>
      <c r="Q162" s="31" t="s">
        <v>80</v>
      </c>
      <c r="R162" s="31" t="s">
        <v>80</v>
      </c>
      <c r="S162" s="31" t="s">
        <v>82</v>
      </c>
      <c r="T162" s="31" t="s">
        <v>82</v>
      </c>
      <c r="U162" s="31" t="s">
        <v>82</v>
      </c>
      <c r="V162" s="31" t="s">
        <v>82</v>
      </c>
      <c r="W162" s="31" t="s">
        <v>80</v>
      </c>
      <c r="X162" s="31" t="s">
        <v>80</v>
      </c>
      <c r="Y162" s="31" t="s">
        <v>82</v>
      </c>
      <c r="Z162" s="31" t="s">
        <v>80</v>
      </c>
      <c r="AA162" s="31" t="s">
        <v>80</v>
      </c>
      <c r="AB162" s="31" t="s">
        <v>80</v>
      </c>
      <c r="AC162" s="31" t="s">
        <v>82</v>
      </c>
      <c r="AD162" s="31" t="s">
        <v>80</v>
      </c>
      <c r="AE162" s="31" t="s">
        <v>82</v>
      </c>
      <c r="AF162" s="31" t="s">
        <v>82</v>
      </c>
      <c r="AG162" s="31" t="s">
        <v>80</v>
      </c>
      <c r="AH162" s="31" t="s">
        <v>80</v>
      </c>
      <c r="AI162" s="31" t="s">
        <v>82</v>
      </c>
      <c r="AJ162" s="31" t="s">
        <v>80</v>
      </c>
      <c r="AK162">
        <v>79</v>
      </c>
      <c r="AL162" s="29" t="s">
        <v>80</v>
      </c>
      <c r="AM162" s="29" t="s">
        <v>80</v>
      </c>
      <c r="AN162" s="20" t="s">
        <v>80</v>
      </c>
    </row>
    <row r="163" spans="1:40" x14ac:dyDescent="0.25">
      <c r="A163" t="s">
        <v>217</v>
      </c>
      <c r="B163" t="s">
        <v>188</v>
      </c>
      <c r="C163" t="s">
        <v>75</v>
      </c>
      <c r="D163" t="s">
        <v>89</v>
      </c>
      <c r="E163" t="s">
        <v>95</v>
      </c>
      <c r="F163" t="s">
        <v>78</v>
      </c>
      <c r="G163" s="31">
        <v>5</v>
      </c>
      <c r="H163" s="31">
        <v>5</v>
      </c>
      <c r="I163" s="31" t="s">
        <v>80</v>
      </c>
      <c r="J163" s="31" t="s">
        <v>80</v>
      </c>
      <c r="K163" s="31" t="s">
        <v>80</v>
      </c>
      <c r="L163" s="31" t="s">
        <v>80</v>
      </c>
      <c r="M163" s="31" t="s">
        <v>80</v>
      </c>
      <c r="N163" s="31">
        <v>1.8</v>
      </c>
      <c r="O163" s="31" t="s">
        <v>80</v>
      </c>
      <c r="P163" s="31" t="s">
        <v>80</v>
      </c>
      <c r="Q163" s="31" t="s">
        <v>80</v>
      </c>
      <c r="R163" s="31" t="s">
        <v>80</v>
      </c>
      <c r="S163" s="31" t="s">
        <v>80</v>
      </c>
      <c r="T163" s="31" t="s">
        <v>80</v>
      </c>
      <c r="U163" s="31" t="s">
        <v>80</v>
      </c>
      <c r="V163" s="31" t="s">
        <v>80</v>
      </c>
      <c r="W163" s="31" t="s">
        <v>80</v>
      </c>
      <c r="X163" s="31" t="s">
        <v>80</v>
      </c>
      <c r="Y163" s="31" t="s">
        <v>80</v>
      </c>
      <c r="Z163" s="31" t="s">
        <v>80</v>
      </c>
      <c r="AA163" s="31" t="s">
        <v>80</v>
      </c>
      <c r="AB163" s="31" t="s">
        <v>80</v>
      </c>
      <c r="AC163" s="31" t="s">
        <v>80</v>
      </c>
      <c r="AD163" s="31" t="s">
        <v>80</v>
      </c>
      <c r="AE163" s="31" t="s">
        <v>80</v>
      </c>
      <c r="AF163" s="31">
        <v>0.247</v>
      </c>
      <c r="AG163" s="31" t="s">
        <v>80</v>
      </c>
      <c r="AH163" s="31" t="s">
        <v>80</v>
      </c>
      <c r="AI163" s="31" t="s">
        <v>80</v>
      </c>
      <c r="AJ163" s="31" t="s">
        <v>80</v>
      </c>
      <c r="AK163">
        <v>80</v>
      </c>
      <c r="AL163" s="29">
        <v>0.01</v>
      </c>
      <c r="AM163" s="29">
        <v>99.87</v>
      </c>
      <c r="AN163" s="20">
        <v>12.047000000000001</v>
      </c>
    </row>
    <row r="164" spans="1:40" x14ac:dyDescent="0.25">
      <c r="A164" t="s">
        <v>217</v>
      </c>
      <c r="B164" t="s">
        <v>188</v>
      </c>
      <c r="C164" t="s">
        <v>75</v>
      </c>
      <c r="D164" t="s">
        <v>89</v>
      </c>
      <c r="E164" t="s">
        <v>95</v>
      </c>
      <c r="F164" t="s">
        <v>79</v>
      </c>
      <c r="G164" s="31" t="s">
        <v>82</v>
      </c>
      <c r="H164" s="31" t="s">
        <v>82</v>
      </c>
      <c r="I164" s="31" t="s">
        <v>80</v>
      </c>
      <c r="J164" s="31" t="s">
        <v>80</v>
      </c>
      <c r="K164" s="31" t="s">
        <v>80</v>
      </c>
      <c r="L164" s="31" t="s">
        <v>80</v>
      </c>
      <c r="M164" s="31" t="s">
        <v>80</v>
      </c>
      <c r="N164" s="31" t="s">
        <v>7</v>
      </c>
      <c r="O164" s="31" t="s">
        <v>80</v>
      </c>
      <c r="P164" s="31" t="s">
        <v>80</v>
      </c>
      <c r="Q164" s="31" t="s">
        <v>80</v>
      </c>
      <c r="R164" s="31" t="s">
        <v>80</v>
      </c>
      <c r="S164" s="31" t="s">
        <v>80</v>
      </c>
      <c r="T164" s="31" t="s">
        <v>80</v>
      </c>
      <c r="U164" s="31" t="s">
        <v>80</v>
      </c>
      <c r="V164" s="31" t="s">
        <v>80</v>
      </c>
      <c r="W164" s="31" t="s">
        <v>80</v>
      </c>
      <c r="X164" s="31" t="s">
        <v>80</v>
      </c>
      <c r="Y164" s="31" t="s">
        <v>80</v>
      </c>
      <c r="Z164" s="31" t="s">
        <v>80</v>
      </c>
      <c r="AA164" s="31" t="s">
        <v>80</v>
      </c>
      <c r="AB164" s="31" t="s">
        <v>80</v>
      </c>
      <c r="AC164" s="31" t="s">
        <v>80</v>
      </c>
      <c r="AD164" s="31" t="s">
        <v>80</v>
      </c>
      <c r="AE164" s="31" t="s">
        <v>80</v>
      </c>
      <c r="AF164" s="31" t="s">
        <v>5</v>
      </c>
      <c r="AG164" s="31" t="s">
        <v>80</v>
      </c>
      <c r="AH164" s="31" t="s">
        <v>80</v>
      </c>
      <c r="AI164" s="31" t="s">
        <v>80</v>
      </c>
      <c r="AJ164" s="31" t="s">
        <v>80</v>
      </c>
      <c r="AK164">
        <v>80</v>
      </c>
      <c r="AL164" s="29" t="s">
        <v>80</v>
      </c>
      <c r="AM164" s="29" t="s">
        <v>80</v>
      </c>
      <c r="AN164" s="20" t="s">
        <v>80</v>
      </c>
    </row>
    <row r="165" spans="1:40" x14ac:dyDescent="0.25">
      <c r="A165" t="s">
        <v>217</v>
      </c>
      <c r="B165" t="s">
        <v>188</v>
      </c>
      <c r="C165" t="s">
        <v>75</v>
      </c>
      <c r="D165" t="s">
        <v>146</v>
      </c>
      <c r="E165" t="s">
        <v>87</v>
      </c>
      <c r="F165" t="s">
        <v>78</v>
      </c>
      <c r="G165" s="31" t="s">
        <v>80</v>
      </c>
      <c r="H165" s="31" t="s">
        <v>80</v>
      </c>
      <c r="I165" s="31" t="s">
        <v>80</v>
      </c>
      <c r="J165" s="31" t="s">
        <v>80</v>
      </c>
      <c r="K165" s="31" t="s">
        <v>80</v>
      </c>
      <c r="L165" s="31" t="s">
        <v>80</v>
      </c>
      <c r="M165" s="31" t="s">
        <v>80</v>
      </c>
      <c r="N165" s="31" t="s">
        <v>80</v>
      </c>
      <c r="O165" s="31" t="s">
        <v>80</v>
      </c>
      <c r="P165" s="31" t="s">
        <v>80</v>
      </c>
      <c r="Q165" s="31" t="s">
        <v>80</v>
      </c>
      <c r="R165" s="31" t="s">
        <v>80</v>
      </c>
      <c r="S165" s="31" t="s">
        <v>80</v>
      </c>
      <c r="T165" s="31" t="s">
        <v>80</v>
      </c>
      <c r="U165" s="31" t="s">
        <v>80</v>
      </c>
      <c r="V165" s="31" t="s">
        <v>80</v>
      </c>
      <c r="W165" s="31" t="s">
        <v>80</v>
      </c>
      <c r="X165" s="31" t="s">
        <v>80</v>
      </c>
      <c r="Y165" s="31" t="s">
        <v>80</v>
      </c>
      <c r="Z165" s="31">
        <v>11.14</v>
      </c>
      <c r="AA165" s="31" t="s">
        <v>80</v>
      </c>
      <c r="AB165" s="31" t="s">
        <v>80</v>
      </c>
      <c r="AC165" s="31" t="s">
        <v>80</v>
      </c>
      <c r="AD165" s="31" t="s">
        <v>80</v>
      </c>
      <c r="AE165" s="31" t="s">
        <v>80</v>
      </c>
      <c r="AF165" s="31" t="s">
        <v>80</v>
      </c>
      <c r="AG165" s="31" t="s">
        <v>80</v>
      </c>
      <c r="AH165" s="31" t="s">
        <v>80</v>
      </c>
      <c r="AI165" s="31" t="s">
        <v>80</v>
      </c>
      <c r="AJ165" s="31" t="s">
        <v>80</v>
      </c>
      <c r="AK165">
        <v>81</v>
      </c>
      <c r="AL165" s="29">
        <v>0.01</v>
      </c>
      <c r="AM165" s="29">
        <v>99.88</v>
      </c>
      <c r="AN165" s="20">
        <v>11.14</v>
      </c>
    </row>
    <row r="166" spans="1:40" x14ac:dyDescent="0.25">
      <c r="A166" t="s">
        <v>217</v>
      </c>
      <c r="B166" t="s">
        <v>188</v>
      </c>
      <c r="C166" t="s">
        <v>75</v>
      </c>
      <c r="D166" t="s">
        <v>146</v>
      </c>
      <c r="E166" t="s">
        <v>87</v>
      </c>
      <c r="F166" t="s">
        <v>79</v>
      </c>
      <c r="G166" s="31" t="s">
        <v>80</v>
      </c>
      <c r="H166" s="31" t="s">
        <v>80</v>
      </c>
      <c r="I166" s="31" t="s">
        <v>80</v>
      </c>
      <c r="J166" s="31" t="s">
        <v>80</v>
      </c>
      <c r="K166" s="31" t="s">
        <v>80</v>
      </c>
      <c r="L166" s="31" t="s">
        <v>80</v>
      </c>
      <c r="M166" s="31" t="s">
        <v>80</v>
      </c>
      <c r="N166" s="31" t="s">
        <v>80</v>
      </c>
      <c r="O166" s="31" t="s">
        <v>80</v>
      </c>
      <c r="P166" s="31" t="s">
        <v>80</v>
      </c>
      <c r="Q166" s="31" t="s">
        <v>80</v>
      </c>
      <c r="R166" s="31" t="s">
        <v>80</v>
      </c>
      <c r="S166" s="31" t="s">
        <v>80</v>
      </c>
      <c r="T166" s="31" t="s">
        <v>80</v>
      </c>
      <c r="U166" s="31" t="s">
        <v>80</v>
      </c>
      <c r="V166" s="31" t="s">
        <v>80</v>
      </c>
      <c r="W166" s="31" t="s">
        <v>80</v>
      </c>
      <c r="X166" s="31" t="s">
        <v>80</v>
      </c>
      <c r="Y166" s="31" t="s">
        <v>80</v>
      </c>
      <c r="Z166" s="31" t="s">
        <v>5</v>
      </c>
      <c r="AA166" s="31" t="s">
        <v>80</v>
      </c>
      <c r="AB166" s="31" t="s">
        <v>80</v>
      </c>
      <c r="AC166" s="31" t="s">
        <v>80</v>
      </c>
      <c r="AD166" s="31" t="s">
        <v>80</v>
      </c>
      <c r="AE166" s="31" t="s">
        <v>80</v>
      </c>
      <c r="AF166" s="31" t="s">
        <v>80</v>
      </c>
      <c r="AG166" s="31" t="s">
        <v>80</v>
      </c>
      <c r="AH166" s="31" t="s">
        <v>80</v>
      </c>
      <c r="AI166" s="31" t="s">
        <v>80</v>
      </c>
      <c r="AJ166" s="31" t="s">
        <v>80</v>
      </c>
      <c r="AK166">
        <v>81</v>
      </c>
      <c r="AL166" s="29" t="s">
        <v>80</v>
      </c>
      <c r="AM166" s="29" t="s">
        <v>80</v>
      </c>
      <c r="AN166" s="20" t="s">
        <v>80</v>
      </c>
    </row>
    <row r="167" spans="1:40" x14ac:dyDescent="0.25">
      <c r="A167" t="s">
        <v>217</v>
      </c>
      <c r="B167" t="s">
        <v>188</v>
      </c>
      <c r="C167" t="s">
        <v>75</v>
      </c>
      <c r="D167" t="s">
        <v>106</v>
      </c>
      <c r="E167" t="s">
        <v>99</v>
      </c>
      <c r="F167" t="s">
        <v>78</v>
      </c>
      <c r="G167" s="31" t="s">
        <v>80</v>
      </c>
      <c r="H167" s="31" t="s">
        <v>80</v>
      </c>
      <c r="I167" s="31" t="s">
        <v>80</v>
      </c>
      <c r="J167" s="31" t="s">
        <v>80</v>
      </c>
      <c r="K167" s="31" t="s">
        <v>80</v>
      </c>
      <c r="L167" s="31" t="s">
        <v>80</v>
      </c>
      <c r="M167" s="31" t="s">
        <v>80</v>
      </c>
      <c r="N167" s="31" t="s">
        <v>80</v>
      </c>
      <c r="O167" s="31" t="s">
        <v>80</v>
      </c>
      <c r="P167" s="31" t="s">
        <v>80</v>
      </c>
      <c r="Q167" s="31" t="s">
        <v>80</v>
      </c>
      <c r="R167" s="31" t="s">
        <v>80</v>
      </c>
      <c r="S167" s="31" t="s">
        <v>80</v>
      </c>
      <c r="T167" s="31" t="s">
        <v>80</v>
      </c>
      <c r="U167" s="31" t="s">
        <v>80</v>
      </c>
      <c r="V167" s="31" t="s">
        <v>80</v>
      </c>
      <c r="W167" s="31">
        <v>1.325</v>
      </c>
      <c r="X167" s="31">
        <v>2.91</v>
      </c>
      <c r="Y167" s="31">
        <v>6.7350000000000003</v>
      </c>
      <c r="Z167" s="31" t="s">
        <v>80</v>
      </c>
      <c r="AA167" s="31" t="s">
        <v>80</v>
      </c>
      <c r="AB167" s="31" t="s">
        <v>80</v>
      </c>
      <c r="AC167" s="31" t="s">
        <v>80</v>
      </c>
      <c r="AD167" s="31" t="s">
        <v>80</v>
      </c>
      <c r="AE167" s="31" t="s">
        <v>80</v>
      </c>
      <c r="AF167" s="31" t="s">
        <v>80</v>
      </c>
      <c r="AG167" s="31" t="s">
        <v>80</v>
      </c>
      <c r="AH167" s="31" t="s">
        <v>80</v>
      </c>
      <c r="AI167" s="31" t="s">
        <v>80</v>
      </c>
      <c r="AJ167" s="31" t="s">
        <v>80</v>
      </c>
      <c r="AK167">
        <v>82</v>
      </c>
      <c r="AL167" s="29">
        <v>0.01</v>
      </c>
      <c r="AM167" s="29">
        <v>99.89</v>
      </c>
      <c r="AN167" s="20">
        <v>10.97</v>
      </c>
    </row>
    <row r="168" spans="1:40" x14ac:dyDescent="0.25">
      <c r="A168" t="s">
        <v>217</v>
      </c>
      <c r="B168" t="s">
        <v>188</v>
      </c>
      <c r="C168" t="s">
        <v>75</v>
      </c>
      <c r="D168" t="s">
        <v>106</v>
      </c>
      <c r="E168" t="s">
        <v>99</v>
      </c>
      <c r="F168" t="s">
        <v>79</v>
      </c>
      <c r="G168" s="31" t="s">
        <v>80</v>
      </c>
      <c r="H168" s="31" t="s">
        <v>80</v>
      </c>
      <c r="I168" s="31" t="s">
        <v>80</v>
      </c>
      <c r="J168" s="31" t="s">
        <v>80</v>
      </c>
      <c r="K168" s="31" t="s">
        <v>80</v>
      </c>
      <c r="L168" s="31" t="s">
        <v>80</v>
      </c>
      <c r="M168" s="31" t="s">
        <v>80</v>
      </c>
      <c r="N168" s="31" t="s">
        <v>80</v>
      </c>
      <c r="O168" s="31" t="s">
        <v>80</v>
      </c>
      <c r="P168" s="31" t="s">
        <v>80</v>
      </c>
      <c r="Q168" s="31" t="s">
        <v>80</v>
      </c>
      <c r="R168" s="31" t="s">
        <v>80</v>
      </c>
      <c r="S168" s="31" t="s">
        <v>80</v>
      </c>
      <c r="T168" s="31" t="s">
        <v>80</v>
      </c>
      <c r="U168" s="31" t="s">
        <v>80</v>
      </c>
      <c r="V168" s="31" t="s">
        <v>80</v>
      </c>
      <c r="W168" s="31" t="s">
        <v>5</v>
      </c>
      <c r="X168" s="31" t="s">
        <v>5</v>
      </c>
      <c r="Y168" s="31" t="s">
        <v>5</v>
      </c>
      <c r="Z168" s="31" t="s">
        <v>80</v>
      </c>
      <c r="AA168" s="31" t="s">
        <v>80</v>
      </c>
      <c r="AB168" s="31" t="s">
        <v>80</v>
      </c>
      <c r="AC168" s="31" t="s">
        <v>80</v>
      </c>
      <c r="AD168" s="31" t="s">
        <v>80</v>
      </c>
      <c r="AE168" s="31" t="s">
        <v>80</v>
      </c>
      <c r="AF168" s="31" t="s">
        <v>80</v>
      </c>
      <c r="AG168" s="31" t="s">
        <v>80</v>
      </c>
      <c r="AH168" s="31" t="s">
        <v>80</v>
      </c>
      <c r="AI168" s="31" t="s">
        <v>80</v>
      </c>
      <c r="AJ168" s="31" t="s">
        <v>80</v>
      </c>
      <c r="AK168">
        <v>82</v>
      </c>
      <c r="AL168" s="29" t="s">
        <v>80</v>
      </c>
      <c r="AM168" s="29" t="s">
        <v>80</v>
      </c>
      <c r="AN168" s="20" t="s">
        <v>80</v>
      </c>
    </row>
    <row r="169" spans="1:40" x14ac:dyDescent="0.25">
      <c r="A169" t="s">
        <v>217</v>
      </c>
      <c r="B169" t="s">
        <v>188</v>
      </c>
      <c r="C169" t="s">
        <v>75</v>
      </c>
      <c r="D169" t="s">
        <v>141</v>
      </c>
      <c r="E169" t="s">
        <v>87</v>
      </c>
      <c r="F169" t="s">
        <v>78</v>
      </c>
      <c r="G169" s="31" t="s">
        <v>80</v>
      </c>
      <c r="H169" s="31" t="s">
        <v>80</v>
      </c>
      <c r="I169" s="31" t="s">
        <v>80</v>
      </c>
      <c r="J169" s="31" t="s">
        <v>80</v>
      </c>
      <c r="K169" s="31">
        <v>0.4</v>
      </c>
      <c r="L169" s="31">
        <v>0.03</v>
      </c>
      <c r="M169" s="31">
        <v>0.61</v>
      </c>
      <c r="N169" s="31">
        <v>4</v>
      </c>
      <c r="O169" s="31" t="s">
        <v>80</v>
      </c>
      <c r="P169" s="31" t="s">
        <v>80</v>
      </c>
      <c r="Q169" s="31" t="s">
        <v>80</v>
      </c>
      <c r="R169" s="31" t="s">
        <v>80</v>
      </c>
      <c r="S169" s="31">
        <v>1.5760000000000001</v>
      </c>
      <c r="T169" s="31" t="s">
        <v>80</v>
      </c>
      <c r="U169" s="31" t="s">
        <v>80</v>
      </c>
      <c r="V169" s="31">
        <v>0.55000000000000004</v>
      </c>
      <c r="W169" s="31">
        <v>0.21</v>
      </c>
      <c r="X169" s="31">
        <v>0.2</v>
      </c>
      <c r="Y169" s="31">
        <v>0.43</v>
      </c>
      <c r="Z169" s="31">
        <v>0.68500000000000005</v>
      </c>
      <c r="AA169" s="31">
        <v>1.0609999999999999</v>
      </c>
      <c r="AB169" s="31">
        <v>0.26</v>
      </c>
      <c r="AC169" s="31" t="s">
        <v>80</v>
      </c>
      <c r="AD169" s="31" t="s">
        <v>80</v>
      </c>
      <c r="AE169" s="31" t="s">
        <v>80</v>
      </c>
      <c r="AF169" s="31" t="s">
        <v>80</v>
      </c>
      <c r="AG169" s="31">
        <v>0.4</v>
      </c>
      <c r="AH169" s="31">
        <v>0.18</v>
      </c>
      <c r="AI169" s="31">
        <v>4.4999999999999998E-2</v>
      </c>
      <c r="AJ169" s="31">
        <v>0.32500000000000001</v>
      </c>
      <c r="AK169">
        <v>83</v>
      </c>
      <c r="AL169" s="29">
        <v>0.01</v>
      </c>
      <c r="AM169" s="29">
        <v>99.9</v>
      </c>
      <c r="AN169" s="20">
        <v>10.962</v>
      </c>
    </row>
    <row r="170" spans="1:40" x14ac:dyDescent="0.25">
      <c r="A170" t="s">
        <v>217</v>
      </c>
      <c r="B170" t="s">
        <v>188</v>
      </c>
      <c r="C170" t="s">
        <v>75</v>
      </c>
      <c r="D170" t="s">
        <v>141</v>
      </c>
      <c r="E170" t="s">
        <v>87</v>
      </c>
      <c r="F170" t="s">
        <v>79</v>
      </c>
      <c r="G170" s="31" t="s">
        <v>80</v>
      </c>
      <c r="H170" s="31" t="s">
        <v>80</v>
      </c>
      <c r="I170" s="31" t="s">
        <v>80</v>
      </c>
      <c r="J170" s="31" t="s">
        <v>80</v>
      </c>
      <c r="K170" s="31" t="s">
        <v>5</v>
      </c>
      <c r="L170" s="31" t="s">
        <v>5</v>
      </c>
      <c r="M170" s="31" t="s">
        <v>5</v>
      </c>
      <c r="N170" s="31" t="s">
        <v>5</v>
      </c>
      <c r="O170" s="31" t="s">
        <v>80</v>
      </c>
      <c r="P170" s="31" t="s">
        <v>80</v>
      </c>
      <c r="Q170" s="31" t="s">
        <v>80</v>
      </c>
      <c r="R170" s="31" t="s">
        <v>80</v>
      </c>
      <c r="S170" s="31" t="s">
        <v>5</v>
      </c>
      <c r="T170" s="31" t="s">
        <v>80</v>
      </c>
      <c r="U170" s="31" t="s">
        <v>80</v>
      </c>
      <c r="V170" s="31" t="s">
        <v>5</v>
      </c>
      <c r="W170" s="31" t="s">
        <v>5</v>
      </c>
      <c r="X170" s="31" t="s">
        <v>5</v>
      </c>
      <c r="Y170" s="31" t="s">
        <v>5</v>
      </c>
      <c r="Z170" s="31" t="s">
        <v>5</v>
      </c>
      <c r="AA170" s="31" t="s">
        <v>5</v>
      </c>
      <c r="AB170" s="31" t="s">
        <v>5</v>
      </c>
      <c r="AC170" s="31" t="s">
        <v>80</v>
      </c>
      <c r="AD170" s="31" t="s">
        <v>5</v>
      </c>
      <c r="AE170" s="31" t="s">
        <v>80</v>
      </c>
      <c r="AF170" s="31" t="s">
        <v>80</v>
      </c>
      <c r="AG170" s="31" t="s">
        <v>5</v>
      </c>
      <c r="AH170" s="31" t="s">
        <v>5</v>
      </c>
      <c r="AI170" s="31" t="s">
        <v>5</v>
      </c>
      <c r="AJ170" s="31" t="s">
        <v>5</v>
      </c>
      <c r="AK170">
        <v>83</v>
      </c>
      <c r="AL170" s="29" t="s">
        <v>80</v>
      </c>
      <c r="AM170" s="29" t="s">
        <v>80</v>
      </c>
      <c r="AN170" s="20" t="s">
        <v>80</v>
      </c>
    </row>
    <row r="171" spans="1:40" x14ac:dyDescent="0.25">
      <c r="A171" t="s">
        <v>217</v>
      </c>
      <c r="B171" t="s">
        <v>188</v>
      </c>
      <c r="C171" t="s">
        <v>75</v>
      </c>
      <c r="D171" t="s">
        <v>89</v>
      </c>
      <c r="E171" t="s">
        <v>105</v>
      </c>
      <c r="F171" t="s">
        <v>78</v>
      </c>
      <c r="G171" s="31">
        <v>5</v>
      </c>
      <c r="H171" s="31">
        <v>2</v>
      </c>
      <c r="I171" s="31">
        <v>3</v>
      </c>
      <c r="J171" s="31" t="s">
        <v>80</v>
      </c>
      <c r="K171" s="31" t="s">
        <v>80</v>
      </c>
      <c r="L171" s="31" t="s">
        <v>80</v>
      </c>
      <c r="M171" s="31" t="s">
        <v>80</v>
      </c>
      <c r="N171" s="31" t="s">
        <v>80</v>
      </c>
      <c r="O171" s="31" t="s">
        <v>80</v>
      </c>
      <c r="P171" s="31" t="s">
        <v>80</v>
      </c>
      <c r="Q171" s="31" t="s">
        <v>80</v>
      </c>
      <c r="R171" s="31" t="s">
        <v>80</v>
      </c>
      <c r="S171" s="31" t="s">
        <v>80</v>
      </c>
      <c r="T171" s="31" t="s">
        <v>80</v>
      </c>
      <c r="U171" s="31" t="s">
        <v>80</v>
      </c>
      <c r="V171" s="31" t="s">
        <v>80</v>
      </c>
      <c r="W171" s="31" t="s">
        <v>80</v>
      </c>
      <c r="X171" s="31" t="s">
        <v>80</v>
      </c>
      <c r="Y171" s="31" t="s">
        <v>80</v>
      </c>
      <c r="Z171" s="31" t="s">
        <v>80</v>
      </c>
      <c r="AA171" s="31" t="s">
        <v>80</v>
      </c>
      <c r="AB171" s="31" t="s">
        <v>80</v>
      </c>
      <c r="AC171" s="31" t="s">
        <v>80</v>
      </c>
      <c r="AD171" s="31" t="s">
        <v>80</v>
      </c>
      <c r="AE171" s="31">
        <v>0.02</v>
      </c>
      <c r="AF171" s="31">
        <v>0.33200000000000002</v>
      </c>
      <c r="AG171" s="31" t="s">
        <v>80</v>
      </c>
      <c r="AH171" s="31">
        <v>3.3000000000000002E-2</v>
      </c>
      <c r="AI171" s="31">
        <v>0.29799999999999999</v>
      </c>
      <c r="AJ171" s="31" t="s">
        <v>80</v>
      </c>
      <c r="AK171">
        <v>84</v>
      </c>
      <c r="AL171" s="29">
        <v>0.01</v>
      </c>
      <c r="AM171" s="29">
        <v>99.91</v>
      </c>
      <c r="AN171" s="20">
        <v>10.682</v>
      </c>
    </row>
    <row r="172" spans="1:40" x14ac:dyDescent="0.25">
      <c r="A172" t="s">
        <v>217</v>
      </c>
      <c r="B172" t="s">
        <v>188</v>
      </c>
      <c r="C172" t="s">
        <v>75</v>
      </c>
      <c r="D172" t="s">
        <v>89</v>
      </c>
      <c r="E172" t="s">
        <v>105</v>
      </c>
      <c r="F172" t="s">
        <v>79</v>
      </c>
      <c r="G172" s="31" t="s">
        <v>82</v>
      </c>
      <c r="H172" s="31" t="s">
        <v>5</v>
      </c>
      <c r="I172" s="31" t="s">
        <v>7</v>
      </c>
      <c r="J172" s="31" t="s">
        <v>80</v>
      </c>
      <c r="K172" s="31" t="s">
        <v>80</v>
      </c>
      <c r="L172" s="31" t="s">
        <v>80</v>
      </c>
      <c r="M172" s="31" t="s">
        <v>80</v>
      </c>
      <c r="N172" s="31" t="s">
        <v>80</v>
      </c>
      <c r="O172" s="31" t="s">
        <v>80</v>
      </c>
      <c r="P172" s="31" t="s">
        <v>80</v>
      </c>
      <c r="Q172" s="31" t="s">
        <v>80</v>
      </c>
      <c r="R172" s="31" t="s">
        <v>80</v>
      </c>
      <c r="S172" s="31" t="s">
        <v>80</v>
      </c>
      <c r="T172" s="31" t="s">
        <v>80</v>
      </c>
      <c r="U172" s="31" t="s">
        <v>80</v>
      </c>
      <c r="V172" s="31" t="s">
        <v>80</v>
      </c>
      <c r="W172" s="31" t="s">
        <v>80</v>
      </c>
      <c r="X172" s="31" t="s">
        <v>80</v>
      </c>
      <c r="Y172" s="31" t="s">
        <v>80</v>
      </c>
      <c r="Z172" s="31" t="s">
        <v>80</v>
      </c>
      <c r="AA172" s="31" t="s">
        <v>80</v>
      </c>
      <c r="AB172" s="31" t="s">
        <v>80</v>
      </c>
      <c r="AC172" s="31" t="s">
        <v>80</v>
      </c>
      <c r="AD172" s="31" t="s">
        <v>80</v>
      </c>
      <c r="AE172" s="31" t="s">
        <v>5</v>
      </c>
      <c r="AF172" s="31" t="s">
        <v>5</v>
      </c>
      <c r="AG172" s="31" t="s">
        <v>80</v>
      </c>
      <c r="AH172" s="31" t="s">
        <v>5</v>
      </c>
      <c r="AI172" s="31" t="s">
        <v>5</v>
      </c>
      <c r="AJ172" s="31" t="s">
        <v>80</v>
      </c>
      <c r="AK172">
        <v>84</v>
      </c>
      <c r="AL172" s="29" t="s">
        <v>80</v>
      </c>
      <c r="AM172" s="29" t="s">
        <v>80</v>
      </c>
      <c r="AN172" s="20" t="s">
        <v>80</v>
      </c>
    </row>
    <row r="173" spans="1:40" x14ac:dyDescent="0.25">
      <c r="A173" t="s">
        <v>217</v>
      </c>
      <c r="B173" t="s">
        <v>188</v>
      </c>
      <c r="C173" t="s">
        <v>75</v>
      </c>
      <c r="D173" t="s">
        <v>118</v>
      </c>
      <c r="E173" t="s">
        <v>87</v>
      </c>
      <c r="F173" t="s">
        <v>78</v>
      </c>
      <c r="G173" s="31" t="s">
        <v>80</v>
      </c>
      <c r="H173" s="31" t="s">
        <v>80</v>
      </c>
      <c r="I173" s="31" t="s">
        <v>80</v>
      </c>
      <c r="J173" s="31" t="s">
        <v>80</v>
      </c>
      <c r="K173" s="31" t="s">
        <v>80</v>
      </c>
      <c r="L173" s="31" t="s">
        <v>80</v>
      </c>
      <c r="M173" s="31" t="s">
        <v>80</v>
      </c>
      <c r="N173" s="31" t="s">
        <v>80</v>
      </c>
      <c r="O173" s="31" t="s">
        <v>80</v>
      </c>
      <c r="P173" s="31" t="s">
        <v>80</v>
      </c>
      <c r="Q173" s="31" t="s">
        <v>80</v>
      </c>
      <c r="R173" s="31" t="s">
        <v>80</v>
      </c>
      <c r="S173" s="31" t="s">
        <v>80</v>
      </c>
      <c r="T173" s="31" t="s">
        <v>80</v>
      </c>
      <c r="U173" s="31" t="s">
        <v>80</v>
      </c>
      <c r="V173" s="31" t="s">
        <v>80</v>
      </c>
      <c r="W173" s="31" t="s">
        <v>80</v>
      </c>
      <c r="X173" s="31" t="s">
        <v>80</v>
      </c>
      <c r="Y173" s="31" t="s">
        <v>80</v>
      </c>
      <c r="Z173" s="31" t="s">
        <v>80</v>
      </c>
      <c r="AA173" s="31" t="s">
        <v>80</v>
      </c>
      <c r="AB173" s="31" t="s">
        <v>80</v>
      </c>
      <c r="AC173" s="31" t="s">
        <v>80</v>
      </c>
      <c r="AD173" s="31" t="s">
        <v>80</v>
      </c>
      <c r="AE173" s="31" t="s">
        <v>80</v>
      </c>
      <c r="AF173" s="31" t="s">
        <v>80</v>
      </c>
      <c r="AG173" s="31" t="s">
        <v>80</v>
      </c>
      <c r="AH173" s="31">
        <v>6.0049999999999999</v>
      </c>
      <c r="AI173" s="31">
        <v>1.9279999999999999</v>
      </c>
      <c r="AJ173" s="31">
        <v>2.6440000000000001</v>
      </c>
      <c r="AK173">
        <v>85</v>
      </c>
      <c r="AL173" s="29">
        <v>0.01</v>
      </c>
      <c r="AM173" s="29">
        <v>99.92</v>
      </c>
      <c r="AN173" s="20">
        <v>10.577</v>
      </c>
    </row>
    <row r="174" spans="1:40" x14ac:dyDescent="0.25">
      <c r="A174" t="s">
        <v>217</v>
      </c>
      <c r="B174" t="s">
        <v>188</v>
      </c>
      <c r="C174" t="s">
        <v>75</v>
      </c>
      <c r="D174" t="s">
        <v>118</v>
      </c>
      <c r="E174" t="s">
        <v>87</v>
      </c>
      <c r="F174" t="s">
        <v>79</v>
      </c>
      <c r="G174" s="31" t="s">
        <v>80</v>
      </c>
      <c r="H174" s="31" t="s">
        <v>80</v>
      </c>
      <c r="I174" s="31" t="s">
        <v>80</v>
      </c>
      <c r="J174" s="31" t="s">
        <v>80</v>
      </c>
      <c r="K174" s="31" t="s">
        <v>80</v>
      </c>
      <c r="L174" s="31" t="s">
        <v>80</v>
      </c>
      <c r="M174" s="31" t="s">
        <v>80</v>
      </c>
      <c r="N174" s="31" t="s">
        <v>80</v>
      </c>
      <c r="O174" s="31" t="s">
        <v>80</v>
      </c>
      <c r="P174" s="31" t="s">
        <v>80</v>
      </c>
      <c r="Q174" s="31" t="s">
        <v>80</v>
      </c>
      <c r="R174" s="31" t="s">
        <v>80</v>
      </c>
      <c r="S174" s="31" t="s">
        <v>80</v>
      </c>
      <c r="T174" s="31" t="s">
        <v>80</v>
      </c>
      <c r="U174" s="31" t="s">
        <v>80</v>
      </c>
      <c r="V174" s="31" t="s">
        <v>80</v>
      </c>
      <c r="W174" s="31" t="s">
        <v>80</v>
      </c>
      <c r="X174" s="31" t="s">
        <v>80</v>
      </c>
      <c r="Y174" s="31" t="s">
        <v>80</v>
      </c>
      <c r="Z174" s="31" t="s">
        <v>80</v>
      </c>
      <c r="AA174" s="31" t="s">
        <v>80</v>
      </c>
      <c r="AB174" s="31" t="s">
        <v>80</v>
      </c>
      <c r="AC174" s="31" t="s">
        <v>80</v>
      </c>
      <c r="AD174" s="31" t="s">
        <v>80</v>
      </c>
      <c r="AE174" s="31" t="s">
        <v>80</v>
      </c>
      <c r="AF174" s="31" t="s">
        <v>80</v>
      </c>
      <c r="AG174" s="31" t="s">
        <v>80</v>
      </c>
      <c r="AH174" s="31" t="s">
        <v>7</v>
      </c>
      <c r="AI174" s="31" t="s">
        <v>7</v>
      </c>
      <c r="AJ174" s="31" t="s">
        <v>82</v>
      </c>
      <c r="AK174">
        <v>85</v>
      </c>
      <c r="AL174" s="29" t="s">
        <v>80</v>
      </c>
      <c r="AM174" s="29" t="s">
        <v>80</v>
      </c>
      <c r="AN174" s="20" t="s">
        <v>80</v>
      </c>
    </row>
    <row r="175" spans="1:40" x14ac:dyDescent="0.25">
      <c r="A175" t="s">
        <v>217</v>
      </c>
      <c r="B175" t="s">
        <v>188</v>
      </c>
      <c r="C175" t="s">
        <v>75</v>
      </c>
      <c r="D175" t="s">
        <v>93</v>
      </c>
      <c r="E175" t="s">
        <v>95</v>
      </c>
      <c r="F175" t="s">
        <v>78</v>
      </c>
      <c r="G175" s="31">
        <v>5</v>
      </c>
      <c r="H175" s="31">
        <v>5</v>
      </c>
      <c r="I175" s="31" t="s">
        <v>80</v>
      </c>
      <c r="J175" s="31" t="s">
        <v>80</v>
      </c>
      <c r="K175" s="31" t="s">
        <v>80</v>
      </c>
      <c r="L175" s="31" t="s">
        <v>80</v>
      </c>
      <c r="M175" s="31" t="s">
        <v>80</v>
      </c>
      <c r="N175" s="31" t="s">
        <v>80</v>
      </c>
      <c r="O175" s="31" t="s">
        <v>80</v>
      </c>
      <c r="P175" s="31" t="s">
        <v>80</v>
      </c>
      <c r="Q175" s="31" t="s">
        <v>80</v>
      </c>
      <c r="R175" s="31" t="s">
        <v>80</v>
      </c>
      <c r="S175" s="31" t="s">
        <v>80</v>
      </c>
      <c r="T175" s="31" t="s">
        <v>80</v>
      </c>
      <c r="U175" s="31" t="s">
        <v>80</v>
      </c>
      <c r="V175" s="31" t="s">
        <v>80</v>
      </c>
      <c r="W175" s="31" t="s">
        <v>80</v>
      </c>
      <c r="X175" s="31" t="s">
        <v>80</v>
      </c>
      <c r="Y175" s="31" t="s">
        <v>80</v>
      </c>
      <c r="Z175" s="31" t="s">
        <v>80</v>
      </c>
      <c r="AA175" s="31" t="s">
        <v>80</v>
      </c>
      <c r="AB175" s="31" t="s">
        <v>80</v>
      </c>
      <c r="AC175" s="31" t="s">
        <v>80</v>
      </c>
      <c r="AD175" s="31" t="s">
        <v>80</v>
      </c>
      <c r="AE175" s="31" t="s">
        <v>80</v>
      </c>
      <c r="AF175" s="31" t="s">
        <v>80</v>
      </c>
      <c r="AG175" s="31" t="s">
        <v>80</v>
      </c>
      <c r="AH175" s="31" t="s">
        <v>80</v>
      </c>
      <c r="AI175" s="31" t="s">
        <v>80</v>
      </c>
      <c r="AJ175" s="31" t="s">
        <v>80</v>
      </c>
      <c r="AK175">
        <v>86</v>
      </c>
      <c r="AL175" s="29">
        <v>0.01</v>
      </c>
      <c r="AM175" s="29">
        <v>99.93</v>
      </c>
      <c r="AN175" s="20">
        <v>10</v>
      </c>
    </row>
    <row r="176" spans="1:40" x14ac:dyDescent="0.25">
      <c r="A176" t="s">
        <v>217</v>
      </c>
      <c r="B176" t="s">
        <v>188</v>
      </c>
      <c r="C176" t="s">
        <v>75</v>
      </c>
      <c r="D176" t="s">
        <v>93</v>
      </c>
      <c r="E176" t="s">
        <v>95</v>
      </c>
      <c r="F176" t="s">
        <v>79</v>
      </c>
      <c r="G176" s="31" t="s">
        <v>82</v>
      </c>
      <c r="H176" s="31" t="s">
        <v>82</v>
      </c>
      <c r="I176" s="31" t="s">
        <v>80</v>
      </c>
      <c r="J176" s="31" t="s">
        <v>80</v>
      </c>
      <c r="K176" s="31" t="s">
        <v>80</v>
      </c>
      <c r="L176" s="31" t="s">
        <v>80</v>
      </c>
      <c r="M176" s="31" t="s">
        <v>80</v>
      </c>
      <c r="N176" s="31" t="s">
        <v>80</v>
      </c>
      <c r="O176" s="31" t="s">
        <v>80</v>
      </c>
      <c r="P176" s="31" t="s">
        <v>80</v>
      </c>
      <c r="Q176" s="31" t="s">
        <v>80</v>
      </c>
      <c r="R176" s="31" t="s">
        <v>80</v>
      </c>
      <c r="S176" s="31" t="s">
        <v>80</v>
      </c>
      <c r="T176" s="31" t="s">
        <v>80</v>
      </c>
      <c r="U176" s="31" t="s">
        <v>80</v>
      </c>
      <c r="V176" s="31" t="s">
        <v>80</v>
      </c>
      <c r="W176" s="31" t="s">
        <v>80</v>
      </c>
      <c r="X176" s="31" t="s">
        <v>80</v>
      </c>
      <c r="Y176" s="31" t="s">
        <v>80</v>
      </c>
      <c r="Z176" s="31" t="s">
        <v>80</v>
      </c>
      <c r="AA176" s="31" t="s">
        <v>80</v>
      </c>
      <c r="AB176" s="31" t="s">
        <v>80</v>
      </c>
      <c r="AC176" s="31" t="s">
        <v>80</v>
      </c>
      <c r="AD176" s="31" t="s">
        <v>80</v>
      </c>
      <c r="AE176" s="31" t="s">
        <v>80</v>
      </c>
      <c r="AF176" s="31" t="s">
        <v>80</v>
      </c>
      <c r="AG176" s="31" t="s">
        <v>80</v>
      </c>
      <c r="AH176" s="31" t="s">
        <v>80</v>
      </c>
      <c r="AI176" s="31" t="s">
        <v>80</v>
      </c>
      <c r="AJ176" s="31" t="s">
        <v>80</v>
      </c>
      <c r="AK176">
        <v>86</v>
      </c>
      <c r="AL176" s="29" t="s">
        <v>80</v>
      </c>
      <c r="AM176" s="29" t="s">
        <v>80</v>
      </c>
      <c r="AN176" s="20" t="s">
        <v>80</v>
      </c>
    </row>
    <row r="177" spans="1:40" x14ac:dyDescent="0.25">
      <c r="A177" t="s">
        <v>217</v>
      </c>
      <c r="B177" t="s">
        <v>188</v>
      </c>
      <c r="C177" t="s">
        <v>75</v>
      </c>
      <c r="D177" t="s">
        <v>109</v>
      </c>
      <c r="E177" t="s">
        <v>87</v>
      </c>
      <c r="F177" t="s">
        <v>78</v>
      </c>
      <c r="G177" s="31" t="s">
        <v>80</v>
      </c>
      <c r="H177" s="31" t="s">
        <v>80</v>
      </c>
      <c r="I177" s="31" t="s">
        <v>80</v>
      </c>
      <c r="J177" s="31" t="s">
        <v>80</v>
      </c>
      <c r="K177" s="31" t="s">
        <v>80</v>
      </c>
      <c r="L177" s="31" t="s">
        <v>80</v>
      </c>
      <c r="M177" s="31" t="s">
        <v>80</v>
      </c>
      <c r="N177" s="31" t="s">
        <v>80</v>
      </c>
      <c r="O177" s="31" t="s">
        <v>80</v>
      </c>
      <c r="P177" s="31" t="s">
        <v>80</v>
      </c>
      <c r="Q177" s="31">
        <v>2.7E-2</v>
      </c>
      <c r="R177" s="31" t="s">
        <v>80</v>
      </c>
      <c r="S177" s="31" t="s">
        <v>80</v>
      </c>
      <c r="T177" s="31" t="s">
        <v>80</v>
      </c>
      <c r="U177" s="31" t="s">
        <v>80</v>
      </c>
      <c r="V177" s="31" t="s">
        <v>80</v>
      </c>
      <c r="W177" s="31" t="s">
        <v>80</v>
      </c>
      <c r="X177" s="31" t="s">
        <v>80</v>
      </c>
      <c r="Y177" s="31" t="s">
        <v>80</v>
      </c>
      <c r="Z177" s="31">
        <v>0.49299999999999999</v>
      </c>
      <c r="AA177" s="31">
        <v>0.27</v>
      </c>
      <c r="AB177" s="31">
        <v>0.127</v>
      </c>
      <c r="AC177" s="31">
        <v>0.32100000000000001</v>
      </c>
      <c r="AD177" s="31">
        <v>0.18</v>
      </c>
      <c r="AE177" s="31">
        <v>5.6000000000000001E-2</v>
      </c>
      <c r="AF177" s="31">
        <v>7.4999999999999997E-2</v>
      </c>
      <c r="AG177" s="31">
        <v>7.2430000000000003</v>
      </c>
      <c r="AH177" s="31">
        <v>3.5999999999999997E-2</v>
      </c>
      <c r="AI177" s="31">
        <v>0.30599999999999999</v>
      </c>
      <c r="AJ177" s="31">
        <v>4.2999999999999997E-2</v>
      </c>
      <c r="AK177">
        <v>87</v>
      </c>
      <c r="AL177" s="29">
        <v>0.01</v>
      </c>
      <c r="AM177" s="29">
        <v>99.94</v>
      </c>
      <c r="AN177" s="20">
        <v>9.1769999999999996</v>
      </c>
    </row>
    <row r="178" spans="1:40" x14ac:dyDescent="0.25">
      <c r="A178" t="s">
        <v>217</v>
      </c>
      <c r="B178" t="s">
        <v>188</v>
      </c>
      <c r="C178" t="s">
        <v>75</v>
      </c>
      <c r="D178" t="s">
        <v>109</v>
      </c>
      <c r="E178" t="s">
        <v>87</v>
      </c>
      <c r="F178" t="s">
        <v>79</v>
      </c>
      <c r="G178" s="31" t="s">
        <v>80</v>
      </c>
      <c r="H178" s="31" t="s">
        <v>80</v>
      </c>
      <c r="I178" s="31" t="s">
        <v>80</v>
      </c>
      <c r="J178" s="31" t="s">
        <v>80</v>
      </c>
      <c r="K178" s="31" t="s">
        <v>80</v>
      </c>
      <c r="L178" s="31" t="s">
        <v>80</v>
      </c>
      <c r="M178" s="31" t="s">
        <v>80</v>
      </c>
      <c r="N178" s="31" t="s">
        <v>80</v>
      </c>
      <c r="O178" s="31" t="s">
        <v>80</v>
      </c>
      <c r="P178" s="31" t="s">
        <v>80</v>
      </c>
      <c r="Q178" s="31" t="s">
        <v>5</v>
      </c>
      <c r="R178" s="31" t="s">
        <v>80</v>
      </c>
      <c r="S178" s="31" t="s">
        <v>80</v>
      </c>
      <c r="T178" s="31" t="s">
        <v>80</v>
      </c>
      <c r="U178" s="31" t="s">
        <v>80</v>
      </c>
      <c r="V178" s="31" t="s">
        <v>80</v>
      </c>
      <c r="W178" s="31" t="s">
        <v>80</v>
      </c>
      <c r="X178" s="31" t="s">
        <v>80</v>
      </c>
      <c r="Y178" s="31" t="s">
        <v>80</v>
      </c>
      <c r="Z178" s="31" t="s">
        <v>5</v>
      </c>
      <c r="AA178" s="31" t="s">
        <v>5</v>
      </c>
      <c r="AB178" s="31" t="s">
        <v>5</v>
      </c>
      <c r="AC178" s="31" t="s">
        <v>5</v>
      </c>
      <c r="AD178" s="31" t="s">
        <v>5</v>
      </c>
      <c r="AE178" s="31" t="s">
        <v>5</v>
      </c>
      <c r="AF178" s="31" t="s">
        <v>5</v>
      </c>
      <c r="AG178" s="31" t="s">
        <v>5</v>
      </c>
      <c r="AH178" s="31" t="s">
        <v>5</v>
      </c>
      <c r="AI178" s="31" t="s">
        <v>20</v>
      </c>
      <c r="AJ178" s="31" t="s">
        <v>5</v>
      </c>
      <c r="AK178">
        <v>87</v>
      </c>
      <c r="AL178" s="29" t="s">
        <v>80</v>
      </c>
      <c r="AM178" s="29" t="s">
        <v>80</v>
      </c>
      <c r="AN178" s="20" t="s">
        <v>80</v>
      </c>
    </row>
    <row r="179" spans="1:40" x14ac:dyDescent="0.25">
      <c r="A179" t="s">
        <v>217</v>
      </c>
      <c r="B179" t="s">
        <v>188</v>
      </c>
      <c r="C179" t="s">
        <v>75</v>
      </c>
      <c r="D179" t="s">
        <v>83</v>
      </c>
      <c r="E179" t="s">
        <v>104</v>
      </c>
      <c r="F179" t="s">
        <v>78</v>
      </c>
      <c r="G179" s="31" t="s">
        <v>80</v>
      </c>
      <c r="H179" s="31" t="s">
        <v>80</v>
      </c>
      <c r="I179" s="31" t="s">
        <v>80</v>
      </c>
      <c r="J179" s="31" t="s">
        <v>80</v>
      </c>
      <c r="K179" s="31" t="s">
        <v>80</v>
      </c>
      <c r="L179" s="31" t="s">
        <v>80</v>
      </c>
      <c r="M179" s="31" t="s">
        <v>80</v>
      </c>
      <c r="N179" s="31" t="s">
        <v>80</v>
      </c>
      <c r="O179" s="31" t="s">
        <v>80</v>
      </c>
      <c r="P179" s="31" t="s">
        <v>80</v>
      </c>
      <c r="Q179" s="31" t="s">
        <v>80</v>
      </c>
      <c r="R179" s="31" t="s">
        <v>80</v>
      </c>
      <c r="S179" s="31" t="s">
        <v>80</v>
      </c>
      <c r="T179" s="31" t="s">
        <v>80</v>
      </c>
      <c r="U179" s="31" t="s">
        <v>80</v>
      </c>
      <c r="V179" s="31">
        <v>0.02</v>
      </c>
      <c r="W179" s="31" t="s">
        <v>80</v>
      </c>
      <c r="X179" s="31" t="s">
        <v>80</v>
      </c>
      <c r="Y179" s="31" t="s">
        <v>80</v>
      </c>
      <c r="Z179" s="31">
        <v>0.03</v>
      </c>
      <c r="AA179" s="31" t="s">
        <v>80</v>
      </c>
      <c r="AB179" s="31">
        <v>4.0000000000000001E-3</v>
      </c>
      <c r="AC179" s="31" t="s">
        <v>80</v>
      </c>
      <c r="AD179" s="31">
        <v>1.7999999999999999E-2</v>
      </c>
      <c r="AE179" s="31" t="s">
        <v>80</v>
      </c>
      <c r="AF179" s="31">
        <v>0.01</v>
      </c>
      <c r="AG179" s="31">
        <v>0.57199999999999995</v>
      </c>
      <c r="AH179" s="31">
        <v>1.0509999999999999</v>
      </c>
      <c r="AI179" s="31">
        <v>0.88800000000000001</v>
      </c>
      <c r="AJ179" s="31">
        <v>5.4080000000000004</v>
      </c>
      <c r="AK179">
        <v>88</v>
      </c>
      <c r="AL179" s="29">
        <v>0.01</v>
      </c>
      <c r="AM179" s="29">
        <v>99.95</v>
      </c>
      <c r="AN179" s="20">
        <v>8</v>
      </c>
    </row>
    <row r="180" spans="1:40" x14ac:dyDescent="0.25">
      <c r="A180" t="s">
        <v>217</v>
      </c>
      <c r="B180" t="s">
        <v>188</v>
      </c>
      <c r="C180" t="s">
        <v>75</v>
      </c>
      <c r="D180" t="s">
        <v>83</v>
      </c>
      <c r="E180" t="s">
        <v>104</v>
      </c>
      <c r="F180" t="s">
        <v>79</v>
      </c>
      <c r="G180" s="31" t="s">
        <v>80</v>
      </c>
      <c r="H180" s="31" t="s">
        <v>80</v>
      </c>
      <c r="I180" s="31" t="s">
        <v>80</v>
      </c>
      <c r="J180" s="31" t="s">
        <v>80</v>
      </c>
      <c r="K180" s="31" t="s">
        <v>80</v>
      </c>
      <c r="L180" s="31" t="s">
        <v>80</v>
      </c>
      <c r="M180" s="31" t="s">
        <v>80</v>
      </c>
      <c r="N180" s="31" t="s">
        <v>80</v>
      </c>
      <c r="O180" s="31" t="s">
        <v>80</v>
      </c>
      <c r="P180" s="31" t="s">
        <v>80</v>
      </c>
      <c r="Q180" s="31" t="s">
        <v>80</v>
      </c>
      <c r="R180" s="31" t="s">
        <v>80</v>
      </c>
      <c r="S180" s="31" t="s">
        <v>80</v>
      </c>
      <c r="T180" s="31" t="s">
        <v>80</v>
      </c>
      <c r="U180" s="31" t="s">
        <v>7</v>
      </c>
      <c r="V180" s="31" t="s">
        <v>7</v>
      </c>
      <c r="W180" s="31" t="s">
        <v>7</v>
      </c>
      <c r="X180" s="31" t="s">
        <v>7</v>
      </c>
      <c r="Y180" s="31" t="s">
        <v>7</v>
      </c>
      <c r="Z180" s="31" t="s">
        <v>20</v>
      </c>
      <c r="AA180" s="31" t="s">
        <v>80</v>
      </c>
      <c r="AB180" s="31" t="s">
        <v>82</v>
      </c>
      <c r="AC180" s="31" t="s">
        <v>80</v>
      </c>
      <c r="AD180" s="31" t="s">
        <v>82</v>
      </c>
      <c r="AE180" s="31" t="s">
        <v>80</v>
      </c>
      <c r="AF180" s="31" t="s">
        <v>82</v>
      </c>
      <c r="AG180" s="31" t="s">
        <v>5</v>
      </c>
      <c r="AH180" s="31" t="s">
        <v>5</v>
      </c>
      <c r="AI180" s="31" t="s">
        <v>5</v>
      </c>
      <c r="AJ180" s="31" t="s">
        <v>5</v>
      </c>
      <c r="AK180">
        <v>88</v>
      </c>
      <c r="AL180" s="29" t="s">
        <v>80</v>
      </c>
      <c r="AM180" s="29" t="s">
        <v>80</v>
      </c>
      <c r="AN180" s="20" t="s">
        <v>80</v>
      </c>
    </row>
    <row r="181" spans="1:40" x14ac:dyDescent="0.25">
      <c r="A181" t="s">
        <v>217</v>
      </c>
      <c r="B181" t="s">
        <v>188</v>
      </c>
      <c r="C181" t="s">
        <v>100</v>
      </c>
      <c r="D181" t="s">
        <v>153</v>
      </c>
      <c r="E181" t="s">
        <v>87</v>
      </c>
      <c r="F181" t="s">
        <v>78</v>
      </c>
      <c r="G181" s="31" t="s">
        <v>80</v>
      </c>
      <c r="H181" s="31" t="s">
        <v>80</v>
      </c>
      <c r="I181" s="31" t="s">
        <v>80</v>
      </c>
      <c r="J181" s="31" t="s">
        <v>80</v>
      </c>
      <c r="K181" s="31" t="s">
        <v>80</v>
      </c>
      <c r="L181" s="31">
        <v>7.827</v>
      </c>
      <c r="M181" s="31" t="s">
        <v>80</v>
      </c>
      <c r="N181" s="31">
        <v>4.7E-2</v>
      </c>
      <c r="O181" s="31" t="s">
        <v>80</v>
      </c>
      <c r="P181" s="31" t="s">
        <v>80</v>
      </c>
      <c r="Q181" s="31" t="s">
        <v>80</v>
      </c>
      <c r="R181" s="31" t="s">
        <v>80</v>
      </c>
      <c r="S181" s="31" t="s">
        <v>80</v>
      </c>
      <c r="T181" s="31" t="s">
        <v>80</v>
      </c>
      <c r="U181" s="31" t="s">
        <v>80</v>
      </c>
      <c r="V181" s="31" t="s">
        <v>80</v>
      </c>
      <c r="W181" s="31" t="s">
        <v>80</v>
      </c>
      <c r="X181" s="31" t="s">
        <v>80</v>
      </c>
      <c r="Y181" s="31" t="s">
        <v>80</v>
      </c>
      <c r="Z181" s="31" t="s">
        <v>80</v>
      </c>
      <c r="AA181" s="31" t="s">
        <v>80</v>
      </c>
      <c r="AB181" s="31" t="s">
        <v>80</v>
      </c>
      <c r="AC181" s="31" t="s">
        <v>80</v>
      </c>
      <c r="AD181" s="31" t="s">
        <v>80</v>
      </c>
      <c r="AE181" s="31" t="s">
        <v>80</v>
      </c>
      <c r="AF181" s="31" t="s">
        <v>80</v>
      </c>
      <c r="AG181" s="31" t="s">
        <v>80</v>
      </c>
      <c r="AH181" s="31" t="s">
        <v>80</v>
      </c>
      <c r="AI181" s="31" t="s">
        <v>80</v>
      </c>
      <c r="AJ181" s="31" t="s">
        <v>80</v>
      </c>
      <c r="AK181">
        <v>89</v>
      </c>
      <c r="AL181" s="29">
        <v>0.01</v>
      </c>
      <c r="AM181" s="29">
        <v>99.95</v>
      </c>
      <c r="AN181" s="20">
        <v>7.8739999999999997</v>
      </c>
    </row>
    <row r="182" spans="1:40" x14ac:dyDescent="0.25">
      <c r="A182" t="s">
        <v>217</v>
      </c>
      <c r="B182" t="s">
        <v>188</v>
      </c>
      <c r="C182" t="s">
        <v>100</v>
      </c>
      <c r="D182" t="s">
        <v>153</v>
      </c>
      <c r="E182" t="s">
        <v>87</v>
      </c>
      <c r="F182" t="s">
        <v>79</v>
      </c>
      <c r="G182" s="31" t="s">
        <v>80</v>
      </c>
      <c r="H182" s="31" t="s">
        <v>80</v>
      </c>
      <c r="I182" s="31" t="s">
        <v>80</v>
      </c>
      <c r="J182" s="31" t="s">
        <v>80</v>
      </c>
      <c r="K182" s="31" t="s">
        <v>80</v>
      </c>
      <c r="L182" s="31" t="s">
        <v>82</v>
      </c>
      <c r="M182" s="31" t="s">
        <v>80</v>
      </c>
      <c r="N182" s="31" t="s">
        <v>82</v>
      </c>
      <c r="O182" s="31" t="s">
        <v>80</v>
      </c>
      <c r="P182" s="31" t="s">
        <v>80</v>
      </c>
      <c r="Q182" s="31" t="s">
        <v>80</v>
      </c>
      <c r="R182" s="31" t="s">
        <v>80</v>
      </c>
      <c r="S182" s="31" t="s">
        <v>80</v>
      </c>
      <c r="T182" s="31" t="s">
        <v>80</v>
      </c>
      <c r="U182" s="31" t="s">
        <v>80</v>
      </c>
      <c r="V182" s="31" t="s">
        <v>80</v>
      </c>
      <c r="W182" s="31" t="s">
        <v>80</v>
      </c>
      <c r="X182" s="31" t="s">
        <v>80</v>
      </c>
      <c r="Y182" s="31" t="s">
        <v>80</v>
      </c>
      <c r="Z182" s="31" t="s">
        <v>80</v>
      </c>
      <c r="AA182" s="31" t="s">
        <v>80</v>
      </c>
      <c r="AB182" s="31" t="s">
        <v>80</v>
      </c>
      <c r="AC182" s="31" t="s">
        <v>80</v>
      </c>
      <c r="AD182" s="31" t="s">
        <v>80</v>
      </c>
      <c r="AE182" s="31" t="s">
        <v>80</v>
      </c>
      <c r="AF182" s="31" t="s">
        <v>80</v>
      </c>
      <c r="AG182" s="31" t="s">
        <v>80</v>
      </c>
      <c r="AH182" s="31" t="s">
        <v>80</v>
      </c>
      <c r="AI182" s="31" t="s">
        <v>80</v>
      </c>
      <c r="AJ182" s="31" t="s">
        <v>80</v>
      </c>
      <c r="AK182">
        <v>89</v>
      </c>
      <c r="AL182" s="29" t="s">
        <v>80</v>
      </c>
      <c r="AM182" s="29" t="s">
        <v>80</v>
      </c>
      <c r="AN182" s="20" t="s">
        <v>80</v>
      </c>
    </row>
    <row r="183" spans="1:40" x14ac:dyDescent="0.25">
      <c r="A183" t="s">
        <v>217</v>
      </c>
      <c r="B183" t="s">
        <v>188</v>
      </c>
      <c r="C183" t="s">
        <v>75</v>
      </c>
      <c r="D183" t="s">
        <v>118</v>
      </c>
      <c r="E183" t="s">
        <v>99</v>
      </c>
      <c r="F183" t="s">
        <v>78</v>
      </c>
      <c r="G183" s="31" t="s">
        <v>80</v>
      </c>
      <c r="H183" s="31" t="s">
        <v>80</v>
      </c>
      <c r="I183" s="31" t="s">
        <v>80</v>
      </c>
      <c r="J183" s="31" t="s">
        <v>80</v>
      </c>
      <c r="K183" s="31" t="s">
        <v>80</v>
      </c>
      <c r="L183" s="31" t="s">
        <v>80</v>
      </c>
      <c r="M183" s="31" t="s">
        <v>80</v>
      </c>
      <c r="N183" s="31" t="s">
        <v>80</v>
      </c>
      <c r="O183" s="31" t="s">
        <v>80</v>
      </c>
      <c r="P183" s="31" t="s">
        <v>80</v>
      </c>
      <c r="Q183" s="31" t="s">
        <v>80</v>
      </c>
      <c r="R183" s="31" t="s">
        <v>80</v>
      </c>
      <c r="S183" s="31" t="s">
        <v>80</v>
      </c>
      <c r="T183" s="31" t="s">
        <v>80</v>
      </c>
      <c r="U183" s="31" t="s">
        <v>80</v>
      </c>
      <c r="V183" s="31" t="s">
        <v>80</v>
      </c>
      <c r="W183" s="31" t="s">
        <v>80</v>
      </c>
      <c r="X183" s="31" t="s">
        <v>80</v>
      </c>
      <c r="Y183" s="31" t="s">
        <v>80</v>
      </c>
      <c r="Z183" s="31" t="s">
        <v>80</v>
      </c>
      <c r="AA183" s="31" t="s">
        <v>80</v>
      </c>
      <c r="AB183" s="31" t="s">
        <v>80</v>
      </c>
      <c r="AC183" s="31" t="s">
        <v>80</v>
      </c>
      <c r="AD183" s="31" t="s">
        <v>80</v>
      </c>
      <c r="AE183" s="31" t="s">
        <v>80</v>
      </c>
      <c r="AF183" s="31" t="s">
        <v>80</v>
      </c>
      <c r="AG183" s="31">
        <v>7.5339999999999998</v>
      </c>
      <c r="AH183" s="31" t="s">
        <v>80</v>
      </c>
      <c r="AI183" s="31" t="s">
        <v>80</v>
      </c>
      <c r="AJ183" s="31" t="s">
        <v>80</v>
      </c>
      <c r="AK183">
        <v>90</v>
      </c>
      <c r="AL183" s="29">
        <v>0.01</v>
      </c>
      <c r="AM183" s="29">
        <v>99.96</v>
      </c>
      <c r="AN183" s="20">
        <v>7.5339999999999998</v>
      </c>
    </row>
    <row r="184" spans="1:40" x14ac:dyDescent="0.25">
      <c r="A184" t="s">
        <v>217</v>
      </c>
      <c r="B184" t="s">
        <v>188</v>
      </c>
      <c r="C184" t="s">
        <v>75</v>
      </c>
      <c r="D184" t="s">
        <v>118</v>
      </c>
      <c r="E184" t="s">
        <v>99</v>
      </c>
      <c r="F184" t="s">
        <v>79</v>
      </c>
      <c r="G184" s="31" t="s">
        <v>80</v>
      </c>
      <c r="H184" s="31" t="s">
        <v>80</v>
      </c>
      <c r="I184" s="31" t="s">
        <v>80</v>
      </c>
      <c r="J184" s="31" t="s">
        <v>80</v>
      </c>
      <c r="K184" s="31" t="s">
        <v>80</v>
      </c>
      <c r="L184" s="31" t="s">
        <v>80</v>
      </c>
      <c r="M184" s="31" t="s">
        <v>80</v>
      </c>
      <c r="N184" s="31" t="s">
        <v>80</v>
      </c>
      <c r="O184" s="31" t="s">
        <v>80</v>
      </c>
      <c r="P184" s="31" t="s">
        <v>80</v>
      </c>
      <c r="Q184" s="31" t="s">
        <v>80</v>
      </c>
      <c r="R184" s="31" t="s">
        <v>80</v>
      </c>
      <c r="S184" s="31" t="s">
        <v>80</v>
      </c>
      <c r="T184" s="31" t="s">
        <v>80</v>
      </c>
      <c r="U184" s="31" t="s">
        <v>80</v>
      </c>
      <c r="V184" s="31" t="s">
        <v>80</v>
      </c>
      <c r="W184" s="31" t="s">
        <v>80</v>
      </c>
      <c r="X184" s="31" t="s">
        <v>80</v>
      </c>
      <c r="Y184" s="31" t="s">
        <v>80</v>
      </c>
      <c r="Z184" s="31" t="s">
        <v>80</v>
      </c>
      <c r="AA184" s="31" t="s">
        <v>80</v>
      </c>
      <c r="AB184" s="31" t="s">
        <v>80</v>
      </c>
      <c r="AC184" s="31" t="s">
        <v>80</v>
      </c>
      <c r="AD184" s="31" t="s">
        <v>80</v>
      </c>
      <c r="AE184" s="31" t="s">
        <v>80</v>
      </c>
      <c r="AF184" s="31" t="s">
        <v>80</v>
      </c>
      <c r="AG184" s="31" t="s">
        <v>82</v>
      </c>
      <c r="AH184" s="31" t="s">
        <v>80</v>
      </c>
      <c r="AI184" s="31" t="s">
        <v>80</v>
      </c>
      <c r="AJ184" s="31" t="s">
        <v>80</v>
      </c>
      <c r="AK184">
        <v>90</v>
      </c>
      <c r="AL184" s="29" t="s">
        <v>80</v>
      </c>
      <c r="AM184" s="29" t="s">
        <v>80</v>
      </c>
      <c r="AN184" s="20" t="s">
        <v>80</v>
      </c>
    </row>
    <row r="185" spans="1:40" x14ac:dyDescent="0.25">
      <c r="A185" t="s">
        <v>217</v>
      </c>
      <c r="B185" t="s">
        <v>188</v>
      </c>
      <c r="C185" t="s">
        <v>75</v>
      </c>
      <c r="D185" t="s">
        <v>89</v>
      </c>
      <c r="E185" t="s">
        <v>127</v>
      </c>
      <c r="F185" t="s">
        <v>78</v>
      </c>
      <c r="G185" s="31" t="s">
        <v>80</v>
      </c>
      <c r="H185" s="31" t="s">
        <v>80</v>
      </c>
      <c r="I185" s="31" t="s">
        <v>80</v>
      </c>
      <c r="J185" s="31">
        <v>2</v>
      </c>
      <c r="K185" s="31" t="s">
        <v>80</v>
      </c>
      <c r="L185" s="31">
        <v>4.7</v>
      </c>
      <c r="M185" s="31" t="s">
        <v>80</v>
      </c>
      <c r="N185" s="31" t="s">
        <v>80</v>
      </c>
      <c r="O185" s="31" t="s">
        <v>80</v>
      </c>
      <c r="P185" s="31">
        <v>3.1E-2</v>
      </c>
      <c r="Q185" s="31">
        <v>3.1E-2</v>
      </c>
      <c r="R185" s="31">
        <v>0.13700000000000001</v>
      </c>
      <c r="S185" s="31">
        <v>2.9000000000000001E-2</v>
      </c>
      <c r="T185" s="31">
        <v>3.5000000000000003E-2</v>
      </c>
      <c r="U185" s="31" t="s">
        <v>80</v>
      </c>
      <c r="V185" s="31" t="s">
        <v>80</v>
      </c>
      <c r="W185" s="31" t="s">
        <v>80</v>
      </c>
      <c r="X185" s="31" t="s">
        <v>80</v>
      </c>
      <c r="Y185" s="31" t="s">
        <v>80</v>
      </c>
      <c r="Z185" s="31" t="s">
        <v>80</v>
      </c>
      <c r="AA185" s="31" t="s">
        <v>80</v>
      </c>
      <c r="AB185" s="31" t="s">
        <v>80</v>
      </c>
      <c r="AC185" s="31" t="s">
        <v>80</v>
      </c>
      <c r="AD185" s="31" t="s">
        <v>80</v>
      </c>
      <c r="AE185" s="31" t="s">
        <v>80</v>
      </c>
      <c r="AF185" s="31" t="s">
        <v>80</v>
      </c>
      <c r="AG185" s="31">
        <v>0.04</v>
      </c>
      <c r="AH185" s="31" t="s">
        <v>80</v>
      </c>
      <c r="AI185" s="31" t="s">
        <v>80</v>
      </c>
      <c r="AJ185" s="31" t="s">
        <v>80</v>
      </c>
      <c r="AK185">
        <v>91</v>
      </c>
      <c r="AL185" s="29">
        <v>0.01</v>
      </c>
      <c r="AM185" s="29">
        <v>99.97</v>
      </c>
      <c r="AN185" s="20">
        <v>7.0030000000000001</v>
      </c>
    </row>
    <row r="186" spans="1:40" x14ac:dyDescent="0.25">
      <c r="A186" t="s">
        <v>217</v>
      </c>
      <c r="B186" t="s">
        <v>188</v>
      </c>
      <c r="C186" t="s">
        <v>75</v>
      </c>
      <c r="D186" t="s">
        <v>89</v>
      </c>
      <c r="E186" t="s">
        <v>127</v>
      </c>
      <c r="F186" t="s">
        <v>79</v>
      </c>
      <c r="G186" s="31" t="s">
        <v>80</v>
      </c>
      <c r="H186" s="31" t="s">
        <v>80</v>
      </c>
      <c r="I186" s="31" t="s">
        <v>80</v>
      </c>
      <c r="J186" s="31" t="s">
        <v>5</v>
      </c>
      <c r="K186" s="31" t="s">
        <v>80</v>
      </c>
      <c r="L186" s="31" t="s">
        <v>82</v>
      </c>
      <c r="M186" s="31" t="s">
        <v>80</v>
      </c>
      <c r="N186" s="31" t="s">
        <v>80</v>
      </c>
      <c r="O186" s="31" t="s">
        <v>80</v>
      </c>
      <c r="P186" s="31" t="s">
        <v>5</v>
      </c>
      <c r="Q186" s="31" t="s">
        <v>82</v>
      </c>
      <c r="R186" s="31" t="s">
        <v>82</v>
      </c>
      <c r="S186" s="31" t="s">
        <v>82</v>
      </c>
      <c r="T186" s="31" t="s">
        <v>82</v>
      </c>
      <c r="U186" s="31" t="s">
        <v>80</v>
      </c>
      <c r="V186" s="31" t="s">
        <v>80</v>
      </c>
      <c r="W186" s="31" t="s">
        <v>80</v>
      </c>
      <c r="X186" s="31" t="s">
        <v>80</v>
      </c>
      <c r="Y186" s="31" t="s">
        <v>80</v>
      </c>
      <c r="Z186" s="31" t="s">
        <v>80</v>
      </c>
      <c r="AA186" s="31" t="s">
        <v>80</v>
      </c>
      <c r="AB186" s="31" t="s">
        <v>80</v>
      </c>
      <c r="AC186" s="31" t="s">
        <v>7</v>
      </c>
      <c r="AD186" s="31" t="s">
        <v>80</v>
      </c>
      <c r="AE186" s="31" t="s">
        <v>80</v>
      </c>
      <c r="AF186" s="31" t="s">
        <v>80</v>
      </c>
      <c r="AG186" s="31" t="s">
        <v>5</v>
      </c>
      <c r="AH186" s="31" t="s">
        <v>80</v>
      </c>
      <c r="AI186" s="31" t="s">
        <v>80</v>
      </c>
      <c r="AJ186" s="31" t="s">
        <v>80</v>
      </c>
      <c r="AK186">
        <v>91</v>
      </c>
      <c r="AL186" s="29" t="s">
        <v>80</v>
      </c>
      <c r="AM186" s="29" t="s">
        <v>80</v>
      </c>
      <c r="AN186" s="20" t="s">
        <v>80</v>
      </c>
    </row>
    <row r="187" spans="1:40" x14ac:dyDescent="0.25">
      <c r="A187" t="s">
        <v>217</v>
      </c>
      <c r="B187" t="s">
        <v>188</v>
      </c>
      <c r="C187" t="s">
        <v>75</v>
      </c>
      <c r="D187" t="s">
        <v>92</v>
      </c>
      <c r="E187" t="s">
        <v>104</v>
      </c>
      <c r="F187" t="s">
        <v>78</v>
      </c>
      <c r="G187" s="31">
        <v>2</v>
      </c>
      <c r="H187" s="31">
        <v>1</v>
      </c>
      <c r="I187" s="31">
        <v>1</v>
      </c>
      <c r="J187" s="31" t="s">
        <v>80</v>
      </c>
      <c r="K187" s="31">
        <v>1</v>
      </c>
      <c r="L187" s="31" t="s">
        <v>80</v>
      </c>
      <c r="M187" s="31" t="s">
        <v>80</v>
      </c>
      <c r="N187" s="31" t="s">
        <v>80</v>
      </c>
      <c r="O187" s="31" t="s">
        <v>80</v>
      </c>
      <c r="P187" s="31" t="s">
        <v>80</v>
      </c>
      <c r="Q187" s="31" t="s">
        <v>80</v>
      </c>
      <c r="R187" s="31" t="s">
        <v>80</v>
      </c>
      <c r="S187" s="31" t="s">
        <v>80</v>
      </c>
      <c r="T187" s="31" t="s">
        <v>80</v>
      </c>
      <c r="U187" s="31" t="s">
        <v>80</v>
      </c>
      <c r="V187" s="31" t="s">
        <v>80</v>
      </c>
      <c r="W187" s="31" t="s">
        <v>80</v>
      </c>
      <c r="X187" s="31" t="s">
        <v>80</v>
      </c>
      <c r="Y187" s="31" t="s">
        <v>80</v>
      </c>
      <c r="Z187" s="31" t="s">
        <v>80</v>
      </c>
      <c r="AA187" s="31" t="s">
        <v>80</v>
      </c>
      <c r="AB187" s="31" t="s">
        <v>80</v>
      </c>
      <c r="AC187" s="31" t="s">
        <v>80</v>
      </c>
      <c r="AD187" s="31" t="s">
        <v>80</v>
      </c>
      <c r="AE187" s="31" t="s">
        <v>80</v>
      </c>
      <c r="AF187" s="31" t="s">
        <v>80</v>
      </c>
      <c r="AG187" s="31" t="s">
        <v>80</v>
      </c>
      <c r="AH187" s="31" t="s">
        <v>80</v>
      </c>
      <c r="AI187" s="31">
        <v>0.32500000000000001</v>
      </c>
      <c r="AJ187" s="31" t="s">
        <v>80</v>
      </c>
      <c r="AK187">
        <v>92</v>
      </c>
      <c r="AL187" s="29">
        <v>0.01</v>
      </c>
      <c r="AM187" s="29">
        <v>99.97</v>
      </c>
      <c r="AN187" s="20">
        <v>5.3250000000000002</v>
      </c>
    </row>
    <row r="188" spans="1:40" x14ac:dyDescent="0.25">
      <c r="A188" t="s">
        <v>217</v>
      </c>
      <c r="B188" t="s">
        <v>188</v>
      </c>
      <c r="C188" t="s">
        <v>75</v>
      </c>
      <c r="D188" t="s">
        <v>92</v>
      </c>
      <c r="E188" t="s">
        <v>104</v>
      </c>
      <c r="F188" t="s">
        <v>79</v>
      </c>
      <c r="G188" s="31" t="s">
        <v>82</v>
      </c>
      <c r="H188" s="31" t="s">
        <v>82</v>
      </c>
      <c r="I188" s="31" t="s">
        <v>82</v>
      </c>
      <c r="J188" s="31" t="s">
        <v>80</v>
      </c>
      <c r="K188" s="31" t="s">
        <v>82</v>
      </c>
      <c r="L188" s="31" t="s">
        <v>80</v>
      </c>
      <c r="M188" s="31" t="s">
        <v>80</v>
      </c>
      <c r="N188" s="31" t="s">
        <v>80</v>
      </c>
      <c r="O188" s="31" t="s">
        <v>80</v>
      </c>
      <c r="P188" s="31" t="s">
        <v>80</v>
      </c>
      <c r="Q188" s="31" t="s">
        <v>80</v>
      </c>
      <c r="R188" s="31" t="s">
        <v>80</v>
      </c>
      <c r="S188" s="31" t="s">
        <v>80</v>
      </c>
      <c r="T188" s="31" t="s">
        <v>80</v>
      </c>
      <c r="U188" s="31" t="s">
        <v>80</v>
      </c>
      <c r="V188" s="31" t="s">
        <v>80</v>
      </c>
      <c r="W188" s="31" t="s">
        <v>80</v>
      </c>
      <c r="X188" s="31" t="s">
        <v>80</v>
      </c>
      <c r="Y188" s="31" t="s">
        <v>80</v>
      </c>
      <c r="Z188" s="31" t="s">
        <v>80</v>
      </c>
      <c r="AA188" s="31" t="s">
        <v>80</v>
      </c>
      <c r="AB188" s="31" t="s">
        <v>80</v>
      </c>
      <c r="AC188" s="31" t="s">
        <v>80</v>
      </c>
      <c r="AD188" s="31" t="s">
        <v>80</v>
      </c>
      <c r="AE188" s="31" t="s">
        <v>80</v>
      </c>
      <c r="AF188" s="31" t="s">
        <v>80</v>
      </c>
      <c r="AG188" s="31" t="s">
        <v>80</v>
      </c>
      <c r="AH188" s="31" t="s">
        <v>80</v>
      </c>
      <c r="AI188" s="31" t="s">
        <v>82</v>
      </c>
      <c r="AJ188" s="31" t="s">
        <v>80</v>
      </c>
      <c r="AK188">
        <v>92</v>
      </c>
      <c r="AL188" s="29" t="s">
        <v>80</v>
      </c>
      <c r="AM188" s="29" t="s">
        <v>80</v>
      </c>
      <c r="AN188" s="20" t="s">
        <v>80</v>
      </c>
    </row>
    <row r="189" spans="1:40" x14ac:dyDescent="0.25">
      <c r="A189" t="s">
        <v>217</v>
      </c>
      <c r="B189" t="s">
        <v>188</v>
      </c>
      <c r="C189" t="s">
        <v>75</v>
      </c>
      <c r="D189" t="s">
        <v>89</v>
      </c>
      <c r="E189" t="s">
        <v>77</v>
      </c>
      <c r="F189" t="s">
        <v>78</v>
      </c>
      <c r="G189" s="31" t="s">
        <v>80</v>
      </c>
      <c r="H189" s="31" t="s">
        <v>80</v>
      </c>
      <c r="I189" s="31" t="s">
        <v>80</v>
      </c>
      <c r="J189" s="31">
        <v>1</v>
      </c>
      <c r="K189" s="31" t="s">
        <v>80</v>
      </c>
      <c r="L189" s="31" t="s">
        <v>80</v>
      </c>
      <c r="M189" s="31" t="s">
        <v>80</v>
      </c>
      <c r="N189" s="31" t="s">
        <v>80</v>
      </c>
      <c r="O189" s="31" t="s">
        <v>80</v>
      </c>
      <c r="P189" s="31" t="s">
        <v>80</v>
      </c>
      <c r="Q189" s="31" t="s">
        <v>80</v>
      </c>
      <c r="R189" s="31">
        <v>1.2E-2</v>
      </c>
      <c r="S189" s="31" t="s">
        <v>80</v>
      </c>
      <c r="T189" s="31">
        <v>9.8000000000000004E-2</v>
      </c>
      <c r="U189" s="31" t="s">
        <v>80</v>
      </c>
      <c r="V189" s="31">
        <v>0.26</v>
      </c>
      <c r="W189" s="31" t="s">
        <v>80</v>
      </c>
      <c r="X189" s="31" t="s">
        <v>80</v>
      </c>
      <c r="Y189" s="31" t="s">
        <v>80</v>
      </c>
      <c r="Z189" s="31">
        <v>0.41399999999999998</v>
      </c>
      <c r="AA189" s="31">
        <v>0.501</v>
      </c>
      <c r="AB189" s="31" t="s">
        <v>80</v>
      </c>
      <c r="AC189" s="31">
        <v>0.39500000000000002</v>
      </c>
      <c r="AD189" s="31">
        <v>0.41</v>
      </c>
      <c r="AE189" s="31" t="s">
        <v>80</v>
      </c>
      <c r="AF189" s="31">
        <v>0.158</v>
      </c>
      <c r="AG189" s="31">
        <v>0.35</v>
      </c>
      <c r="AH189" s="31">
        <v>0.66200000000000003</v>
      </c>
      <c r="AI189" s="31">
        <v>0.39</v>
      </c>
      <c r="AJ189" s="31">
        <v>0.24199999999999999</v>
      </c>
      <c r="AK189">
        <v>93</v>
      </c>
      <c r="AL189" s="29">
        <v>0</v>
      </c>
      <c r="AM189" s="29">
        <v>99.98</v>
      </c>
      <c r="AN189" s="20">
        <v>4.8920000000000003</v>
      </c>
    </row>
    <row r="190" spans="1:40" x14ac:dyDescent="0.25">
      <c r="A190" t="s">
        <v>217</v>
      </c>
      <c r="B190" t="s">
        <v>188</v>
      </c>
      <c r="C190" t="s">
        <v>75</v>
      </c>
      <c r="D190" t="s">
        <v>89</v>
      </c>
      <c r="E190" t="s">
        <v>77</v>
      </c>
      <c r="F190" t="s">
        <v>79</v>
      </c>
      <c r="G190" s="31" t="s">
        <v>5</v>
      </c>
      <c r="H190" s="31" t="s">
        <v>80</v>
      </c>
      <c r="I190" s="31" t="s">
        <v>80</v>
      </c>
      <c r="J190" s="31" t="s">
        <v>82</v>
      </c>
      <c r="K190" s="31" t="s">
        <v>80</v>
      </c>
      <c r="L190" s="31" t="s">
        <v>80</v>
      </c>
      <c r="M190" s="31" t="s">
        <v>80</v>
      </c>
      <c r="N190" s="31" t="s">
        <v>80</v>
      </c>
      <c r="O190" s="31" t="s">
        <v>80</v>
      </c>
      <c r="P190" s="31" t="s">
        <v>80</v>
      </c>
      <c r="Q190" s="31" t="s">
        <v>80</v>
      </c>
      <c r="R190" s="31" t="s">
        <v>5</v>
      </c>
      <c r="S190" s="31" t="s">
        <v>80</v>
      </c>
      <c r="T190" s="31" t="s">
        <v>5</v>
      </c>
      <c r="U190" s="31" t="s">
        <v>80</v>
      </c>
      <c r="V190" s="31" t="s">
        <v>5</v>
      </c>
      <c r="W190" s="31" t="s">
        <v>80</v>
      </c>
      <c r="X190" s="31" t="s">
        <v>80</v>
      </c>
      <c r="Y190" s="31" t="s">
        <v>80</v>
      </c>
      <c r="Z190" s="31" t="s">
        <v>5</v>
      </c>
      <c r="AA190" s="31" t="s">
        <v>5</v>
      </c>
      <c r="AB190" s="31" t="s">
        <v>80</v>
      </c>
      <c r="AC190" s="31" t="s">
        <v>5</v>
      </c>
      <c r="AD190" s="31" t="s">
        <v>5</v>
      </c>
      <c r="AE190" s="31" t="s">
        <v>80</v>
      </c>
      <c r="AF190" s="31" t="s">
        <v>5</v>
      </c>
      <c r="AG190" s="31" t="s">
        <v>5</v>
      </c>
      <c r="AH190" s="31" t="s">
        <v>5</v>
      </c>
      <c r="AI190" s="31" t="s">
        <v>82</v>
      </c>
      <c r="AJ190" s="31" t="s">
        <v>5</v>
      </c>
      <c r="AK190">
        <v>93</v>
      </c>
      <c r="AL190" s="29" t="s">
        <v>80</v>
      </c>
      <c r="AM190" s="29" t="s">
        <v>80</v>
      </c>
      <c r="AN190" s="20" t="s">
        <v>80</v>
      </c>
    </row>
    <row r="191" spans="1:40" x14ac:dyDescent="0.25">
      <c r="A191" t="s">
        <v>217</v>
      </c>
      <c r="B191" t="s">
        <v>188</v>
      </c>
      <c r="C191" t="s">
        <v>75</v>
      </c>
      <c r="D191" t="s">
        <v>136</v>
      </c>
      <c r="E191" t="s">
        <v>95</v>
      </c>
      <c r="F191" t="s">
        <v>78</v>
      </c>
      <c r="G191" s="31" t="s">
        <v>80</v>
      </c>
      <c r="H191" s="31" t="s">
        <v>80</v>
      </c>
      <c r="I191" s="31" t="s">
        <v>80</v>
      </c>
      <c r="J191" s="31" t="s">
        <v>80</v>
      </c>
      <c r="K191" s="31" t="s">
        <v>80</v>
      </c>
      <c r="L191" s="31" t="s">
        <v>80</v>
      </c>
      <c r="M191" s="31" t="s">
        <v>80</v>
      </c>
      <c r="N191" s="31" t="s">
        <v>80</v>
      </c>
      <c r="O191" s="31" t="s">
        <v>80</v>
      </c>
      <c r="P191" s="31">
        <v>7.6999999999999999E-2</v>
      </c>
      <c r="Q191" s="31" t="s">
        <v>80</v>
      </c>
      <c r="R191" s="31">
        <v>2.09</v>
      </c>
      <c r="S191" s="31">
        <v>0.72499999999999998</v>
      </c>
      <c r="T191" s="31">
        <v>9.1999999999999998E-2</v>
      </c>
      <c r="U191" s="31" t="s">
        <v>80</v>
      </c>
      <c r="V191" s="31" t="s">
        <v>80</v>
      </c>
      <c r="W191" s="31" t="s">
        <v>80</v>
      </c>
      <c r="X191" s="31" t="s">
        <v>80</v>
      </c>
      <c r="Y191" s="31" t="s">
        <v>80</v>
      </c>
      <c r="Z191" s="31" t="s">
        <v>80</v>
      </c>
      <c r="AA191" s="31" t="s">
        <v>80</v>
      </c>
      <c r="AB191" s="31" t="s">
        <v>80</v>
      </c>
      <c r="AC191" s="31" t="s">
        <v>80</v>
      </c>
      <c r="AD191" s="31" t="s">
        <v>80</v>
      </c>
      <c r="AE191" s="31" t="s">
        <v>80</v>
      </c>
      <c r="AF191" s="31" t="s">
        <v>80</v>
      </c>
      <c r="AG191" s="31" t="s">
        <v>80</v>
      </c>
      <c r="AH191" s="31" t="s">
        <v>80</v>
      </c>
      <c r="AI191" s="31" t="s">
        <v>80</v>
      </c>
      <c r="AJ191" s="31" t="s">
        <v>80</v>
      </c>
      <c r="AK191">
        <v>94</v>
      </c>
      <c r="AL191" s="29">
        <v>0</v>
      </c>
      <c r="AM191" s="29">
        <v>99.98</v>
      </c>
      <c r="AN191" s="20">
        <v>2.984</v>
      </c>
    </row>
    <row r="192" spans="1:40" x14ac:dyDescent="0.25">
      <c r="A192" t="s">
        <v>217</v>
      </c>
      <c r="B192" t="s">
        <v>188</v>
      </c>
      <c r="C192" t="s">
        <v>75</v>
      </c>
      <c r="D192" t="s">
        <v>136</v>
      </c>
      <c r="E192" t="s">
        <v>95</v>
      </c>
      <c r="F192" t="s">
        <v>79</v>
      </c>
      <c r="G192" s="31" t="s">
        <v>80</v>
      </c>
      <c r="H192" s="31" t="s">
        <v>80</v>
      </c>
      <c r="I192" s="31" t="s">
        <v>80</v>
      </c>
      <c r="J192" s="31" t="s">
        <v>80</v>
      </c>
      <c r="K192" s="31" t="s">
        <v>80</v>
      </c>
      <c r="L192" s="31" t="s">
        <v>80</v>
      </c>
      <c r="M192" s="31" t="s">
        <v>80</v>
      </c>
      <c r="N192" s="31" t="s">
        <v>80</v>
      </c>
      <c r="O192" s="31" t="s">
        <v>80</v>
      </c>
      <c r="P192" s="31" t="s">
        <v>5</v>
      </c>
      <c r="Q192" s="31" t="s">
        <v>80</v>
      </c>
      <c r="R192" s="31" t="s">
        <v>5</v>
      </c>
      <c r="S192" s="31" t="s">
        <v>82</v>
      </c>
      <c r="T192" s="31" t="s">
        <v>5</v>
      </c>
      <c r="U192" s="31" t="s">
        <v>80</v>
      </c>
      <c r="V192" s="31" t="s">
        <v>80</v>
      </c>
      <c r="W192" s="31" t="s">
        <v>80</v>
      </c>
      <c r="X192" s="31" t="s">
        <v>80</v>
      </c>
      <c r="Y192" s="31" t="s">
        <v>80</v>
      </c>
      <c r="Z192" s="31" t="s">
        <v>80</v>
      </c>
      <c r="AA192" s="31" t="s">
        <v>80</v>
      </c>
      <c r="AB192" s="31" t="s">
        <v>80</v>
      </c>
      <c r="AC192" s="31" t="s">
        <v>80</v>
      </c>
      <c r="AD192" s="31" t="s">
        <v>80</v>
      </c>
      <c r="AE192" s="31" t="s">
        <v>80</v>
      </c>
      <c r="AF192" s="31" t="s">
        <v>80</v>
      </c>
      <c r="AG192" s="31" t="s">
        <v>80</v>
      </c>
      <c r="AH192" s="31" t="s">
        <v>80</v>
      </c>
      <c r="AI192" s="31" t="s">
        <v>80</v>
      </c>
      <c r="AJ192" s="31" t="s">
        <v>80</v>
      </c>
      <c r="AK192">
        <v>94</v>
      </c>
      <c r="AL192" s="29" t="s">
        <v>80</v>
      </c>
      <c r="AM192" s="29" t="s">
        <v>80</v>
      </c>
      <c r="AN192" s="20" t="s">
        <v>80</v>
      </c>
    </row>
    <row r="193" spans="1:40" x14ac:dyDescent="0.25">
      <c r="A193" t="s">
        <v>217</v>
      </c>
      <c r="B193" t="s">
        <v>188</v>
      </c>
      <c r="C193" t="s">
        <v>75</v>
      </c>
      <c r="D193" t="s">
        <v>83</v>
      </c>
      <c r="E193" t="s">
        <v>84</v>
      </c>
      <c r="F193" t="s">
        <v>78</v>
      </c>
      <c r="G193" s="31" t="s">
        <v>80</v>
      </c>
      <c r="H193" s="31" t="s">
        <v>80</v>
      </c>
      <c r="I193" s="31" t="s">
        <v>80</v>
      </c>
      <c r="J193" s="31" t="s">
        <v>80</v>
      </c>
      <c r="K193" s="31" t="s">
        <v>80</v>
      </c>
      <c r="L193" s="31" t="s">
        <v>80</v>
      </c>
      <c r="M193" s="31" t="s">
        <v>80</v>
      </c>
      <c r="N193" s="31" t="s">
        <v>80</v>
      </c>
      <c r="O193" s="31" t="s">
        <v>80</v>
      </c>
      <c r="P193" s="31" t="s">
        <v>80</v>
      </c>
      <c r="Q193" s="31" t="s">
        <v>80</v>
      </c>
      <c r="R193" s="31" t="s">
        <v>80</v>
      </c>
      <c r="S193" s="31" t="s">
        <v>80</v>
      </c>
      <c r="T193" s="31" t="s">
        <v>80</v>
      </c>
      <c r="U193" s="31">
        <v>8.6999999999999994E-2</v>
      </c>
      <c r="V193" s="31" t="s">
        <v>80</v>
      </c>
      <c r="W193" s="31">
        <v>0.06</v>
      </c>
      <c r="X193" s="31">
        <v>4.7E-2</v>
      </c>
      <c r="Y193" s="31">
        <v>2.5000000000000001E-2</v>
      </c>
      <c r="Z193" s="31" t="s">
        <v>80</v>
      </c>
      <c r="AA193" s="31">
        <v>9.1999999999999998E-2</v>
      </c>
      <c r="AB193" s="31" t="s">
        <v>80</v>
      </c>
      <c r="AC193" s="31" t="s">
        <v>80</v>
      </c>
      <c r="AD193" s="31">
        <v>0.16600000000000001</v>
      </c>
      <c r="AE193" s="31">
        <v>0.105</v>
      </c>
      <c r="AF193" s="31" t="s">
        <v>80</v>
      </c>
      <c r="AG193" s="31">
        <v>1.7000000000000001E-2</v>
      </c>
      <c r="AH193" s="31">
        <v>0.09</v>
      </c>
      <c r="AI193" s="31">
        <v>0.83299999999999996</v>
      </c>
      <c r="AJ193" s="31">
        <v>0.88700000000000001</v>
      </c>
      <c r="AK193">
        <v>95</v>
      </c>
      <c r="AL193" s="29">
        <v>0</v>
      </c>
      <c r="AM193" s="29">
        <v>99.98</v>
      </c>
      <c r="AN193" s="20">
        <v>2.4089999999999998</v>
      </c>
    </row>
    <row r="194" spans="1:40" x14ac:dyDescent="0.25">
      <c r="A194" t="s">
        <v>217</v>
      </c>
      <c r="B194" t="s">
        <v>188</v>
      </c>
      <c r="C194" t="s">
        <v>75</v>
      </c>
      <c r="D194" t="s">
        <v>83</v>
      </c>
      <c r="E194" t="s">
        <v>84</v>
      </c>
      <c r="F194" t="s">
        <v>79</v>
      </c>
      <c r="G194" s="31" t="s">
        <v>80</v>
      </c>
      <c r="H194" s="31" t="s">
        <v>80</v>
      </c>
      <c r="I194" s="31" t="s">
        <v>80</v>
      </c>
      <c r="J194" s="31" t="s">
        <v>80</v>
      </c>
      <c r="K194" s="31" t="s">
        <v>80</v>
      </c>
      <c r="L194" s="31" t="s">
        <v>80</v>
      </c>
      <c r="M194" s="31" t="s">
        <v>80</v>
      </c>
      <c r="N194" s="31" t="s">
        <v>80</v>
      </c>
      <c r="O194" s="31" t="s">
        <v>80</v>
      </c>
      <c r="P194" s="31" t="s">
        <v>80</v>
      </c>
      <c r="Q194" s="31" t="s">
        <v>80</v>
      </c>
      <c r="R194" s="31" t="s">
        <v>80</v>
      </c>
      <c r="S194" s="31" t="s">
        <v>80</v>
      </c>
      <c r="T194" s="31" t="s">
        <v>80</v>
      </c>
      <c r="U194" s="31" t="s">
        <v>82</v>
      </c>
      <c r="V194" s="31" t="s">
        <v>80</v>
      </c>
      <c r="W194" s="31" t="s">
        <v>82</v>
      </c>
      <c r="X194" s="31" t="s">
        <v>82</v>
      </c>
      <c r="Y194" s="31" t="s">
        <v>82</v>
      </c>
      <c r="Z194" s="31" t="s">
        <v>80</v>
      </c>
      <c r="AA194" s="31" t="s">
        <v>82</v>
      </c>
      <c r="AB194" s="31" t="s">
        <v>80</v>
      </c>
      <c r="AC194" s="31" t="s">
        <v>80</v>
      </c>
      <c r="AD194" s="31" t="s">
        <v>82</v>
      </c>
      <c r="AE194" s="31" t="s">
        <v>5</v>
      </c>
      <c r="AF194" s="31" t="s">
        <v>80</v>
      </c>
      <c r="AG194" s="31" t="s">
        <v>5</v>
      </c>
      <c r="AH194" s="31" t="s">
        <v>82</v>
      </c>
      <c r="AI194" s="31" t="s">
        <v>5</v>
      </c>
      <c r="AJ194" s="31" t="s">
        <v>5</v>
      </c>
      <c r="AK194">
        <v>95</v>
      </c>
      <c r="AL194" s="29" t="s">
        <v>80</v>
      </c>
      <c r="AM194" s="29" t="s">
        <v>80</v>
      </c>
      <c r="AN194" s="20" t="s">
        <v>80</v>
      </c>
    </row>
    <row r="195" spans="1:40" x14ac:dyDescent="0.25">
      <c r="A195" t="s">
        <v>217</v>
      </c>
      <c r="B195" t="s">
        <v>188</v>
      </c>
      <c r="C195" t="s">
        <v>75</v>
      </c>
      <c r="D195" t="s">
        <v>142</v>
      </c>
      <c r="E195" t="s">
        <v>77</v>
      </c>
      <c r="F195" t="s">
        <v>78</v>
      </c>
      <c r="G195" s="31" t="s">
        <v>80</v>
      </c>
      <c r="H195" s="31" t="s">
        <v>80</v>
      </c>
      <c r="I195" s="31" t="s">
        <v>80</v>
      </c>
      <c r="J195" s="31" t="s">
        <v>80</v>
      </c>
      <c r="K195" s="31" t="s">
        <v>80</v>
      </c>
      <c r="L195" s="31" t="s">
        <v>80</v>
      </c>
      <c r="M195" s="31" t="s">
        <v>80</v>
      </c>
      <c r="N195" s="31" t="s">
        <v>80</v>
      </c>
      <c r="O195" s="31" t="s">
        <v>80</v>
      </c>
      <c r="P195" s="31" t="s">
        <v>80</v>
      </c>
      <c r="Q195" s="31" t="s">
        <v>80</v>
      </c>
      <c r="R195" s="31" t="s">
        <v>80</v>
      </c>
      <c r="S195" s="31" t="s">
        <v>80</v>
      </c>
      <c r="T195" s="31" t="s">
        <v>80</v>
      </c>
      <c r="U195" s="31" t="s">
        <v>80</v>
      </c>
      <c r="V195" s="31" t="s">
        <v>80</v>
      </c>
      <c r="W195" s="31" t="s">
        <v>80</v>
      </c>
      <c r="X195" s="31" t="s">
        <v>80</v>
      </c>
      <c r="Y195" s="31" t="s">
        <v>80</v>
      </c>
      <c r="Z195" s="31" t="s">
        <v>80</v>
      </c>
      <c r="AA195" s="31" t="s">
        <v>80</v>
      </c>
      <c r="AB195" s="31" t="s">
        <v>80</v>
      </c>
      <c r="AC195" s="31" t="s">
        <v>80</v>
      </c>
      <c r="AD195" s="31" t="s">
        <v>80</v>
      </c>
      <c r="AE195" s="31" t="s">
        <v>80</v>
      </c>
      <c r="AF195" s="31">
        <v>2.1890000000000001</v>
      </c>
      <c r="AG195" s="31" t="s">
        <v>80</v>
      </c>
      <c r="AH195" s="31" t="s">
        <v>80</v>
      </c>
      <c r="AI195" s="31" t="s">
        <v>80</v>
      </c>
      <c r="AJ195" s="31" t="s">
        <v>80</v>
      </c>
      <c r="AK195">
        <v>96</v>
      </c>
      <c r="AL195" s="29">
        <v>0</v>
      </c>
      <c r="AM195" s="29">
        <v>99.99</v>
      </c>
      <c r="AN195" s="20">
        <v>2.1890000000000001</v>
      </c>
    </row>
    <row r="196" spans="1:40" x14ac:dyDescent="0.25">
      <c r="A196" t="s">
        <v>217</v>
      </c>
      <c r="B196" t="s">
        <v>188</v>
      </c>
      <c r="C196" t="s">
        <v>75</v>
      </c>
      <c r="D196" t="s">
        <v>142</v>
      </c>
      <c r="E196" t="s">
        <v>77</v>
      </c>
      <c r="F196" t="s">
        <v>79</v>
      </c>
      <c r="G196" s="31" t="s">
        <v>80</v>
      </c>
      <c r="H196" s="31" t="s">
        <v>80</v>
      </c>
      <c r="I196" s="31" t="s">
        <v>80</v>
      </c>
      <c r="J196" s="31" t="s">
        <v>80</v>
      </c>
      <c r="K196" s="31" t="s">
        <v>80</v>
      </c>
      <c r="L196" s="31" t="s">
        <v>80</v>
      </c>
      <c r="M196" s="31" t="s">
        <v>80</v>
      </c>
      <c r="N196" s="31" t="s">
        <v>80</v>
      </c>
      <c r="O196" s="31" t="s">
        <v>80</v>
      </c>
      <c r="P196" s="31" t="s">
        <v>80</v>
      </c>
      <c r="Q196" s="31" t="s">
        <v>80</v>
      </c>
      <c r="R196" s="31" t="s">
        <v>80</v>
      </c>
      <c r="S196" s="31" t="s">
        <v>80</v>
      </c>
      <c r="T196" s="31" t="s">
        <v>80</v>
      </c>
      <c r="U196" s="31" t="s">
        <v>80</v>
      </c>
      <c r="V196" s="31" t="s">
        <v>80</v>
      </c>
      <c r="W196" s="31" t="s">
        <v>80</v>
      </c>
      <c r="X196" s="31" t="s">
        <v>80</v>
      </c>
      <c r="Y196" s="31" t="s">
        <v>80</v>
      </c>
      <c r="Z196" s="31" t="s">
        <v>80</v>
      </c>
      <c r="AA196" s="31" t="s">
        <v>80</v>
      </c>
      <c r="AB196" s="31" t="s">
        <v>80</v>
      </c>
      <c r="AC196" s="31" t="s">
        <v>5</v>
      </c>
      <c r="AD196" s="31" t="s">
        <v>80</v>
      </c>
      <c r="AE196" s="31" t="s">
        <v>80</v>
      </c>
      <c r="AF196" s="31" t="s">
        <v>82</v>
      </c>
      <c r="AG196" s="31" t="s">
        <v>80</v>
      </c>
      <c r="AH196" s="31" t="s">
        <v>80</v>
      </c>
      <c r="AI196" s="31" t="s">
        <v>80</v>
      </c>
      <c r="AJ196" s="31" t="s">
        <v>80</v>
      </c>
      <c r="AK196">
        <v>96</v>
      </c>
      <c r="AL196" s="29" t="s">
        <v>80</v>
      </c>
      <c r="AM196" s="29" t="s">
        <v>80</v>
      </c>
      <c r="AN196" s="20" t="s">
        <v>80</v>
      </c>
    </row>
    <row r="197" spans="1:40" x14ac:dyDescent="0.25">
      <c r="A197" t="s">
        <v>217</v>
      </c>
      <c r="B197" t="s">
        <v>188</v>
      </c>
      <c r="C197" t="s">
        <v>75</v>
      </c>
      <c r="D197" t="s">
        <v>94</v>
      </c>
      <c r="E197" t="s">
        <v>99</v>
      </c>
      <c r="F197" t="s">
        <v>78</v>
      </c>
      <c r="G197" s="31" t="s">
        <v>80</v>
      </c>
      <c r="H197" s="31" t="s">
        <v>80</v>
      </c>
      <c r="I197" s="31" t="s">
        <v>80</v>
      </c>
      <c r="J197" s="31" t="s">
        <v>80</v>
      </c>
      <c r="K197" s="31" t="s">
        <v>80</v>
      </c>
      <c r="L197" s="31" t="s">
        <v>80</v>
      </c>
      <c r="M197" s="31">
        <v>2.1800000000000002</v>
      </c>
      <c r="N197" s="31" t="s">
        <v>80</v>
      </c>
      <c r="O197" s="31" t="s">
        <v>80</v>
      </c>
      <c r="P197" s="31" t="s">
        <v>80</v>
      </c>
      <c r="Q197" s="31" t="s">
        <v>80</v>
      </c>
      <c r="R197" s="31" t="s">
        <v>80</v>
      </c>
      <c r="S197" s="31" t="s">
        <v>80</v>
      </c>
      <c r="T197" s="31" t="s">
        <v>80</v>
      </c>
      <c r="U197" s="31" t="s">
        <v>80</v>
      </c>
      <c r="V197" s="31" t="s">
        <v>80</v>
      </c>
      <c r="W197" s="31" t="s">
        <v>80</v>
      </c>
      <c r="X197" s="31" t="s">
        <v>80</v>
      </c>
      <c r="Y197" s="31" t="s">
        <v>80</v>
      </c>
      <c r="Z197" s="31" t="s">
        <v>80</v>
      </c>
      <c r="AA197" s="31" t="s">
        <v>80</v>
      </c>
      <c r="AB197" s="31" t="s">
        <v>80</v>
      </c>
      <c r="AC197" s="31" t="s">
        <v>80</v>
      </c>
      <c r="AD197" s="31" t="s">
        <v>80</v>
      </c>
      <c r="AE197" s="31" t="s">
        <v>80</v>
      </c>
      <c r="AF197" s="31" t="s">
        <v>80</v>
      </c>
      <c r="AG197" s="31" t="s">
        <v>80</v>
      </c>
      <c r="AH197" s="31" t="s">
        <v>80</v>
      </c>
      <c r="AI197" s="31" t="s">
        <v>80</v>
      </c>
      <c r="AJ197" s="31" t="s">
        <v>80</v>
      </c>
      <c r="AK197">
        <v>97</v>
      </c>
      <c r="AL197" s="29">
        <v>0</v>
      </c>
      <c r="AM197" s="29">
        <v>99.99</v>
      </c>
      <c r="AN197" s="20">
        <v>2.1800000000000002</v>
      </c>
    </row>
    <row r="198" spans="1:40" x14ac:dyDescent="0.25">
      <c r="A198" t="s">
        <v>217</v>
      </c>
      <c r="B198" t="s">
        <v>188</v>
      </c>
      <c r="C198" t="s">
        <v>75</v>
      </c>
      <c r="D198" t="s">
        <v>94</v>
      </c>
      <c r="E198" t="s">
        <v>99</v>
      </c>
      <c r="F198" t="s">
        <v>79</v>
      </c>
      <c r="G198" s="31" t="s">
        <v>80</v>
      </c>
      <c r="H198" s="31" t="s">
        <v>80</v>
      </c>
      <c r="I198" s="31" t="s">
        <v>80</v>
      </c>
      <c r="J198" s="31" t="s">
        <v>80</v>
      </c>
      <c r="K198" s="31" t="s">
        <v>80</v>
      </c>
      <c r="L198" s="31" t="s">
        <v>80</v>
      </c>
      <c r="M198" s="31" t="s">
        <v>82</v>
      </c>
      <c r="N198" s="31" t="s">
        <v>80</v>
      </c>
      <c r="O198" s="31" t="s">
        <v>80</v>
      </c>
      <c r="P198" s="31" t="s">
        <v>80</v>
      </c>
      <c r="Q198" s="31" t="s">
        <v>80</v>
      </c>
      <c r="R198" s="31" t="s">
        <v>80</v>
      </c>
      <c r="S198" s="31" t="s">
        <v>80</v>
      </c>
      <c r="T198" s="31" t="s">
        <v>80</v>
      </c>
      <c r="U198" s="31" t="s">
        <v>80</v>
      </c>
      <c r="V198" s="31" t="s">
        <v>80</v>
      </c>
      <c r="W198" s="31" t="s">
        <v>80</v>
      </c>
      <c r="X198" s="31" t="s">
        <v>80</v>
      </c>
      <c r="Y198" s="31" t="s">
        <v>80</v>
      </c>
      <c r="Z198" s="31" t="s">
        <v>80</v>
      </c>
      <c r="AA198" s="31" t="s">
        <v>80</v>
      </c>
      <c r="AB198" s="31" t="s">
        <v>80</v>
      </c>
      <c r="AC198" s="31" t="s">
        <v>80</v>
      </c>
      <c r="AD198" s="31" t="s">
        <v>80</v>
      </c>
      <c r="AE198" s="31" t="s">
        <v>80</v>
      </c>
      <c r="AF198" s="31" t="s">
        <v>80</v>
      </c>
      <c r="AG198" s="31" t="s">
        <v>80</v>
      </c>
      <c r="AH198" s="31" t="s">
        <v>80</v>
      </c>
      <c r="AI198" s="31" t="s">
        <v>80</v>
      </c>
      <c r="AJ198" s="31" t="s">
        <v>80</v>
      </c>
      <c r="AK198">
        <v>97</v>
      </c>
      <c r="AL198" s="29" t="s">
        <v>80</v>
      </c>
      <c r="AM198" s="29" t="s">
        <v>80</v>
      </c>
      <c r="AN198" s="20" t="s">
        <v>80</v>
      </c>
    </row>
    <row r="199" spans="1:40" x14ac:dyDescent="0.25">
      <c r="A199" t="s">
        <v>217</v>
      </c>
      <c r="B199" t="s">
        <v>188</v>
      </c>
      <c r="C199" t="s">
        <v>100</v>
      </c>
      <c r="D199" t="s">
        <v>205</v>
      </c>
      <c r="E199" t="s">
        <v>105</v>
      </c>
      <c r="F199" t="s">
        <v>78</v>
      </c>
      <c r="G199" s="31" t="s">
        <v>80</v>
      </c>
      <c r="H199" s="31" t="s">
        <v>80</v>
      </c>
      <c r="I199" s="31" t="s">
        <v>80</v>
      </c>
      <c r="J199" s="31" t="s">
        <v>80</v>
      </c>
      <c r="K199" s="31" t="s">
        <v>80</v>
      </c>
      <c r="L199" s="31" t="s">
        <v>80</v>
      </c>
      <c r="M199" s="31" t="s">
        <v>80</v>
      </c>
      <c r="N199" s="31" t="s">
        <v>80</v>
      </c>
      <c r="O199" s="31" t="s">
        <v>80</v>
      </c>
      <c r="P199" s="31" t="s">
        <v>80</v>
      </c>
      <c r="Q199" s="31" t="s">
        <v>80</v>
      </c>
      <c r="R199" s="31" t="s">
        <v>80</v>
      </c>
      <c r="S199" s="31" t="s">
        <v>80</v>
      </c>
      <c r="T199" s="31" t="s">
        <v>80</v>
      </c>
      <c r="U199" s="31" t="s">
        <v>80</v>
      </c>
      <c r="V199" s="31" t="s">
        <v>80</v>
      </c>
      <c r="W199" s="31" t="s">
        <v>80</v>
      </c>
      <c r="X199" s="31" t="s">
        <v>80</v>
      </c>
      <c r="Y199" s="31" t="s">
        <v>80</v>
      </c>
      <c r="Z199" s="31" t="s">
        <v>80</v>
      </c>
      <c r="AA199" s="31" t="s">
        <v>80</v>
      </c>
      <c r="AB199" s="31" t="s">
        <v>80</v>
      </c>
      <c r="AC199" s="31">
        <v>4.8000000000000001E-2</v>
      </c>
      <c r="AD199" s="31">
        <v>0.23899999999999999</v>
      </c>
      <c r="AE199" s="31">
        <v>0.34</v>
      </c>
      <c r="AF199" s="31" t="s">
        <v>80</v>
      </c>
      <c r="AG199" s="31" t="s">
        <v>80</v>
      </c>
      <c r="AH199" s="31" t="s">
        <v>80</v>
      </c>
      <c r="AI199" s="31">
        <v>0.13200000000000001</v>
      </c>
      <c r="AJ199" s="31">
        <v>1.19</v>
      </c>
      <c r="AK199">
        <v>98</v>
      </c>
      <c r="AL199" s="29">
        <v>0</v>
      </c>
      <c r="AM199" s="29">
        <v>99.99</v>
      </c>
      <c r="AN199" s="20">
        <v>1.9490000000000001</v>
      </c>
    </row>
    <row r="200" spans="1:40" x14ac:dyDescent="0.25">
      <c r="A200" t="s">
        <v>217</v>
      </c>
      <c r="B200" t="s">
        <v>188</v>
      </c>
      <c r="C200" t="s">
        <v>100</v>
      </c>
      <c r="D200" t="s">
        <v>205</v>
      </c>
      <c r="E200" t="s">
        <v>105</v>
      </c>
      <c r="F200" t="s">
        <v>79</v>
      </c>
      <c r="G200" s="31" t="s">
        <v>80</v>
      </c>
      <c r="H200" s="31" t="s">
        <v>80</v>
      </c>
      <c r="I200" s="31" t="s">
        <v>80</v>
      </c>
      <c r="J200" s="31" t="s">
        <v>80</v>
      </c>
      <c r="K200" s="31" t="s">
        <v>80</v>
      </c>
      <c r="L200" s="31" t="s">
        <v>80</v>
      </c>
      <c r="M200" s="31" t="s">
        <v>80</v>
      </c>
      <c r="N200" s="31" t="s">
        <v>80</v>
      </c>
      <c r="O200" s="31" t="s">
        <v>80</v>
      </c>
      <c r="P200" s="31" t="s">
        <v>80</v>
      </c>
      <c r="Q200" s="31" t="s">
        <v>80</v>
      </c>
      <c r="R200" s="31" t="s">
        <v>80</v>
      </c>
      <c r="S200" s="31" t="s">
        <v>80</v>
      </c>
      <c r="T200" s="31" t="s">
        <v>80</v>
      </c>
      <c r="U200" s="31" t="s">
        <v>80</v>
      </c>
      <c r="V200" s="31" t="s">
        <v>80</v>
      </c>
      <c r="W200" s="31" t="s">
        <v>80</v>
      </c>
      <c r="X200" s="31" t="s">
        <v>80</v>
      </c>
      <c r="Y200" s="31" t="s">
        <v>80</v>
      </c>
      <c r="Z200" s="31" t="s">
        <v>80</v>
      </c>
      <c r="AA200" s="31" t="s">
        <v>80</v>
      </c>
      <c r="AB200" s="31" t="s">
        <v>80</v>
      </c>
      <c r="AC200" s="31" t="s">
        <v>82</v>
      </c>
      <c r="AD200" s="31" t="s">
        <v>82</v>
      </c>
      <c r="AE200" s="31" t="s">
        <v>82</v>
      </c>
      <c r="AF200" s="31" t="s">
        <v>80</v>
      </c>
      <c r="AG200" s="31" t="s">
        <v>80</v>
      </c>
      <c r="AH200" s="31" t="s">
        <v>80</v>
      </c>
      <c r="AI200" s="31" t="s">
        <v>5</v>
      </c>
      <c r="AJ200" s="31" t="s">
        <v>5</v>
      </c>
      <c r="AK200">
        <v>98</v>
      </c>
      <c r="AL200" s="29" t="s">
        <v>80</v>
      </c>
      <c r="AM200" s="29" t="s">
        <v>80</v>
      </c>
      <c r="AN200" s="20" t="s">
        <v>80</v>
      </c>
    </row>
    <row r="201" spans="1:40" x14ac:dyDescent="0.25">
      <c r="A201" t="s">
        <v>217</v>
      </c>
      <c r="B201" t="s">
        <v>188</v>
      </c>
      <c r="C201" t="s">
        <v>75</v>
      </c>
      <c r="D201" t="s">
        <v>131</v>
      </c>
      <c r="E201" t="s">
        <v>99</v>
      </c>
      <c r="F201" t="s">
        <v>78</v>
      </c>
      <c r="G201" s="31" t="s">
        <v>80</v>
      </c>
      <c r="H201" s="31" t="s">
        <v>80</v>
      </c>
      <c r="I201" s="31" t="s">
        <v>80</v>
      </c>
      <c r="J201" s="31" t="s">
        <v>80</v>
      </c>
      <c r="K201" s="31" t="s">
        <v>80</v>
      </c>
      <c r="L201" s="31" t="s">
        <v>80</v>
      </c>
      <c r="M201" s="31" t="s">
        <v>80</v>
      </c>
      <c r="N201" s="31" t="s">
        <v>80</v>
      </c>
      <c r="O201" s="31" t="s">
        <v>80</v>
      </c>
      <c r="P201" s="31" t="s">
        <v>80</v>
      </c>
      <c r="Q201" s="31" t="s">
        <v>80</v>
      </c>
      <c r="R201" s="31" t="s">
        <v>80</v>
      </c>
      <c r="S201" s="31" t="s">
        <v>80</v>
      </c>
      <c r="T201" s="31" t="s">
        <v>80</v>
      </c>
      <c r="U201" s="31" t="s">
        <v>80</v>
      </c>
      <c r="V201" s="31" t="s">
        <v>80</v>
      </c>
      <c r="W201" s="31" t="s">
        <v>80</v>
      </c>
      <c r="X201" s="31" t="s">
        <v>80</v>
      </c>
      <c r="Y201" s="31" t="s">
        <v>80</v>
      </c>
      <c r="Z201" s="31" t="s">
        <v>80</v>
      </c>
      <c r="AA201" s="31" t="s">
        <v>80</v>
      </c>
      <c r="AB201" s="31" t="s">
        <v>80</v>
      </c>
      <c r="AC201" s="31" t="s">
        <v>80</v>
      </c>
      <c r="AD201" s="31" t="s">
        <v>80</v>
      </c>
      <c r="AE201" s="31" t="s">
        <v>80</v>
      </c>
      <c r="AF201" s="31" t="s">
        <v>80</v>
      </c>
      <c r="AG201" s="31">
        <v>1.72</v>
      </c>
      <c r="AH201" s="31" t="s">
        <v>80</v>
      </c>
      <c r="AI201" s="31" t="s">
        <v>80</v>
      </c>
      <c r="AJ201" s="31" t="s">
        <v>80</v>
      </c>
      <c r="AK201">
        <v>99</v>
      </c>
      <c r="AL201" s="29">
        <v>0</v>
      </c>
      <c r="AM201" s="29">
        <v>99.99</v>
      </c>
      <c r="AN201" s="20">
        <v>1.72</v>
      </c>
    </row>
    <row r="202" spans="1:40" x14ac:dyDescent="0.25">
      <c r="A202" t="s">
        <v>217</v>
      </c>
      <c r="B202" t="s">
        <v>188</v>
      </c>
      <c r="C202" t="s">
        <v>75</v>
      </c>
      <c r="D202" t="s">
        <v>131</v>
      </c>
      <c r="E202" t="s">
        <v>99</v>
      </c>
      <c r="F202" t="s">
        <v>79</v>
      </c>
      <c r="G202" s="31" t="s">
        <v>80</v>
      </c>
      <c r="H202" s="31" t="s">
        <v>80</v>
      </c>
      <c r="I202" s="31" t="s">
        <v>80</v>
      </c>
      <c r="J202" s="31" t="s">
        <v>80</v>
      </c>
      <c r="K202" s="31" t="s">
        <v>80</v>
      </c>
      <c r="L202" s="31" t="s">
        <v>80</v>
      </c>
      <c r="M202" s="31" t="s">
        <v>80</v>
      </c>
      <c r="N202" s="31" t="s">
        <v>80</v>
      </c>
      <c r="O202" s="31" t="s">
        <v>80</v>
      </c>
      <c r="P202" s="31" t="s">
        <v>80</v>
      </c>
      <c r="Q202" s="31" t="s">
        <v>80</v>
      </c>
      <c r="R202" s="31" t="s">
        <v>80</v>
      </c>
      <c r="S202" s="31" t="s">
        <v>80</v>
      </c>
      <c r="T202" s="31" t="s">
        <v>80</v>
      </c>
      <c r="U202" s="31" t="s">
        <v>80</v>
      </c>
      <c r="V202" s="31" t="s">
        <v>80</v>
      </c>
      <c r="W202" s="31" t="s">
        <v>80</v>
      </c>
      <c r="X202" s="31" t="s">
        <v>80</v>
      </c>
      <c r="Y202" s="31" t="s">
        <v>80</v>
      </c>
      <c r="Z202" s="31" t="s">
        <v>80</v>
      </c>
      <c r="AA202" s="31" t="s">
        <v>80</v>
      </c>
      <c r="AB202" s="31" t="s">
        <v>80</v>
      </c>
      <c r="AC202" s="31" t="s">
        <v>80</v>
      </c>
      <c r="AD202" s="31" t="s">
        <v>80</v>
      </c>
      <c r="AE202" s="31" t="s">
        <v>80</v>
      </c>
      <c r="AF202" s="31" t="s">
        <v>80</v>
      </c>
      <c r="AG202" s="31" t="s">
        <v>5</v>
      </c>
      <c r="AH202" s="31" t="s">
        <v>80</v>
      </c>
      <c r="AI202" s="31" t="s">
        <v>80</v>
      </c>
      <c r="AJ202" s="31" t="s">
        <v>80</v>
      </c>
      <c r="AK202">
        <v>99</v>
      </c>
      <c r="AL202" s="29" t="s">
        <v>80</v>
      </c>
      <c r="AM202" s="29" t="s">
        <v>80</v>
      </c>
      <c r="AN202" s="20" t="s">
        <v>80</v>
      </c>
    </row>
    <row r="203" spans="1:40" x14ac:dyDescent="0.25">
      <c r="A203" t="s">
        <v>217</v>
      </c>
      <c r="B203" t="s">
        <v>188</v>
      </c>
      <c r="C203" t="s">
        <v>75</v>
      </c>
      <c r="D203" t="s">
        <v>89</v>
      </c>
      <c r="E203" t="s">
        <v>99</v>
      </c>
      <c r="F203" t="s">
        <v>78</v>
      </c>
      <c r="G203" s="31" t="s">
        <v>80</v>
      </c>
      <c r="H203" s="31" t="s">
        <v>80</v>
      </c>
      <c r="I203" s="31" t="s">
        <v>80</v>
      </c>
      <c r="J203" s="31" t="s">
        <v>80</v>
      </c>
      <c r="K203" s="31" t="s">
        <v>80</v>
      </c>
      <c r="L203" s="31" t="s">
        <v>80</v>
      </c>
      <c r="M203" s="31" t="s">
        <v>80</v>
      </c>
      <c r="N203" s="31" t="s">
        <v>80</v>
      </c>
      <c r="O203" s="31" t="s">
        <v>80</v>
      </c>
      <c r="P203" s="31" t="s">
        <v>80</v>
      </c>
      <c r="Q203" s="31" t="s">
        <v>80</v>
      </c>
      <c r="R203" s="31" t="s">
        <v>80</v>
      </c>
      <c r="S203" s="31" t="s">
        <v>80</v>
      </c>
      <c r="T203" s="31" t="s">
        <v>80</v>
      </c>
      <c r="U203" s="31" t="s">
        <v>80</v>
      </c>
      <c r="V203" s="31" t="s">
        <v>80</v>
      </c>
      <c r="W203" s="31" t="s">
        <v>80</v>
      </c>
      <c r="X203" s="31">
        <v>1.534</v>
      </c>
      <c r="Y203" s="31" t="s">
        <v>80</v>
      </c>
      <c r="Z203" s="31">
        <v>1.6E-2</v>
      </c>
      <c r="AA203" s="31" t="s">
        <v>80</v>
      </c>
      <c r="AB203" s="31">
        <v>3.1E-2</v>
      </c>
      <c r="AC203" s="31">
        <v>1.9E-2</v>
      </c>
      <c r="AD203" s="31" t="s">
        <v>80</v>
      </c>
      <c r="AE203" s="31" t="s">
        <v>80</v>
      </c>
      <c r="AF203" s="31" t="s">
        <v>80</v>
      </c>
      <c r="AG203" s="31" t="s">
        <v>80</v>
      </c>
      <c r="AH203" s="31" t="s">
        <v>80</v>
      </c>
      <c r="AI203" s="31" t="s">
        <v>80</v>
      </c>
      <c r="AJ203" s="31" t="s">
        <v>80</v>
      </c>
      <c r="AK203">
        <v>100</v>
      </c>
      <c r="AL203" s="29">
        <v>0</v>
      </c>
      <c r="AM203" s="29">
        <v>99.99</v>
      </c>
      <c r="AN203" s="20">
        <v>1.6</v>
      </c>
    </row>
    <row r="204" spans="1:40" x14ac:dyDescent="0.25">
      <c r="A204" t="s">
        <v>217</v>
      </c>
      <c r="B204" t="s">
        <v>188</v>
      </c>
      <c r="C204" t="s">
        <v>75</v>
      </c>
      <c r="D204" t="s">
        <v>89</v>
      </c>
      <c r="E204" t="s">
        <v>99</v>
      </c>
      <c r="F204" t="s">
        <v>79</v>
      </c>
      <c r="G204" s="31" t="s">
        <v>80</v>
      </c>
      <c r="H204" s="31" t="s">
        <v>80</v>
      </c>
      <c r="I204" s="31" t="s">
        <v>80</v>
      </c>
      <c r="J204" s="31" t="s">
        <v>80</v>
      </c>
      <c r="K204" s="31" t="s">
        <v>80</v>
      </c>
      <c r="L204" s="31" t="s">
        <v>80</v>
      </c>
      <c r="M204" s="31" t="s">
        <v>80</v>
      </c>
      <c r="N204" s="31" t="s">
        <v>80</v>
      </c>
      <c r="O204" s="31" t="s">
        <v>80</v>
      </c>
      <c r="P204" s="31" t="s">
        <v>80</v>
      </c>
      <c r="Q204" s="31" t="s">
        <v>80</v>
      </c>
      <c r="R204" s="31" t="s">
        <v>80</v>
      </c>
      <c r="S204" s="31" t="s">
        <v>80</v>
      </c>
      <c r="T204" s="31" t="s">
        <v>80</v>
      </c>
      <c r="U204" s="31" t="s">
        <v>5</v>
      </c>
      <c r="V204" s="31" t="s">
        <v>80</v>
      </c>
      <c r="W204" s="31" t="s">
        <v>80</v>
      </c>
      <c r="X204" s="31" t="s">
        <v>82</v>
      </c>
      <c r="Y204" s="31" t="s">
        <v>80</v>
      </c>
      <c r="Z204" s="31" t="s">
        <v>5</v>
      </c>
      <c r="AA204" s="31" t="s">
        <v>80</v>
      </c>
      <c r="AB204" s="31" t="s">
        <v>5</v>
      </c>
      <c r="AC204" s="31" t="s">
        <v>5</v>
      </c>
      <c r="AD204" s="31" t="s">
        <v>80</v>
      </c>
      <c r="AE204" s="31" t="s">
        <v>80</v>
      </c>
      <c r="AF204" s="31" t="s">
        <v>80</v>
      </c>
      <c r="AG204" s="31" t="s">
        <v>80</v>
      </c>
      <c r="AH204" s="31" t="s">
        <v>80</v>
      </c>
      <c r="AI204" s="31" t="s">
        <v>80</v>
      </c>
      <c r="AJ204" s="31" t="s">
        <v>80</v>
      </c>
      <c r="AK204">
        <v>100</v>
      </c>
      <c r="AL204" s="29" t="s">
        <v>80</v>
      </c>
      <c r="AM204" s="29" t="s">
        <v>80</v>
      </c>
      <c r="AN204" s="20" t="s">
        <v>80</v>
      </c>
    </row>
    <row r="205" spans="1:40" x14ac:dyDescent="0.25">
      <c r="A205" t="s">
        <v>217</v>
      </c>
      <c r="B205" t="s">
        <v>188</v>
      </c>
      <c r="C205" t="s">
        <v>75</v>
      </c>
      <c r="D205" t="s">
        <v>185</v>
      </c>
      <c r="E205" t="s">
        <v>87</v>
      </c>
      <c r="F205" t="s">
        <v>78</v>
      </c>
      <c r="G205" s="31" t="s">
        <v>80</v>
      </c>
      <c r="H205" s="31" t="s">
        <v>80</v>
      </c>
      <c r="I205" s="31" t="s">
        <v>80</v>
      </c>
      <c r="J205" s="31" t="s">
        <v>80</v>
      </c>
      <c r="K205" s="31" t="s">
        <v>80</v>
      </c>
      <c r="L205" s="31" t="s">
        <v>80</v>
      </c>
      <c r="M205" s="31" t="s">
        <v>80</v>
      </c>
      <c r="N205" s="31" t="s">
        <v>80</v>
      </c>
      <c r="O205" s="31" t="s">
        <v>80</v>
      </c>
      <c r="P205" s="31" t="s">
        <v>80</v>
      </c>
      <c r="Q205" s="31" t="s">
        <v>80</v>
      </c>
      <c r="R205" s="31">
        <v>1</v>
      </c>
      <c r="S205" s="31" t="s">
        <v>80</v>
      </c>
      <c r="T205" s="31" t="s">
        <v>80</v>
      </c>
      <c r="U205" s="31" t="s">
        <v>80</v>
      </c>
      <c r="V205" s="31" t="s">
        <v>80</v>
      </c>
      <c r="W205" s="31" t="s">
        <v>80</v>
      </c>
      <c r="X205" s="31" t="s">
        <v>80</v>
      </c>
      <c r="Y205" s="31" t="s">
        <v>80</v>
      </c>
      <c r="Z205" s="31" t="s">
        <v>80</v>
      </c>
      <c r="AA205" s="31" t="s">
        <v>80</v>
      </c>
      <c r="AB205" s="31" t="s">
        <v>80</v>
      </c>
      <c r="AC205" s="31" t="s">
        <v>80</v>
      </c>
      <c r="AD205" s="31" t="s">
        <v>80</v>
      </c>
      <c r="AE205" s="31" t="s">
        <v>80</v>
      </c>
      <c r="AF205" s="31" t="s">
        <v>80</v>
      </c>
      <c r="AG205" s="31" t="s">
        <v>80</v>
      </c>
      <c r="AH205" s="31" t="s">
        <v>80</v>
      </c>
      <c r="AI205" s="31" t="s">
        <v>80</v>
      </c>
      <c r="AJ205" s="31" t="s">
        <v>80</v>
      </c>
      <c r="AK205">
        <v>101</v>
      </c>
      <c r="AL205" s="29">
        <v>0</v>
      </c>
      <c r="AM205" s="29">
        <v>99.99</v>
      </c>
      <c r="AN205" s="20">
        <v>1</v>
      </c>
    </row>
    <row r="206" spans="1:40" x14ac:dyDescent="0.25">
      <c r="A206" t="s">
        <v>217</v>
      </c>
      <c r="B206" t="s">
        <v>188</v>
      </c>
      <c r="C206" t="s">
        <v>75</v>
      </c>
      <c r="D206" t="s">
        <v>185</v>
      </c>
      <c r="E206" t="s">
        <v>87</v>
      </c>
      <c r="F206" t="s">
        <v>79</v>
      </c>
      <c r="G206" s="31" t="s">
        <v>80</v>
      </c>
      <c r="H206" s="31" t="s">
        <v>80</v>
      </c>
      <c r="I206" s="31" t="s">
        <v>80</v>
      </c>
      <c r="J206" s="31" t="s">
        <v>80</v>
      </c>
      <c r="K206" s="31" t="s">
        <v>80</v>
      </c>
      <c r="L206" s="31" t="s">
        <v>80</v>
      </c>
      <c r="M206" s="31" t="s">
        <v>80</v>
      </c>
      <c r="N206" s="31" t="s">
        <v>80</v>
      </c>
      <c r="O206" s="31" t="s">
        <v>80</v>
      </c>
      <c r="P206" s="31" t="s">
        <v>80</v>
      </c>
      <c r="Q206" s="31" t="s">
        <v>80</v>
      </c>
      <c r="R206" s="31" t="s">
        <v>82</v>
      </c>
      <c r="S206" s="31" t="s">
        <v>80</v>
      </c>
      <c r="T206" s="31" t="s">
        <v>80</v>
      </c>
      <c r="U206" s="31" t="s">
        <v>80</v>
      </c>
      <c r="V206" s="31" t="s">
        <v>80</v>
      </c>
      <c r="W206" s="31" t="s">
        <v>80</v>
      </c>
      <c r="X206" s="31" t="s">
        <v>80</v>
      </c>
      <c r="Y206" s="31" t="s">
        <v>80</v>
      </c>
      <c r="Z206" s="31" t="s">
        <v>80</v>
      </c>
      <c r="AA206" s="31" t="s">
        <v>80</v>
      </c>
      <c r="AB206" s="31" t="s">
        <v>80</v>
      </c>
      <c r="AC206" s="31" t="s">
        <v>80</v>
      </c>
      <c r="AD206" s="31" t="s">
        <v>80</v>
      </c>
      <c r="AE206" s="31" t="s">
        <v>80</v>
      </c>
      <c r="AF206" s="31" t="s">
        <v>80</v>
      </c>
      <c r="AG206" s="31" t="s">
        <v>80</v>
      </c>
      <c r="AH206" s="31" t="s">
        <v>80</v>
      </c>
      <c r="AI206" s="31" t="s">
        <v>80</v>
      </c>
      <c r="AJ206" s="31" t="s">
        <v>80</v>
      </c>
      <c r="AK206">
        <v>101</v>
      </c>
      <c r="AL206" s="29" t="s">
        <v>80</v>
      </c>
      <c r="AM206" s="29" t="s">
        <v>80</v>
      </c>
      <c r="AN206" s="20" t="s">
        <v>80</v>
      </c>
    </row>
    <row r="207" spans="1:40" x14ac:dyDescent="0.25">
      <c r="A207" t="s">
        <v>217</v>
      </c>
      <c r="B207" t="s">
        <v>188</v>
      </c>
      <c r="C207" t="s">
        <v>75</v>
      </c>
      <c r="D207" t="s">
        <v>192</v>
      </c>
      <c r="E207" t="s">
        <v>87</v>
      </c>
      <c r="F207" t="s">
        <v>78</v>
      </c>
      <c r="G207" s="31" t="s">
        <v>80</v>
      </c>
      <c r="H207" s="31" t="s">
        <v>80</v>
      </c>
      <c r="I207" s="31" t="s">
        <v>80</v>
      </c>
      <c r="J207" s="31" t="s">
        <v>80</v>
      </c>
      <c r="K207" s="31" t="s">
        <v>80</v>
      </c>
      <c r="L207" s="31" t="s">
        <v>80</v>
      </c>
      <c r="M207" s="31" t="s">
        <v>80</v>
      </c>
      <c r="N207" s="31" t="s">
        <v>80</v>
      </c>
      <c r="O207" s="31" t="s">
        <v>80</v>
      </c>
      <c r="P207" s="31" t="s">
        <v>80</v>
      </c>
      <c r="Q207" s="31">
        <v>0.9</v>
      </c>
      <c r="R207" s="31" t="s">
        <v>80</v>
      </c>
      <c r="S207" s="31" t="s">
        <v>80</v>
      </c>
      <c r="T207" s="31" t="s">
        <v>80</v>
      </c>
      <c r="U207" s="31" t="s">
        <v>80</v>
      </c>
      <c r="V207" s="31" t="s">
        <v>80</v>
      </c>
      <c r="W207" s="31" t="s">
        <v>80</v>
      </c>
      <c r="X207" s="31" t="s">
        <v>80</v>
      </c>
      <c r="Y207" s="31" t="s">
        <v>80</v>
      </c>
      <c r="Z207" s="31" t="s">
        <v>80</v>
      </c>
      <c r="AA207" s="31" t="s">
        <v>80</v>
      </c>
      <c r="AB207" s="31" t="s">
        <v>80</v>
      </c>
      <c r="AC207" s="31" t="s">
        <v>80</v>
      </c>
      <c r="AD207" s="31" t="s">
        <v>80</v>
      </c>
      <c r="AE207" s="31" t="s">
        <v>80</v>
      </c>
      <c r="AF207" s="31" t="s">
        <v>80</v>
      </c>
      <c r="AG207" s="31" t="s">
        <v>80</v>
      </c>
      <c r="AH207" s="31" t="s">
        <v>80</v>
      </c>
      <c r="AI207" s="31" t="s">
        <v>80</v>
      </c>
      <c r="AJ207" s="31" t="s">
        <v>80</v>
      </c>
      <c r="AK207">
        <v>102</v>
      </c>
      <c r="AL207" s="29">
        <v>0</v>
      </c>
      <c r="AM207" s="29">
        <v>100</v>
      </c>
      <c r="AN207" s="20">
        <v>0.9</v>
      </c>
    </row>
    <row r="208" spans="1:40" x14ac:dyDescent="0.25">
      <c r="A208" t="s">
        <v>217</v>
      </c>
      <c r="B208" t="s">
        <v>188</v>
      </c>
      <c r="C208" t="s">
        <v>75</v>
      </c>
      <c r="D208" t="s">
        <v>192</v>
      </c>
      <c r="E208" t="s">
        <v>87</v>
      </c>
      <c r="F208" t="s">
        <v>79</v>
      </c>
      <c r="G208" s="31" t="s">
        <v>80</v>
      </c>
      <c r="H208" s="31" t="s">
        <v>80</v>
      </c>
      <c r="I208" s="31" t="s">
        <v>80</v>
      </c>
      <c r="J208" s="31" t="s">
        <v>80</v>
      </c>
      <c r="K208" s="31" t="s">
        <v>80</v>
      </c>
      <c r="L208" s="31" t="s">
        <v>80</v>
      </c>
      <c r="M208" s="31" t="s">
        <v>80</v>
      </c>
      <c r="N208" s="31" t="s">
        <v>80</v>
      </c>
      <c r="O208" s="31" t="s">
        <v>80</v>
      </c>
      <c r="P208" s="31" t="s">
        <v>80</v>
      </c>
      <c r="Q208" s="31" t="s">
        <v>82</v>
      </c>
      <c r="R208" s="31" t="s">
        <v>80</v>
      </c>
      <c r="S208" s="31" t="s">
        <v>80</v>
      </c>
      <c r="T208" s="31" t="s">
        <v>80</v>
      </c>
      <c r="U208" s="31" t="s">
        <v>80</v>
      </c>
      <c r="V208" s="31" t="s">
        <v>80</v>
      </c>
      <c r="W208" s="31" t="s">
        <v>80</v>
      </c>
      <c r="X208" s="31" t="s">
        <v>80</v>
      </c>
      <c r="Y208" s="31" t="s">
        <v>80</v>
      </c>
      <c r="Z208" s="31" t="s">
        <v>80</v>
      </c>
      <c r="AA208" s="31" t="s">
        <v>80</v>
      </c>
      <c r="AB208" s="31" t="s">
        <v>80</v>
      </c>
      <c r="AC208" s="31" t="s">
        <v>80</v>
      </c>
      <c r="AD208" s="31" t="s">
        <v>80</v>
      </c>
      <c r="AE208" s="31" t="s">
        <v>80</v>
      </c>
      <c r="AF208" s="31" t="s">
        <v>80</v>
      </c>
      <c r="AG208" s="31" t="s">
        <v>80</v>
      </c>
      <c r="AH208" s="31" t="s">
        <v>80</v>
      </c>
      <c r="AI208" s="31" t="s">
        <v>80</v>
      </c>
      <c r="AJ208" s="31" t="s">
        <v>80</v>
      </c>
      <c r="AK208">
        <v>102</v>
      </c>
      <c r="AL208" s="29" t="s">
        <v>80</v>
      </c>
      <c r="AM208" s="29" t="s">
        <v>80</v>
      </c>
      <c r="AN208" s="20" t="s">
        <v>80</v>
      </c>
    </row>
    <row r="209" spans="1:40" x14ac:dyDescent="0.25">
      <c r="A209" t="s">
        <v>217</v>
      </c>
      <c r="B209" t="s">
        <v>188</v>
      </c>
      <c r="C209" t="s">
        <v>75</v>
      </c>
      <c r="D209" t="s">
        <v>124</v>
      </c>
      <c r="E209" t="s">
        <v>87</v>
      </c>
      <c r="F209" t="s">
        <v>78</v>
      </c>
      <c r="G209" s="31" t="s">
        <v>80</v>
      </c>
      <c r="H209" s="31" t="s">
        <v>80</v>
      </c>
      <c r="I209" s="31" t="s">
        <v>80</v>
      </c>
      <c r="J209" s="31" t="s">
        <v>80</v>
      </c>
      <c r="K209" s="31" t="s">
        <v>80</v>
      </c>
      <c r="L209" s="31" t="s">
        <v>80</v>
      </c>
      <c r="M209" s="31" t="s">
        <v>80</v>
      </c>
      <c r="N209" s="31" t="s">
        <v>80</v>
      </c>
      <c r="O209" s="31" t="s">
        <v>80</v>
      </c>
      <c r="P209" s="31" t="s">
        <v>80</v>
      </c>
      <c r="Q209" s="31" t="s">
        <v>80</v>
      </c>
      <c r="R209" s="31" t="s">
        <v>80</v>
      </c>
      <c r="S209" s="31" t="s">
        <v>80</v>
      </c>
      <c r="T209" s="31" t="s">
        <v>80</v>
      </c>
      <c r="U209" s="31" t="s">
        <v>80</v>
      </c>
      <c r="V209" s="31" t="s">
        <v>80</v>
      </c>
      <c r="W209" s="31" t="s">
        <v>80</v>
      </c>
      <c r="X209" s="31" t="s">
        <v>80</v>
      </c>
      <c r="Y209" s="31" t="s">
        <v>80</v>
      </c>
      <c r="Z209" s="31" t="s">
        <v>80</v>
      </c>
      <c r="AA209" s="31" t="s">
        <v>80</v>
      </c>
      <c r="AB209" s="31" t="s">
        <v>80</v>
      </c>
      <c r="AC209" s="31" t="s">
        <v>80</v>
      </c>
      <c r="AD209" s="31" t="s">
        <v>80</v>
      </c>
      <c r="AE209" s="31">
        <v>9.0999999999999998E-2</v>
      </c>
      <c r="AF209" s="31">
        <v>0.159</v>
      </c>
      <c r="AG209" s="31">
        <v>0.42499999999999999</v>
      </c>
      <c r="AH209" s="31" t="s">
        <v>80</v>
      </c>
      <c r="AI209" s="31" t="s">
        <v>80</v>
      </c>
      <c r="AJ209" s="31">
        <v>0.1</v>
      </c>
      <c r="AK209">
        <v>103</v>
      </c>
      <c r="AL209" s="29">
        <v>0</v>
      </c>
      <c r="AM209" s="29">
        <v>100</v>
      </c>
      <c r="AN209" s="20">
        <v>0.77500000000000002</v>
      </c>
    </row>
    <row r="210" spans="1:40" x14ac:dyDescent="0.25">
      <c r="A210" t="s">
        <v>217</v>
      </c>
      <c r="B210" t="s">
        <v>188</v>
      </c>
      <c r="C210" t="s">
        <v>75</v>
      </c>
      <c r="D210" t="s">
        <v>124</v>
      </c>
      <c r="E210" t="s">
        <v>87</v>
      </c>
      <c r="F210" t="s">
        <v>79</v>
      </c>
      <c r="G210" s="31" t="s">
        <v>80</v>
      </c>
      <c r="H210" s="31" t="s">
        <v>80</v>
      </c>
      <c r="I210" s="31" t="s">
        <v>80</v>
      </c>
      <c r="J210" s="31" t="s">
        <v>80</v>
      </c>
      <c r="K210" s="31" t="s">
        <v>80</v>
      </c>
      <c r="L210" s="31" t="s">
        <v>80</v>
      </c>
      <c r="M210" s="31" t="s">
        <v>80</v>
      </c>
      <c r="N210" s="31" t="s">
        <v>80</v>
      </c>
      <c r="O210" s="31" t="s">
        <v>80</v>
      </c>
      <c r="P210" s="31" t="s">
        <v>80</v>
      </c>
      <c r="Q210" s="31" t="s">
        <v>80</v>
      </c>
      <c r="R210" s="31" t="s">
        <v>80</v>
      </c>
      <c r="S210" s="31" t="s">
        <v>80</v>
      </c>
      <c r="T210" s="31" t="s">
        <v>80</v>
      </c>
      <c r="U210" s="31" t="s">
        <v>80</v>
      </c>
      <c r="V210" s="31" t="s">
        <v>80</v>
      </c>
      <c r="W210" s="31" t="s">
        <v>80</v>
      </c>
      <c r="X210" s="31" t="s">
        <v>80</v>
      </c>
      <c r="Y210" s="31" t="s">
        <v>80</v>
      </c>
      <c r="Z210" s="31" t="s">
        <v>80</v>
      </c>
      <c r="AA210" s="31" t="s">
        <v>80</v>
      </c>
      <c r="AB210" s="31" t="s">
        <v>80</v>
      </c>
      <c r="AC210" s="31" t="s">
        <v>80</v>
      </c>
      <c r="AD210" s="31" t="s">
        <v>80</v>
      </c>
      <c r="AE210" s="31" t="s">
        <v>5</v>
      </c>
      <c r="AF210" s="31" t="s">
        <v>5</v>
      </c>
      <c r="AG210" s="31" t="s">
        <v>5</v>
      </c>
      <c r="AH210" s="31" t="s">
        <v>80</v>
      </c>
      <c r="AI210" s="31" t="s">
        <v>5</v>
      </c>
      <c r="AJ210" s="31" t="s">
        <v>5</v>
      </c>
      <c r="AK210">
        <v>103</v>
      </c>
      <c r="AL210" s="29" t="s">
        <v>80</v>
      </c>
      <c r="AM210" s="29" t="s">
        <v>80</v>
      </c>
      <c r="AN210" s="20" t="s">
        <v>80</v>
      </c>
    </row>
    <row r="211" spans="1:40" x14ac:dyDescent="0.25">
      <c r="A211" t="s">
        <v>217</v>
      </c>
      <c r="B211" t="s">
        <v>188</v>
      </c>
      <c r="C211" t="s">
        <v>100</v>
      </c>
      <c r="D211" t="s">
        <v>134</v>
      </c>
      <c r="E211" t="s">
        <v>90</v>
      </c>
      <c r="F211" t="s">
        <v>78</v>
      </c>
      <c r="G211" s="31" t="s">
        <v>80</v>
      </c>
      <c r="H211" s="31" t="s">
        <v>80</v>
      </c>
      <c r="I211" s="31" t="s">
        <v>80</v>
      </c>
      <c r="J211" s="31" t="s">
        <v>80</v>
      </c>
      <c r="K211" s="31" t="s">
        <v>80</v>
      </c>
      <c r="L211" s="31" t="s">
        <v>80</v>
      </c>
      <c r="M211" s="31" t="s">
        <v>80</v>
      </c>
      <c r="N211" s="31" t="s">
        <v>80</v>
      </c>
      <c r="O211" s="31" t="s">
        <v>80</v>
      </c>
      <c r="P211" s="31" t="s">
        <v>80</v>
      </c>
      <c r="Q211" s="31" t="s">
        <v>80</v>
      </c>
      <c r="R211" s="31" t="s">
        <v>80</v>
      </c>
      <c r="S211" s="31" t="s">
        <v>80</v>
      </c>
      <c r="T211" s="31">
        <v>0.16600000000000001</v>
      </c>
      <c r="U211" s="31" t="s">
        <v>80</v>
      </c>
      <c r="V211" s="31" t="s">
        <v>80</v>
      </c>
      <c r="W211" s="31">
        <v>0.17499999999999999</v>
      </c>
      <c r="X211" s="31" t="s">
        <v>80</v>
      </c>
      <c r="Y211" s="31" t="s">
        <v>80</v>
      </c>
      <c r="Z211" s="31" t="s">
        <v>80</v>
      </c>
      <c r="AA211" s="31" t="s">
        <v>80</v>
      </c>
      <c r="AB211" s="31" t="s">
        <v>80</v>
      </c>
      <c r="AC211" s="31" t="s">
        <v>80</v>
      </c>
      <c r="AD211" s="31">
        <v>0.154</v>
      </c>
      <c r="AE211" s="31" t="s">
        <v>80</v>
      </c>
      <c r="AF211" s="31" t="s">
        <v>80</v>
      </c>
      <c r="AG211" s="31">
        <v>5.0999999999999997E-2</v>
      </c>
      <c r="AH211" s="31">
        <v>3.3000000000000002E-2</v>
      </c>
      <c r="AI211" s="31">
        <v>4.2000000000000003E-2</v>
      </c>
      <c r="AJ211" s="31" t="s">
        <v>80</v>
      </c>
      <c r="AK211">
        <v>104</v>
      </c>
      <c r="AL211" s="29">
        <v>0</v>
      </c>
      <c r="AM211" s="29">
        <v>100</v>
      </c>
      <c r="AN211" s="20">
        <v>0.621</v>
      </c>
    </row>
    <row r="212" spans="1:40" x14ac:dyDescent="0.25">
      <c r="A212" t="s">
        <v>217</v>
      </c>
      <c r="B212" t="s">
        <v>188</v>
      </c>
      <c r="C212" t="s">
        <v>100</v>
      </c>
      <c r="D212" t="s">
        <v>134</v>
      </c>
      <c r="E212" t="s">
        <v>90</v>
      </c>
      <c r="F212" t="s">
        <v>79</v>
      </c>
      <c r="G212" s="31" t="s">
        <v>80</v>
      </c>
      <c r="H212" s="31" t="s">
        <v>80</v>
      </c>
      <c r="I212" s="31" t="s">
        <v>80</v>
      </c>
      <c r="J212" s="31" t="s">
        <v>80</v>
      </c>
      <c r="K212" s="31" t="s">
        <v>80</v>
      </c>
      <c r="L212" s="31" t="s">
        <v>80</v>
      </c>
      <c r="M212" s="31" t="s">
        <v>80</v>
      </c>
      <c r="N212" s="31" t="s">
        <v>80</v>
      </c>
      <c r="O212" s="31" t="s">
        <v>80</v>
      </c>
      <c r="P212" s="31" t="s">
        <v>80</v>
      </c>
      <c r="Q212" s="31" t="s">
        <v>80</v>
      </c>
      <c r="R212" s="31" t="s">
        <v>80</v>
      </c>
      <c r="S212" s="31" t="s">
        <v>80</v>
      </c>
      <c r="T212" s="31" t="s">
        <v>5</v>
      </c>
      <c r="U212" s="31" t="s">
        <v>80</v>
      </c>
      <c r="V212" s="31" t="s">
        <v>80</v>
      </c>
      <c r="W212" s="31" t="s">
        <v>5</v>
      </c>
      <c r="X212" s="31" t="s">
        <v>80</v>
      </c>
      <c r="Y212" s="31" t="s">
        <v>80</v>
      </c>
      <c r="Z212" s="31" t="s">
        <v>80</v>
      </c>
      <c r="AA212" s="31" t="s">
        <v>80</v>
      </c>
      <c r="AB212" s="31" t="s">
        <v>80</v>
      </c>
      <c r="AC212" s="31" t="s">
        <v>80</v>
      </c>
      <c r="AD212" s="31" t="s">
        <v>5</v>
      </c>
      <c r="AE212" s="31" t="s">
        <v>80</v>
      </c>
      <c r="AF212" s="31" t="s">
        <v>80</v>
      </c>
      <c r="AG212" s="31" t="s">
        <v>82</v>
      </c>
      <c r="AH212" s="31" t="s">
        <v>82</v>
      </c>
      <c r="AI212" s="31" t="s">
        <v>82</v>
      </c>
      <c r="AJ212" s="31" t="s">
        <v>80</v>
      </c>
      <c r="AK212">
        <v>104</v>
      </c>
      <c r="AL212" s="29" t="s">
        <v>80</v>
      </c>
      <c r="AM212" s="29" t="s">
        <v>80</v>
      </c>
      <c r="AN212" s="20" t="s">
        <v>80</v>
      </c>
    </row>
    <row r="213" spans="1:40" x14ac:dyDescent="0.25">
      <c r="A213" t="s">
        <v>217</v>
      </c>
      <c r="B213" t="s">
        <v>188</v>
      </c>
      <c r="C213" t="s">
        <v>75</v>
      </c>
      <c r="D213" t="s">
        <v>113</v>
      </c>
      <c r="E213" t="s">
        <v>77</v>
      </c>
      <c r="F213" t="s">
        <v>78</v>
      </c>
      <c r="G213" s="31" t="s">
        <v>80</v>
      </c>
      <c r="H213" s="31" t="s">
        <v>80</v>
      </c>
      <c r="I213" s="31" t="s">
        <v>80</v>
      </c>
      <c r="J213" s="31" t="s">
        <v>80</v>
      </c>
      <c r="K213" s="31" t="s">
        <v>80</v>
      </c>
      <c r="L213" s="31" t="s">
        <v>80</v>
      </c>
      <c r="M213" s="31" t="s">
        <v>80</v>
      </c>
      <c r="N213" s="31" t="s">
        <v>80</v>
      </c>
      <c r="O213" s="31" t="s">
        <v>80</v>
      </c>
      <c r="P213" s="31" t="s">
        <v>80</v>
      </c>
      <c r="Q213" s="31" t="s">
        <v>80</v>
      </c>
      <c r="R213" s="31" t="s">
        <v>80</v>
      </c>
      <c r="S213" s="31" t="s">
        <v>80</v>
      </c>
      <c r="T213" s="31" t="s">
        <v>80</v>
      </c>
      <c r="U213" s="31" t="s">
        <v>80</v>
      </c>
      <c r="V213" s="31" t="s">
        <v>80</v>
      </c>
      <c r="W213" s="31">
        <v>1.7999999999999999E-2</v>
      </c>
      <c r="X213" s="31">
        <v>0.46500000000000002</v>
      </c>
      <c r="Y213" s="31" t="s">
        <v>80</v>
      </c>
      <c r="Z213" s="31" t="s">
        <v>80</v>
      </c>
      <c r="AA213" s="31" t="s">
        <v>80</v>
      </c>
      <c r="AB213" s="31" t="s">
        <v>80</v>
      </c>
      <c r="AC213" s="31" t="s">
        <v>80</v>
      </c>
      <c r="AD213" s="31" t="s">
        <v>80</v>
      </c>
      <c r="AE213" s="31" t="s">
        <v>80</v>
      </c>
      <c r="AF213" s="31" t="s">
        <v>80</v>
      </c>
      <c r="AG213" s="31" t="s">
        <v>80</v>
      </c>
      <c r="AH213" s="31" t="s">
        <v>80</v>
      </c>
      <c r="AI213" s="31" t="s">
        <v>80</v>
      </c>
      <c r="AJ213" s="31" t="s">
        <v>80</v>
      </c>
      <c r="AK213">
        <v>105</v>
      </c>
      <c r="AL213" s="29">
        <v>0</v>
      </c>
      <c r="AM213" s="29">
        <v>100</v>
      </c>
      <c r="AN213" s="20">
        <v>0.48199999999999998</v>
      </c>
    </row>
    <row r="214" spans="1:40" x14ac:dyDescent="0.25">
      <c r="A214" t="s">
        <v>217</v>
      </c>
      <c r="B214" t="s">
        <v>188</v>
      </c>
      <c r="C214" t="s">
        <v>75</v>
      </c>
      <c r="D214" t="s">
        <v>113</v>
      </c>
      <c r="E214" t="s">
        <v>77</v>
      </c>
      <c r="F214" t="s">
        <v>79</v>
      </c>
      <c r="G214" s="31" t="s">
        <v>80</v>
      </c>
      <c r="H214" s="31" t="s">
        <v>80</v>
      </c>
      <c r="I214" s="31" t="s">
        <v>80</v>
      </c>
      <c r="J214" s="31" t="s">
        <v>80</v>
      </c>
      <c r="K214" s="31" t="s">
        <v>80</v>
      </c>
      <c r="L214" s="31" t="s">
        <v>80</v>
      </c>
      <c r="M214" s="31" t="s">
        <v>80</v>
      </c>
      <c r="N214" s="31" t="s">
        <v>80</v>
      </c>
      <c r="O214" s="31" t="s">
        <v>80</v>
      </c>
      <c r="P214" s="31" t="s">
        <v>80</v>
      </c>
      <c r="Q214" s="31" t="s">
        <v>80</v>
      </c>
      <c r="R214" s="31" t="s">
        <v>80</v>
      </c>
      <c r="S214" s="31" t="s">
        <v>80</v>
      </c>
      <c r="T214" s="31" t="s">
        <v>80</v>
      </c>
      <c r="U214" s="31" t="s">
        <v>80</v>
      </c>
      <c r="V214" s="31" t="s">
        <v>80</v>
      </c>
      <c r="W214" s="31" t="s">
        <v>82</v>
      </c>
      <c r="X214" s="31" t="s">
        <v>82</v>
      </c>
      <c r="Y214" s="31" t="s">
        <v>80</v>
      </c>
      <c r="Z214" s="31" t="s">
        <v>80</v>
      </c>
      <c r="AA214" s="31" t="s">
        <v>80</v>
      </c>
      <c r="AB214" s="31" t="s">
        <v>80</v>
      </c>
      <c r="AC214" s="31" t="s">
        <v>80</v>
      </c>
      <c r="AD214" s="31" t="s">
        <v>80</v>
      </c>
      <c r="AE214" s="31" t="s">
        <v>80</v>
      </c>
      <c r="AF214" s="31" t="s">
        <v>80</v>
      </c>
      <c r="AG214" s="31" t="s">
        <v>80</v>
      </c>
      <c r="AH214" s="31" t="s">
        <v>80</v>
      </c>
      <c r="AI214" s="31" t="s">
        <v>80</v>
      </c>
      <c r="AJ214" s="31" t="s">
        <v>80</v>
      </c>
      <c r="AK214">
        <v>105</v>
      </c>
      <c r="AL214" s="29" t="s">
        <v>80</v>
      </c>
      <c r="AM214" s="29" t="s">
        <v>80</v>
      </c>
      <c r="AN214" s="20" t="s">
        <v>80</v>
      </c>
    </row>
    <row r="215" spans="1:40" x14ac:dyDescent="0.25">
      <c r="A215" t="s">
        <v>217</v>
      </c>
      <c r="B215" t="s">
        <v>188</v>
      </c>
      <c r="C215" t="s">
        <v>75</v>
      </c>
      <c r="D215" t="s">
        <v>144</v>
      </c>
      <c r="E215" t="s">
        <v>87</v>
      </c>
      <c r="F215" t="s">
        <v>78</v>
      </c>
      <c r="G215" s="31" t="s">
        <v>80</v>
      </c>
      <c r="H215" s="31" t="s">
        <v>80</v>
      </c>
      <c r="I215" s="31" t="s">
        <v>80</v>
      </c>
      <c r="J215" s="31" t="s">
        <v>80</v>
      </c>
      <c r="K215" s="31" t="s">
        <v>80</v>
      </c>
      <c r="L215" s="31" t="s">
        <v>80</v>
      </c>
      <c r="M215" s="31">
        <v>0.05</v>
      </c>
      <c r="N215" s="31" t="s">
        <v>80</v>
      </c>
      <c r="O215" s="31" t="s">
        <v>80</v>
      </c>
      <c r="P215" s="31" t="s">
        <v>80</v>
      </c>
      <c r="Q215" s="31" t="s">
        <v>80</v>
      </c>
      <c r="R215" s="31" t="s">
        <v>80</v>
      </c>
      <c r="S215" s="31" t="s">
        <v>80</v>
      </c>
      <c r="T215" s="31" t="s">
        <v>80</v>
      </c>
      <c r="U215" s="31" t="s">
        <v>80</v>
      </c>
      <c r="V215" s="31" t="s">
        <v>80</v>
      </c>
      <c r="W215" s="31" t="s">
        <v>80</v>
      </c>
      <c r="X215" s="31" t="s">
        <v>80</v>
      </c>
      <c r="Y215" s="31" t="s">
        <v>80</v>
      </c>
      <c r="Z215" s="31">
        <v>0.36699999999999999</v>
      </c>
      <c r="AA215" s="31" t="s">
        <v>80</v>
      </c>
      <c r="AB215" s="31" t="s">
        <v>80</v>
      </c>
      <c r="AC215" s="31" t="s">
        <v>80</v>
      </c>
      <c r="AD215" s="31" t="s">
        <v>80</v>
      </c>
      <c r="AE215" s="31" t="s">
        <v>80</v>
      </c>
      <c r="AF215" s="31" t="s">
        <v>80</v>
      </c>
      <c r="AG215" s="31" t="s">
        <v>80</v>
      </c>
      <c r="AH215" s="31" t="s">
        <v>80</v>
      </c>
      <c r="AI215" s="31" t="s">
        <v>80</v>
      </c>
      <c r="AJ215" s="31" t="s">
        <v>80</v>
      </c>
      <c r="AK215">
        <v>106</v>
      </c>
      <c r="AL215" s="29">
        <v>0</v>
      </c>
      <c r="AM215" s="29">
        <v>100</v>
      </c>
      <c r="AN215" s="20">
        <v>0.41699999999999998</v>
      </c>
    </row>
    <row r="216" spans="1:40" x14ac:dyDescent="0.25">
      <c r="A216" t="s">
        <v>217</v>
      </c>
      <c r="B216" t="s">
        <v>188</v>
      </c>
      <c r="C216" t="s">
        <v>75</v>
      </c>
      <c r="D216" t="s">
        <v>144</v>
      </c>
      <c r="E216" t="s">
        <v>87</v>
      </c>
      <c r="F216" t="s">
        <v>79</v>
      </c>
      <c r="G216" s="31" t="s">
        <v>80</v>
      </c>
      <c r="H216" s="31" t="s">
        <v>80</v>
      </c>
      <c r="I216" s="31" t="s">
        <v>80</v>
      </c>
      <c r="J216" s="31" t="s">
        <v>80</v>
      </c>
      <c r="K216" s="31" t="s">
        <v>80</v>
      </c>
      <c r="L216" s="31" t="s">
        <v>80</v>
      </c>
      <c r="M216" s="31" t="s">
        <v>5</v>
      </c>
      <c r="N216" s="31" t="s">
        <v>80</v>
      </c>
      <c r="O216" s="31" t="s">
        <v>80</v>
      </c>
      <c r="P216" s="31" t="s">
        <v>80</v>
      </c>
      <c r="Q216" s="31" t="s">
        <v>80</v>
      </c>
      <c r="R216" s="31" t="s">
        <v>80</v>
      </c>
      <c r="S216" s="31" t="s">
        <v>80</v>
      </c>
      <c r="T216" s="31" t="s">
        <v>80</v>
      </c>
      <c r="U216" s="31" t="s">
        <v>80</v>
      </c>
      <c r="V216" s="31" t="s">
        <v>80</v>
      </c>
      <c r="W216" s="31" t="s">
        <v>80</v>
      </c>
      <c r="X216" s="31" t="s">
        <v>80</v>
      </c>
      <c r="Y216" s="31" t="s">
        <v>80</v>
      </c>
      <c r="Z216" s="31" t="s">
        <v>5</v>
      </c>
      <c r="AA216" s="31" t="s">
        <v>80</v>
      </c>
      <c r="AB216" s="31" t="s">
        <v>80</v>
      </c>
      <c r="AC216" s="31" t="s">
        <v>80</v>
      </c>
      <c r="AD216" s="31" t="s">
        <v>80</v>
      </c>
      <c r="AE216" s="31" t="s">
        <v>80</v>
      </c>
      <c r="AF216" s="31" t="s">
        <v>80</v>
      </c>
      <c r="AG216" s="31" t="s">
        <v>80</v>
      </c>
      <c r="AH216" s="31" t="s">
        <v>80</v>
      </c>
      <c r="AI216" s="31" t="s">
        <v>80</v>
      </c>
      <c r="AJ216" s="31" t="s">
        <v>80</v>
      </c>
      <c r="AK216">
        <v>106</v>
      </c>
      <c r="AL216" s="29" t="s">
        <v>80</v>
      </c>
      <c r="AM216" s="29" t="s">
        <v>80</v>
      </c>
      <c r="AN216" s="20" t="s">
        <v>80</v>
      </c>
    </row>
    <row r="217" spans="1:40" x14ac:dyDescent="0.25">
      <c r="A217" t="s">
        <v>217</v>
      </c>
      <c r="B217" t="s">
        <v>188</v>
      </c>
      <c r="C217" t="s">
        <v>75</v>
      </c>
      <c r="D217" t="s">
        <v>106</v>
      </c>
      <c r="E217" t="s">
        <v>104</v>
      </c>
      <c r="F217" t="s">
        <v>78</v>
      </c>
      <c r="G217" s="31" t="s">
        <v>80</v>
      </c>
      <c r="H217" s="31" t="s">
        <v>80</v>
      </c>
      <c r="I217" s="31" t="s">
        <v>80</v>
      </c>
      <c r="J217" s="31" t="s">
        <v>80</v>
      </c>
      <c r="K217" s="31" t="s">
        <v>80</v>
      </c>
      <c r="L217" s="31" t="s">
        <v>80</v>
      </c>
      <c r="M217" s="31" t="s">
        <v>80</v>
      </c>
      <c r="N217" s="31" t="s">
        <v>80</v>
      </c>
      <c r="O217" s="31" t="s">
        <v>80</v>
      </c>
      <c r="P217" s="31" t="s">
        <v>80</v>
      </c>
      <c r="Q217" s="31" t="s">
        <v>80</v>
      </c>
      <c r="R217" s="31" t="s">
        <v>80</v>
      </c>
      <c r="S217" s="31" t="s">
        <v>80</v>
      </c>
      <c r="T217" s="31" t="s">
        <v>80</v>
      </c>
      <c r="U217" s="31" t="s">
        <v>80</v>
      </c>
      <c r="V217" s="31" t="s">
        <v>80</v>
      </c>
      <c r="W217" s="31" t="s">
        <v>80</v>
      </c>
      <c r="X217" s="31" t="s">
        <v>80</v>
      </c>
      <c r="Y217" s="31" t="s">
        <v>80</v>
      </c>
      <c r="Z217" s="31" t="s">
        <v>80</v>
      </c>
      <c r="AA217" s="31" t="s">
        <v>80</v>
      </c>
      <c r="AB217" s="31" t="s">
        <v>80</v>
      </c>
      <c r="AC217" s="31" t="s">
        <v>80</v>
      </c>
      <c r="AD217" s="31" t="s">
        <v>80</v>
      </c>
      <c r="AE217" s="31">
        <v>0.36</v>
      </c>
      <c r="AF217" s="31" t="s">
        <v>80</v>
      </c>
      <c r="AG217" s="31" t="s">
        <v>80</v>
      </c>
      <c r="AH217" s="31" t="s">
        <v>80</v>
      </c>
      <c r="AI217" s="31" t="s">
        <v>80</v>
      </c>
      <c r="AJ217" s="31" t="s">
        <v>80</v>
      </c>
      <c r="AK217">
        <v>107</v>
      </c>
      <c r="AL217" s="29">
        <v>0</v>
      </c>
      <c r="AM217" s="29">
        <v>100</v>
      </c>
      <c r="AN217" s="20">
        <v>0.36</v>
      </c>
    </row>
    <row r="218" spans="1:40" x14ac:dyDescent="0.25">
      <c r="A218" t="s">
        <v>217</v>
      </c>
      <c r="B218" t="s">
        <v>188</v>
      </c>
      <c r="C218" t="s">
        <v>75</v>
      </c>
      <c r="D218" t="s">
        <v>106</v>
      </c>
      <c r="E218" t="s">
        <v>104</v>
      </c>
      <c r="F218" t="s">
        <v>79</v>
      </c>
      <c r="G218" s="31" t="s">
        <v>80</v>
      </c>
      <c r="H218" s="31" t="s">
        <v>80</v>
      </c>
      <c r="I218" s="31" t="s">
        <v>80</v>
      </c>
      <c r="J218" s="31" t="s">
        <v>80</v>
      </c>
      <c r="K218" s="31" t="s">
        <v>80</v>
      </c>
      <c r="L218" s="31" t="s">
        <v>80</v>
      </c>
      <c r="M218" s="31" t="s">
        <v>80</v>
      </c>
      <c r="N218" s="31" t="s">
        <v>80</v>
      </c>
      <c r="O218" s="31" t="s">
        <v>80</v>
      </c>
      <c r="P218" s="31" t="s">
        <v>80</v>
      </c>
      <c r="Q218" s="31" t="s">
        <v>80</v>
      </c>
      <c r="R218" s="31" t="s">
        <v>80</v>
      </c>
      <c r="S218" s="31" t="s">
        <v>80</v>
      </c>
      <c r="T218" s="31" t="s">
        <v>80</v>
      </c>
      <c r="U218" s="31" t="s">
        <v>80</v>
      </c>
      <c r="V218" s="31" t="s">
        <v>80</v>
      </c>
      <c r="W218" s="31" t="s">
        <v>80</v>
      </c>
      <c r="X218" s="31" t="s">
        <v>80</v>
      </c>
      <c r="Y218" s="31" t="s">
        <v>80</v>
      </c>
      <c r="Z218" s="31" t="s">
        <v>80</v>
      </c>
      <c r="AA218" s="31" t="s">
        <v>80</v>
      </c>
      <c r="AB218" s="31" t="s">
        <v>80</v>
      </c>
      <c r="AC218" s="31" t="s">
        <v>80</v>
      </c>
      <c r="AD218" s="31" t="s">
        <v>80</v>
      </c>
      <c r="AE218" s="31" t="s">
        <v>82</v>
      </c>
      <c r="AF218" s="31" t="s">
        <v>80</v>
      </c>
      <c r="AG218" s="31" t="s">
        <v>80</v>
      </c>
      <c r="AH218" s="31" t="s">
        <v>80</v>
      </c>
      <c r="AI218" s="31" t="s">
        <v>80</v>
      </c>
      <c r="AJ218" s="31" t="s">
        <v>80</v>
      </c>
      <c r="AK218">
        <v>107</v>
      </c>
      <c r="AL218" s="29" t="s">
        <v>80</v>
      </c>
      <c r="AM218" s="29" t="s">
        <v>80</v>
      </c>
      <c r="AN218" s="20" t="s">
        <v>80</v>
      </c>
    </row>
    <row r="219" spans="1:40" x14ac:dyDescent="0.25">
      <c r="A219" t="s">
        <v>217</v>
      </c>
      <c r="B219" t="s">
        <v>188</v>
      </c>
      <c r="C219" t="s">
        <v>75</v>
      </c>
      <c r="D219" t="s">
        <v>109</v>
      </c>
      <c r="E219" t="s">
        <v>129</v>
      </c>
      <c r="F219" t="s">
        <v>78</v>
      </c>
      <c r="G219" s="31" t="s">
        <v>80</v>
      </c>
      <c r="H219" s="31" t="s">
        <v>80</v>
      </c>
      <c r="I219" s="31" t="s">
        <v>80</v>
      </c>
      <c r="J219" s="31" t="s">
        <v>80</v>
      </c>
      <c r="K219" s="31" t="s">
        <v>80</v>
      </c>
      <c r="L219" s="31" t="s">
        <v>80</v>
      </c>
      <c r="M219" s="31" t="s">
        <v>80</v>
      </c>
      <c r="N219" s="31" t="s">
        <v>80</v>
      </c>
      <c r="O219" s="31" t="s">
        <v>80</v>
      </c>
      <c r="P219" s="31" t="s">
        <v>80</v>
      </c>
      <c r="Q219" s="31" t="s">
        <v>80</v>
      </c>
      <c r="R219" s="31" t="s">
        <v>80</v>
      </c>
      <c r="S219" s="31" t="s">
        <v>80</v>
      </c>
      <c r="T219" s="31" t="s">
        <v>80</v>
      </c>
      <c r="U219" s="31" t="s">
        <v>80</v>
      </c>
      <c r="V219" s="31" t="s">
        <v>80</v>
      </c>
      <c r="W219" s="31" t="s">
        <v>80</v>
      </c>
      <c r="X219" s="31" t="s">
        <v>80</v>
      </c>
      <c r="Y219" s="31" t="s">
        <v>80</v>
      </c>
      <c r="Z219" s="31" t="s">
        <v>80</v>
      </c>
      <c r="AA219" s="31">
        <v>0.27200000000000002</v>
      </c>
      <c r="AB219" s="31" t="s">
        <v>80</v>
      </c>
      <c r="AC219" s="31">
        <v>7.0000000000000001E-3</v>
      </c>
      <c r="AD219" s="31" t="s">
        <v>80</v>
      </c>
      <c r="AE219" s="31" t="s">
        <v>80</v>
      </c>
      <c r="AF219" s="31" t="s">
        <v>80</v>
      </c>
      <c r="AG219" s="31" t="s">
        <v>80</v>
      </c>
      <c r="AH219" s="31" t="s">
        <v>80</v>
      </c>
      <c r="AI219" s="31" t="s">
        <v>80</v>
      </c>
      <c r="AJ219" s="31" t="s">
        <v>80</v>
      </c>
      <c r="AK219">
        <v>108</v>
      </c>
      <c r="AL219" s="29">
        <v>0</v>
      </c>
      <c r="AM219" s="29">
        <v>100</v>
      </c>
      <c r="AN219" s="20">
        <v>0.27900000000000003</v>
      </c>
    </row>
    <row r="220" spans="1:40" x14ac:dyDescent="0.25">
      <c r="A220" t="s">
        <v>217</v>
      </c>
      <c r="B220" t="s">
        <v>188</v>
      </c>
      <c r="C220" t="s">
        <v>75</v>
      </c>
      <c r="D220" t="s">
        <v>109</v>
      </c>
      <c r="E220" t="s">
        <v>129</v>
      </c>
      <c r="F220" t="s">
        <v>79</v>
      </c>
      <c r="G220" s="31" t="s">
        <v>80</v>
      </c>
      <c r="H220" s="31" t="s">
        <v>80</v>
      </c>
      <c r="I220" s="31" t="s">
        <v>80</v>
      </c>
      <c r="J220" s="31" t="s">
        <v>80</v>
      </c>
      <c r="K220" s="31" t="s">
        <v>80</v>
      </c>
      <c r="L220" s="31" t="s">
        <v>80</v>
      </c>
      <c r="M220" s="31" t="s">
        <v>80</v>
      </c>
      <c r="N220" s="31" t="s">
        <v>80</v>
      </c>
      <c r="O220" s="31" t="s">
        <v>80</v>
      </c>
      <c r="P220" s="31" t="s">
        <v>80</v>
      </c>
      <c r="Q220" s="31" t="s">
        <v>80</v>
      </c>
      <c r="R220" s="31" t="s">
        <v>80</v>
      </c>
      <c r="S220" s="31" t="s">
        <v>80</v>
      </c>
      <c r="T220" s="31" t="s">
        <v>80</v>
      </c>
      <c r="U220" s="31" t="s">
        <v>80</v>
      </c>
      <c r="V220" s="31" t="s">
        <v>80</v>
      </c>
      <c r="W220" s="31" t="s">
        <v>80</v>
      </c>
      <c r="X220" s="31" t="s">
        <v>80</v>
      </c>
      <c r="Y220" s="31" t="s">
        <v>80</v>
      </c>
      <c r="Z220" s="31" t="s">
        <v>80</v>
      </c>
      <c r="AA220" s="31" t="s">
        <v>5</v>
      </c>
      <c r="AB220" s="31" t="s">
        <v>80</v>
      </c>
      <c r="AC220" s="31" t="s">
        <v>82</v>
      </c>
      <c r="AD220" s="31" t="s">
        <v>80</v>
      </c>
      <c r="AE220" s="31" t="s">
        <v>80</v>
      </c>
      <c r="AF220" s="31" t="s">
        <v>80</v>
      </c>
      <c r="AG220" s="31" t="s">
        <v>80</v>
      </c>
      <c r="AH220" s="31" t="s">
        <v>80</v>
      </c>
      <c r="AI220" s="31" t="s">
        <v>80</v>
      </c>
      <c r="AJ220" s="31" t="s">
        <v>80</v>
      </c>
      <c r="AK220">
        <v>108</v>
      </c>
      <c r="AL220" s="29" t="s">
        <v>80</v>
      </c>
      <c r="AM220" s="29" t="s">
        <v>80</v>
      </c>
      <c r="AN220" s="20" t="s">
        <v>80</v>
      </c>
    </row>
    <row r="221" spans="1:40" x14ac:dyDescent="0.25">
      <c r="A221" t="s">
        <v>217</v>
      </c>
      <c r="B221" t="s">
        <v>188</v>
      </c>
      <c r="C221" t="s">
        <v>75</v>
      </c>
      <c r="D221" t="s">
        <v>83</v>
      </c>
      <c r="E221" t="s">
        <v>90</v>
      </c>
      <c r="F221" t="s">
        <v>78</v>
      </c>
      <c r="G221" s="31" t="s">
        <v>80</v>
      </c>
      <c r="H221" s="31" t="s">
        <v>80</v>
      </c>
      <c r="I221" s="31" t="s">
        <v>80</v>
      </c>
      <c r="J221" s="31" t="s">
        <v>80</v>
      </c>
      <c r="K221" s="31" t="s">
        <v>80</v>
      </c>
      <c r="L221" s="31" t="s">
        <v>80</v>
      </c>
      <c r="M221" s="31" t="s">
        <v>80</v>
      </c>
      <c r="N221" s="31" t="s">
        <v>80</v>
      </c>
      <c r="O221" s="31" t="s">
        <v>80</v>
      </c>
      <c r="P221" s="31" t="s">
        <v>80</v>
      </c>
      <c r="Q221" s="31" t="s">
        <v>80</v>
      </c>
      <c r="R221" s="31" t="s">
        <v>80</v>
      </c>
      <c r="S221" s="31" t="s">
        <v>80</v>
      </c>
      <c r="T221" s="31" t="s">
        <v>80</v>
      </c>
      <c r="U221" s="31">
        <v>0.16600000000000001</v>
      </c>
      <c r="V221" s="31" t="s">
        <v>80</v>
      </c>
      <c r="W221" s="31" t="s">
        <v>80</v>
      </c>
      <c r="X221" s="31">
        <v>2.5000000000000001E-2</v>
      </c>
      <c r="Y221" s="31" t="s">
        <v>80</v>
      </c>
      <c r="Z221" s="31" t="s">
        <v>80</v>
      </c>
      <c r="AA221" s="31" t="s">
        <v>80</v>
      </c>
      <c r="AB221" s="31">
        <v>1.2E-2</v>
      </c>
      <c r="AC221" s="31" t="s">
        <v>80</v>
      </c>
      <c r="AD221" s="31" t="s">
        <v>80</v>
      </c>
      <c r="AE221" s="31" t="s">
        <v>80</v>
      </c>
      <c r="AF221" s="31" t="s">
        <v>80</v>
      </c>
      <c r="AG221" s="31">
        <v>0.02</v>
      </c>
      <c r="AH221" s="31">
        <v>6.0000000000000001E-3</v>
      </c>
      <c r="AI221" s="31">
        <v>0.04</v>
      </c>
      <c r="AJ221" s="31" t="s">
        <v>80</v>
      </c>
      <c r="AK221">
        <v>109</v>
      </c>
      <c r="AL221" s="29">
        <v>0</v>
      </c>
      <c r="AM221" s="29">
        <v>100</v>
      </c>
      <c r="AN221" s="20">
        <v>0.26800000000000002</v>
      </c>
    </row>
    <row r="222" spans="1:40" x14ac:dyDescent="0.25">
      <c r="A222" t="s">
        <v>217</v>
      </c>
      <c r="B222" t="s">
        <v>188</v>
      </c>
      <c r="C222" t="s">
        <v>75</v>
      </c>
      <c r="D222" t="s">
        <v>83</v>
      </c>
      <c r="E222" t="s">
        <v>90</v>
      </c>
      <c r="F222" t="s">
        <v>79</v>
      </c>
      <c r="G222" s="31" t="s">
        <v>80</v>
      </c>
      <c r="H222" s="31" t="s">
        <v>80</v>
      </c>
      <c r="I222" s="31" t="s">
        <v>80</v>
      </c>
      <c r="J222" s="31" t="s">
        <v>80</v>
      </c>
      <c r="K222" s="31" t="s">
        <v>80</v>
      </c>
      <c r="L222" s="31" t="s">
        <v>80</v>
      </c>
      <c r="M222" s="31" t="s">
        <v>80</v>
      </c>
      <c r="N222" s="31" t="s">
        <v>80</v>
      </c>
      <c r="O222" s="31" t="s">
        <v>80</v>
      </c>
      <c r="P222" s="31" t="s">
        <v>80</v>
      </c>
      <c r="Q222" s="31" t="s">
        <v>80</v>
      </c>
      <c r="R222" s="31" t="s">
        <v>80</v>
      </c>
      <c r="S222" s="31" t="s">
        <v>80</v>
      </c>
      <c r="T222" s="31" t="s">
        <v>80</v>
      </c>
      <c r="U222" s="31" t="s">
        <v>82</v>
      </c>
      <c r="V222" s="31" t="s">
        <v>80</v>
      </c>
      <c r="W222" s="31" t="s">
        <v>80</v>
      </c>
      <c r="X222" s="31" t="s">
        <v>82</v>
      </c>
      <c r="Y222" s="31" t="s">
        <v>80</v>
      </c>
      <c r="Z222" s="31" t="s">
        <v>80</v>
      </c>
      <c r="AA222" s="31" t="s">
        <v>80</v>
      </c>
      <c r="AB222" s="31" t="s">
        <v>82</v>
      </c>
      <c r="AC222" s="31" t="s">
        <v>80</v>
      </c>
      <c r="AD222" s="31" t="s">
        <v>80</v>
      </c>
      <c r="AE222" s="31" t="s">
        <v>80</v>
      </c>
      <c r="AF222" s="31" t="s">
        <v>80</v>
      </c>
      <c r="AG222" s="31" t="s">
        <v>82</v>
      </c>
      <c r="AH222" s="31" t="s">
        <v>82</v>
      </c>
      <c r="AI222" s="31" t="s">
        <v>5</v>
      </c>
      <c r="AJ222" s="31" t="s">
        <v>80</v>
      </c>
      <c r="AK222">
        <v>109</v>
      </c>
      <c r="AL222" s="29" t="s">
        <v>80</v>
      </c>
      <c r="AM222" s="29" t="s">
        <v>80</v>
      </c>
      <c r="AN222" s="20" t="s">
        <v>80</v>
      </c>
    </row>
    <row r="223" spans="1:40" x14ac:dyDescent="0.25">
      <c r="A223" t="s">
        <v>217</v>
      </c>
      <c r="B223" t="s">
        <v>188</v>
      </c>
      <c r="C223" t="s">
        <v>75</v>
      </c>
      <c r="D223" t="s">
        <v>119</v>
      </c>
      <c r="E223" t="s">
        <v>87</v>
      </c>
      <c r="F223" t="s">
        <v>78</v>
      </c>
      <c r="G223" s="31" t="s">
        <v>80</v>
      </c>
      <c r="H223" s="31" t="s">
        <v>80</v>
      </c>
      <c r="I223" s="31" t="s">
        <v>80</v>
      </c>
      <c r="J223" s="31" t="s">
        <v>80</v>
      </c>
      <c r="K223" s="31" t="s">
        <v>80</v>
      </c>
      <c r="L223" s="31" t="s">
        <v>80</v>
      </c>
      <c r="M223" s="31" t="s">
        <v>80</v>
      </c>
      <c r="N223" s="31" t="s">
        <v>80</v>
      </c>
      <c r="O223" s="31" t="s">
        <v>80</v>
      </c>
      <c r="P223" s="31" t="s">
        <v>80</v>
      </c>
      <c r="Q223" s="31" t="s">
        <v>80</v>
      </c>
      <c r="R223" s="31" t="s">
        <v>80</v>
      </c>
      <c r="S223" s="31" t="s">
        <v>80</v>
      </c>
      <c r="T223" s="31" t="s">
        <v>80</v>
      </c>
      <c r="U223" s="31" t="s">
        <v>80</v>
      </c>
      <c r="V223" s="31" t="s">
        <v>80</v>
      </c>
      <c r="W223" s="31">
        <v>0.24099999999999999</v>
      </c>
      <c r="X223" s="31" t="s">
        <v>80</v>
      </c>
      <c r="Y223" s="31" t="s">
        <v>80</v>
      </c>
      <c r="Z223" s="31" t="s">
        <v>80</v>
      </c>
      <c r="AA223" s="31" t="s">
        <v>80</v>
      </c>
      <c r="AB223" s="31" t="s">
        <v>80</v>
      </c>
      <c r="AC223" s="31" t="s">
        <v>80</v>
      </c>
      <c r="AD223" s="31" t="s">
        <v>80</v>
      </c>
      <c r="AE223" s="31" t="s">
        <v>80</v>
      </c>
      <c r="AF223" s="31" t="s">
        <v>80</v>
      </c>
      <c r="AG223" s="31" t="s">
        <v>80</v>
      </c>
      <c r="AH223" s="31" t="s">
        <v>80</v>
      </c>
      <c r="AI223" s="31" t="s">
        <v>80</v>
      </c>
      <c r="AJ223" s="31" t="s">
        <v>80</v>
      </c>
      <c r="AK223">
        <v>110</v>
      </c>
      <c r="AL223" s="29">
        <v>0</v>
      </c>
      <c r="AM223" s="29">
        <v>100</v>
      </c>
      <c r="AN223" s="20">
        <v>0.24099999999999999</v>
      </c>
    </row>
    <row r="224" spans="1:40" x14ac:dyDescent="0.25">
      <c r="A224" t="s">
        <v>217</v>
      </c>
      <c r="B224" t="s">
        <v>188</v>
      </c>
      <c r="C224" t="s">
        <v>75</v>
      </c>
      <c r="D224" t="s">
        <v>119</v>
      </c>
      <c r="E224" t="s">
        <v>87</v>
      </c>
      <c r="F224" t="s">
        <v>79</v>
      </c>
      <c r="G224" s="31" t="s">
        <v>80</v>
      </c>
      <c r="H224" s="31" t="s">
        <v>80</v>
      </c>
      <c r="I224" s="31" t="s">
        <v>80</v>
      </c>
      <c r="J224" s="31" t="s">
        <v>80</v>
      </c>
      <c r="K224" s="31" t="s">
        <v>80</v>
      </c>
      <c r="L224" s="31" t="s">
        <v>80</v>
      </c>
      <c r="M224" s="31" t="s">
        <v>80</v>
      </c>
      <c r="N224" s="31" t="s">
        <v>80</v>
      </c>
      <c r="O224" s="31" t="s">
        <v>80</v>
      </c>
      <c r="P224" s="31" t="s">
        <v>80</v>
      </c>
      <c r="Q224" s="31" t="s">
        <v>80</v>
      </c>
      <c r="R224" s="31" t="s">
        <v>80</v>
      </c>
      <c r="S224" s="31" t="s">
        <v>80</v>
      </c>
      <c r="T224" s="31" t="s">
        <v>80</v>
      </c>
      <c r="U224" s="31" t="s">
        <v>80</v>
      </c>
      <c r="V224" s="31" t="s">
        <v>80</v>
      </c>
      <c r="W224" s="31" t="s">
        <v>82</v>
      </c>
      <c r="X224" s="31" t="s">
        <v>80</v>
      </c>
      <c r="Y224" s="31" t="s">
        <v>80</v>
      </c>
      <c r="Z224" s="31" t="s">
        <v>80</v>
      </c>
      <c r="AA224" s="31" t="s">
        <v>80</v>
      </c>
      <c r="AB224" s="31" t="s">
        <v>80</v>
      </c>
      <c r="AC224" s="31" t="s">
        <v>80</v>
      </c>
      <c r="AD224" s="31" t="s">
        <v>80</v>
      </c>
      <c r="AE224" s="31" t="s">
        <v>80</v>
      </c>
      <c r="AF224" s="31" t="s">
        <v>80</v>
      </c>
      <c r="AG224" s="31" t="s">
        <v>80</v>
      </c>
      <c r="AH224" s="31" t="s">
        <v>80</v>
      </c>
      <c r="AI224" s="31" t="s">
        <v>80</v>
      </c>
      <c r="AJ224" s="31" t="s">
        <v>80</v>
      </c>
      <c r="AK224">
        <v>110</v>
      </c>
      <c r="AL224" s="29" t="s">
        <v>80</v>
      </c>
      <c r="AM224" s="29" t="s">
        <v>80</v>
      </c>
      <c r="AN224" s="20" t="s">
        <v>80</v>
      </c>
    </row>
    <row r="225" spans="1:40" x14ac:dyDescent="0.25">
      <c r="A225" t="s">
        <v>217</v>
      </c>
      <c r="B225" t="s">
        <v>188</v>
      </c>
      <c r="C225" t="s">
        <v>75</v>
      </c>
      <c r="D225" t="s">
        <v>83</v>
      </c>
      <c r="E225" t="s">
        <v>123</v>
      </c>
      <c r="F225" t="s">
        <v>78</v>
      </c>
      <c r="G225" s="31" t="s">
        <v>80</v>
      </c>
      <c r="H225" s="31" t="s">
        <v>80</v>
      </c>
      <c r="I225" s="31" t="s">
        <v>80</v>
      </c>
      <c r="J225" s="31" t="s">
        <v>80</v>
      </c>
      <c r="K225" s="31" t="s">
        <v>80</v>
      </c>
      <c r="L225" s="31" t="s">
        <v>80</v>
      </c>
      <c r="M225" s="31" t="s">
        <v>80</v>
      </c>
      <c r="N225" s="31" t="s">
        <v>80</v>
      </c>
      <c r="O225" s="31" t="s">
        <v>80</v>
      </c>
      <c r="P225" s="31" t="s">
        <v>80</v>
      </c>
      <c r="Q225" s="31" t="s">
        <v>80</v>
      </c>
      <c r="R225" s="31" t="s">
        <v>80</v>
      </c>
      <c r="S225" s="31" t="s">
        <v>80</v>
      </c>
      <c r="T225" s="31" t="s">
        <v>80</v>
      </c>
      <c r="U225" s="31">
        <v>5.7000000000000002E-2</v>
      </c>
      <c r="V225" s="31" t="s">
        <v>80</v>
      </c>
      <c r="W225" s="31">
        <v>0.107</v>
      </c>
      <c r="X225" s="31">
        <v>2.1000000000000001E-2</v>
      </c>
      <c r="Y225" s="31">
        <v>3.1E-2</v>
      </c>
      <c r="Z225" s="31" t="s">
        <v>80</v>
      </c>
      <c r="AA225" s="31" t="s">
        <v>80</v>
      </c>
      <c r="AB225" s="31" t="s">
        <v>80</v>
      </c>
      <c r="AC225" s="31" t="s">
        <v>80</v>
      </c>
      <c r="AD225" s="31" t="s">
        <v>80</v>
      </c>
      <c r="AE225" s="31">
        <v>2E-3</v>
      </c>
      <c r="AF225" s="31" t="s">
        <v>80</v>
      </c>
      <c r="AG225" s="31" t="s">
        <v>80</v>
      </c>
      <c r="AH225" s="31" t="s">
        <v>80</v>
      </c>
      <c r="AI225" s="31" t="s">
        <v>80</v>
      </c>
      <c r="AJ225" s="31" t="s">
        <v>80</v>
      </c>
      <c r="AK225">
        <v>111</v>
      </c>
      <c r="AL225" s="29">
        <v>0</v>
      </c>
      <c r="AM225" s="29">
        <v>100</v>
      </c>
      <c r="AN225" s="20">
        <v>0.218</v>
      </c>
    </row>
    <row r="226" spans="1:40" x14ac:dyDescent="0.25">
      <c r="A226" t="s">
        <v>217</v>
      </c>
      <c r="B226" t="s">
        <v>188</v>
      </c>
      <c r="C226" t="s">
        <v>75</v>
      </c>
      <c r="D226" t="s">
        <v>83</v>
      </c>
      <c r="E226" t="s">
        <v>123</v>
      </c>
      <c r="F226" t="s">
        <v>79</v>
      </c>
      <c r="G226" s="31" t="s">
        <v>80</v>
      </c>
      <c r="H226" s="31" t="s">
        <v>80</v>
      </c>
      <c r="I226" s="31" t="s">
        <v>80</v>
      </c>
      <c r="J226" s="31" t="s">
        <v>80</v>
      </c>
      <c r="K226" s="31" t="s">
        <v>80</v>
      </c>
      <c r="L226" s="31" t="s">
        <v>80</v>
      </c>
      <c r="M226" s="31" t="s">
        <v>80</v>
      </c>
      <c r="N226" s="31" t="s">
        <v>80</v>
      </c>
      <c r="O226" s="31" t="s">
        <v>80</v>
      </c>
      <c r="P226" s="31" t="s">
        <v>80</v>
      </c>
      <c r="Q226" s="31" t="s">
        <v>80</v>
      </c>
      <c r="R226" s="31" t="s">
        <v>80</v>
      </c>
      <c r="S226" s="31" t="s">
        <v>80</v>
      </c>
      <c r="T226" s="31" t="s">
        <v>80</v>
      </c>
      <c r="U226" s="31" t="s">
        <v>82</v>
      </c>
      <c r="V226" s="31" t="s">
        <v>80</v>
      </c>
      <c r="W226" s="31" t="s">
        <v>82</v>
      </c>
      <c r="X226" s="31" t="s">
        <v>82</v>
      </c>
      <c r="Y226" s="31" t="s">
        <v>82</v>
      </c>
      <c r="Z226" s="31" t="s">
        <v>80</v>
      </c>
      <c r="AA226" s="31" t="s">
        <v>80</v>
      </c>
      <c r="AB226" s="31" t="s">
        <v>80</v>
      </c>
      <c r="AC226" s="31" t="s">
        <v>80</v>
      </c>
      <c r="AD226" s="31" t="s">
        <v>80</v>
      </c>
      <c r="AE226" s="31" t="s">
        <v>5</v>
      </c>
      <c r="AF226" s="31" t="s">
        <v>80</v>
      </c>
      <c r="AG226" s="31" t="s">
        <v>80</v>
      </c>
      <c r="AH226" s="31" t="s">
        <v>80</v>
      </c>
      <c r="AI226" s="31" t="s">
        <v>80</v>
      </c>
      <c r="AJ226" s="31" t="s">
        <v>80</v>
      </c>
      <c r="AK226">
        <v>111</v>
      </c>
      <c r="AL226" s="29" t="s">
        <v>80</v>
      </c>
      <c r="AM226" s="29" t="s">
        <v>80</v>
      </c>
      <c r="AN226" s="20" t="s">
        <v>80</v>
      </c>
    </row>
    <row r="227" spans="1:40" x14ac:dyDescent="0.25">
      <c r="A227" t="s">
        <v>217</v>
      </c>
      <c r="B227" t="s">
        <v>188</v>
      </c>
      <c r="C227" t="s">
        <v>75</v>
      </c>
      <c r="D227" t="s">
        <v>130</v>
      </c>
      <c r="E227" t="s">
        <v>84</v>
      </c>
      <c r="F227" t="s">
        <v>78</v>
      </c>
      <c r="G227" s="31" t="s">
        <v>80</v>
      </c>
      <c r="H227" s="31" t="s">
        <v>80</v>
      </c>
      <c r="I227" s="31" t="s">
        <v>80</v>
      </c>
      <c r="J227" s="31" t="s">
        <v>80</v>
      </c>
      <c r="K227" s="31" t="s">
        <v>80</v>
      </c>
      <c r="L227" s="31" t="s">
        <v>80</v>
      </c>
      <c r="M227" s="31" t="s">
        <v>80</v>
      </c>
      <c r="N227" s="31" t="s">
        <v>80</v>
      </c>
      <c r="O227" s="31" t="s">
        <v>80</v>
      </c>
      <c r="P227" s="31" t="s">
        <v>80</v>
      </c>
      <c r="Q227" s="31" t="s">
        <v>80</v>
      </c>
      <c r="R227" s="31" t="s">
        <v>80</v>
      </c>
      <c r="S227" s="31" t="s">
        <v>80</v>
      </c>
      <c r="T227" s="31">
        <v>5.1999999999999998E-2</v>
      </c>
      <c r="U227" s="31" t="s">
        <v>80</v>
      </c>
      <c r="V227" s="31" t="s">
        <v>80</v>
      </c>
      <c r="W227" s="31">
        <v>6.6000000000000003E-2</v>
      </c>
      <c r="X227" s="31" t="s">
        <v>80</v>
      </c>
      <c r="Y227" s="31" t="s">
        <v>80</v>
      </c>
      <c r="Z227" s="31" t="s">
        <v>80</v>
      </c>
      <c r="AA227" s="31" t="s">
        <v>80</v>
      </c>
      <c r="AB227" s="31" t="s">
        <v>80</v>
      </c>
      <c r="AC227" s="31" t="s">
        <v>80</v>
      </c>
      <c r="AD227" s="31" t="s">
        <v>80</v>
      </c>
      <c r="AE227" s="31" t="s">
        <v>80</v>
      </c>
      <c r="AF227" s="31" t="s">
        <v>80</v>
      </c>
      <c r="AG227" s="31" t="s">
        <v>80</v>
      </c>
      <c r="AH227" s="31" t="s">
        <v>80</v>
      </c>
      <c r="AI227" s="31" t="s">
        <v>80</v>
      </c>
      <c r="AJ227" s="31" t="s">
        <v>80</v>
      </c>
      <c r="AK227">
        <v>112</v>
      </c>
      <c r="AL227" s="29">
        <v>0</v>
      </c>
      <c r="AM227" s="29">
        <v>100</v>
      </c>
      <c r="AN227" s="20">
        <v>0.11899999999999999</v>
      </c>
    </row>
    <row r="228" spans="1:40" x14ac:dyDescent="0.25">
      <c r="A228" t="s">
        <v>217</v>
      </c>
      <c r="B228" t="s">
        <v>188</v>
      </c>
      <c r="C228" t="s">
        <v>75</v>
      </c>
      <c r="D228" t="s">
        <v>130</v>
      </c>
      <c r="E228" t="s">
        <v>84</v>
      </c>
      <c r="F228" t="s">
        <v>79</v>
      </c>
      <c r="G228" s="31" t="s">
        <v>80</v>
      </c>
      <c r="H228" s="31" t="s">
        <v>80</v>
      </c>
      <c r="I228" s="31" t="s">
        <v>80</v>
      </c>
      <c r="J228" s="31" t="s">
        <v>80</v>
      </c>
      <c r="K228" s="31" t="s">
        <v>80</v>
      </c>
      <c r="L228" s="31" t="s">
        <v>80</v>
      </c>
      <c r="M228" s="31" t="s">
        <v>80</v>
      </c>
      <c r="N228" s="31" t="s">
        <v>80</v>
      </c>
      <c r="O228" s="31" t="s">
        <v>80</v>
      </c>
      <c r="P228" s="31" t="s">
        <v>80</v>
      </c>
      <c r="Q228" s="31" t="s">
        <v>80</v>
      </c>
      <c r="R228" s="31" t="s">
        <v>80</v>
      </c>
      <c r="S228" s="31" t="s">
        <v>80</v>
      </c>
      <c r="T228" s="31" t="s">
        <v>82</v>
      </c>
      <c r="U228" s="31" t="s">
        <v>80</v>
      </c>
      <c r="V228" s="31" t="s">
        <v>80</v>
      </c>
      <c r="W228" s="31" t="s">
        <v>82</v>
      </c>
      <c r="X228" s="31" t="s">
        <v>80</v>
      </c>
      <c r="Y228" s="31" t="s">
        <v>80</v>
      </c>
      <c r="Z228" s="31" t="s">
        <v>80</v>
      </c>
      <c r="AA228" s="31" t="s">
        <v>80</v>
      </c>
      <c r="AB228" s="31" t="s">
        <v>80</v>
      </c>
      <c r="AC228" s="31" t="s">
        <v>80</v>
      </c>
      <c r="AD228" s="31" t="s">
        <v>80</v>
      </c>
      <c r="AE228" s="31" t="s">
        <v>80</v>
      </c>
      <c r="AF228" s="31" t="s">
        <v>80</v>
      </c>
      <c r="AG228" s="31" t="s">
        <v>80</v>
      </c>
      <c r="AH228" s="31" t="s">
        <v>80</v>
      </c>
      <c r="AI228" s="31" t="s">
        <v>80</v>
      </c>
      <c r="AJ228" s="31" t="s">
        <v>80</v>
      </c>
      <c r="AK228">
        <v>112</v>
      </c>
      <c r="AL228" s="29" t="s">
        <v>80</v>
      </c>
      <c r="AM228" s="29" t="s">
        <v>80</v>
      </c>
      <c r="AN228" s="20" t="s">
        <v>80</v>
      </c>
    </row>
    <row r="229" spans="1:40" x14ac:dyDescent="0.25">
      <c r="A229" t="s">
        <v>217</v>
      </c>
      <c r="B229" t="s">
        <v>188</v>
      </c>
      <c r="C229" t="s">
        <v>100</v>
      </c>
      <c r="D229" t="s">
        <v>134</v>
      </c>
      <c r="E229" t="s">
        <v>127</v>
      </c>
      <c r="F229" t="s">
        <v>78</v>
      </c>
      <c r="G229" s="31" t="s">
        <v>80</v>
      </c>
      <c r="H229" s="31" t="s">
        <v>80</v>
      </c>
      <c r="I229" s="31" t="s">
        <v>80</v>
      </c>
      <c r="J229" s="31" t="s">
        <v>80</v>
      </c>
      <c r="K229" s="31" t="s">
        <v>80</v>
      </c>
      <c r="L229" s="31" t="s">
        <v>80</v>
      </c>
      <c r="M229" s="31" t="s">
        <v>80</v>
      </c>
      <c r="N229" s="31" t="s">
        <v>80</v>
      </c>
      <c r="O229" s="31" t="s">
        <v>80</v>
      </c>
      <c r="P229" s="31" t="s">
        <v>80</v>
      </c>
      <c r="Q229" s="31" t="s">
        <v>80</v>
      </c>
      <c r="R229" s="31">
        <v>0.11</v>
      </c>
      <c r="S229" s="31" t="s">
        <v>80</v>
      </c>
      <c r="T229" s="31" t="s">
        <v>80</v>
      </c>
      <c r="U229" s="31" t="s">
        <v>80</v>
      </c>
      <c r="V229" s="31" t="s">
        <v>80</v>
      </c>
      <c r="W229" s="31" t="s">
        <v>80</v>
      </c>
      <c r="X229" s="31" t="s">
        <v>80</v>
      </c>
      <c r="Y229" s="31" t="s">
        <v>80</v>
      </c>
      <c r="Z229" s="31" t="s">
        <v>80</v>
      </c>
      <c r="AA229" s="31" t="s">
        <v>80</v>
      </c>
      <c r="AB229" s="31" t="s">
        <v>80</v>
      </c>
      <c r="AC229" s="31" t="s">
        <v>80</v>
      </c>
      <c r="AD229" s="31" t="s">
        <v>80</v>
      </c>
      <c r="AE229" s="31" t="s">
        <v>80</v>
      </c>
      <c r="AF229" s="31" t="s">
        <v>80</v>
      </c>
      <c r="AG229" s="31" t="s">
        <v>80</v>
      </c>
      <c r="AH229" s="31" t="s">
        <v>80</v>
      </c>
      <c r="AI229" s="31" t="s">
        <v>80</v>
      </c>
      <c r="AJ229" s="31" t="s">
        <v>80</v>
      </c>
      <c r="AK229">
        <v>113</v>
      </c>
      <c r="AL229" s="29">
        <v>0</v>
      </c>
      <c r="AM229" s="29">
        <v>100</v>
      </c>
      <c r="AN229" s="20">
        <v>0.11</v>
      </c>
    </row>
    <row r="230" spans="1:40" x14ac:dyDescent="0.25">
      <c r="A230" t="s">
        <v>217</v>
      </c>
      <c r="B230" t="s">
        <v>188</v>
      </c>
      <c r="C230" t="s">
        <v>100</v>
      </c>
      <c r="D230" t="s">
        <v>134</v>
      </c>
      <c r="E230" t="s">
        <v>127</v>
      </c>
      <c r="F230" t="s">
        <v>79</v>
      </c>
      <c r="G230" s="31" t="s">
        <v>80</v>
      </c>
      <c r="H230" s="31" t="s">
        <v>80</v>
      </c>
      <c r="I230" s="31" t="s">
        <v>80</v>
      </c>
      <c r="J230" s="31" t="s">
        <v>80</v>
      </c>
      <c r="K230" s="31" t="s">
        <v>80</v>
      </c>
      <c r="L230" s="31" t="s">
        <v>80</v>
      </c>
      <c r="M230" s="31" t="s">
        <v>80</v>
      </c>
      <c r="N230" s="31" t="s">
        <v>80</v>
      </c>
      <c r="O230" s="31" t="s">
        <v>80</v>
      </c>
      <c r="P230" s="31" t="s">
        <v>80</v>
      </c>
      <c r="Q230" s="31" t="s">
        <v>80</v>
      </c>
      <c r="R230" s="31" t="s">
        <v>5</v>
      </c>
      <c r="S230" s="31" t="s">
        <v>80</v>
      </c>
      <c r="T230" s="31" t="s">
        <v>80</v>
      </c>
      <c r="U230" s="31" t="s">
        <v>80</v>
      </c>
      <c r="V230" s="31" t="s">
        <v>80</v>
      </c>
      <c r="W230" s="31" t="s">
        <v>80</v>
      </c>
      <c r="X230" s="31" t="s">
        <v>80</v>
      </c>
      <c r="Y230" s="31" t="s">
        <v>80</v>
      </c>
      <c r="Z230" s="31" t="s">
        <v>80</v>
      </c>
      <c r="AA230" s="31" t="s">
        <v>80</v>
      </c>
      <c r="AB230" s="31" t="s">
        <v>80</v>
      </c>
      <c r="AC230" s="31" t="s">
        <v>80</v>
      </c>
      <c r="AD230" s="31" t="s">
        <v>80</v>
      </c>
      <c r="AE230" s="31" t="s">
        <v>80</v>
      </c>
      <c r="AF230" s="31" t="s">
        <v>80</v>
      </c>
      <c r="AG230" s="31" t="s">
        <v>80</v>
      </c>
      <c r="AH230" s="31" t="s">
        <v>80</v>
      </c>
      <c r="AI230" s="31" t="s">
        <v>80</v>
      </c>
      <c r="AJ230" s="31" t="s">
        <v>80</v>
      </c>
      <c r="AK230">
        <v>113</v>
      </c>
      <c r="AL230" s="29" t="s">
        <v>80</v>
      </c>
      <c r="AM230" s="29" t="s">
        <v>80</v>
      </c>
      <c r="AN230" s="20" t="s">
        <v>80</v>
      </c>
    </row>
    <row r="231" spans="1:40" x14ac:dyDescent="0.25">
      <c r="A231" t="s">
        <v>217</v>
      </c>
      <c r="B231" t="s">
        <v>188</v>
      </c>
      <c r="C231" t="s">
        <v>75</v>
      </c>
      <c r="D231" t="s">
        <v>199</v>
      </c>
      <c r="E231" t="s">
        <v>87</v>
      </c>
      <c r="F231" t="s">
        <v>78</v>
      </c>
      <c r="G231" s="31" t="s">
        <v>80</v>
      </c>
      <c r="H231" s="31" t="s">
        <v>80</v>
      </c>
      <c r="I231" s="31" t="s">
        <v>80</v>
      </c>
      <c r="J231" s="31" t="s">
        <v>80</v>
      </c>
      <c r="K231" s="31" t="s">
        <v>80</v>
      </c>
      <c r="L231" s="31" t="s">
        <v>80</v>
      </c>
      <c r="M231" s="31" t="s">
        <v>80</v>
      </c>
      <c r="N231" s="31" t="s">
        <v>80</v>
      </c>
      <c r="O231" s="31" t="s">
        <v>80</v>
      </c>
      <c r="P231" s="31" t="s">
        <v>80</v>
      </c>
      <c r="Q231" s="31" t="s">
        <v>80</v>
      </c>
      <c r="R231" s="31" t="s">
        <v>80</v>
      </c>
      <c r="S231" s="31" t="s">
        <v>80</v>
      </c>
      <c r="T231" s="31" t="s">
        <v>80</v>
      </c>
      <c r="U231" s="31" t="s">
        <v>80</v>
      </c>
      <c r="V231" s="31" t="s">
        <v>80</v>
      </c>
      <c r="W231" s="31" t="s">
        <v>80</v>
      </c>
      <c r="X231" s="31" t="s">
        <v>80</v>
      </c>
      <c r="Y231" s="31" t="s">
        <v>80</v>
      </c>
      <c r="Z231" s="31" t="s">
        <v>80</v>
      </c>
      <c r="AA231" s="31" t="s">
        <v>80</v>
      </c>
      <c r="AB231" s="31">
        <v>8.7999999999999995E-2</v>
      </c>
      <c r="AC231" s="31" t="s">
        <v>80</v>
      </c>
      <c r="AD231" s="31" t="s">
        <v>80</v>
      </c>
      <c r="AE231" s="31" t="s">
        <v>80</v>
      </c>
      <c r="AF231" s="31" t="s">
        <v>80</v>
      </c>
      <c r="AG231" s="31" t="s">
        <v>80</v>
      </c>
      <c r="AH231" s="31" t="s">
        <v>80</v>
      </c>
      <c r="AI231" s="31" t="s">
        <v>80</v>
      </c>
      <c r="AJ231" s="31" t="s">
        <v>80</v>
      </c>
      <c r="AK231">
        <v>114</v>
      </c>
      <c r="AL231" s="29">
        <v>0</v>
      </c>
      <c r="AM231" s="29">
        <v>100</v>
      </c>
      <c r="AN231" s="20">
        <v>8.7999999999999995E-2</v>
      </c>
    </row>
    <row r="232" spans="1:40" x14ac:dyDescent="0.25">
      <c r="A232" t="s">
        <v>217</v>
      </c>
      <c r="B232" t="s">
        <v>188</v>
      </c>
      <c r="C232" t="s">
        <v>75</v>
      </c>
      <c r="D232" t="s">
        <v>199</v>
      </c>
      <c r="E232" t="s">
        <v>87</v>
      </c>
      <c r="F232" t="s">
        <v>79</v>
      </c>
      <c r="G232" s="31" t="s">
        <v>80</v>
      </c>
      <c r="H232" s="31" t="s">
        <v>80</v>
      </c>
      <c r="I232" s="31" t="s">
        <v>80</v>
      </c>
      <c r="J232" s="31" t="s">
        <v>80</v>
      </c>
      <c r="K232" s="31" t="s">
        <v>80</v>
      </c>
      <c r="L232" s="31" t="s">
        <v>80</v>
      </c>
      <c r="M232" s="31" t="s">
        <v>80</v>
      </c>
      <c r="N232" s="31" t="s">
        <v>80</v>
      </c>
      <c r="O232" s="31" t="s">
        <v>80</v>
      </c>
      <c r="P232" s="31" t="s">
        <v>80</v>
      </c>
      <c r="Q232" s="31" t="s">
        <v>80</v>
      </c>
      <c r="R232" s="31" t="s">
        <v>80</v>
      </c>
      <c r="S232" s="31" t="s">
        <v>80</v>
      </c>
      <c r="T232" s="31" t="s">
        <v>80</v>
      </c>
      <c r="U232" s="31" t="s">
        <v>80</v>
      </c>
      <c r="V232" s="31" t="s">
        <v>80</v>
      </c>
      <c r="W232" s="31" t="s">
        <v>80</v>
      </c>
      <c r="X232" s="31" t="s">
        <v>80</v>
      </c>
      <c r="Y232" s="31" t="s">
        <v>80</v>
      </c>
      <c r="Z232" s="31" t="s">
        <v>80</v>
      </c>
      <c r="AA232" s="31" t="s">
        <v>80</v>
      </c>
      <c r="AB232" s="31" t="s">
        <v>82</v>
      </c>
      <c r="AC232" s="31" t="s">
        <v>80</v>
      </c>
      <c r="AD232" s="31" t="s">
        <v>80</v>
      </c>
      <c r="AE232" s="31" t="s">
        <v>80</v>
      </c>
      <c r="AF232" s="31" t="s">
        <v>80</v>
      </c>
      <c r="AG232" s="31" t="s">
        <v>80</v>
      </c>
      <c r="AH232" s="31" t="s">
        <v>80</v>
      </c>
      <c r="AI232" s="31" t="s">
        <v>80</v>
      </c>
      <c r="AJ232" s="31" t="s">
        <v>80</v>
      </c>
      <c r="AK232">
        <v>114</v>
      </c>
      <c r="AL232" s="29" t="s">
        <v>80</v>
      </c>
      <c r="AM232" s="29" t="s">
        <v>80</v>
      </c>
      <c r="AN232" s="20" t="s">
        <v>80</v>
      </c>
    </row>
    <row r="233" spans="1:40" x14ac:dyDescent="0.25">
      <c r="A233" t="s">
        <v>217</v>
      </c>
      <c r="B233" t="s">
        <v>188</v>
      </c>
      <c r="C233" t="s">
        <v>75</v>
      </c>
      <c r="D233" t="s">
        <v>122</v>
      </c>
      <c r="E233" t="s">
        <v>105</v>
      </c>
      <c r="F233" t="s">
        <v>78</v>
      </c>
      <c r="G233" s="31" t="s">
        <v>80</v>
      </c>
      <c r="H233" s="31" t="s">
        <v>80</v>
      </c>
      <c r="I233" s="31" t="s">
        <v>80</v>
      </c>
      <c r="J233" s="31" t="s">
        <v>80</v>
      </c>
      <c r="K233" s="31" t="s">
        <v>80</v>
      </c>
      <c r="L233" s="31" t="s">
        <v>80</v>
      </c>
      <c r="M233" s="31" t="s">
        <v>80</v>
      </c>
      <c r="N233" s="31" t="s">
        <v>80</v>
      </c>
      <c r="O233" s="31" t="s">
        <v>80</v>
      </c>
      <c r="P233" s="31" t="s">
        <v>80</v>
      </c>
      <c r="Q233" s="31" t="s">
        <v>80</v>
      </c>
      <c r="R233" s="31" t="s">
        <v>80</v>
      </c>
      <c r="S233" s="31" t="s">
        <v>80</v>
      </c>
      <c r="T233" s="31" t="s">
        <v>80</v>
      </c>
      <c r="U233" s="31" t="s">
        <v>80</v>
      </c>
      <c r="V233" s="31" t="s">
        <v>80</v>
      </c>
      <c r="W233" s="31" t="s">
        <v>80</v>
      </c>
      <c r="X233" s="31" t="s">
        <v>80</v>
      </c>
      <c r="Y233" s="31" t="s">
        <v>80</v>
      </c>
      <c r="Z233" s="31" t="s">
        <v>80</v>
      </c>
      <c r="AA233" s="31" t="s">
        <v>80</v>
      </c>
      <c r="AB233" s="31" t="s">
        <v>80</v>
      </c>
      <c r="AC233" s="31" t="s">
        <v>80</v>
      </c>
      <c r="AD233" s="31" t="s">
        <v>80</v>
      </c>
      <c r="AE233" s="31" t="s">
        <v>80</v>
      </c>
      <c r="AF233" s="31" t="s">
        <v>80</v>
      </c>
      <c r="AG233" s="31">
        <v>0.03</v>
      </c>
      <c r="AH233" s="31" t="s">
        <v>80</v>
      </c>
      <c r="AI233" s="31" t="s">
        <v>80</v>
      </c>
      <c r="AJ233" s="31" t="s">
        <v>80</v>
      </c>
      <c r="AK233">
        <v>115</v>
      </c>
      <c r="AL233" s="29">
        <v>0</v>
      </c>
      <c r="AM233" s="29">
        <v>100</v>
      </c>
      <c r="AN233" s="20">
        <v>0.03</v>
      </c>
    </row>
    <row r="234" spans="1:40" x14ac:dyDescent="0.25">
      <c r="A234" t="s">
        <v>217</v>
      </c>
      <c r="B234" t="s">
        <v>188</v>
      </c>
      <c r="C234" t="s">
        <v>75</v>
      </c>
      <c r="D234" t="s">
        <v>122</v>
      </c>
      <c r="E234" t="s">
        <v>105</v>
      </c>
      <c r="F234" t="s">
        <v>79</v>
      </c>
      <c r="G234" s="31" t="s">
        <v>80</v>
      </c>
      <c r="H234" s="31" t="s">
        <v>80</v>
      </c>
      <c r="I234" s="31" t="s">
        <v>80</v>
      </c>
      <c r="J234" s="31" t="s">
        <v>80</v>
      </c>
      <c r="K234" s="31" t="s">
        <v>80</v>
      </c>
      <c r="L234" s="31" t="s">
        <v>80</v>
      </c>
      <c r="M234" s="31" t="s">
        <v>80</v>
      </c>
      <c r="N234" s="31" t="s">
        <v>80</v>
      </c>
      <c r="O234" s="31" t="s">
        <v>80</v>
      </c>
      <c r="P234" s="31" t="s">
        <v>80</v>
      </c>
      <c r="Q234" s="31" t="s">
        <v>80</v>
      </c>
      <c r="R234" s="31" t="s">
        <v>80</v>
      </c>
      <c r="S234" s="31" t="s">
        <v>80</v>
      </c>
      <c r="T234" s="31" t="s">
        <v>80</v>
      </c>
      <c r="U234" s="31" t="s">
        <v>80</v>
      </c>
      <c r="V234" s="31" t="s">
        <v>80</v>
      </c>
      <c r="W234" s="31" t="s">
        <v>80</v>
      </c>
      <c r="X234" s="31" t="s">
        <v>80</v>
      </c>
      <c r="Y234" s="31" t="s">
        <v>80</v>
      </c>
      <c r="Z234" s="31" t="s">
        <v>80</v>
      </c>
      <c r="AA234" s="31" t="s">
        <v>80</v>
      </c>
      <c r="AB234" s="31" t="s">
        <v>80</v>
      </c>
      <c r="AC234" s="31" t="s">
        <v>80</v>
      </c>
      <c r="AD234" s="31" t="s">
        <v>80</v>
      </c>
      <c r="AE234" s="31" t="s">
        <v>80</v>
      </c>
      <c r="AF234" s="31" t="s">
        <v>80</v>
      </c>
      <c r="AG234" s="31" t="s">
        <v>82</v>
      </c>
      <c r="AH234" s="31" t="s">
        <v>80</v>
      </c>
      <c r="AI234" s="31" t="s">
        <v>80</v>
      </c>
      <c r="AJ234" s="31" t="s">
        <v>80</v>
      </c>
      <c r="AK234">
        <v>115</v>
      </c>
      <c r="AL234" s="29" t="s">
        <v>80</v>
      </c>
      <c r="AM234" s="29" t="s">
        <v>80</v>
      </c>
      <c r="AN234" s="20" t="s">
        <v>80</v>
      </c>
    </row>
    <row r="235" spans="1:40" x14ac:dyDescent="0.25">
      <c r="A235" t="s">
        <v>217</v>
      </c>
      <c r="B235" t="s">
        <v>188</v>
      </c>
      <c r="C235" t="s">
        <v>75</v>
      </c>
      <c r="D235" t="s">
        <v>89</v>
      </c>
      <c r="E235" t="s">
        <v>123</v>
      </c>
      <c r="F235" t="s">
        <v>78</v>
      </c>
      <c r="G235" s="31" t="s">
        <v>80</v>
      </c>
      <c r="H235" s="31" t="s">
        <v>80</v>
      </c>
      <c r="I235" s="31" t="s">
        <v>80</v>
      </c>
      <c r="J235" s="31" t="s">
        <v>80</v>
      </c>
      <c r="K235" s="31" t="s">
        <v>80</v>
      </c>
      <c r="L235" s="31" t="s">
        <v>80</v>
      </c>
      <c r="M235" s="31" t="s">
        <v>80</v>
      </c>
      <c r="N235" s="31" t="s">
        <v>80</v>
      </c>
      <c r="O235" s="31" t="s">
        <v>80</v>
      </c>
      <c r="P235" s="31" t="s">
        <v>80</v>
      </c>
      <c r="Q235" s="31" t="s">
        <v>80</v>
      </c>
      <c r="R235" s="31" t="s">
        <v>80</v>
      </c>
      <c r="S235" s="31" t="s">
        <v>80</v>
      </c>
      <c r="T235" s="31" t="s">
        <v>80</v>
      </c>
      <c r="U235" s="31" t="s">
        <v>80</v>
      </c>
      <c r="V235" s="31" t="s">
        <v>80</v>
      </c>
      <c r="W235" s="31" t="s">
        <v>80</v>
      </c>
      <c r="X235" s="31" t="s">
        <v>80</v>
      </c>
      <c r="Y235" s="31" t="s">
        <v>80</v>
      </c>
      <c r="Z235" s="31" t="s">
        <v>80</v>
      </c>
      <c r="AA235" s="31" t="s">
        <v>80</v>
      </c>
      <c r="AB235" s="31" t="s">
        <v>80</v>
      </c>
      <c r="AC235" s="31" t="s">
        <v>80</v>
      </c>
      <c r="AD235" s="31" t="s">
        <v>80</v>
      </c>
      <c r="AE235" s="31" t="s">
        <v>80</v>
      </c>
      <c r="AF235" s="31" t="s">
        <v>80</v>
      </c>
      <c r="AG235" s="31" t="s">
        <v>80</v>
      </c>
      <c r="AH235" s="31" t="s">
        <v>80</v>
      </c>
      <c r="AI235" s="31">
        <v>2.5999999999999999E-2</v>
      </c>
      <c r="AJ235" s="31" t="s">
        <v>80</v>
      </c>
      <c r="AK235">
        <v>116</v>
      </c>
      <c r="AL235" s="29">
        <v>0</v>
      </c>
      <c r="AM235" s="29">
        <v>100</v>
      </c>
      <c r="AN235" s="20">
        <v>2.5999999999999999E-2</v>
      </c>
    </row>
    <row r="236" spans="1:40" x14ac:dyDescent="0.25">
      <c r="A236" t="s">
        <v>217</v>
      </c>
      <c r="B236" t="s">
        <v>188</v>
      </c>
      <c r="C236" t="s">
        <v>75</v>
      </c>
      <c r="D236" t="s">
        <v>89</v>
      </c>
      <c r="E236" t="s">
        <v>123</v>
      </c>
      <c r="F236" t="s">
        <v>79</v>
      </c>
      <c r="G236" s="31" t="s">
        <v>80</v>
      </c>
      <c r="H236" s="31" t="s">
        <v>80</v>
      </c>
      <c r="I236" s="31" t="s">
        <v>80</v>
      </c>
      <c r="J236" s="31" t="s">
        <v>80</v>
      </c>
      <c r="K236" s="31" t="s">
        <v>80</v>
      </c>
      <c r="L236" s="31" t="s">
        <v>80</v>
      </c>
      <c r="M236" s="31" t="s">
        <v>80</v>
      </c>
      <c r="N236" s="31" t="s">
        <v>80</v>
      </c>
      <c r="O236" s="31" t="s">
        <v>80</v>
      </c>
      <c r="P236" s="31" t="s">
        <v>80</v>
      </c>
      <c r="Q236" s="31" t="s">
        <v>80</v>
      </c>
      <c r="R236" s="31" t="s">
        <v>80</v>
      </c>
      <c r="S236" s="31" t="s">
        <v>80</v>
      </c>
      <c r="T236" s="31" t="s">
        <v>80</v>
      </c>
      <c r="U236" s="31" t="s">
        <v>80</v>
      </c>
      <c r="V236" s="31" t="s">
        <v>80</v>
      </c>
      <c r="W236" s="31" t="s">
        <v>80</v>
      </c>
      <c r="X236" s="31" t="s">
        <v>80</v>
      </c>
      <c r="Y236" s="31" t="s">
        <v>80</v>
      </c>
      <c r="Z236" s="31" t="s">
        <v>80</v>
      </c>
      <c r="AA236" s="31" t="s">
        <v>80</v>
      </c>
      <c r="AB236" s="31" t="s">
        <v>80</v>
      </c>
      <c r="AC236" s="31" t="s">
        <v>80</v>
      </c>
      <c r="AD236" s="31" t="s">
        <v>80</v>
      </c>
      <c r="AE236" s="31" t="s">
        <v>80</v>
      </c>
      <c r="AF236" s="31" t="s">
        <v>80</v>
      </c>
      <c r="AG236" s="31" t="s">
        <v>80</v>
      </c>
      <c r="AH236" s="31" t="s">
        <v>80</v>
      </c>
      <c r="AI236" s="31" t="s">
        <v>82</v>
      </c>
      <c r="AJ236" s="31" t="s">
        <v>80</v>
      </c>
      <c r="AK236">
        <v>116</v>
      </c>
      <c r="AL236" s="29" t="s">
        <v>80</v>
      </c>
      <c r="AM236" s="29" t="s">
        <v>80</v>
      </c>
      <c r="AN236" s="20" t="s">
        <v>80</v>
      </c>
    </row>
    <row r="237" spans="1:40" x14ac:dyDescent="0.25">
      <c r="A237" t="s">
        <v>217</v>
      </c>
      <c r="B237" t="s">
        <v>188</v>
      </c>
      <c r="C237" t="s">
        <v>75</v>
      </c>
      <c r="D237" t="s">
        <v>132</v>
      </c>
      <c r="E237" t="s">
        <v>104</v>
      </c>
      <c r="F237" t="s">
        <v>78</v>
      </c>
      <c r="G237" s="31" t="s">
        <v>80</v>
      </c>
      <c r="H237" s="31" t="s">
        <v>80</v>
      </c>
      <c r="I237" s="31" t="s">
        <v>80</v>
      </c>
      <c r="J237" s="31" t="s">
        <v>80</v>
      </c>
      <c r="K237" s="31" t="s">
        <v>80</v>
      </c>
      <c r="L237" s="31" t="s">
        <v>80</v>
      </c>
      <c r="M237" s="31" t="s">
        <v>80</v>
      </c>
      <c r="N237" s="31" t="s">
        <v>80</v>
      </c>
      <c r="O237" s="31" t="s">
        <v>80</v>
      </c>
      <c r="P237" s="31" t="s">
        <v>80</v>
      </c>
      <c r="Q237" s="31" t="s">
        <v>80</v>
      </c>
      <c r="R237" s="31" t="s">
        <v>80</v>
      </c>
      <c r="S237" s="31" t="s">
        <v>80</v>
      </c>
      <c r="T237" s="31" t="s">
        <v>80</v>
      </c>
      <c r="U237" s="31" t="s">
        <v>80</v>
      </c>
      <c r="V237" s="31" t="s">
        <v>80</v>
      </c>
      <c r="W237" s="31" t="s">
        <v>80</v>
      </c>
      <c r="X237" s="31" t="s">
        <v>80</v>
      </c>
      <c r="Y237" s="31" t="s">
        <v>80</v>
      </c>
      <c r="Z237" s="31" t="s">
        <v>80</v>
      </c>
      <c r="AA237" s="31" t="s">
        <v>80</v>
      </c>
      <c r="AB237" s="31" t="s">
        <v>80</v>
      </c>
      <c r="AC237" s="31" t="s">
        <v>80</v>
      </c>
      <c r="AD237" s="31" t="s">
        <v>80</v>
      </c>
      <c r="AE237" s="31" t="s">
        <v>80</v>
      </c>
      <c r="AF237" s="31" t="s">
        <v>80</v>
      </c>
      <c r="AG237" s="31" t="s">
        <v>80</v>
      </c>
      <c r="AH237" s="31" t="s">
        <v>80</v>
      </c>
      <c r="AI237" s="31" t="s">
        <v>80</v>
      </c>
      <c r="AJ237" s="31">
        <v>2.1999999999999999E-2</v>
      </c>
      <c r="AK237">
        <v>117</v>
      </c>
      <c r="AL237" s="29">
        <v>0</v>
      </c>
      <c r="AM237" s="29">
        <v>100</v>
      </c>
      <c r="AN237" s="20">
        <v>2.1999999999999999E-2</v>
      </c>
    </row>
    <row r="238" spans="1:40" x14ac:dyDescent="0.25">
      <c r="A238" t="s">
        <v>217</v>
      </c>
      <c r="B238" t="s">
        <v>188</v>
      </c>
      <c r="C238" t="s">
        <v>75</v>
      </c>
      <c r="D238" t="s">
        <v>132</v>
      </c>
      <c r="E238" t="s">
        <v>104</v>
      </c>
      <c r="F238" t="s">
        <v>79</v>
      </c>
      <c r="G238" s="31" t="s">
        <v>80</v>
      </c>
      <c r="H238" s="31" t="s">
        <v>80</v>
      </c>
      <c r="I238" s="31" t="s">
        <v>80</v>
      </c>
      <c r="J238" s="31" t="s">
        <v>80</v>
      </c>
      <c r="K238" s="31" t="s">
        <v>80</v>
      </c>
      <c r="L238" s="31" t="s">
        <v>80</v>
      </c>
      <c r="M238" s="31" t="s">
        <v>80</v>
      </c>
      <c r="N238" s="31" t="s">
        <v>80</v>
      </c>
      <c r="O238" s="31" t="s">
        <v>80</v>
      </c>
      <c r="P238" s="31" t="s">
        <v>80</v>
      </c>
      <c r="Q238" s="31" t="s">
        <v>80</v>
      </c>
      <c r="R238" s="31" t="s">
        <v>80</v>
      </c>
      <c r="S238" s="31" t="s">
        <v>80</v>
      </c>
      <c r="T238" s="31" t="s">
        <v>80</v>
      </c>
      <c r="U238" s="31" t="s">
        <v>80</v>
      </c>
      <c r="V238" s="31" t="s">
        <v>80</v>
      </c>
      <c r="W238" s="31" t="s">
        <v>80</v>
      </c>
      <c r="X238" s="31" t="s">
        <v>80</v>
      </c>
      <c r="Y238" s="31" t="s">
        <v>80</v>
      </c>
      <c r="Z238" s="31" t="s">
        <v>5</v>
      </c>
      <c r="AA238" s="31" t="s">
        <v>80</v>
      </c>
      <c r="AB238" s="31" t="s">
        <v>80</v>
      </c>
      <c r="AC238" s="31" t="s">
        <v>80</v>
      </c>
      <c r="AD238" s="31" t="s">
        <v>80</v>
      </c>
      <c r="AE238" s="31" t="s">
        <v>80</v>
      </c>
      <c r="AF238" s="31" t="s">
        <v>80</v>
      </c>
      <c r="AG238" s="31" t="s">
        <v>80</v>
      </c>
      <c r="AH238" s="31" t="s">
        <v>80</v>
      </c>
      <c r="AI238" s="31" t="s">
        <v>80</v>
      </c>
      <c r="AJ238" s="31" t="s">
        <v>82</v>
      </c>
      <c r="AK238">
        <v>117</v>
      </c>
      <c r="AL238" s="29" t="s">
        <v>80</v>
      </c>
      <c r="AM238" s="29" t="s">
        <v>80</v>
      </c>
      <c r="AN238" s="20" t="s">
        <v>80</v>
      </c>
    </row>
    <row r="239" spans="1:40" x14ac:dyDescent="0.25">
      <c r="A239" t="s">
        <v>217</v>
      </c>
      <c r="B239" t="s">
        <v>188</v>
      </c>
      <c r="C239" t="s">
        <v>75</v>
      </c>
      <c r="D239" t="s">
        <v>151</v>
      </c>
      <c r="E239" t="s">
        <v>105</v>
      </c>
      <c r="F239" t="s">
        <v>78</v>
      </c>
      <c r="G239" s="31" t="s">
        <v>80</v>
      </c>
      <c r="H239" s="31" t="s">
        <v>80</v>
      </c>
      <c r="I239" s="31" t="s">
        <v>80</v>
      </c>
      <c r="J239" s="31" t="s">
        <v>80</v>
      </c>
      <c r="K239" s="31" t="s">
        <v>80</v>
      </c>
      <c r="L239" s="31" t="s">
        <v>80</v>
      </c>
      <c r="M239" s="31" t="s">
        <v>80</v>
      </c>
      <c r="N239" s="31" t="s">
        <v>80</v>
      </c>
      <c r="O239" s="31" t="s">
        <v>80</v>
      </c>
      <c r="P239" s="31" t="s">
        <v>80</v>
      </c>
      <c r="Q239" s="31" t="s">
        <v>80</v>
      </c>
      <c r="R239" s="31" t="s">
        <v>80</v>
      </c>
      <c r="S239" s="31" t="s">
        <v>80</v>
      </c>
      <c r="T239" s="31" t="s">
        <v>80</v>
      </c>
      <c r="U239" s="31" t="s">
        <v>80</v>
      </c>
      <c r="V239" s="31" t="s">
        <v>80</v>
      </c>
      <c r="W239" s="31" t="s">
        <v>80</v>
      </c>
      <c r="X239" s="31" t="s">
        <v>80</v>
      </c>
      <c r="Y239" s="31">
        <v>2.1000000000000001E-2</v>
      </c>
      <c r="Z239" s="31" t="s">
        <v>80</v>
      </c>
      <c r="AA239" s="31" t="s">
        <v>80</v>
      </c>
      <c r="AB239" s="31" t="s">
        <v>80</v>
      </c>
      <c r="AC239" s="31" t="s">
        <v>80</v>
      </c>
      <c r="AD239" s="31" t="s">
        <v>80</v>
      </c>
      <c r="AE239" s="31" t="s">
        <v>80</v>
      </c>
      <c r="AF239" s="31" t="s">
        <v>80</v>
      </c>
      <c r="AG239" s="31" t="s">
        <v>80</v>
      </c>
      <c r="AH239" s="31" t="s">
        <v>80</v>
      </c>
      <c r="AI239" s="31" t="s">
        <v>80</v>
      </c>
      <c r="AJ239" s="31" t="s">
        <v>80</v>
      </c>
      <c r="AK239">
        <v>118</v>
      </c>
      <c r="AL239" s="29">
        <v>0</v>
      </c>
      <c r="AM239" s="29">
        <v>100</v>
      </c>
      <c r="AN239" s="20">
        <v>2.1000000000000001E-2</v>
      </c>
    </row>
    <row r="240" spans="1:40" x14ac:dyDescent="0.25">
      <c r="A240" t="s">
        <v>217</v>
      </c>
      <c r="B240" t="s">
        <v>188</v>
      </c>
      <c r="C240" t="s">
        <v>75</v>
      </c>
      <c r="D240" t="s">
        <v>151</v>
      </c>
      <c r="E240" t="s">
        <v>105</v>
      </c>
      <c r="F240" t="s">
        <v>79</v>
      </c>
      <c r="G240" s="31" t="s">
        <v>80</v>
      </c>
      <c r="H240" s="31" t="s">
        <v>80</v>
      </c>
      <c r="I240" s="31" t="s">
        <v>80</v>
      </c>
      <c r="J240" s="31" t="s">
        <v>80</v>
      </c>
      <c r="K240" s="31" t="s">
        <v>80</v>
      </c>
      <c r="L240" s="31" t="s">
        <v>80</v>
      </c>
      <c r="M240" s="31" t="s">
        <v>80</v>
      </c>
      <c r="N240" s="31" t="s">
        <v>80</v>
      </c>
      <c r="O240" s="31" t="s">
        <v>80</v>
      </c>
      <c r="P240" s="31" t="s">
        <v>80</v>
      </c>
      <c r="Q240" s="31" t="s">
        <v>80</v>
      </c>
      <c r="R240" s="31" t="s">
        <v>80</v>
      </c>
      <c r="S240" s="31" t="s">
        <v>80</v>
      </c>
      <c r="T240" s="31" t="s">
        <v>80</v>
      </c>
      <c r="U240" s="31" t="s">
        <v>80</v>
      </c>
      <c r="V240" s="31" t="s">
        <v>80</v>
      </c>
      <c r="W240" s="31" t="s">
        <v>80</v>
      </c>
      <c r="X240" s="31" t="s">
        <v>80</v>
      </c>
      <c r="Y240" s="31" t="s">
        <v>82</v>
      </c>
      <c r="Z240" s="31" t="s">
        <v>80</v>
      </c>
      <c r="AA240" s="31" t="s">
        <v>80</v>
      </c>
      <c r="AB240" s="31" t="s">
        <v>80</v>
      </c>
      <c r="AC240" s="31" t="s">
        <v>80</v>
      </c>
      <c r="AD240" s="31" t="s">
        <v>80</v>
      </c>
      <c r="AE240" s="31" t="s">
        <v>80</v>
      </c>
      <c r="AF240" s="31" t="s">
        <v>80</v>
      </c>
      <c r="AG240" s="31" t="s">
        <v>80</v>
      </c>
      <c r="AH240" s="31" t="s">
        <v>80</v>
      </c>
      <c r="AI240" s="31" t="s">
        <v>80</v>
      </c>
      <c r="AJ240" s="31" t="s">
        <v>80</v>
      </c>
      <c r="AK240">
        <v>118</v>
      </c>
      <c r="AL240" s="29" t="s">
        <v>80</v>
      </c>
      <c r="AM240" s="29" t="s">
        <v>80</v>
      </c>
      <c r="AN240" s="20" t="s">
        <v>80</v>
      </c>
    </row>
    <row r="241" spans="1:40" x14ac:dyDescent="0.25">
      <c r="A241" t="s">
        <v>217</v>
      </c>
      <c r="B241" t="s">
        <v>188</v>
      </c>
      <c r="C241" t="s">
        <v>75</v>
      </c>
      <c r="D241" t="s">
        <v>125</v>
      </c>
      <c r="E241" t="s">
        <v>87</v>
      </c>
      <c r="F241" t="s">
        <v>78</v>
      </c>
      <c r="G241" s="31" t="s">
        <v>80</v>
      </c>
      <c r="H241" s="31" t="s">
        <v>80</v>
      </c>
      <c r="I241" s="31" t="s">
        <v>80</v>
      </c>
      <c r="J241" s="31" t="s">
        <v>80</v>
      </c>
      <c r="K241" s="31" t="s">
        <v>80</v>
      </c>
      <c r="L241" s="31" t="s">
        <v>80</v>
      </c>
      <c r="M241" s="31" t="s">
        <v>80</v>
      </c>
      <c r="N241" s="31" t="s">
        <v>80</v>
      </c>
      <c r="O241" s="31" t="s">
        <v>80</v>
      </c>
      <c r="P241" s="31" t="s">
        <v>80</v>
      </c>
      <c r="Q241" s="31" t="s">
        <v>80</v>
      </c>
      <c r="R241" s="31" t="s">
        <v>80</v>
      </c>
      <c r="S241" s="31" t="s">
        <v>80</v>
      </c>
      <c r="T241" s="31" t="s">
        <v>80</v>
      </c>
      <c r="U241" s="31" t="s">
        <v>80</v>
      </c>
      <c r="V241" s="31" t="s">
        <v>80</v>
      </c>
      <c r="W241" s="31" t="s">
        <v>80</v>
      </c>
      <c r="X241" s="31" t="s">
        <v>80</v>
      </c>
      <c r="Y241" s="31">
        <v>1.7000000000000001E-2</v>
      </c>
      <c r="Z241" s="31" t="s">
        <v>80</v>
      </c>
      <c r="AA241" s="31" t="s">
        <v>80</v>
      </c>
      <c r="AB241" s="31" t="s">
        <v>80</v>
      </c>
      <c r="AC241" s="31" t="s">
        <v>80</v>
      </c>
      <c r="AD241" s="31" t="s">
        <v>80</v>
      </c>
      <c r="AE241" s="31" t="s">
        <v>80</v>
      </c>
      <c r="AF241" s="31" t="s">
        <v>80</v>
      </c>
      <c r="AG241" s="31" t="s">
        <v>80</v>
      </c>
      <c r="AH241" s="31" t="s">
        <v>80</v>
      </c>
      <c r="AI241" s="31" t="s">
        <v>80</v>
      </c>
      <c r="AJ241" s="31" t="s">
        <v>80</v>
      </c>
      <c r="AK241">
        <v>119</v>
      </c>
      <c r="AL241" s="29">
        <v>0</v>
      </c>
      <c r="AM241" s="29">
        <v>100</v>
      </c>
      <c r="AN241" s="20">
        <v>1.7000000000000001E-2</v>
      </c>
    </row>
    <row r="242" spans="1:40" x14ac:dyDescent="0.25">
      <c r="A242" t="s">
        <v>217</v>
      </c>
      <c r="B242" t="s">
        <v>188</v>
      </c>
      <c r="C242" t="s">
        <v>75</v>
      </c>
      <c r="D242" t="s">
        <v>125</v>
      </c>
      <c r="E242" t="s">
        <v>87</v>
      </c>
      <c r="F242" t="s">
        <v>79</v>
      </c>
      <c r="G242" s="31" t="s">
        <v>80</v>
      </c>
      <c r="H242" s="31" t="s">
        <v>80</v>
      </c>
      <c r="I242" s="31" t="s">
        <v>80</v>
      </c>
      <c r="J242" s="31" t="s">
        <v>80</v>
      </c>
      <c r="K242" s="31" t="s">
        <v>80</v>
      </c>
      <c r="L242" s="31" t="s">
        <v>80</v>
      </c>
      <c r="M242" s="31" t="s">
        <v>80</v>
      </c>
      <c r="N242" s="31" t="s">
        <v>80</v>
      </c>
      <c r="O242" s="31" t="s">
        <v>80</v>
      </c>
      <c r="P242" s="31" t="s">
        <v>80</v>
      </c>
      <c r="Q242" s="31" t="s">
        <v>80</v>
      </c>
      <c r="R242" s="31" t="s">
        <v>80</v>
      </c>
      <c r="S242" s="31" t="s">
        <v>80</v>
      </c>
      <c r="T242" s="31" t="s">
        <v>80</v>
      </c>
      <c r="U242" s="31" t="s">
        <v>80</v>
      </c>
      <c r="V242" s="31" t="s">
        <v>80</v>
      </c>
      <c r="W242" s="31" t="s">
        <v>80</v>
      </c>
      <c r="X242" s="31" t="s">
        <v>80</v>
      </c>
      <c r="Y242" s="31" t="s">
        <v>5</v>
      </c>
      <c r="Z242" s="31" t="s">
        <v>80</v>
      </c>
      <c r="AA242" s="31" t="s">
        <v>80</v>
      </c>
      <c r="AB242" s="31" t="s">
        <v>80</v>
      </c>
      <c r="AC242" s="31" t="s">
        <v>80</v>
      </c>
      <c r="AD242" s="31" t="s">
        <v>80</v>
      </c>
      <c r="AE242" s="31" t="s">
        <v>80</v>
      </c>
      <c r="AF242" s="31" t="s">
        <v>80</v>
      </c>
      <c r="AG242" s="31" t="s">
        <v>80</v>
      </c>
      <c r="AH242" s="31" t="s">
        <v>80</v>
      </c>
      <c r="AI242" s="31" t="s">
        <v>80</v>
      </c>
      <c r="AJ242" s="31" t="s">
        <v>80</v>
      </c>
      <c r="AK242">
        <v>119</v>
      </c>
      <c r="AL242" s="29" t="s">
        <v>80</v>
      </c>
      <c r="AM242" s="29" t="s">
        <v>80</v>
      </c>
      <c r="AN242" s="20" t="s">
        <v>80</v>
      </c>
    </row>
    <row r="243" spans="1:40" x14ac:dyDescent="0.25">
      <c r="A243" t="s">
        <v>217</v>
      </c>
      <c r="B243" t="s">
        <v>188</v>
      </c>
      <c r="C243" t="s">
        <v>75</v>
      </c>
      <c r="D243" t="s">
        <v>83</v>
      </c>
      <c r="E243" t="s">
        <v>127</v>
      </c>
      <c r="F243" t="s">
        <v>78</v>
      </c>
      <c r="G243" s="31" t="s">
        <v>80</v>
      </c>
      <c r="H243" s="31" t="s">
        <v>80</v>
      </c>
      <c r="I243" s="31" t="s">
        <v>80</v>
      </c>
      <c r="J243" s="31" t="s">
        <v>80</v>
      </c>
      <c r="K243" s="31" t="s">
        <v>80</v>
      </c>
      <c r="L243" s="31" t="s">
        <v>80</v>
      </c>
      <c r="M243" s="31" t="s">
        <v>80</v>
      </c>
      <c r="N243" s="31" t="s">
        <v>80</v>
      </c>
      <c r="O243" s="31" t="s">
        <v>80</v>
      </c>
      <c r="P243" s="31" t="s">
        <v>80</v>
      </c>
      <c r="Q243" s="31" t="s">
        <v>80</v>
      </c>
      <c r="R243" s="31" t="s">
        <v>80</v>
      </c>
      <c r="S243" s="31" t="s">
        <v>80</v>
      </c>
      <c r="T243" s="31" t="s">
        <v>80</v>
      </c>
      <c r="U243" s="31" t="s">
        <v>80</v>
      </c>
      <c r="V243" s="31" t="s">
        <v>80</v>
      </c>
      <c r="W243" s="31" t="s">
        <v>80</v>
      </c>
      <c r="X243" s="31" t="s">
        <v>80</v>
      </c>
      <c r="Y243" s="31" t="s">
        <v>80</v>
      </c>
      <c r="Z243" s="31" t="s">
        <v>80</v>
      </c>
      <c r="AA243" s="31" t="s">
        <v>80</v>
      </c>
      <c r="AB243" s="31" t="s">
        <v>80</v>
      </c>
      <c r="AC243" s="31" t="s">
        <v>80</v>
      </c>
      <c r="AD243" s="31" t="s">
        <v>80</v>
      </c>
      <c r="AE243" s="31" t="s">
        <v>80</v>
      </c>
      <c r="AF243" s="31" t="s">
        <v>80</v>
      </c>
      <c r="AG243" s="31" t="s">
        <v>80</v>
      </c>
      <c r="AH243" s="31" t="s">
        <v>80</v>
      </c>
      <c r="AI243" s="31">
        <v>1.2E-2</v>
      </c>
      <c r="AJ243" s="31" t="s">
        <v>80</v>
      </c>
      <c r="AK243">
        <v>120</v>
      </c>
      <c r="AL243" s="29">
        <v>0</v>
      </c>
      <c r="AM243" s="29">
        <v>100</v>
      </c>
      <c r="AN243" s="20">
        <v>1.2999999999999999E-2</v>
      </c>
    </row>
    <row r="244" spans="1:40" x14ac:dyDescent="0.25">
      <c r="A244" t="s">
        <v>217</v>
      </c>
      <c r="B244" t="s">
        <v>188</v>
      </c>
      <c r="C244" t="s">
        <v>75</v>
      </c>
      <c r="D244" t="s">
        <v>83</v>
      </c>
      <c r="E244" t="s">
        <v>127</v>
      </c>
      <c r="F244" t="s">
        <v>79</v>
      </c>
      <c r="G244" s="31" t="s">
        <v>80</v>
      </c>
      <c r="H244" s="31" t="s">
        <v>80</v>
      </c>
      <c r="I244" s="31" t="s">
        <v>80</v>
      </c>
      <c r="J244" s="31" t="s">
        <v>80</v>
      </c>
      <c r="K244" s="31" t="s">
        <v>80</v>
      </c>
      <c r="L244" s="31" t="s">
        <v>80</v>
      </c>
      <c r="M244" s="31" t="s">
        <v>80</v>
      </c>
      <c r="N244" s="31" t="s">
        <v>80</v>
      </c>
      <c r="O244" s="31" t="s">
        <v>80</v>
      </c>
      <c r="P244" s="31" t="s">
        <v>80</v>
      </c>
      <c r="Q244" s="31" t="s">
        <v>80</v>
      </c>
      <c r="R244" s="31" t="s">
        <v>80</v>
      </c>
      <c r="S244" s="31" t="s">
        <v>80</v>
      </c>
      <c r="T244" s="31" t="s">
        <v>80</v>
      </c>
      <c r="U244" s="31" t="s">
        <v>80</v>
      </c>
      <c r="V244" s="31" t="s">
        <v>80</v>
      </c>
      <c r="W244" s="31" t="s">
        <v>80</v>
      </c>
      <c r="X244" s="31" t="s">
        <v>80</v>
      </c>
      <c r="Y244" s="31" t="s">
        <v>80</v>
      </c>
      <c r="Z244" s="31" t="s">
        <v>80</v>
      </c>
      <c r="AA244" s="31" t="s">
        <v>80</v>
      </c>
      <c r="AB244" s="31" t="s">
        <v>80</v>
      </c>
      <c r="AC244" s="31" t="s">
        <v>80</v>
      </c>
      <c r="AD244" s="31" t="s">
        <v>80</v>
      </c>
      <c r="AE244" s="31" t="s">
        <v>80</v>
      </c>
      <c r="AF244" s="31" t="s">
        <v>80</v>
      </c>
      <c r="AG244" s="31" t="s">
        <v>80</v>
      </c>
      <c r="AH244" s="31" t="s">
        <v>80</v>
      </c>
      <c r="AI244" s="31" t="s">
        <v>5</v>
      </c>
      <c r="AJ244" s="31" t="s">
        <v>80</v>
      </c>
      <c r="AK244">
        <v>120</v>
      </c>
      <c r="AL244" s="29" t="s">
        <v>80</v>
      </c>
      <c r="AM244" s="29" t="s">
        <v>80</v>
      </c>
      <c r="AN244" s="20" t="s">
        <v>80</v>
      </c>
    </row>
    <row r="245" spans="1:40" x14ac:dyDescent="0.25">
      <c r="A245" t="s">
        <v>217</v>
      </c>
      <c r="B245" t="s">
        <v>188</v>
      </c>
      <c r="C245" t="s">
        <v>75</v>
      </c>
      <c r="D245" t="s">
        <v>122</v>
      </c>
      <c r="E245" t="s">
        <v>104</v>
      </c>
      <c r="F245" t="s">
        <v>78</v>
      </c>
      <c r="G245" s="31" t="s">
        <v>80</v>
      </c>
      <c r="H245" s="31" t="s">
        <v>80</v>
      </c>
      <c r="I245" s="31" t="s">
        <v>80</v>
      </c>
      <c r="J245" s="31" t="s">
        <v>80</v>
      </c>
      <c r="K245" s="31" t="s">
        <v>80</v>
      </c>
      <c r="L245" s="31" t="s">
        <v>80</v>
      </c>
      <c r="M245" s="31" t="s">
        <v>80</v>
      </c>
      <c r="N245" s="31" t="s">
        <v>80</v>
      </c>
      <c r="O245" s="31" t="s">
        <v>80</v>
      </c>
      <c r="P245" s="31" t="s">
        <v>80</v>
      </c>
      <c r="Q245" s="31" t="s">
        <v>80</v>
      </c>
      <c r="R245" s="31" t="s">
        <v>80</v>
      </c>
      <c r="S245" s="31" t="s">
        <v>80</v>
      </c>
      <c r="T245" s="31" t="s">
        <v>80</v>
      </c>
      <c r="U245" s="31" t="s">
        <v>80</v>
      </c>
      <c r="V245" s="31" t="s">
        <v>80</v>
      </c>
      <c r="W245" s="31" t="s">
        <v>80</v>
      </c>
      <c r="X245" s="31" t="s">
        <v>80</v>
      </c>
      <c r="Y245" s="31" t="s">
        <v>80</v>
      </c>
      <c r="Z245" s="31" t="s">
        <v>80</v>
      </c>
      <c r="AA245" s="31" t="s">
        <v>80</v>
      </c>
      <c r="AB245" s="31" t="s">
        <v>80</v>
      </c>
      <c r="AC245" s="31" t="s">
        <v>80</v>
      </c>
      <c r="AD245" s="31" t="s">
        <v>80</v>
      </c>
      <c r="AE245" s="31" t="s">
        <v>80</v>
      </c>
      <c r="AF245" s="31">
        <v>0.01</v>
      </c>
      <c r="AG245" s="31" t="s">
        <v>80</v>
      </c>
      <c r="AH245" s="31" t="s">
        <v>80</v>
      </c>
      <c r="AI245" s="31" t="s">
        <v>80</v>
      </c>
      <c r="AJ245" s="31" t="s">
        <v>80</v>
      </c>
      <c r="AK245">
        <v>121</v>
      </c>
      <c r="AL245" s="29">
        <v>0</v>
      </c>
      <c r="AM245" s="29">
        <v>100</v>
      </c>
      <c r="AN245" s="20">
        <v>0.01</v>
      </c>
    </row>
    <row r="246" spans="1:40" x14ac:dyDescent="0.25">
      <c r="A246" t="s">
        <v>217</v>
      </c>
      <c r="B246" t="s">
        <v>188</v>
      </c>
      <c r="C246" t="s">
        <v>75</v>
      </c>
      <c r="D246" t="s">
        <v>122</v>
      </c>
      <c r="E246" t="s">
        <v>104</v>
      </c>
      <c r="F246" t="s">
        <v>79</v>
      </c>
      <c r="G246" s="31" t="s">
        <v>80</v>
      </c>
      <c r="H246" s="31" t="s">
        <v>80</v>
      </c>
      <c r="I246" s="31" t="s">
        <v>80</v>
      </c>
      <c r="J246" s="31" t="s">
        <v>80</v>
      </c>
      <c r="K246" s="31" t="s">
        <v>80</v>
      </c>
      <c r="L246" s="31" t="s">
        <v>80</v>
      </c>
      <c r="M246" s="31" t="s">
        <v>80</v>
      </c>
      <c r="N246" s="31" t="s">
        <v>80</v>
      </c>
      <c r="O246" s="31" t="s">
        <v>80</v>
      </c>
      <c r="P246" s="31" t="s">
        <v>80</v>
      </c>
      <c r="Q246" s="31" t="s">
        <v>80</v>
      </c>
      <c r="R246" s="31" t="s">
        <v>80</v>
      </c>
      <c r="S246" s="31" t="s">
        <v>80</v>
      </c>
      <c r="T246" s="31" t="s">
        <v>80</v>
      </c>
      <c r="U246" s="31" t="s">
        <v>80</v>
      </c>
      <c r="V246" s="31" t="s">
        <v>80</v>
      </c>
      <c r="W246" s="31" t="s">
        <v>80</v>
      </c>
      <c r="X246" s="31" t="s">
        <v>80</v>
      </c>
      <c r="Y246" s="31" t="s">
        <v>80</v>
      </c>
      <c r="Z246" s="31" t="s">
        <v>80</v>
      </c>
      <c r="AA246" s="31" t="s">
        <v>80</v>
      </c>
      <c r="AB246" s="31" t="s">
        <v>80</v>
      </c>
      <c r="AC246" s="31" t="s">
        <v>80</v>
      </c>
      <c r="AD246" s="31" t="s">
        <v>80</v>
      </c>
      <c r="AE246" s="31" t="s">
        <v>80</v>
      </c>
      <c r="AF246" s="31" t="s">
        <v>82</v>
      </c>
      <c r="AG246" s="31" t="s">
        <v>80</v>
      </c>
      <c r="AH246" s="31" t="s">
        <v>80</v>
      </c>
      <c r="AI246" s="31" t="s">
        <v>80</v>
      </c>
      <c r="AJ246" s="31" t="s">
        <v>80</v>
      </c>
      <c r="AK246">
        <v>121</v>
      </c>
      <c r="AL246" s="29" t="s">
        <v>80</v>
      </c>
      <c r="AM246" s="29" t="s">
        <v>80</v>
      </c>
      <c r="AN246" s="20" t="s">
        <v>80</v>
      </c>
    </row>
    <row r="247" spans="1:40" x14ac:dyDescent="0.25">
      <c r="A247" t="s">
        <v>217</v>
      </c>
      <c r="B247" t="s">
        <v>188</v>
      </c>
      <c r="C247" t="s">
        <v>75</v>
      </c>
      <c r="D247" t="s">
        <v>107</v>
      </c>
      <c r="E247" t="s">
        <v>105</v>
      </c>
      <c r="F247" t="s">
        <v>78</v>
      </c>
      <c r="G247" s="31" t="s">
        <v>80</v>
      </c>
      <c r="H247" s="31" t="s">
        <v>80</v>
      </c>
      <c r="I247" s="31" t="s">
        <v>80</v>
      </c>
      <c r="J247" s="31" t="s">
        <v>80</v>
      </c>
      <c r="K247" s="31" t="s">
        <v>80</v>
      </c>
      <c r="L247" s="31" t="s">
        <v>80</v>
      </c>
      <c r="M247" s="31" t="s">
        <v>80</v>
      </c>
      <c r="N247" s="31" t="s">
        <v>80</v>
      </c>
      <c r="O247" s="31" t="s">
        <v>80</v>
      </c>
      <c r="P247" s="31" t="s">
        <v>80</v>
      </c>
      <c r="Q247" s="31" t="s">
        <v>80</v>
      </c>
      <c r="R247" s="31" t="s">
        <v>80</v>
      </c>
      <c r="S247" s="31" t="s">
        <v>80</v>
      </c>
      <c r="T247" s="31" t="s">
        <v>80</v>
      </c>
      <c r="U247" s="31" t="s">
        <v>80</v>
      </c>
      <c r="V247" s="31" t="s">
        <v>80</v>
      </c>
      <c r="W247" s="31" t="s">
        <v>80</v>
      </c>
      <c r="X247" s="31" t="s">
        <v>80</v>
      </c>
      <c r="Y247" s="31" t="s">
        <v>80</v>
      </c>
      <c r="Z247" s="31" t="s">
        <v>80</v>
      </c>
      <c r="AA247" s="31" t="s">
        <v>80</v>
      </c>
      <c r="AB247" s="31" t="s">
        <v>80</v>
      </c>
      <c r="AC247" s="31" t="s">
        <v>80</v>
      </c>
      <c r="AD247" s="31" t="s">
        <v>80</v>
      </c>
      <c r="AE247" s="31" t="s">
        <v>80</v>
      </c>
      <c r="AF247" s="31">
        <v>8.0000000000000002E-3</v>
      </c>
      <c r="AG247" s="31" t="s">
        <v>80</v>
      </c>
      <c r="AH247" s="31" t="s">
        <v>80</v>
      </c>
      <c r="AI247" s="31" t="s">
        <v>80</v>
      </c>
      <c r="AJ247" s="31" t="s">
        <v>80</v>
      </c>
      <c r="AK247">
        <v>122</v>
      </c>
      <c r="AL247" s="29">
        <v>0</v>
      </c>
      <c r="AM247" s="29">
        <v>100</v>
      </c>
      <c r="AN247" s="20">
        <v>8.0000000000000002E-3</v>
      </c>
    </row>
    <row r="248" spans="1:40" x14ac:dyDescent="0.25">
      <c r="A248" t="s">
        <v>217</v>
      </c>
      <c r="B248" t="s">
        <v>188</v>
      </c>
      <c r="C248" t="s">
        <v>75</v>
      </c>
      <c r="D248" t="s">
        <v>107</v>
      </c>
      <c r="E248" t="s">
        <v>105</v>
      </c>
      <c r="F248" t="s">
        <v>79</v>
      </c>
      <c r="G248" s="31" t="s">
        <v>80</v>
      </c>
      <c r="H248" s="31" t="s">
        <v>80</v>
      </c>
      <c r="I248" s="31" t="s">
        <v>80</v>
      </c>
      <c r="J248" s="31" t="s">
        <v>80</v>
      </c>
      <c r="K248" s="31" t="s">
        <v>80</v>
      </c>
      <c r="L248" s="31" t="s">
        <v>80</v>
      </c>
      <c r="M248" s="31" t="s">
        <v>80</v>
      </c>
      <c r="N248" s="31" t="s">
        <v>80</v>
      </c>
      <c r="O248" s="31" t="s">
        <v>80</v>
      </c>
      <c r="P248" s="31" t="s">
        <v>80</v>
      </c>
      <c r="Q248" s="31" t="s">
        <v>80</v>
      </c>
      <c r="R248" s="31" t="s">
        <v>80</v>
      </c>
      <c r="S248" s="31" t="s">
        <v>80</v>
      </c>
      <c r="T248" s="31" t="s">
        <v>80</v>
      </c>
      <c r="U248" s="31" t="s">
        <v>80</v>
      </c>
      <c r="V248" s="31" t="s">
        <v>80</v>
      </c>
      <c r="W248" s="31" t="s">
        <v>80</v>
      </c>
      <c r="X248" s="31" t="s">
        <v>80</v>
      </c>
      <c r="Y248" s="31" t="s">
        <v>80</v>
      </c>
      <c r="Z248" s="31" t="s">
        <v>80</v>
      </c>
      <c r="AA248" s="31" t="s">
        <v>80</v>
      </c>
      <c r="AB248" s="31" t="s">
        <v>80</v>
      </c>
      <c r="AC248" s="31" t="s">
        <v>80</v>
      </c>
      <c r="AD248" s="31" t="s">
        <v>80</v>
      </c>
      <c r="AE248" s="31" t="s">
        <v>80</v>
      </c>
      <c r="AF248" s="31" t="s">
        <v>5</v>
      </c>
      <c r="AG248" s="31" t="s">
        <v>80</v>
      </c>
      <c r="AH248" s="31" t="s">
        <v>80</v>
      </c>
      <c r="AI248" s="31" t="s">
        <v>80</v>
      </c>
      <c r="AJ248" s="31" t="s">
        <v>80</v>
      </c>
      <c r="AK248">
        <v>122</v>
      </c>
      <c r="AL248" s="29" t="s">
        <v>80</v>
      </c>
      <c r="AM248" s="29" t="s">
        <v>80</v>
      </c>
      <c r="AN248" s="20" t="s">
        <v>80</v>
      </c>
    </row>
    <row r="249" spans="1:40" x14ac:dyDescent="0.25">
      <c r="A249" t="s">
        <v>217</v>
      </c>
      <c r="B249" t="s">
        <v>188</v>
      </c>
      <c r="C249" t="s">
        <v>75</v>
      </c>
      <c r="D249" t="s">
        <v>107</v>
      </c>
      <c r="E249" t="s">
        <v>90</v>
      </c>
      <c r="F249" t="s">
        <v>78</v>
      </c>
      <c r="G249" s="31" t="s">
        <v>80</v>
      </c>
      <c r="H249" s="31" t="s">
        <v>80</v>
      </c>
      <c r="I249" s="31" t="s">
        <v>80</v>
      </c>
      <c r="J249" s="31" t="s">
        <v>80</v>
      </c>
      <c r="K249" s="31" t="s">
        <v>80</v>
      </c>
      <c r="L249" s="31" t="s">
        <v>80</v>
      </c>
      <c r="M249" s="31" t="s">
        <v>80</v>
      </c>
      <c r="N249" s="31" t="s">
        <v>80</v>
      </c>
      <c r="O249" s="31" t="s">
        <v>80</v>
      </c>
      <c r="P249" s="31" t="s">
        <v>80</v>
      </c>
      <c r="Q249" s="31" t="s">
        <v>80</v>
      </c>
      <c r="R249" s="31" t="s">
        <v>80</v>
      </c>
      <c r="S249" s="31" t="s">
        <v>80</v>
      </c>
      <c r="T249" s="31" t="s">
        <v>80</v>
      </c>
      <c r="U249" s="31" t="s">
        <v>80</v>
      </c>
      <c r="V249" s="31" t="s">
        <v>80</v>
      </c>
      <c r="W249" s="31" t="s">
        <v>80</v>
      </c>
      <c r="X249" s="31" t="s">
        <v>80</v>
      </c>
      <c r="Y249" s="31" t="s">
        <v>80</v>
      </c>
      <c r="Z249" s="31" t="s">
        <v>80</v>
      </c>
      <c r="AA249" s="31" t="s">
        <v>80</v>
      </c>
      <c r="AB249" s="31" t="s">
        <v>80</v>
      </c>
      <c r="AC249" s="31" t="s">
        <v>80</v>
      </c>
      <c r="AD249" s="31" t="s">
        <v>80</v>
      </c>
      <c r="AE249" s="31" t="s">
        <v>80</v>
      </c>
      <c r="AF249" s="31" t="s">
        <v>80</v>
      </c>
      <c r="AG249" s="31" t="s">
        <v>80</v>
      </c>
      <c r="AH249" s="31" t="s">
        <v>80</v>
      </c>
      <c r="AI249" s="31">
        <v>2E-3</v>
      </c>
      <c r="AJ249" s="31" t="s">
        <v>80</v>
      </c>
      <c r="AK249">
        <v>123</v>
      </c>
      <c r="AL249" s="29">
        <v>0</v>
      </c>
      <c r="AM249" s="29">
        <v>100</v>
      </c>
      <c r="AN249" s="20">
        <v>2E-3</v>
      </c>
    </row>
    <row r="250" spans="1:40" x14ac:dyDescent="0.25">
      <c r="A250" t="s">
        <v>217</v>
      </c>
      <c r="B250" t="s">
        <v>188</v>
      </c>
      <c r="C250" t="s">
        <v>75</v>
      </c>
      <c r="D250" t="s">
        <v>107</v>
      </c>
      <c r="E250" t="s">
        <v>90</v>
      </c>
      <c r="F250" t="s">
        <v>79</v>
      </c>
      <c r="G250" s="31" t="s">
        <v>80</v>
      </c>
      <c r="H250" s="31" t="s">
        <v>80</v>
      </c>
      <c r="I250" s="31" t="s">
        <v>80</v>
      </c>
      <c r="J250" s="31" t="s">
        <v>80</v>
      </c>
      <c r="K250" s="31" t="s">
        <v>80</v>
      </c>
      <c r="L250" s="31" t="s">
        <v>80</v>
      </c>
      <c r="M250" s="31" t="s">
        <v>80</v>
      </c>
      <c r="N250" s="31" t="s">
        <v>80</v>
      </c>
      <c r="O250" s="31" t="s">
        <v>80</v>
      </c>
      <c r="P250" s="31" t="s">
        <v>80</v>
      </c>
      <c r="Q250" s="31" t="s">
        <v>80</v>
      </c>
      <c r="R250" s="31" t="s">
        <v>80</v>
      </c>
      <c r="S250" s="31" t="s">
        <v>80</v>
      </c>
      <c r="T250" s="31" t="s">
        <v>80</v>
      </c>
      <c r="U250" s="31" t="s">
        <v>80</v>
      </c>
      <c r="V250" s="31" t="s">
        <v>80</v>
      </c>
      <c r="W250" s="31" t="s">
        <v>80</v>
      </c>
      <c r="X250" s="31" t="s">
        <v>80</v>
      </c>
      <c r="Y250" s="31" t="s">
        <v>80</v>
      </c>
      <c r="Z250" s="31" t="s">
        <v>80</v>
      </c>
      <c r="AA250" s="31" t="s">
        <v>80</v>
      </c>
      <c r="AB250" s="31" t="s">
        <v>80</v>
      </c>
      <c r="AC250" s="31" t="s">
        <v>80</v>
      </c>
      <c r="AD250" s="31" t="s">
        <v>80</v>
      </c>
      <c r="AE250" s="31" t="s">
        <v>80</v>
      </c>
      <c r="AF250" s="31" t="s">
        <v>80</v>
      </c>
      <c r="AG250" s="31" t="s">
        <v>80</v>
      </c>
      <c r="AH250" s="31" t="s">
        <v>80</v>
      </c>
      <c r="AI250" s="31" t="s">
        <v>82</v>
      </c>
      <c r="AJ250" s="31" t="s">
        <v>80</v>
      </c>
      <c r="AK250">
        <v>123</v>
      </c>
      <c r="AL250" s="29" t="s">
        <v>80</v>
      </c>
      <c r="AM250" s="29" t="s">
        <v>80</v>
      </c>
      <c r="AN250" s="20" t="s">
        <v>80</v>
      </c>
    </row>
    <row r="251" spans="1:40" x14ac:dyDescent="0.25">
      <c r="A251" t="s">
        <v>217</v>
      </c>
      <c r="B251" t="s">
        <v>188</v>
      </c>
      <c r="C251" t="s">
        <v>75</v>
      </c>
      <c r="D251" t="s">
        <v>89</v>
      </c>
      <c r="E251" t="s">
        <v>84</v>
      </c>
      <c r="F251" t="s">
        <v>78</v>
      </c>
      <c r="G251" s="31" t="s">
        <v>80</v>
      </c>
      <c r="H251" s="31" t="s">
        <v>80</v>
      </c>
      <c r="I251" s="31" t="s">
        <v>80</v>
      </c>
      <c r="J251" s="31" t="s">
        <v>80</v>
      </c>
      <c r="K251" s="31" t="s">
        <v>80</v>
      </c>
      <c r="L251" s="31" t="s">
        <v>80</v>
      </c>
      <c r="M251" s="31" t="s">
        <v>80</v>
      </c>
      <c r="N251" s="31" t="s">
        <v>80</v>
      </c>
      <c r="O251" s="31" t="s">
        <v>80</v>
      </c>
      <c r="P251" s="31" t="s">
        <v>80</v>
      </c>
      <c r="Q251" s="31" t="s">
        <v>80</v>
      </c>
      <c r="R251" s="31" t="s">
        <v>80</v>
      </c>
      <c r="S251" s="31" t="s">
        <v>80</v>
      </c>
      <c r="T251" s="31" t="s">
        <v>80</v>
      </c>
      <c r="U251" s="31" t="s">
        <v>80</v>
      </c>
      <c r="V251" s="31" t="s">
        <v>80</v>
      </c>
      <c r="W251" s="31" t="s">
        <v>80</v>
      </c>
      <c r="X251" s="31" t="s">
        <v>80</v>
      </c>
      <c r="Y251" s="31" t="s">
        <v>80</v>
      </c>
      <c r="Z251" s="31" t="s">
        <v>80</v>
      </c>
      <c r="AA251" s="31" t="s">
        <v>80</v>
      </c>
      <c r="AB251" s="31" t="s">
        <v>80</v>
      </c>
      <c r="AC251" s="31" t="s">
        <v>80</v>
      </c>
      <c r="AD251" s="31" t="s">
        <v>80</v>
      </c>
      <c r="AE251" s="31" t="s">
        <v>80</v>
      </c>
      <c r="AF251" s="31" t="s">
        <v>80</v>
      </c>
      <c r="AG251" s="31" t="s">
        <v>80</v>
      </c>
      <c r="AH251" s="31" t="s">
        <v>80</v>
      </c>
      <c r="AI251" s="31">
        <v>2E-3</v>
      </c>
      <c r="AJ251" s="31" t="s">
        <v>80</v>
      </c>
      <c r="AK251">
        <v>124</v>
      </c>
      <c r="AL251" s="29">
        <v>0</v>
      </c>
      <c r="AM251" s="29">
        <v>100</v>
      </c>
      <c r="AN251" s="20">
        <v>2E-3</v>
      </c>
    </row>
    <row r="252" spans="1:40" x14ac:dyDescent="0.25">
      <c r="A252" t="s">
        <v>217</v>
      </c>
      <c r="B252" t="s">
        <v>188</v>
      </c>
      <c r="C252" t="s">
        <v>75</v>
      </c>
      <c r="D252" t="s">
        <v>89</v>
      </c>
      <c r="E252" t="s">
        <v>84</v>
      </c>
      <c r="F252" t="s">
        <v>79</v>
      </c>
      <c r="G252" s="31" t="s">
        <v>80</v>
      </c>
      <c r="H252" s="31" t="s">
        <v>80</v>
      </c>
      <c r="I252" s="31" t="s">
        <v>80</v>
      </c>
      <c r="J252" s="31" t="s">
        <v>80</v>
      </c>
      <c r="K252" s="31" t="s">
        <v>80</v>
      </c>
      <c r="L252" s="31" t="s">
        <v>80</v>
      </c>
      <c r="M252" s="31" t="s">
        <v>80</v>
      </c>
      <c r="N252" s="31" t="s">
        <v>80</v>
      </c>
      <c r="O252" s="31" t="s">
        <v>80</v>
      </c>
      <c r="P252" s="31" t="s">
        <v>80</v>
      </c>
      <c r="Q252" s="31" t="s">
        <v>80</v>
      </c>
      <c r="R252" s="31" t="s">
        <v>80</v>
      </c>
      <c r="S252" s="31" t="s">
        <v>80</v>
      </c>
      <c r="T252" s="31" t="s">
        <v>80</v>
      </c>
      <c r="U252" s="31" t="s">
        <v>80</v>
      </c>
      <c r="V252" s="31" t="s">
        <v>80</v>
      </c>
      <c r="W252" s="31" t="s">
        <v>80</v>
      </c>
      <c r="X252" s="31" t="s">
        <v>80</v>
      </c>
      <c r="Y252" s="31" t="s">
        <v>80</v>
      </c>
      <c r="Z252" s="31" t="s">
        <v>80</v>
      </c>
      <c r="AA252" s="31" t="s">
        <v>80</v>
      </c>
      <c r="AB252" s="31" t="s">
        <v>80</v>
      </c>
      <c r="AC252" s="31" t="s">
        <v>80</v>
      </c>
      <c r="AD252" s="31" t="s">
        <v>80</v>
      </c>
      <c r="AE252" s="31" t="s">
        <v>80</v>
      </c>
      <c r="AF252" s="31" t="s">
        <v>80</v>
      </c>
      <c r="AG252" s="31" t="s">
        <v>80</v>
      </c>
      <c r="AH252" s="31" t="s">
        <v>80</v>
      </c>
      <c r="AI252" s="31" t="s">
        <v>82</v>
      </c>
      <c r="AJ252" s="31" t="s">
        <v>80</v>
      </c>
      <c r="AK252">
        <v>124</v>
      </c>
      <c r="AL252" s="29" t="s">
        <v>80</v>
      </c>
      <c r="AM252" s="29" t="s">
        <v>80</v>
      </c>
      <c r="AN252" s="20" t="s">
        <v>80</v>
      </c>
    </row>
    <row r="253" spans="1:40" x14ac:dyDescent="0.25"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</row>
  </sheetData>
  <mergeCells count="2">
    <mergeCell ref="A1:G1"/>
    <mergeCell ref="E2:F2"/>
  </mergeCells>
  <conditionalFormatting sqref="E5:E253">
    <cfRule type="expression" dxfId="893" priority="1">
      <formula>E5="UN"</formula>
    </cfRule>
  </conditionalFormatting>
  <conditionalFormatting sqref="G5:AJ5">
    <cfRule type="expression" dxfId="892" priority="10">
      <formula>AND($E5&lt;&gt;"UN", G5="", G6&lt;&gt;"", G6&lt;&gt;"-1")</formula>
    </cfRule>
  </conditionalFormatting>
  <conditionalFormatting sqref="G5:AJ253">
    <cfRule type="expression" dxfId="891" priority="2">
      <formula>G5="-1"</formula>
    </cfRule>
    <cfRule type="expression" dxfId="890" priority="3">
      <formula>G5="a"</formula>
    </cfRule>
    <cfRule type="expression" dxfId="889" priority="4">
      <formula>G5="b"</formula>
    </cfRule>
    <cfRule type="expression" dxfId="888" priority="5">
      <formula>G5="c"</formula>
    </cfRule>
    <cfRule type="expression" dxfId="887" priority="6">
      <formula>G5="bc"</formula>
    </cfRule>
    <cfRule type="expression" dxfId="886" priority="7">
      <formula>G5="ab"</formula>
    </cfRule>
    <cfRule type="expression" dxfId="885" priority="8">
      <formula>G5="ac"</formula>
    </cfRule>
    <cfRule type="expression" dxfId="884" priority="9">
      <formula>G5="abc"</formula>
    </cfRule>
  </conditionalFormatting>
  <conditionalFormatting sqref="G7:AJ7">
    <cfRule type="expression" dxfId="883" priority="11">
      <formula>AND($E7&lt;&gt;"UN", G7="", G8&lt;&gt;"", G8&lt;&gt;"-1")</formula>
    </cfRule>
  </conditionalFormatting>
  <conditionalFormatting sqref="G9:AJ9">
    <cfRule type="expression" dxfId="882" priority="12">
      <formula>AND($E9&lt;&gt;"UN", G9="", G10&lt;&gt;"", G10&lt;&gt;"-1")</formula>
    </cfRule>
  </conditionalFormatting>
  <conditionalFormatting sqref="G11:AJ11">
    <cfRule type="expression" dxfId="881" priority="13">
      <formula>AND($E11&lt;&gt;"UN", G11="", G12&lt;&gt;"", G12&lt;&gt;"-1")</formula>
    </cfRule>
  </conditionalFormatting>
  <conditionalFormatting sqref="G13:AJ13">
    <cfRule type="expression" dxfId="880" priority="14">
      <formula>AND($E13&lt;&gt;"UN", G13="", G14&lt;&gt;"", G14&lt;&gt;"-1")</formula>
    </cfRule>
  </conditionalFormatting>
  <conditionalFormatting sqref="G15:AJ15">
    <cfRule type="expression" dxfId="879" priority="15">
      <formula>AND($E15&lt;&gt;"UN", G15="", G16&lt;&gt;"", G16&lt;&gt;"-1")</formula>
    </cfRule>
  </conditionalFormatting>
  <conditionalFormatting sqref="G17:AJ17">
    <cfRule type="expression" dxfId="878" priority="16">
      <formula>AND($E17&lt;&gt;"UN", G17="", G18&lt;&gt;"", G18&lt;&gt;"-1")</formula>
    </cfRule>
  </conditionalFormatting>
  <conditionalFormatting sqref="G19:AJ19">
    <cfRule type="expression" dxfId="877" priority="17">
      <formula>AND($E19&lt;&gt;"UN", G19="", G20&lt;&gt;"", G20&lt;&gt;"-1")</formula>
    </cfRule>
  </conditionalFormatting>
  <conditionalFormatting sqref="G21:AJ21">
    <cfRule type="expression" dxfId="876" priority="18">
      <formula>AND($E21&lt;&gt;"UN", G21="", G22&lt;&gt;"", G22&lt;&gt;"-1")</formula>
    </cfRule>
  </conditionalFormatting>
  <conditionalFormatting sqref="G23:AJ23">
    <cfRule type="expression" dxfId="875" priority="19">
      <formula>AND($E23&lt;&gt;"UN", G23="", G24&lt;&gt;"", G24&lt;&gt;"-1")</formula>
    </cfRule>
  </conditionalFormatting>
  <conditionalFormatting sqref="G25:AJ25">
    <cfRule type="expression" dxfId="874" priority="20">
      <formula>AND($E25&lt;&gt;"UN", G25="", G26&lt;&gt;"", G26&lt;&gt;"-1")</formula>
    </cfRule>
  </conditionalFormatting>
  <conditionalFormatting sqref="G27:AJ27">
    <cfRule type="expression" dxfId="873" priority="21">
      <formula>AND($E27&lt;&gt;"UN", G27="", G28&lt;&gt;"", G28&lt;&gt;"-1")</formula>
    </cfRule>
  </conditionalFormatting>
  <conditionalFormatting sqref="G29:AJ29">
    <cfRule type="expression" dxfId="872" priority="22">
      <formula>AND($E29&lt;&gt;"UN", G29="", G30&lt;&gt;"", G30&lt;&gt;"-1")</formula>
    </cfRule>
  </conditionalFormatting>
  <conditionalFormatting sqref="G31:AJ31">
    <cfRule type="expression" dxfId="871" priority="23">
      <formula>AND($E31&lt;&gt;"UN", G31="", G32&lt;&gt;"", G32&lt;&gt;"-1")</formula>
    </cfRule>
  </conditionalFormatting>
  <conditionalFormatting sqref="G33:AJ33">
    <cfRule type="expression" dxfId="870" priority="24">
      <formula>AND($E33&lt;&gt;"UN", G33="", G34&lt;&gt;"", G34&lt;&gt;"-1")</formula>
    </cfRule>
  </conditionalFormatting>
  <conditionalFormatting sqref="G35:AJ35">
    <cfRule type="expression" dxfId="869" priority="25">
      <formula>AND($E35&lt;&gt;"UN", G35="", G36&lt;&gt;"", G36&lt;&gt;"-1")</formula>
    </cfRule>
  </conditionalFormatting>
  <conditionalFormatting sqref="G37:AJ37">
    <cfRule type="expression" dxfId="868" priority="26">
      <formula>AND($E37&lt;&gt;"UN", G37="", G38&lt;&gt;"", G38&lt;&gt;"-1")</formula>
    </cfRule>
  </conditionalFormatting>
  <conditionalFormatting sqref="G39:AJ39">
    <cfRule type="expression" dxfId="867" priority="27">
      <formula>AND($E39&lt;&gt;"UN", G39="", G40&lt;&gt;"", G40&lt;&gt;"-1")</formula>
    </cfRule>
  </conditionalFormatting>
  <conditionalFormatting sqref="G41:AJ41">
    <cfRule type="expression" dxfId="866" priority="28">
      <formula>AND($E41&lt;&gt;"UN", G41="", G42&lt;&gt;"", G42&lt;&gt;"-1")</formula>
    </cfRule>
  </conditionalFormatting>
  <conditionalFormatting sqref="G43:AJ43">
    <cfRule type="expression" dxfId="865" priority="29">
      <formula>AND($E43&lt;&gt;"UN", G43="", G44&lt;&gt;"", G44&lt;&gt;"-1")</formula>
    </cfRule>
  </conditionalFormatting>
  <conditionalFormatting sqref="G45:AJ45">
    <cfRule type="expression" dxfId="864" priority="30">
      <formula>AND($E45&lt;&gt;"UN", G45="", G46&lt;&gt;"", G46&lt;&gt;"-1")</formula>
    </cfRule>
  </conditionalFormatting>
  <conditionalFormatting sqref="G47:AJ47">
    <cfRule type="expression" dxfId="863" priority="31">
      <formula>AND($E47&lt;&gt;"UN", G47="", G48&lt;&gt;"", G48&lt;&gt;"-1")</formula>
    </cfRule>
  </conditionalFormatting>
  <conditionalFormatting sqref="G49:AJ49">
    <cfRule type="expression" dxfId="862" priority="32">
      <formula>AND($E49&lt;&gt;"UN", G49="", G50&lt;&gt;"", G50&lt;&gt;"-1")</formula>
    </cfRule>
  </conditionalFormatting>
  <conditionalFormatting sqref="G51:AJ51">
    <cfRule type="expression" dxfId="861" priority="33">
      <formula>AND($E51&lt;&gt;"UN", G51="", G52&lt;&gt;"", G52&lt;&gt;"-1")</formula>
    </cfRule>
  </conditionalFormatting>
  <conditionalFormatting sqref="G53:AJ53">
    <cfRule type="expression" dxfId="860" priority="34">
      <formula>AND($E53&lt;&gt;"UN", G53="", G54&lt;&gt;"", G54&lt;&gt;"-1")</formula>
    </cfRule>
  </conditionalFormatting>
  <conditionalFormatting sqref="G55:AJ55">
    <cfRule type="expression" dxfId="859" priority="35">
      <formula>AND($E55&lt;&gt;"UN", G55="", G56&lt;&gt;"", G56&lt;&gt;"-1")</formula>
    </cfRule>
  </conditionalFormatting>
  <conditionalFormatting sqref="G57:AJ57">
    <cfRule type="expression" dxfId="858" priority="36">
      <formula>AND($E57&lt;&gt;"UN", G57="", G58&lt;&gt;"", G58&lt;&gt;"-1")</formula>
    </cfRule>
  </conditionalFormatting>
  <conditionalFormatting sqref="G59:AJ59">
    <cfRule type="expression" dxfId="857" priority="37">
      <formula>AND($E59&lt;&gt;"UN", G59="", G60&lt;&gt;"", G60&lt;&gt;"-1")</formula>
    </cfRule>
  </conditionalFormatting>
  <conditionalFormatting sqref="G61:AJ61">
    <cfRule type="expression" dxfId="856" priority="38">
      <formula>AND($E61&lt;&gt;"UN", G61="", G62&lt;&gt;"", G62&lt;&gt;"-1")</formula>
    </cfRule>
  </conditionalFormatting>
  <conditionalFormatting sqref="G63:AJ63">
    <cfRule type="expression" dxfId="855" priority="39">
      <formula>AND($E63&lt;&gt;"UN", G63="", G64&lt;&gt;"", G64&lt;&gt;"-1")</formula>
    </cfRule>
  </conditionalFormatting>
  <conditionalFormatting sqref="G65:AJ65">
    <cfRule type="expression" dxfId="854" priority="40">
      <formula>AND($E65&lt;&gt;"UN", G65="", G66&lt;&gt;"", G66&lt;&gt;"-1")</formula>
    </cfRule>
  </conditionalFormatting>
  <conditionalFormatting sqref="G67:AJ67">
    <cfRule type="expression" dxfId="853" priority="41">
      <formula>AND($E67&lt;&gt;"UN", G67="", G68&lt;&gt;"", G68&lt;&gt;"-1")</formula>
    </cfRule>
  </conditionalFormatting>
  <conditionalFormatting sqref="G69:AJ69">
    <cfRule type="expression" dxfId="852" priority="42">
      <formula>AND($E69&lt;&gt;"UN", G69="", G70&lt;&gt;"", G70&lt;&gt;"-1")</formula>
    </cfRule>
  </conditionalFormatting>
  <conditionalFormatting sqref="G71:AJ71">
    <cfRule type="expression" dxfId="851" priority="43">
      <formula>AND($E71&lt;&gt;"UN", G71="", G72&lt;&gt;"", G72&lt;&gt;"-1")</formula>
    </cfRule>
  </conditionalFormatting>
  <conditionalFormatting sqref="G73:AJ73">
    <cfRule type="expression" dxfId="850" priority="44">
      <formula>AND($E73&lt;&gt;"UN", G73="", G74&lt;&gt;"", G74&lt;&gt;"-1")</formula>
    </cfRule>
  </conditionalFormatting>
  <conditionalFormatting sqref="G75:AJ75">
    <cfRule type="expression" dxfId="849" priority="45">
      <formula>AND($E75&lt;&gt;"UN", G75="", G76&lt;&gt;"", G76&lt;&gt;"-1")</formula>
    </cfRule>
  </conditionalFormatting>
  <conditionalFormatting sqref="G77:AJ77">
    <cfRule type="expression" dxfId="848" priority="46">
      <formula>AND($E77&lt;&gt;"UN", G77="", G78&lt;&gt;"", G78&lt;&gt;"-1")</formula>
    </cfRule>
  </conditionalFormatting>
  <conditionalFormatting sqref="G79:AJ79">
    <cfRule type="expression" dxfId="847" priority="47">
      <formula>AND($E79&lt;&gt;"UN", G79="", G80&lt;&gt;"", G80&lt;&gt;"-1")</formula>
    </cfRule>
  </conditionalFormatting>
  <conditionalFormatting sqref="G81:AJ81">
    <cfRule type="expression" dxfId="846" priority="48">
      <formula>AND($E81&lt;&gt;"UN", G81="", G82&lt;&gt;"", G82&lt;&gt;"-1")</formula>
    </cfRule>
  </conditionalFormatting>
  <conditionalFormatting sqref="G83:AJ83">
    <cfRule type="expression" dxfId="845" priority="49">
      <formula>AND($E83&lt;&gt;"UN", G83="", G84&lt;&gt;"", G84&lt;&gt;"-1")</formula>
    </cfRule>
  </conditionalFormatting>
  <conditionalFormatting sqref="G85:AJ85">
    <cfRule type="expression" dxfId="844" priority="50">
      <formula>AND($E85&lt;&gt;"UN", G85="", G86&lt;&gt;"", G86&lt;&gt;"-1")</formula>
    </cfRule>
  </conditionalFormatting>
  <conditionalFormatting sqref="G87:AJ87">
    <cfRule type="expression" dxfId="843" priority="51">
      <formula>AND($E87&lt;&gt;"UN", G87="", G88&lt;&gt;"", G88&lt;&gt;"-1")</formula>
    </cfRule>
  </conditionalFormatting>
  <conditionalFormatting sqref="G89:AJ89">
    <cfRule type="expression" dxfId="842" priority="52">
      <formula>AND($E89&lt;&gt;"UN", G89="", G90&lt;&gt;"", G90&lt;&gt;"-1")</formula>
    </cfRule>
  </conditionalFormatting>
  <conditionalFormatting sqref="G91:AJ91">
    <cfRule type="expression" dxfId="841" priority="53">
      <formula>AND($E91&lt;&gt;"UN", G91="", G92&lt;&gt;"", G92&lt;&gt;"-1")</formula>
    </cfRule>
  </conditionalFormatting>
  <conditionalFormatting sqref="G93:AJ93">
    <cfRule type="expression" dxfId="840" priority="54">
      <formula>AND($E93&lt;&gt;"UN", G93="", G94&lt;&gt;"", G94&lt;&gt;"-1")</formula>
    </cfRule>
  </conditionalFormatting>
  <conditionalFormatting sqref="G95:AJ95">
    <cfRule type="expression" dxfId="839" priority="55">
      <formula>AND($E95&lt;&gt;"UN", G95="", G96&lt;&gt;"", G96&lt;&gt;"-1")</formula>
    </cfRule>
  </conditionalFormatting>
  <conditionalFormatting sqref="G97:AJ97">
    <cfRule type="expression" dxfId="838" priority="56">
      <formula>AND($E97&lt;&gt;"UN", G97="", G98&lt;&gt;"", G98&lt;&gt;"-1")</formula>
    </cfRule>
  </conditionalFormatting>
  <conditionalFormatting sqref="G99:AJ99">
    <cfRule type="expression" dxfId="837" priority="57">
      <formula>AND($E99&lt;&gt;"UN", G99="", G100&lt;&gt;"", G100&lt;&gt;"-1")</formula>
    </cfRule>
  </conditionalFormatting>
  <conditionalFormatting sqref="G101:AJ101">
    <cfRule type="expression" dxfId="836" priority="58">
      <formula>AND($E101&lt;&gt;"UN", G101="", G102&lt;&gt;"", G102&lt;&gt;"-1")</formula>
    </cfRule>
  </conditionalFormatting>
  <conditionalFormatting sqref="G103:AJ103">
    <cfRule type="expression" dxfId="835" priority="59">
      <formula>AND($E103&lt;&gt;"UN", G103="", G104&lt;&gt;"", G104&lt;&gt;"-1")</formula>
    </cfRule>
  </conditionalFormatting>
  <conditionalFormatting sqref="G105:AJ105">
    <cfRule type="expression" dxfId="834" priority="60">
      <formula>AND($E105&lt;&gt;"UN", G105="", G106&lt;&gt;"", G106&lt;&gt;"-1")</formula>
    </cfRule>
  </conditionalFormatting>
  <conditionalFormatting sqref="G107:AJ107">
    <cfRule type="expression" dxfId="833" priority="61">
      <formula>AND($E107&lt;&gt;"UN", G107="", G108&lt;&gt;"", G108&lt;&gt;"-1")</formula>
    </cfRule>
  </conditionalFormatting>
  <conditionalFormatting sqref="G109:AJ109">
    <cfRule type="expression" dxfId="832" priority="62">
      <formula>AND($E109&lt;&gt;"UN", G109="", G110&lt;&gt;"", G110&lt;&gt;"-1")</formula>
    </cfRule>
  </conditionalFormatting>
  <conditionalFormatting sqref="G111:AJ111">
    <cfRule type="expression" dxfId="831" priority="63">
      <formula>AND($E111&lt;&gt;"UN", G111="", G112&lt;&gt;"", G112&lt;&gt;"-1")</formula>
    </cfRule>
  </conditionalFormatting>
  <conditionalFormatting sqref="G113:AJ113">
    <cfRule type="expression" dxfId="830" priority="64">
      <formula>AND($E113&lt;&gt;"UN", G113="", G114&lt;&gt;"", G114&lt;&gt;"-1")</formula>
    </cfRule>
  </conditionalFormatting>
  <conditionalFormatting sqref="G115:AJ115">
    <cfRule type="expression" dxfId="829" priority="65">
      <formula>AND($E115&lt;&gt;"UN", G115="", G116&lt;&gt;"", G116&lt;&gt;"-1")</formula>
    </cfRule>
  </conditionalFormatting>
  <conditionalFormatting sqref="G117:AJ117">
    <cfRule type="expression" dxfId="828" priority="66">
      <formula>AND($E117&lt;&gt;"UN", G117="", G118&lt;&gt;"", G118&lt;&gt;"-1")</formula>
    </cfRule>
  </conditionalFormatting>
  <conditionalFormatting sqref="G119:AJ119">
    <cfRule type="expression" dxfId="827" priority="67">
      <formula>AND($E119&lt;&gt;"UN", G119="", G120&lt;&gt;"", G120&lt;&gt;"-1")</formula>
    </cfRule>
  </conditionalFormatting>
  <conditionalFormatting sqref="G121:AJ121">
    <cfRule type="expression" dxfId="826" priority="68">
      <formula>AND($E121&lt;&gt;"UN", G121="", G122&lt;&gt;"", G122&lt;&gt;"-1")</formula>
    </cfRule>
  </conditionalFormatting>
  <conditionalFormatting sqref="G123:AJ123">
    <cfRule type="expression" dxfId="825" priority="69">
      <formula>AND($E123&lt;&gt;"UN", G123="", G124&lt;&gt;"", G124&lt;&gt;"-1")</formula>
    </cfRule>
  </conditionalFormatting>
  <conditionalFormatting sqref="G125:AJ125">
    <cfRule type="expression" dxfId="824" priority="70">
      <formula>AND($E125&lt;&gt;"UN", G125="", G126&lt;&gt;"", G126&lt;&gt;"-1")</formula>
    </cfRule>
  </conditionalFormatting>
  <conditionalFormatting sqref="G127:AJ127">
    <cfRule type="expression" dxfId="823" priority="71">
      <formula>AND($E127&lt;&gt;"UN", G127="", G128&lt;&gt;"", G128&lt;&gt;"-1")</formula>
    </cfRule>
  </conditionalFormatting>
  <conditionalFormatting sqref="G129:AJ129">
    <cfRule type="expression" dxfId="822" priority="72">
      <formula>AND($E129&lt;&gt;"UN", G129="", G130&lt;&gt;"", G130&lt;&gt;"-1")</formula>
    </cfRule>
  </conditionalFormatting>
  <conditionalFormatting sqref="G131:AJ131">
    <cfRule type="expression" dxfId="821" priority="73">
      <formula>AND($E131&lt;&gt;"UN", G131="", G132&lt;&gt;"", G132&lt;&gt;"-1")</formula>
    </cfRule>
  </conditionalFormatting>
  <conditionalFormatting sqref="G133:AJ133">
    <cfRule type="expression" dxfId="820" priority="74">
      <formula>AND($E133&lt;&gt;"UN", G133="", G134&lt;&gt;"", G134&lt;&gt;"-1")</formula>
    </cfRule>
  </conditionalFormatting>
  <conditionalFormatting sqref="G135:AJ135">
    <cfRule type="expression" dxfId="819" priority="75">
      <formula>AND($E135&lt;&gt;"UN", G135="", G136&lt;&gt;"", G136&lt;&gt;"-1")</formula>
    </cfRule>
  </conditionalFormatting>
  <conditionalFormatting sqref="G137:AJ137">
    <cfRule type="expression" dxfId="818" priority="76">
      <formula>AND($E137&lt;&gt;"UN", G137="", G138&lt;&gt;"", G138&lt;&gt;"-1")</formula>
    </cfRule>
  </conditionalFormatting>
  <conditionalFormatting sqref="G139:AJ139">
    <cfRule type="expression" dxfId="817" priority="77">
      <formula>AND($E139&lt;&gt;"UN", G139="", G140&lt;&gt;"", G140&lt;&gt;"-1")</formula>
    </cfRule>
  </conditionalFormatting>
  <conditionalFormatting sqref="G141:AJ141">
    <cfRule type="expression" dxfId="816" priority="78">
      <formula>AND($E141&lt;&gt;"UN", G141="", G142&lt;&gt;"", G142&lt;&gt;"-1")</formula>
    </cfRule>
  </conditionalFormatting>
  <conditionalFormatting sqref="G143:AJ143">
    <cfRule type="expression" dxfId="815" priority="79">
      <formula>AND($E143&lt;&gt;"UN", G143="", G144&lt;&gt;"", G144&lt;&gt;"-1")</formula>
    </cfRule>
  </conditionalFormatting>
  <conditionalFormatting sqref="G145:AJ145">
    <cfRule type="expression" dxfId="814" priority="80">
      <formula>AND($E145&lt;&gt;"UN", G145="", G146&lt;&gt;"", G146&lt;&gt;"-1")</formula>
    </cfRule>
  </conditionalFormatting>
  <conditionalFormatting sqref="G147:AJ147">
    <cfRule type="expression" dxfId="813" priority="81">
      <formula>AND($E147&lt;&gt;"UN", G147="", G148&lt;&gt;"", G148&lt;&gt;"-1")</formula>
    </cfRule>
  </conditionalFormatting>
  <conditionalFormatting sqref="G149:AJ149">
    <cfRule type="expression" dxfId="812" priority="82">
      <formula>AND($E149&lt;&gt;"UN", G149="", G150&lt;&gt;"", G150&lt;&gt;"-1")</formula>
    </cfRule>
  </conditionalFormatting>
  <conditionalFormatting sqref="G151:AJ151">
    <cfRule type="expression" dxfId="811" priority="83">
      <formula>AND($E151&lt;&gt;"UN", G151="", G152&lt;&gt;"", G152&lt;&gt;"-1")</formula>
    </cfRule>
  </conditionalFormatting>
  <conditionalFormatting sqref="G153:AJ153">
    <cfRule type="expression" dxfId="810" priority="84">
      <formula>AND($E153&lt;&gt;"UN", G153="", G154&lt;&gt;"", G154&lt;&gt;"-1")</formula>
    </cfRule>
  </conditionalFormatting>
  <conditionalFormatting sqref="G155:AJ155">
    <cfRule type="expression" dxfId="809" priority="85">
      <formula>AND($E155&lt;&gt;"UN", G155="", G156&lt;&gt;"", G156&lt;&gt;"-1")</formula>
    </cfRule>
  </conditionalFormatting>
  <conditionalFormatting sqref="G157:AJ157">
    <cfRule type="expression" dxfId="808" priority="86">
      <formula>AND($E157&lt;&gt;"UN", G157="", G158&lt;&gt;"", G158&lt;&gt;"-1")</formula>
    </cfRule>
  </conditionalFormatting>
  <conditionalFormatting sqref="G159:AJ159">
    <cfRule type="expression" dxfId="807" priority="87">
      <formula>AND($E159&lt;&gt;"UN", G159="", G160&lt;&gt;"", G160&lt;&gt;"-1")</formula>
    </cfRule>
  </conditionalFormatting>
  <conditionalFormatting sqref="G161:AJ161">
    <cfRule type="expression" dxfId="806" priority="88">
      <formula>AND($E161&lt;&gt;"UN", G161="", G162&lt;&gt;"", G162&lt;&gt;"-1")</formula>
    </cfRule>
  </conditionalFormatting>
  <conditionalFormatting sqref="G163:AJ163">
    <cfRule type="expression" dxfId="805" priority="89">
      <formula>AND($E163&lt;&gt;"UN", G163="", G164&lt;&gt;"", G164&lt;&gt;"-1")</formula>
    </cfRule>
  </conditionalFormatting>
  <conditionalFormatting sqref="G165:AJ165">
    <cfRule type="expression" dxfId="804" priority="90">
      <formula>AND($E165&lt;&gt;"UN", G165="", G166&lt;&gt;"", G166&lt;&gt;"-1")</formula>
    </cfRule>
  </conditionalFormatting>
  <conditionalFormatting sqref="G167:AJ167">
    <cfRule type="expression" dxfId="803" priority="91">
      <formula>AND($E167&lt;&gt;"UN", G167="", G168&lt;&gt;"", G168&lt;&gt;"-1")</formula>
    </cfRule>
  </conditionalFormatting>
  <conditionalFormatting sqref="G169:AJ169">
    <cfRule type="expression" dxfId="802" priority="92">
      <formula>AND($E169&lt;&gt;"UN", G169="", G170&lt;&gt;"", G170&lt;&gt;"-1")</formula>
    </cfRule>
  </conditionalFormatting>
  <conditionalFormatting sqref="G171:AJ171">
    <cfRule type="expression" dxfId="801" priority="93">
      <formula>AND($E171&lt;&gt;"UN", G171="", G172&lt;&gt;"", G172&lt;&gt;"-1")</formula>
    </cfRule>
  </conditionalFormatting>
  <conditionalFormatting sqref="G173:AJ173">
    <cfRule type="expression" dxfId="800" priority="94">
      <formula>AND($E173&lt;&gt;"UN", G173="", G174&lt;&gt;"", G174&lt;&gt;"-1")</formula>
    </cfRule>
  </conditionalFormatting>
  <conditionalFormatting sqref="G175:AJ175">
    <cfRule type="expression" dxfId="799" priority="95">
      <formula>AND($E175&lt;&gt;"UN", G175="", G176&lt;&gt;"", G176&lt;&gt;"-1")</formula>
    </cfRule>
  </conditionalFormatting>
  <conditionalFormatting sqref="G177:AJ177">
    <cfRule type="expression" dxfId="798" priority="96">
      <formula>AND($E177&lt;&gt;"UN", G177="", G178&lt;&gt;"", G178&lt;&gt;"-1")</formula>
    </cfRule>
  </conditionalFormatting>
  <conditionalFormatting sqref="G179:AJ179">
    <cfRule type="expression" dxfId="797" priority="97">
      <formula>AND($E179&lt;&gt;"UN", G179="", G180&lt;&gt;"", G180&lt;&gt;"-1")</formula>
    </cfRule>
  </conditionalFormatting>
  <conditionalFormatting sqref="G181:AJ181">
    <cfRule type="expression" dxfId="796" priority="98">
      <formula>AND($E181&lt;&gt;"UN", G181="", G182&lt;&gt;"", G182&lt;&gt;"-1")</formula>
    </cfRule>
  </conditionalFormatting>
  <conditionalFormatting sqref="G183:AJ183">
    <cfRule type="expression" dxfId="795" priority="99">
      <formula>AND($E183&lt;&gt;"UN", G183="", G184&lt;&gt;"", G184&lt;&gt;"-1")</formula>
    </cfRule>
  </conditionalFormatting>
  <conditionalFormatting sqref="G185:AJ185">
    <cfRule type="expression" dxfId="794" priority="100">
      <formula>AND($E185&lt;&gt;"UN", G185="", G186&lt;&gt;"", G186&lt;&gt;"-1")</formula>
    </cfRule>
  </conditionalFormatting>
  <conditionalFormatting sqref="G187:AJ187">
    <cfRule type="expression" dxfId="793" priority="101">
      <formula>AND($E187&lt;&gt;"UN", G187="", G188&lt;&gt;"", G188&lt;&gt;"-1")</formula>
    </cfRule>
  </conditionalFormatting>
  <conditionalFormatting sqref="G189:AJ189">
    <cfRule type="expression" dxfId="792" priority="102">
      <formula>AND($E189&lt;&gt;"UN", G189="", G190&lt;&gt;"", G190&lt;&gt;"-1")</formula>
    </cfRule>
  </conditionalFormatting>
  <conditionalFormatting sqref="G191:AJ191">
    <cfRule type="expression" dxfId="791" priority="103">
      <formula>AND($E191&lt;&gt;"UN", G191="", G192&lt;&gt;"", G192&lt;&gt;"-1")</formula>
    </cfRule>
  </conditionalFormatting>
  <conditionalFormatting sqref="G193:AJ193">
    <cfRule type="expression" dxfId="790" priority="104">
      <formula>AND($E193&lt;&gt;"UN", G193="", G194&lt;&gt;"", G194&lt;&gt;"-1")</formula>
    </cfRule>
  </conditionalFormatting>
  <conditionalFormatting sqref="G195:AJ195">
    <cfRule type="expression" dxfId="789" priority="105">
      <formula>AND($E195&lt;&gt;"UN", G195="", G196&lt;&gt;"", G196&lt;&gt;"-1")</formula>
    </cfRule>
  </conditionalFormatting>
  <conditionalFormatting sqref="G197:AJ197">
    <cfRule type="expression" dxfId="788" priority="106">
      <formula>AND($E197&lt;&gt;"UN", G197="", G198&lt;&gt;"", G198&lt;&gt;"-1")</formula>
    </cfRule>
  </conditionalFormatting>
  <conditionalFormatting sqref="G199:AJ199">
    <cfRule type="expression" dxfId="787" priority="107">
      <formula>AND($E199&lt;&gt;"UN", G199="", G200&lt;&gt;"", G200&lt;&gt;"-1")</formula>
    </cfRule>
  </conditionalFormatting>
  <conditionalFormatting sqref="G201:AJ201">
    <cfRule type="expression" dxfId="786" priority="108">
      <formula>AND($E201&lt;&gt;"UN", G201="", G202&lt;&gt;"", G202&lt;&gt;"-1")</formula>
    </cfRule>
  </conditionalFormatting>
  <conditionalFormatting sqref="G203:AJ203">
    <cfRule type="expression" dxfId="785" priority="109">
      <formula>AND($E203&lt;&gt;"UN", G203="", G204&lt;&gt;"", G204&lt;&gt;"-1")</formula>
    </cfRule>
  </conditionalFormatting>
  <conditionalFormatting sqref="G205:AJ205">
    <cfRule type="expression" dxfId="784" priority="110">
      <formula>AND($E205&lt;&gt;"UN", G205="", G206&lt;&gt;"", G206&lt;&gt;"-1")</formula>
    </cfRule>
  </conditionalFormatting>
  <conditionalFormatting sqref="G207:AJ207">
    <cfRule type="expression" dxfId="783" priority="111">
      <formula>AND($E207&lt;&gt;"UN", G207="", G208&lt;&gt;"", G208&lt;&gt;"-1")</formula>
    </cfRule>
  </conditionalFormatting>
  <conditionalFormatting sqref="G209:AJ209">
    <cfRule type="expression" dxfId="782" priority="112">
      <formula>AND($E209&lt;&gt;"UN", G209="", G210&lt;&gt;"", G210&lt;&gt;"-1")</formula>
    </cfRule>
  </conditionalFormatting>
  <conditionalFormatting sqref="G211:AJ211">
    <cfRule type="expression" dxfId="781" priority="113">
      <formula>AND($E211&lt;&gt;"UN", G211="", G212&lt;&gt;"", G212&lt;&gt;"-1")</formula>
    </cfRule>
  </conditionalFormatting>
  <conditionalFormatting sqref="G213:AJ213">
    <cfRule type="expression" dxfId="780" priority="114">
      <formula>AND($E213&lt;&gt;"UN", G213="", G214&lt;&gt;"", G214&lt;&gt;"-1")</formula>
    </cfRule>
  </conditionalFormatting>
  <conditionalFormatting sqref="G215:AJ215">
    <cfRule type="expression" dxfId="779" priority="115">
      <formula>AND($E215&lt;&gt;"UN", G215="", G216&lt;&gt;"", G216&lt;&gt;"-1")</formula>
    </cfRule>
  </conditionalFormatting>
  <conditionalFormatting sqref="G217:AJ217">
    <cfRule type="expression" dxfId="778" priority="116">
      <formula>AND($E217&lt;&gt;"UN", G217="", G218&lt;&gt;"", G218&lt;&gt;"-1")</formula>
    </cfRule>
  </conditionalFormatting>
  <conditionalFormatting sqref="G219:AJ219">
    <cfRule type="expression" dxfId="777" priority="117">
      <formula>AND($E219&lt;&gt;"UN", G219="", G220&lt;&gt;"", G220&lt;&gt;"-1")</formula>
    </cfRule>
  </conditionalFormatting>
  <conditionalFormatting sqref="G221:AJ221">
    <cfRule type="expression" dxfId="776" priority="118">
      <formula>AND($E221&lt;&gt;"UN", G221="", G222&lt;&gt;"", G222&lt;&gt;"-1")</formula>
    </cfRule>
  </conditionalFormatting>
  <conditionalFormatting sqref="G223:AJ223">
    <cfRule type="expression" dxfId="775" priority="119">
      <formula>AND($E223&lt;&gt;"UN", G223="", G224&lt;&gt;"", G224&lt;&gt;"-1")</formula>
    </cfRule>
  </conditionalFormatting>
  <conditionalFormatting sqref="G225:AJ225">
    <cfRule type="expression" dxfId="774" priority="120">
      <formula>AND($E225&lt;&gt;"UN", G225="", G226&lt;&gt;"", G226&lt;&gt;"-1")</formula>
    </cfRule>
  </conditionalFormatting>
  <conditionalFormatting sqref="G227:AJ227">
    <cfRule type="expression" dxfId="773" priority="121">
      <formula>AND($E227&lt;&gt;"UN", G227="", G228&lt;&gt;"", G228&lt;&gt;"-1")</formula>
    </cfRule>
  </conditionalFormatting>
  <conditionalFormatting sqref="G229:AJ229">
    <cfRule type="expression" dxfId="772" priority="122">
      <formula>AND($E229&lt;&gt;"UN", G229="", G230&lt;&gt;"", G230&lt;&gt;"-1")</formula>
    </cfRule>
  </conditionalFormatting>
  <conditionalFormatting sqref="G231:AJ231">
    <cfRule type="expression" dxfId="771" priority="123">
      <formula>AND($E231&lt;&gt;"UN", G231="", G232&lt;&gt;"", G232&lt;&gt;"-1")</formula>
    </cfRule>
  </conditionalFormatting>
  <conditionalFormatting sqref="G233:AJ233">
    <cfRule type="expression" dxfId="770" priority="124">
      <formula>AND($E233&lt;&gt;"UN", G233="", G234&lt;&gt;"", G234&lt;&gt;"-1")</formula>
    </cfRule>
  </conditionalFormatting>
  <conditionalFormatting sqref="G235:AJ235">
    <cfRule type="expression" dxfId="769" priority="125">
      <formula>AND($E235&lt;&gt;"UN", G235="", G236&lt;&gt;"", G236&lt;&gt;"-1")</formula>
    </cfRule>
  </conditionalFormatting>
  <conditionalFormatting sqref="G237:AJ237">
    <cfRule type="expression" dxfId="768" priority="126">
      <formula>AND($E237&lt;&gt;"UN", G237="", G238&lt;&gt;"", G238&lt;&gt;"-1")</formula>
    </cfRule>
  </conditionalFormatting>
  <conditionalFormatting sqref="G239:AJ239">
    <cfRule type="expression" dxfId="767" priority="127">
      <formula>AND($E239&lt;&gt;"UN", G239="", G240&lt;&gt;"", G240&lt;&gt;"-1")</formula>
    </cfRule>
  </conditionalFormatting>
  <conditionalFormatting sqref="G241:AJ241">
    <cfRule type="expression" dxfId="766" priority="128">
      <formula>AND($E241&lt;&gt;"UN", G241="", G242&lt;&gt;"", G242&lt;&gt;"-1")</formula>
    </cfRule>
  </conditionalFormatting>
  <conditionalFormatting sqref="G243:AJ243">
    <cfRule type="expression" dxfId="765" priority="129">
      <formula>AND($E243&lt;&gt;"UN", G243="", G244&lt;&gt;"", G244&lt;&gt;"-1")</formula>
    </cfRule>
  </conditionalFormatting>
  <conditionalFormatting sqref="G245:AJ245">
    <cfRule type="expression" dxfId="764" priority="130">
      <formula>AND($E245&lt;&gt;"UN", G245="", G246&lt;&gt;"", G246&lt;&gt;"-1")</formula>
    </cfRule>
  </conditionalFormatting>
  <conditionalFormatting sqref="G247:AJ247">
    <cfRule type="expression" dxfId="763" priority="131">
      <formula>AND($E247&lt;&gt;"UN", G247="", G248&lt;&gt;"", G248&lt;&gt;"-1")</formula>
    </cfRule>
  </conditionalFormatting>
  <conditionalFormatting sqref="G249:AJ249">
    <cfRule type="expression" dxfId="762" priority="132">
      <formula>AND($E249&lt;&gt;"UN", G249="", G250&lt;&gt;"", G250&lt;&gt;"-1")</formula>
    </cfRule>
  </conditionalFormatting>
  <conditionalFormatting sqref="G251:AJ251">
    <cfRule type="expression" dxfId="761" priority="133">
      <formula>AND($E251&lt;&gt;"UN", G251="", G252&lt;&gt;"", G252&lt;&gt;"-1")</formula>
    </cfRule>
  </conditionalFormatting>
  <conditionalFormatting sqref="G253:AJ253">
    <cfRule type="expression" dxfId="760" priority="134">
      <formula>AND($E253&lt;&gt;"UN", G253="", G254&lt;&gt;"", G254&lt;&gt;"-1")</formula>
    </cfRule>
  </conditionalFormatting>
  <conditionalFormatting sqref="AL4:AL252">
    <cfRule type="colorScale" priority="135">
      <colorScale>
        <cfvo type="num" val="0"/>
        <cfvo type="num" val="0.53249999999999997"/>
        <cfvo type="num" val="18.059999999999999"/>
        <color rgb="FFF8696B"/>
        <color rgb="FFFFEB84"/>
        <color rgb="FF63BE7B"/>
      </colorScale>
    </cfRule>
  </conditionalFormatting>
  <conditionalFormatting sqref="AM4:AM252">
    <cfRule type="colorScale" priority="136">
      <colorScale>
        <cfvo type="num" val="18.059999999999999"/>
        <cfvo type="num" val="99.444999999999993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253 H4:H253 I4:I253 J4:J253 K4:K253 L4:L253 M4:M253 N4:N253 O4:O253 P4:P253 Q4:Q253 R4:R253 S4:S253 T4:T253 U4:U253 V4:V253 W4:W253 X4:X253 Y4:Y253 Z4:Z253 AA4:AA253 AB4:AB253 AC4:AC253 AD4:AD253 AE4:AE253 AF4:AF253 AG4:AG253 AH4:AH253 AI4:AI253 AJ4:AJ253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79646"/>
  </sheetPr>
  <dimension ref="A1:AN191"/>
  <sheetViews>
    <sheetView showGridLines="0" zoomScale="90" workbookViewId="0"/>
  </sheetViews>
  <sheetFormatPr defaultRowHeight="12" x14ac:dyDescent="0.25"/>
  <cols>
    <col min="1" max="3" width="8.42578125"/>
    <col min="4" max="4" width="27.42578125" bestFit="1" customWidth="1"/>
  </cols>
  <sheetData>
    <row r="1" spans="1:40" ht="14.4" x14ac:dyDescent="0.3">
      <c r="A1" s="229" t="s">
        <v>219</v>
      </c>
      <c r="B1" s="230"/>
      <c r="C1" s="230"/>
      <c r="D1" s="230"/>
      <c r="E1" s="230"/>
      <c r="F1" s="230"/>
      <c r="G1" s="230"/>
    </row>
    <row r="2" spans="1:40" x14ac:dyDescent="0.25">
      <c r="E2" s="259" t="s">
        <v>31</v>
      </c>
      <c r="F2" s="260"/>
      <c r="G2" s="124">
        <v>1879.7650000000001</v>
      </c>
      <c r="H2" s="124">
        <v>1679.3430000000001</v>
      </c>
      <c r="I2" s="124">
        <v>1512.9110000000001</v>
      </c>
      <c r="J2" s="124">
        <v>1945.5930000000001</v>
      </c>
      <c r="K2" s="124">
        <v>1786.385</v>
      </c>
      <c r="L2" s="124">
        <v>1540.4770000000001</v>
      </c>
      <c r="M2" s="124">
        <v>1078.1610000000001</v>
      </c>
      <c r="N2" s="124">
        <v>1012.069</v>
      </c>
      <c r="O2" s="124">
        <v>845.404</v>
      </c>
      <c r="P2" s="124">
        <v>844.34299999999996</v>
      </c>
      <c r="Q2" s="124">
        <v>777.17399999999998</v>
      </c>
      <c r="R2" s="124">
        <v>611.72699999999998</v>
      </c>
      <c r="S2" s="124">
        <v>748.34199999999998</v>
      </c>
      <c r="T2" s="124">
        <v>711.77800000000002</v>
      </c>
      <c r="U2" s="124">
        <v>755.48</v>
      </c>
      <c r="V2" s="124">
        <v>520.09900000000005</v>
      </c>
      <c r="W2" s="124">
        <v>555.21900000000005</v>
      </c>
      <c r="X2" s="124">
        <v>488.03199999999998</v>
      </c>
      <c r="Y2" s="124">
        <v>656.05100000000004</v>
      </c>
      <c r="Z2" s="124">
        <v>459.63499999999999</v>
      </c>
      <c r="AA2" s="124">
        <v>521.73</v>
      </c>
      <c r="AB2" s="124">
        <v>462.28199999999998</v>
      </c>
      <c r="AC2" s="124">
        <v>472.40499999999997</v>
      </c>
      <c r="AD2" s="124">
        <v>294.173</v>
      </c>
      <c r="AE2" s="124">
        <v>308.10399999999998</v>
      </c>
      <c r="AF2" s="124">
        <v>244.84700000000001</v>
      </c>
      <c r="AG2" s="124">
        <v>172.648</v>
      </c>
      <c r="AH2" s="124">
        <v>222.655</v>
      </c>
      <c r="AI2" s="124">
        <v>173.71899999999999</v>
      </c>
      <c r="AJ2" s="123">
        <v>144.41499999999999</v>
      </c>
    </row>
    <row r="3" spans="1:40" ht="14.4" x14ac:dyDescent="0.3">
      <c r="A3" s="17" t="s">
        <v>32</v>
      </c>
      <c r="B3" s="18">
        <v>5.1481481481481497</v>
      </c>
    </row>
    <row r="4" spans="1:40" ht="14.4" x14ac:dyDescent="0.3">
      <c r="A4" s="125" t="s">
        <v>33</v>
      </c>
      <c r="B4" s="126" t="s">
        <v>34</v>
      </c>
      <c r="C4" s="126" t="s">
        <v>35</v>
      </c>
      <c r="D4" s="126" t="s">
        <v>36</v>
      </c>
      <c r="E4" s="126" t="s">
        <v>37</v>
      </c>
      <c r="F4" s="126" t="s">
        <v>38</v>
      </c>
      <c r="G4" s="128" t="s">
        <v>39</v>
      </c>
      <c r="H4" s="128" t="s">
        <v>40</v>
      </c>
      <c r="I4" s="128" t="s">
        <v>41</v>
      </c>
      <c r="J4" s="128" t="s">
        <v>42</v>
      </c>
      <c r="K4" s="128" t="s">
        <v>43</v>
      </c>
      <c r="L4" s="128" t="s">
        <v>44</v>
      </c>
      <c r="M4" s="128" t="s">
        <v>45</v>
      </c>
      <c r="N4" s="128" t="s">
        <v>46</v>
      </c>
      <c r="O4" s="128" t="s">
        <v>47</v>
      </c>
      <c r="P4" s="128" t="s">
        <v>48</v>
      </c>
      <c r="Q4" s="128" t="s">
        <v>49</v>
      </c>
      <c r="R4" s="128" t="s">
        <v>50</v>
      </c>
      <c r="S4" s="128" t="s">
        <v>51</v>
      </c>
      <c r="T4" s="128" t="s">
        <v>52</v>
      </c>
      <c r="U4" s="128" t="s">
        <v>53</v>
      </c>
      <c r="V4" s="128" t="s">
        <v>54</v>
      </c>
      <c r="W4" s="128" t="s">
        <v>55</v>
      </c>
      <c r="X4" s="128" t="s">
        <v>56</v>
      </c>
      <c r="Y4" s="128" t="s">
        <v>57</v>
      </c>
      <c r="Z4" s="128" t="s">
        <v>58</v>
      </c>
      <c r="AA4" s="128" t="s">
        <v>59</v>
      </c>
      <c r="AB4" s="128" t="s">
        <v>60</v>
      </c>
      <c r="AC4" s="128" t="s">
        <v>61</v>
      </c>
      <c r="AD4" s="128" t="s">
        <v>62</v>
      </c>
      <c r="AE4" s="128" t="s">
        <v>63</v>
      </c>
      <c r="AF4" s="128" t="s">
        <v>64</v>
      </c>
      <c r="AG4" s="128" t="s">
        <v>65</v>
      </c>
      <c r="AH4" s="128" t="s">
        <v>66</v>
      </c>
      <c r="AI4" s="128" t="s">
        <v>67</v>
      </c>
      <c r="AJ4" s="129" t="s">
        <v>68</v>
      </c>
      <c r="AK4" s="19" t="s">
        <v>69</v>
      </c>
      <c r="AL4" s="28" t="s">
        <v>70</v>
      </c>
      <c r="AM4" s="28" t="s">
        <v>71</v>
      </c>
      <c r="AN4" s="30" t="s">
        <v>72</v>
      </c>
    </row>
    <row r="5" spans="1:40" x14ac:dyDescent="0.25">
      <c r="A5" t="s">
        <v>220</v>
      </c>
      <c r="B5" t="s">
        <v>188</v>
      </c>
      <c r="C5" t="s">
        <v>85</v>
      </c>
      <c r="D5" t="s">
        <v>86</v>
      </c>
      <c r="E5" t="s">
        <v>87</v>
      </c>
      <c r="F5" t="s">
        <v>78</v>
      </c>
      <c r="G5" s="31">
        <v>907</v>
      </c>
      <c r="H5" s="31">
        <v>566</v>
      </c>
      <c r="I5" s="31">
        <v>441</v>
      </c>
      <c r="J5" s="31">
        <v>506</v>
      </c>
      <c r="K5" s="31">
        <v>465</v>
      </c>
      <c r="L5" s="31">
        <v>437</v>
      </c>
      <c r="M5" s="31">
        <v>152</v>
      </c>
      <c r="N5" s="31">
        <v>178</v>
      </c>
      <c r="O5" s="31">
        <v>104</v>
      </c>
      <c r="P5" s="31">
        <v>172</v>
      </c>
      <c r="Q5" s="31">
        <v>56</v>
      </c>
      <c r="R5" s="31">
        <v>44</v>
      </c>
      <c r="S5" s="31">
        <v>54</v>
      </c>
      <c r="T5" s="31">
        <v>38</v>
      </c>
      <c r="U5" s="31">
        <v>28</v>
      </c>
      <c r="V5" s="31">
        <v>20</v>
      </c>
      <c r="W5" s="31">
        <v>28.175000000000001</v>
      </c>
      <c r="X5" s="31">
        <v>16.850000000000001</v>
      </c>
      <c r="Y5" s="31">
        <v>7</v>
      </c>
      <c r="Z5" s="31">
        <v>7</v>
      </c>
      <c r="AA5" s="31">
        <v>11.651999999999999</v>
      </c>
      <c r="AB5" s="31">
        <v>12.423</v>
      </c>
      <c r="AC5" s="31">
        <v>6.54</v>
      </c>
      <c r="AD5" s="31">
        <v>7.1420000000000003</v>
      </c>
      <c r="AE5" s="31">
        <v>5.1980000000000004</v>
      </c>
      <c r="AF5" s="31">
        <v>5.4240000000000004</v>
      </c>
      <c r="AG5" s="31">
        <v>5.1909999999999998</v>
      </c>
      <c r="AH5" s="31">
        <v>2</v>
      </c>
      <c r="AI5" s="31">
        <v>1.3</v>
      </c>
      <c r="AJ5" s="31">
        <v>1.7</v>
      </c>
      <c r="AK5">
        <v>1</v>
      </c>
      <c r="AL5" s="29">
        <v>18.29</v>
      </c>
      <c r="AM5" s="29">
        <v>18.29</v>
      </c>
      <c r="AN5" s="20">
        <v>4285.5959999999995</v>
      </c>
    </row>
    <row r="6" spans="1:40" x14ac:dyDescent="0.25">
      <c r="A6" t="s">
        <v>220</v>
      </c>
      <c r="B6" t="s">
        <v>188</v>
      </c>
      <c r="C6" t="s">
        <v>85</v>
      </c>
      <c r="D6" t="s">
        <v>86</v>
      </c>
      <c r="E6" t="s">
        <v>87</v>
      </c>
      <c r="F6" t="s">
        <v>79</v>
      </c>
      <c r="G6" s="31" t="s">
        <v>20</v>
      </c>
      <c r="H6" s="31" t="s">
        <v>20</v>
      </c>
      <c r="I6" s="31" t="s">
        <v>20</v>
      </c>
      <c r="J6" s="31" t="s">
        <v>20</v>
      </c>
      <c r="K6" s="31" t="s">
        <v>20</v>
      </c>
      <c r="L6" s="31" t="s">
        <v>20</v>
      </c>
      <c r="M6" s="31" t="s">
        <v>20</v>
      </c>
      <c r="N6" s="31" t="s">
        <v>20</v>
      </c>
      <c r="O6" s="31" t="s">
        <v>20</v>
      </c>
      <c r="P6" s="31" t="s">
        <v>20</v>
      </c>
      <c r="Q6" s="31" t="s">
        <v>20</v>
      </c>
      <c r="R6" s="31" t="s">
        <v>20</v>
      </c>
      <c r="S6" s="31" t="s">
        <v>20</v>
      </c>
      <c r="T6" s="31" t="s">
        <v>20</v>
      </c>
      <c r="U6" s="31" t="s">
        <v>20</v>
      </c>
      <c r="V6" s="31" t="s">
        <v>20</v>
      </c>
      <c r="W6" s="31" t="s">
        <v>20</v>
      </c>
      <c r="X6" s="31" t="s">
        <v>20</v>
      </c>
      <c r="Y6" s="31" t="s">
        <v>20</v>
      </c>
      <c r="Z6" s="31" t="s">
        <v>20</v>
      </c>
      <c r="AA6" s="31" t="s">
        <v>20</v>
      </c>
      <c r="AB6" s="31" t="s">
        <v>20</v>
      </c>
      <c r="AC6" s="31" t="s">
        <v>20</v>
      </c>
      <c r="AD6" s="31" t="s">
        <v>20</v>
      </c>
      <c r="AE6" s="31" t="s">
        <v>20</v>
      </c>
      <c r="AF6" s="31" t="s">
        <v>20</v>
      </c>
      <c r="AG6" s="31" t="s">
        <v>20</v>
      </c>
      <c r="AH6" s="31" t="s">
        <v>5</v>
      </c>
      <c r="AI6" s="31" t="s">
        <v>20</v>
      </c>
      <c r="AJ6" s="31" t="s">
        <v>20</v>
      </c>
      <c r="AK6">
        <v>1</v>
      </c>
      <c r="AL6" s="29" t="s">
        <v>80</v>
      </c>
      <c r="AM6" s="29" t="s">
        <v>80</v>
      </c>
      <c r="AN6" s="20" t="s">
        <v>80</v>
      </c>
    </row>
    <row r="7" spans="1:40" x14ac:dyDescent="0.25">
      <c r="A7" t="s">
        <v>220</v>
      </c>
      <c r="B7" t="s">
        <v>188</v>
      </c>
      <c r="C7" t="s">
        <v>75</v>
      </c>
      <c r="D7" t="s">
        <v>93</v>
      </c>
      <c r="E7" t="s">
        <v>87</v>
      </c>
      <c r="F7" t="s">
        <v>78</v>
      </c>
      <c r="G7" s="31">
        <v>271.13200000000001</v>
      </c>
      <c r="H7" s="31">
        <v>257.52</v>
      </c>
      <c r="I7" s="31">
        <v>168.43199999999999</v>
      </c>
      <c r="J7" s="31">
        <v>297.26499999999999</v>
      </c>
      <c r="K7" s="31">
        <v>209.673</v>
      </c>
      <c r="L7" s="31">
        <v>166.35499999999999</v>
      </c>
      <c r="M7" s="31">
        <v>175.95500000000001</v>
      </c>
      <c r="N7" s="31">
        <v>198.16200000000001</v>
      </c>
      <c r="O7" s="31">
        <v>157.84899999999999</v>
      </c>
      <c r="P7" s="31">
        <v>116.28</v>
      </c>
      <c r="Q7" s="31">
        <v>142.60400000000001</v>
      </c>
      <c r="R7" s="31">
        <v>169.11699999999999</v>
      </c>
      <c r="S7" s="31">
        <v>103.31100000000001</v>
      </c>
      <c r="T7" s="31">
        <v>46.628</v>
      </c>
      <c r="U7" s="31">
        <v>109.239</v>
      </c>
      <c r="V7" s="31">
        <v>108.437</v>
      </c>
      <c r="W7" s="31">
        <v>154.09200000000001</v>
      </c>
      <c r="X7" s="31">
        <v>105.617</v>
      </c>
      <c r="Y7" s="31">
        <v>62.954000000000001</v>
      </c>
      <c r="Z7" s="31">
        <v>78.441000000000003</v>
      </c>
      <c r="AA7" s="31">
        <v>107.593</v>
      </c>
      <c r="AB7" s="31">
        <v>160.364</v>
      </c>
      <c r="AC7" s="31">
        <v>157.613</v>
      </c>
      <c r="AD7" s="31">
        <v>95.760999999999996</v>
      </c>
      <c r="AE7" s="31">
        <v>106.48099999999999</v>
      </c>
      <c r="AF7" s="31">
        <v>36.587000000000003</v>
      </c>
      <c r="AG7" s="31">
        <v>32.198999999999998</v>
      </c>
      <c r="AH7" s="31">
        <v>44.423000000000002</v>
      </c>
      <c r="AI7" s="31">
        <v>59.307000000000002</v>
      </c>
      <c r="AJ7" s="31">
        <v>58.661999999999999</v>
      </c>
      <c r="AK7">
        <v>2</v>
      </c>
      <c r="AL7" s="29">
        <v>16.899999999999999</v>
      </c>
      <c r="AM7" s="29">
        <v>35.19</v>
      </c>
      <c r="AN7" s="20">
        <v>3958.0540000000001</v>
      </c>
    </row>
    <row r="8" spans="1:40" x14ac:dyDescent="0.25">
      <c r="A8" t="s">
        <v>220</v>
      </c>
      <c r="B8" t="s">
        <v>188</v>
      </c>
      <c r="C8" t="s">
        <v>75</v>
      </c>
      <c r="D8" t="s">
        <v>93</v>
      </c>
      <c r="E8" t="s">
        <v>87</v>
      </c>
      <c r="F8" t="s">
        <v>79</v>
      </c>
      <c r="G8" s="31" t="s">
        <v>20</v>
      </c>
      <c r="H8" s="31" t="s">
        <v>20</v>
      </c>
      <c r="I8" s="31" t="s">
        <v>20</v>
      </c>
      <c r="J8" s="31" t="s">
        <v>20</v>
      </c>
      <c r="K8" s="31" t="s">
        <v>20</v>
      </c>
      <c r="L8" s="31" t="s">
        <v>20</v>
      </c>
      <c r="M8" s="31" t="s">
        <v>7</v>
      </c>
      <c r="N8" s="31" t="s">
        <v>7</v>
      </c>
      <c r="O8" s="31" t="s">
        <v>20</v>
      </c>
      <c r="P8" s="31" t="s">
        <v>20</v>
      </c>
      <c r="Q8" s="31" t="s">
        <v>20</v>
      </c>
      <c r="R8" s="31" t="s">
        <v>20</v>
      </c>
      <c r="S8" s="31" t="s">
        <v>20</v>
      </c>
      <c r="T8" s="31" t="s">
        <v>20</v>
      </c>
      <c r="U8" s="31" t="s">
        <v>20</v>
      </c>
      <c r="V8" s="31" t="s">
        <v>20</v>
      </c>
      <c r="W8" s="31" t="s">
        <v>20</v>
      </c>
      <c r="X8" s="31" t="s">
        <v>20</v>
      </c>
      <c r="Y8" s="31" t="s">
        <v>5</v>
      </c>
      <c r="Z8" s="31" t="s">
        <v>20</v>
      </c>
      <c r="AA8" s="31" t="s">
        <v>20</v>
      </c>
      <c r="AB8" s="31" t="s">
        <v>20</v>
      </c>
      <c r="AC8" s="31" t="s">
        <v>20</v>
      </c>
      <c r="AD8" s="31" t="s">
        <v>20</v>
      </c>
      <c r="AE8" s="31" t="s">
        <v>5</v>
      </c>
      <c r="AF8" s="31" t="s">
        <v>5</v>
      </c>
      <c r="AG8" s="31" t="s">
        <v>5</v>
      </c>
      <c r="AH8" s="31" t="s">
        <v>5</v>
      </c>
      <c r="AI8" s="31" t="s">
        <v>5</v>
      </c>
      <c r="AJ8" s="31" t="s">
        <v>5</v>
      </c>
      <c r="AK8">
        <v>2</v>
      </c>
      <c r="AL8" s="29" t="s">
        <v>80</v>
      </c>
      <c r="AM8" s="29" t="s">
        <v>80</v>
      </c>
      <c r="AN8" s="20" t="s">
        <v>80</v>
      </c>
    </row>
    <row r="9" spans="1:40" x14ac:dyDescent="0.25">
      <c r="A9" t="s">
        <v>220</v>
      </c>
      <c r="B9" t="s">
        <v>188</v>
      </c>
      <c r="C9" t="s">
        <v>75</v>
      </c>
      <c r="D9" t="s">
        <v>113</v>
      </c>
      <c r="E9" t="s">
        <v>87</v>
      </c>
      <c r="F9" t="s">
        <v>78</v>
      </c>
      <c r="G9" s="31">
        <v>101</v>
      </c>
      <c r="H9" s="31">
        <v>70.400000000000006</v>
      </c>
      <c r="I9" s="31">
        <v>105</v>
      </c>
      <c r="J9" s="31">
        <v>101.5</v>
      </c>
      <c r="K9" s="31">
        <v>157.58000000000001</v>
      </c>
      <c r="L9" s="31">
        <v>108.277</v>
      </c>
      <c r="M9" s="31">
        <v>171.5</v>
      </c>
      <c r="N9" s="31">
        <v>341.95499999999998</v>
      </c>
      <c r="O9" s="31">
        <v>265.98700000000002</v>
      </c>
      <c r="P9" s="31">
        <v>80.349000000000004</v>
      </c>
      <c r="Q9" s="31">
        <v>243.44399999999999</v>
      </c>
      <c r="R9" s="31">
        <v>87.021000000000001</v>
      </c>
      <c r="S9" s="31">
        <v>63.213999999999999</v>
      </c>
      <c r="T9" s="31">
        <v>41.262</v>
      </c>
      <c r="U9" s="31">
        <v>31.954999999999998</v>
      </c>
      <c r="V9" s="31">
        <v>29.613</v>
      </c>
      <c r="W9" s="31">
        <v>78.528000000000006</v>
      </c>
      <c r="X9" s="31">
        <v>71.885000000000005</v>
      </c>
      <c r="Y9" s="31">
        <v>240.70400000000001</v>
      </c>
      <c r="Z9" s="31">
        <v>98.462000000000003</v>
      </c>
      <c r="AA9" s="31">
        <v>121.205</v>
      </c>
      <c r="AB9" s="31">
        <v>66.933999999999997</v>
      </c>
      <c r="AC9" s="31">
        <v>46.581000000000003</v>
      </c>
      <c r="AD9" s="31">
        <v>62.064</v>
      </c>
      <c r="AE9" s="31">
        <v>76.31</v>
      </c>
      <c r="AF9" s="31">
        <v>45.918999999999997</v>
      </c>
      <c r="AG9" s="31">
        <v>0.33900000000000002</v>
      </c>
      <c r="AH9" s="31">
        <v>40.856000000000002</v>
      </c>
      <c r="AI9" s="31">
        <v>13</v>
      </c>
      <c r="AJ9" s="31">
        <v>1.357</v>
      </c>
      <c r="AK9">
        <v>3</v>
      </c>
      <c r="AL9" s="29">
        <v>12.65</v>
      </c>
      <c r="AM9" s="29">
        <v>47.85</v>
      </c>
      <c r="AN9" s="20">
        <v>2964.2020000000002</v>
      </c>
    </row>
    <row r="10" spans="1:40" x14ac:dyDescent="0.25">
      <c r="A10" t="s">
        <v>220</v>
      </c>
      <c r="B10" t="s">
        <v>188</v>
      </c>
      <c r="C10" t="s">
        <v>75</v>
      </c>
      <c r="D10" t="s">
        <v>113</v>
      </c>
      <c r="E10" t="s">
        <v>87</v>
      </c>
      <c r="F10" t="s">
        <v>79</v>
      </c>
      <c r="G10" s="31" t="s">
        <v>5</v>
      </c>
      <c r="H10" s="31" t="s">
        <v>5</v>
      </c>
      <c r="I10" s="31" t="s">
        <v>5</v>
      </c>
      <c r="J10" s="31" t="s">
        <v>5</v>
      </c>
      <c r="K10" s="31" t="s">
        <v>20</v>
      </c>
      <c r="L10" s="31" t="s">
        <v>20</v>
      </c>
      <c r="M10" s="31" t="s">
        <v>20</v>
      </c>
      <c r="N10" s="31" t="s">
        <v>20</v>
      </c>
      <c r="O10" s="31" t="s">
        <v>5</v>
      </c>
      <c r="P10" s="31" t="s">
        <v>5</v>
      </c>
      <c r="Q10" s="31" t="s">
        <v>20</v>
      </c>
      <c r="R10" s="31" t="s">
        <v>20</v>
      </c>
      <c r="S10" s="31" t="s">
        <v>20</v>
      </c>
      <c r="T10" s="31" t="s">
        <v>20</v>
      </c>
      <c r="U10" s="31" t="s">
        <v>20</v>
      </c>
      <c r="V10" s="31" t="s">
        <v>20</v>
      </c>
      <c r="W10" s="31" t="s">
        <v>20</v>
      </c>
      <c r="X10" s="31" t="s">
        <v>20</v>
      </c>
      <c r="Y10" s="31" t="s">
        <v>5</v>
      </c>
      <c r="Z10" s="31" t="s">
        <v>5</v>
      </c>
      <c r="AA10" s="31" t="s">
        <v>5</v>
      </c>
      <c r="AB10" s="31" t="s">
        <v>5</v>
      </c>
      <c r="AC10" s="31" t="s">
        <v>5</v>
      </c>
      <c r="AD10" s="31" t="s">
        <v>5</v>
      </c>
      <c r="AE10" s="31" t="s">
        <v>20</v>
      </c>
      <c r="AF10" s="31" t="s">
        <v>5</v>
      </c>
      <c r="AG10" s="31" t="s">
        <v>82</v>
      </c>
      <c r="AH10" s="31" t="s">
        <v>5</v>
      </c>
      <c r="AI10" s="31" t="s">
        <v>5</v>
      </c>
      <c r="AJ10" s="31" t="s">
        <v>5</v>
      </c>
      <c r="AK10">
        <v>3</v>
      </c>
      <c r="AL10" s="29" t="s">
        <v>80</v>
      </c>
      <c r="AM10" s="29" t="s">
        <v>80</v>
      </c>
      <c r="AN10" s="20" t="s">
        <v>80</v>
      </c>
    </row>
    <row r="11" spans="1:40" x14ac:dyDescent="0.25">
      <c r="A11" t="s">
        <v>220</v>
      </c>
      <c r="B11" t="s">
        <v>188</v>
      </c>
      <c r="C11" t="s">
        <v>100</v>
      </c>
      <c r="D11" t="s">
        <v>150</v>
      </c>
      <c r="E11" t="s">
        <v>87</v>
      </c>
      <c r="F11" t="s">
        <v>78</v>
      </c>
      <c r="G11" s="31">
        <v>237.37899999999999</v>
      </c>
      <c r="H11" s="31">
        <v>284.74700000000001</v>
      </c>
      <c r="I11" s="31">
        <v>359.31799999999998</v>
      </c>
      <c r="J11" s="31">
        <v>526.42700000000002</v>
      </c>
      <c r="K11" s="31">
        <v>498.49599999999998</v>
      </c>
      <c r="L11" s="31">
        <v>322.024</v>
      </c>
      <c r="M11" s="31">
        <v>179.55600000000001</v>
      </c>
      <c r="N11" s="31">
        <v>11.166</v>
      </c>
      <c r="O11" s="31">
        <v>9.141</v>
      </c>
      <c r="P11" s="31" t="s">
        <v>80</v>
      </c>
      <c r="Q11" s="31" t="s">
        <v>80</v>
      </c>
      <c r="R11" s="31" t="s">
        <v>80</v>
      </c>
      <c r="S11" s="31" t="s">
        <v>80</v>
      </c>
      <c r="T11" s="31" t="s">
        <v>80</v>
      </c>
      <c r="U11" s="31" t="s">
        <v>80</v>
      </c>
      <c r="V11" s="31" t="s">
        <v>80</v>
      </c>
      <c r="W11" s="31" t="s">
        <v>80</v>
      </c>
      <c r="X11" s="31" t="s">
        <v>80</v>
      </c>
      <c r="Y11" s="31" t="s">
        <v>80</v>
      </c>
      <c r="Z11" s="31" t="s">
        <v>80</v>
      </c>
      <c r="AA11" s="31" t="s">
        <v>80</v>
      </c>
      <c r="AB11" s="31" t="s">
        <v>80</v>
      </c>
      <c r="AC11" s="31" t="s">
        <v>80</v>
      </c>
      <c r="AD11" s="31" t="s">
        <v>80</v>
      </c>
      <c r="AE11" s="31" t="s">
        <v>80</v>
      </c>
      <c r="AF11" s="31" t="s">
        <v>80</v>
      </c>
      <c r="AG11" s="31" t="s">
        <v>80</v>
      </c>
      <c r="AH11" s="31" t="s">
        <v>80</v>
      </c>
      <c r="AI11" s="31" t="s">
        <v>80</v>
      </c>
      <c r="AJ11" s="31" t="s">
        <v>80</v>
      </c>
      <c r="AK11">
        <v>4</v>
      </c>
      <c r="AL11" s="29">
        <v>10.37</v>
      </c>
      <c r="AM11" s="29">
        <v>58.21</v>
      </c>
      <c r="AN11" s="20">
        <v>2428.2539999999999</v>
      </c>
    </row>
    <row r="12" spans="1:40" x14ac:dyDescent="0.25">
      <c r="A12" t="s">
        <v>220</v>
      </c>
      <c r="B12" t="s">
        <v>188</v>
      </c>
      <c r="C12" t="s">
        <v>100</v>
      </c>
      <c r="D12" t="s">
        <v>150</v>
      </c>
      <c r="E12" t="s">
        <v>87</v>
      </c>
      <c r="F12" t="s">
        <v>79</v>
      </c>
      <c r="G12" s="31" t="s">
        <v>82</v>
      </c>
      <c r="H12" s="31" t="s">
        <v>82</v>
      </c>
      <c r="I12" s="31" t="s">
        <v>82</v>
      </c>
      <c r="J12" s="31" t="s">
        <v>82</v>
      </c>
      <c r="K12" s="31" t="s">
        <v>82</v>
      </c>
      <c r="L12" s="31" t="s">
        <v>82</v>
      </c>
      <c r="M12" s="31" t="s">
        <v>82</v>
      </c>
      <c r="N12" s="31" t="s">
        <v>82</v>
      </c>
      <c r="O12" s="31" t="s">
        <v>82</v>
      </c>
      <c r="P12" s="31" t="s">
        <v>80</v>
      </c>
      <c r="Q12" s="31" t="s">
        <v>80</v>
      </c>
      <c r="R12" s="31" t="s">
        <v>80</v>
      </c>
      <c r="S12" s="31" t="s">
        <v>80</v>
      </c>
      <c r="T12" s="31" t="s">
        <v>80</v>
      </c>
      <c r="U12" s="31" t="s">
        <v>80</v>
      </c>
      <c r="V12" s="31" t="s">
        <v>80</v>
      </c>
      <c r="W12" s="31" t="s">
        <v>80</v>
      </c>
      <c r="X12" s="31" t="s">
        <v>80</v>
      </c>
      <c r="Y12" s="31" t="s">
        <v>80</v>
      </c>
      <c r="Z12" s="31" t="s">
        <v>80</v>
      </c>
      <c r="AA12" s="31" t="s">
        <v>80</v>
      </c>
      <c r="AB12" s="31" t="s">
        <v>80</v>
      </c>
      <c r="AC12" s="31" t="s">
        <v>80</v>
      </c>
      <c r="AD12" s="31" t="s">
        <v>80</v>
      </c>
      <c r="AE12" s="31" t="s">
        <v>80</v>
      </c>
      <c r="AF12" s="31" t="s">
        <v>80</v>
      </c>
      <c r="AG12" s="31" t="s">
        <v>80</v>
      </c>
      <c r="AH12" s="31" t="s">
        <v>80</v>
      </c>
      <c r="AI12" s="31" t="s">
        <v>80</v>
      </c>
      <c r="AJ12" s="31" t="s">
        <v>80</v>
      </c>
      <c r="AK12">
        <v>4</v>
      </c>
      <c r="AL12" s="29" t="s">
        <v>80</v>
      </c>
      <c r="AM12" s="29" t="s">
        <v>80</v>
      </c>
      <c r="AN12" s="20" t="s">
        <v>80</v>
      </c>
    </row>
    <row r="13" spans="1:40" x14ac:dyDescent="0.25">
      <c r="A13" t="s">
        <v>220</v>
      </c>
      <c r="B13" t="s">
        <v>188</v>
      </c>
      <c r="C13" t="s">
        <v>75</v>
      </c>
      <c r="D13" t="s">
        <v>76</v>
      </c>
      <c r="E13" t="s">
        <v>87</v>
      </c>
      <c r="F13" t="s">
        <v>78</v>
      </c>
      <c r="G13" s="31">
        <v>35.938000000000002</v>
      </c>
      <c r="H13" s="31">
        <v>140.88300000000001</v>
      </c>
      <c r="I13" s="31">
        <v>93.194000000000003</v>
      </c>
      <c r="J13" s="31">
        <v>101.012</v>
      </c>
      <c r="K13" s="31">
        <v>118.538</v>
      </c>
      <c r="L13" s="31">
        <v>186.17</v>
      </c>
      <c r="M13" s="31">
        <v>60.8</v>
      </c>
      <c r="N13" s="31">
        <v>5.8</v>
      </c>
      <c r="O13" s="31">
        <v>22</v>
      </c>
      <c r="P13" s="31">
        <v>64.418999999999997</v>
      </c>
      <c r="Q13" s="31">
        <v>58.174999999999997</v>
      </c>
      <c r="R13" s="31">
        <v>50.844999999999999</v>
      </c>
      <c r="S13" s="31">
        <v>46.002000000000002</v>
      </c>
      <c r="T13" s="31">
        <v>31.628</v>
      </c>
      <c r="U13" s="31">
        <v>16.658000000000001</v>
      </c>
      <c r="V13" s="31">
        <v>111.38200000000001</v>
      </c>
      <c r="W13" s="31">
        <v>4.5</v>
      </c>
      <c r="X13" s="31">
        <v>33.799999999999997</v>
      </c>
      <c r="Y13" s="31">
        <v>36.694000000000003</v>
      </c>
      <c r="Z13" s="31">
        <v>93.462999999999994</v>
      </c>
      <c r="AA13" s="31">
        <v>113.187</v>
      </c>
      <c r="AB13" s="31">
        <v>89.495999999999995</v>
      </c>
      <c r="AC13" s="31">
        <v>107.798</v>
      </c>
      <c r="AD13" s="31">
        <v>1.82</v>
      </c>
      <c r="AE13" s="31">
        <v>1.585</v>
      </c>
      <c r="AF13" s="31">
        <v>36.75</v>
      </c>
      <c r="AG13" s="31">
        <v>47.956000000000003</v>
      </c>
      <c r="AH13" s="31">
        <v>41.661999999999999</v>
      </c>
      <c r="AI13" s="31">
        <v>4.4470000000000001</v>
      </c>
      <c r="AJ13" s="31">
        <v>12.26</v>
      </c>
      <c r="AK13">
        <v>5</v>
      </c>
      <c r="AL13" s="29">
        <v>7.55</v>
      </c>
      <c r="AM13" s="29">
        <v>65.760000000000005</v>
      </c>
      <c r="AN13" s="20">
        <v>1768.8610000000001</v>
      </c>
    </row>
    <row r="14" spans="1:40" x14ac:dyDescent="0.25">
      <c r="A14" t="s">
        <v>220</v>
      </c>
      <c r="B14" t="s">
        <v>188</v>
      </c>
      <c r="C14" t="s">
        <v>75</v>
      </c>
      <c r="D14" t="s">
        <v>76</v>
      </c>
      <c r="E14" t="s">
        <v>87</v>
      </c>
      <c r="F14" t="s">
        <v>79</v>
      </c>
      <c r="G14" s="31" t="s">
        <v>7</v>
      </c>
      <c r="H14" s="31" t="s">
        <v>7</v>
      </c>
      <c r="I14" s="31" t="s">
        <v>20</v>
      </c>
      <c r="J14" s="31" t="s">
        <v>7</v>
      </c>
      <c r="K14" s="31" t="s">
        <v>7</v>
      </c>
      <c r="L14" s="31" t="s">
        <v>7</v>
      </c>
      <c r="M14" s="31" t="s">
        <v>7</v>
      </c>
      <c r="N14" s="31" t="s">
        <v>7</v>
      </c>
      <c r="O14" s="31" t="s">
        <v>7</v>
      </c>
      <c r="P14" s="31" t="s">
        <v>7</v>
      </c>
      <c r="Q14" s="31" t="s">
        <v>7</v>
      </c>
      <c r="R14" s="31" t="s">
        <v>7</v>
      </c>
      <c r="S14" s="31" t="s">
        <v>7</v>
      </c>
      <c r="T14" s="31" t="s">
        <v>7</v>
      </c>
      <c r="U14" s="31" t="s">
        <v>7</v>
      </c>
      <c r="V14" s="31" t="s">
        <v>7</v>
      </c>
      <c r="W14" s="31" t="s">
        <v>7</v>
      </c>
      <c r="X14" s="31" t="s">
        <v>7</v>
      </c>
      <c r="Y14" s="31" t="s">
        <v>7</v>
      </c>
      <c r="Z14" s="31" t="s">
        <v>7</v>
      </c>
      <c r="AA14" s="31" t="s">
        <v>7</v>
      </c>
      <c r="AB14" s="31" t="s">
        <v>82</v>
      </c>
      <c r="AC14" s="31" t="s">
        <v>7</v>
      </c>
      <c r="AD14" s="31" t="s">
        <v>7</v>
      </c>
      <c r="AE14" s="31" t="s">
        <v>82</v>
      </c>
      <c r="AF14" s="31" t="s">
        <v>82</v>
      </c>
      <c r="AG14" s="31" t="s">
        <v>7</v>
      </c>
      <c r="AH14" s="31" t="s">
        <v>5</v>
      </c>
      <c r="AI14" s="31" t="s">
        <v>5</v>
      </c>
      <c r="AJ14" s="31" t="s">
        <v>20</v>
      </c>
      <c r="AK14">
        <v>5</v>
      </c>
      <c r="AL14" s="29" t="s">
        <v>80</v>
      </c>
      <c r="AM14" s="29" t="s">
        <v>80</v>
      </c>
      <c r="AN14" s="20" t="s">
        <v>80</v>
      </c>
    </row>
    <row r="15" spans="1:40" x14ac:dyDescent="0.25">
      <c r="A15" t="s">
        <v>220</v>
      </c>
      <c r="B15" t="s">
        <v>188</v>
      </c>
      <c r="C15" t="s">
        <v>100</v>
      </c>
      <c r="D15" t="s">
        <v>218</v>
      </c>
      <c r="E15" t="s">
        <v>87</v>
      </c>
      <c r="F15" t="s">
        <v>78</v>
      </c>
      <c r="G15" s="31">
        <v>1.0940000000000001</v>
      </c>
      <c r="H15" s="31" t="s">
        <v>80</v>
      </c>
      <c r="I15" s="31" t="s">
        <v>80</v>
      </c>
      <c r="J15" s="31" t="s">
        <v>80</v>
      </c>
      <c r="K15" s="31" t="s">
        <v>80</v>
      </c>
      <c r="L15" s="31">
        <v>34.396000000000001</v>
      </c>
      <c r="M15" s="31">
        <v>77.653000000000006</v>
      </c>
      <c r="N15" s="31">
        <v>4.2190000000000003</v>
      </c>
      <c r="O15" s="31">
        <v>29.814</v>
      </c>
      <c r="P15" s="31">
        <v>134.239</v>
      </c>
      <c r="Q15" s="31">
        <v>42.348999999999997</v>
      </c>
      <c r="R15" s="31">
        <v>37.906999999999996</v>
      </c>
      <c r="S15" s="31">
        <v>180.08500000000001</v>
      </c>
      <c r="T15" s="31">
        <v>214.267</v>
      </c>
      <c r="U15" s="31">
        <v>210.21199999999999</v>
      </c>
      <c r="V15" s="31">
        <v>1.948</v>
      </c>
      <c r="W15" s="31">
        <v>13.333</v>
      </c>
      <c r="X15" s="31">
        <v>2.0830000000000002</v>
      </c>
      <c r="Y15" s="31">
        <v>0.90200000000000002</v>
      </c>
      <c r="Z15" s="31">
        <v>0.32600000000000001</v>
      </c>
      <c r="AA15" s="31">
        <v>0.248</v>
      </c>
      <c r="AB15" s="31">
        <v>4.0750000000000002</v>
      </c>
      <c r="AC15" s="31">
        <v>5.5529999999999999</v>
      </c>
      <c r="AD15" s="31">
        <v>3.2919999999999998</v>
      </c>
      <c r="AE15" s="31">
        <v>3.6909999999999998</v>
      </c>
      <c r="AF15" s="31">
        <v>2.948</v>
      </c>
      <c r="AG15" s="31">
        <v>2.08</v>
      </c>
      <c r="AH15" s="31">
        <v>2.907</v>
      </c>
      <c r="AI15" s="31">
        <v>2.645</v>
      </c>
      <c r="AJ15" s="31">
        <v>2.544</v>
      </c>
      <c r="AK15">
        <v>6</v>
      </c>
      <c r="AL15" s="29">
        <v>4.33</v>
      </c>
      <c r="AM15" s="29">
        <v>70.099999999999994</v>
      </c>
      <c r="AN15" s="20">
        <v>1014.81</v>
      </c>
    </row>
    <row r="16" spans="1:40" x14ac:dyDescent="0.25">
      <c r="A16" t="s">
        <v>220</v>
      </c>
      <c r="B16" t="s">
        <v>188</v>
      </c>
      <c r="C16" t="s">
        <v>100</v>
      </c>
      <c r="D16" t="s">
        <v>218</v>
      </c>
      <c r="E16" t="s">
        <v>87</v>
      </c>
      <c r="F16" t="s">
        <v>79</v>
      </c>
      <c r="G16" s="31" t="s">
        <v>82</v>
      </c>
      <c r="H16" s="31" t="s">
        <v>80</v>
      </c>
      <c r="I16" s="31" t="s">
        <v>80</v>
      </c>
      <c r="J16" s="31" t="s">
        <v>80</v>
      </c>
      <c r="K16" s="31" t="s">
        <v>80</v>
      </c>
      <c r="L16" s="31" t="s">
        <v>82</v>
      </c>
      <c r="M16" s="31" t="s">
        <v>82</v>
      </c>
      <c r="N16" s="31" t="s">
        <v>82</v>
      </c>
      <c r="O16" s="31" t="s">
        <v>82</v>
      </c>
      <c r="P16" s="31" t="s">
        <v>82</v>
      </c>
      <c r="Q16" s="31" t="s">
        <v>82</v>
      </c>
      <c r="R16" s="31" t="s">
        <v>82</v>
      </c>
      <c r="S16" s="31" t="s">
        <v>82</v>
      </c>
      <c r="T16" s="31" t="s">
        <v>82</v>
      </c>
      <c r="U16" s="31" t="s">
        <v>82</v>
      </c>
      <c r="V16" s="31" t="s">
        <v>82</v>
      </c>
      <c r="W16" s="31" t="s">
        <v>82</v>
      </c>
      <c r="X16" s="31" t="s">
        <v>82</v>
      </c>
      <c r="Y16" s="31" t="s">
        <v>82</v>
      </c>
      <c r="Z16" s="31" t="s">
        <v>82</v>
      </c>
      <c r="AA16" s="31" t="s">
        <v>82</v>
      </c>
      <c r="AB16" s="31" t="s">
        <v>82</v>
      </c>
      <c r="AC16" s="31" t="s">
        <v>82</v>
      </c>
      <c r="AD16" s="31" t="s">
        <v>82</v>
      </c>
      <c r="AE16" s="31" t="s">
        <v>82</v>
      </c>
      <c r="AF16" s="31" t="s">
        <v>82</v>
      </c>
      <c r="AG16" s="31" t="s">
        <v>82</v>
      </c>
      <c r="AH16" s="31" t="s">
        <v>82</v>
      </c>
      <c r="AI16" s="31" t="s">
        <v>82</v>
      </c>
      <c r="AJ16" s="31" t="s">
        <v>82</v>
      </c>
      <c r="AK16">
        <v>6</v>
      </c>
      <c r="AL16" s="29" t="s">
        <v>80</v>
      </c>
      <c r="AM16" s="29" t="s">
        <v>80</v>
      </c>
      <c r="AN16" s="20" t="s">
        <v>80</v>
      </c>
    </row>
    <row r="17" spans="1:40" x14ac:dyDescent="0.25">
      <c r="A17" t="s">
        <v>220</v>
      </c>
      <c r="B17" t="s">
        <v>188</v>
      </c>
      <c r="C17" t="s">
        <v>75</v>
      </c>
      <c r="D17" t="s">
        <v>91</v>
      </c>
      <c r="E17" t="s">
        <v>87</v>
      </c>
      <c r="F17" t="s">
        <v>78</v>
      </c>
      <c r="G17" s="31">
        <v>57</v>
      </c>
      <c r="H17" s="31">
        <v>112</v>
      </c>
      <c r="I17" s="31">
        <v>58</v>
      </c>
      <c r="J17" s="31">
        <v>56</v>
      </c>
      <c r="K17" s="31">
        <v>40</v>
      </c>
      <c r="L17" s="31">
        <v>83</v>
      </c>
      <c r="M17" s="31">
        <v>56</v>
      </c>
      <c r="N17" s="31">
        <v>15.574</v>
      </c>
      <c r="O17" s="31">
        <v>33.128</v>
      </c>
      <c r="P17" s="31">
        <v>36</v>
      </c>
      <c r="Q17" s="31">
        <v>33.923000000000002</v>
      </c>
      <c r="R17" s="31">
        <v>38.582999999999998</v>
      </c>
      <c r="S17" s="31">
        <v>21.114999999999998</v>
      </c>
      <c r="T17" s="31">
        <v>33.591999999999999</v>
      </c>
      <c r="U17" s="31">
        <v>42.755000000000003</v>
      </c>
      <c r="V17" s="31">
        <v>41.22</v>
      </c>
      <c r="W17" s="31">
        <v>30.666</v>
      </c>
      <c r="X17" s="31">
        <v>41.890999999999998</v>
      </c>
      <c r="Y17" s="31">
        <v>24.18</v>
      </c>
      <c r="Z17" s="31">
        <v>6.3529999999999998</v>
      </c>
      <c r="AA17" s="31">
        <v>7.5490000000000004</v>
      </c>
      <c r="AB17" s="31">
        <v>8.6739999999999995</v>
      </c>
      <c r="AC17" s="31">
        <v>9.6809999999999992</v>
      </c>
      <c r="AD17" s="31">
        <v>7.7960000000000003</v>
      </c>
      <c r="AE17" s="31">
        <v>11.702</v>
      </c>
      <c r="AF17" s="31">
        <v>8.3160000000000007</v>
      </c>
      <c r="AG17" s="31">
        <v>8.0169999999999995</v>
      </c>
      <c r="AH17" s="31">
        <v>3.2759999999999998</v>
      </c>
      <c r="AI17" s="31">
        <v>10.448</v>
      </c>
      <c r="AJ17" s="31">
        <v>4.6509999999999998</v>
      </c>
      <c r="AK17">
        <v>7</v>
      </c>
      <c r="AL17" s="29">
        <v>4.0199999999999996</v>
      </c>
      <c r="AM17" s="29">
        <v>74.11</v>
      </c>
      <c r="AN17" s="20">
        <v>941.09</v>
      </c>
    </row>
    <row r="18" spans="1:40" x14ac:dyDescent="0.25">
      <c r="A18" t="s">
        <v>220</v>
      </c>
      <c r="B18" t="s">
        <v>188</v>
      </c>
      <c r="C18" t="s">
        <v>75</v>
      </c>
      <c r="D18" t="s">
        <v>91</v>
      </c>
      <c r="E18" t="s">
        <v>87</v>
      </c>
      <c r="F18" t="s">
        <v>79</v>
      </c>
      <c r="G18" s="31" t="s">
        <v>20</v>
      </c>
      <c r="H18" s="31" t="s">
        <v>20</v>
      </c>
      <c r="I18" s="31" t="s">
        <v>20</v>
      </c>
      <c r="J18" s="31" t="s">
        <v>20</v>
      </c>
      <c r="K18" s="31" t="s">
        <v>20</v>
      </c>
      <c r="L18" s="31" t="s">
        <v>20</v>
      </c>
      <c r="M18" s="31" t="s">
        <v>20</v>
      </c>
      <c r="N18" s="31" t="s">
        <v>20</v>
      </c>
      <c r="O18" s="31" t="s">
        <v>20</v>
      </c>
      <c r="P18" s="31" t="s">
        <v>20</v>
      </c>
      <c r="Q18" s="31" t="s">
        <v>20</v>
      </c>
      <c r="R18" s="31" t="s">
        <v>20</v>
      </c>
      <c r="S18" s="31" t="s">
        <v>20</v>
      </c>
      <c r="T18" s="31" t="s">
        <v>20</v>
      </c>
      <c r="U18" s="31" t="s">
        <v>20</v>
      </c>
      <c r="V18" s="31" t="s">
        <v>20</v>
      </c>
      <c r="W18" s="31" t="s">
        <v>20</v>
      </c>
      <c r="X18" s="31" t="s">
        <v>20</v>
      </c>
      <c r="Y18" s="31" t="s">
        <v>20</v>
      </c>
      <c r="Z18" s="31" t="s">
        <v>5</v>
      </c>
      <c r="AA18" s="31" t="s">
        <v>20</v>
      </c>
      <c r="AB18" s="31" t="s">
        <v>5</v>
      </c>
      <c r="AC18" s="31" t="s">
        <v>5</v>
      </c>
      <c r="AD18" s="31" t="s">
        <v>5</v>
      </c>
      <c r="AE18" s="31" t="s">
        <v>5</v>
      </c>
      <c r="AF18" s="31" t="s">
        <v>5</v>
      </c>
      <c r="AG18" s="31" t="s">
        <v>5</v>
      </c>
      <c r="AH18" s="31" t="s">
        <v>5</v>
      </c>
      <c r="AI18" s="31" t="s">
        <v>5</v>
      </c>
      <c r="AJ18" s="31" t="s">
        <v>5</v>
      </c>
      <c r="AK18">
        <v>7</v>
      </c>
      <c r="AL18" s="29" t="s">
        <v>80</v>
      </c>
      <c r="AM18" s="29" t="s">
        <v>80</v>
      </c>
      <c r="AN18" s="20" t="s">
        <v>80</v>
      </c>
    </row>
    <row r="19" spans="1:40" x14ac:dyDescent="0.25">
      <c r="A19" t="s">
        <v>220</v>
      </c>
      <c r="B19" t="s">
        <v>188</v>
      </c>
      <c r="C19" t="s">
        <v>75</v>
      </c>
      <c r="D19" t="s">
        <v>191</v>
      </c>
      <c r="E19" t="s">
        <v>81</v>
      </c>
      <c r="F19" t="s">
        <v>78</v>
      </c>
      <c r="G19" s="31">
        <v>20.5</v>
      </c>
      <c r="H19" s="31">
        <v>29.7</v>
      </c>
      <c r="I19" s="31">
        <v>45</v>
      </c>
      <c r="J19" s="31">
        <v>40.299999999999997</v>
      </c>
      <c r="K19" s="31">
        <v>35.700000000000003</v>
      </c>
      <c r="L19" s="31">
        <v>37.299999999999997</v>
      </c>
      <c r="M19" s="31">
        <v>37.299999999999997</v>
      </c>
      <c r="N19" s="31">
        <v>37.299999999999997</v>
      </c>
      <c r="O19" s="31">
        <v>37.299999999999997</v>
      </c>
      <c r="P19" s="31">
        <v>21</v>
      </c>
      <c r="Q19" s="31">
        <v>33.200000000000003</v>
      </c>
      <c r="R19" s="31">
        <v>28.5</v>
      </c>
      <c r="S19" s="31">
        <v>35</v>
      </c>
      <c r="T19" s="31">
        <v>36</v>
      </c>
      <c r="U19" s="31">
        <v>37</v>
      </c>
      <c r="V19" s="31">
        <v>38</v>
      </c>
      <c r="W19" s="31">
        <v>39</v>
      </c>
      <c r="X19" s="31">
        <v>40</v>
      </c>
      <c r="Y19" s="31">
        <v>41</v>
      </c>
      <c r="Z19" s="31">
        <v>42</v>
      </c>
      <c r="AA19" s="31">
        <v>17</v>
      </c>
      <c r="AB19" s="31">
        <v>15</v>
      </c>
      <c r="AC19" s="31">
        <v>13</v>
      </c>
      <c r="AD19" s="31">
        <v>7.2569999999999997</v>
      </c>
      <c r="AE19" s="31">
        <v>9.5559999999999992</v>
      </c>
      <c r="AF19" s="31">
        <v>10.503</v>
      </c>
      <c r="AG19" s="31">
        <v>20.413</v>
      </c>
      <c r="AH19" s="31">
        <v>26.72</v>
      </c>
      <c r="AI19" s="31">
        <v>27.102</v>
      </c>
      <c r="AJ19" s="31">
        <v>16.8</v>
      </c>
      <c r="AK19">
        <v>8</v>
      </c>
      <c r="AL19" s="29">
        <v>3.73</v>
      </c>
      <c r="AM19" s="29">
        <v>77.849999999999994</v>
      </c>
      <c r="AN19" s="20">
        <v>874.45100000000002</v>
      </c>
    </row>
    <row r="20" spans="1:40" x14ac:dyDescent="0.25">
      <c r="A20" t="s">
        <v>220</v>
      </c>
      <c r="B20" t="s">
        <v>188</v>
      </c>
      <c r="C20" t="s">
        <v>75</v>
      </c>
      <c r="D20" t="s">
        <v>191</v>
      </c>
      <c r="E20" t="s">
        <v>81</v>
      </c>
      <c r="F20" t="s">
        <v>79</v>
      </c>
      <c r="G20" s="31" t="s">
        <v>82</v>
      </c>
      <c r="H20" s="31" t="s">
        <v>82</v>
      </c>
      <c r="I20" s="31" t="s">
        <v>82</v>
      </c>
      <c r="J20" s="31" t="s">
        <v>82</v>
      </c>
      <c r="K20" s="31" t="s">
        <v>82</v>
      </c>
      <c r="L20" s="31" t="s">
        <v>82</v>
      </c>
      <c r="M20" s="31" t="s">
        <v>82</v>
      </c>
      <c r="N20" s="31" t="s">
        <v>82</v>
      </c>
      <c r="O20" s="31" t="s">
        <v>82</v>
      </c>
      <c r="P20" s="31" t="s">
        <v>82</v>
      </c>
      <c r="Q20" s="31" t="s">
        <v>82</v>
      </c>
      <c r="R20" s="31" t="s">
        <v>82</v>
      </c>
      <c r="S20" s="31" t="s">
        <v>82</v>
      </c>
      <c r="T20" s="31" t="s">
        <v>82</v>
      </c>
      <c r="U20" s="31" t="s">
        <v>82</v>
      </c>
      <c r="V20" s="31" t="s">
        <v>82</v>
      </c>
      <c r="W20" s="31" t="s">
        <v>82</v>
      </c>
      <c r="X20" s="31" t="s">
        <v>82</v>
      </c>
      <c r="Y20" s="31" t="s">
        <v>82</v>
      </c>
      <c r="Z20" s="31" t="s">
        <v>82</v>
      </c>
      <c r="AA20" s="31" t="s">
        <v>82</v>
      </c>
      <c r="AB20" s="31" t="s">
        <v>82</v>
      </c>
      <c r="AC20" s="31" t="s">
        <v>82</v>
      </c>
      <c r="AD20" s="31" t="s">
        <v>82</v>
      </c>
      <c r="AE20" s="31" t="s">
        <v>82</v>
      </c>
      <c r="AF20" s="31" t="s">
        <v>82</v>
      </c>
      <c r="AG20" s="31" t="s">
        <v>82</v>
      </c>
      <c r="AH20" s="31" t="s">
        <v>82</v>
      </c>
      <c r="AI20" s="31" t="s">
        <v>82</v>
      </c>
      <c r="AJ20" s="31" t="s">
        <v>82</v>
      </c>
      <c r="AK20">
        <v>8</v>
      </c>
      <c r="AL20" s="29" t="s">
        <v>80</v>
      </c>
      <c r="AM20" s="29" t="s">
        <v>80</v>
      </c>
      <c r="AN20" s="20" t="s">
        <v>80</v>
      </c>
    </row>
    <row r="21" spans="1:40" x14ac:dyDescent="0.25">
      <c r="A21" t="s">
        <v>220</v>
      </c>
      <c r="B21" t="s">
        <v>188</v>
      </c>
      <c r="C21" t="s">
        <v>75</v>
      </c>
      <c r="D21" t="s">
        <v>103</v>
      </c>
      <c r="E21" t="s">
        <v>87</v>
      </c>
      <c r="F21" t="s">
        <v>78</v>
      </c>
      <c r="G21" s="31">
        <v>23</v>
      </c>
      <c r="H21" s="31">
        <v>59</v>
      </c>
      <c r="I21" s="31">
        <v>23</v>
      </c>
      <c r="J21" s="31">
        <v>35</v>
      </c>
      <c r="K21" s="31">
        <v>39</v>
      </c>
      <c r="L21" s="31">
        <v>0.41099999999999998</v>
      </c>
      <c r="M21" s="31" t="s">
        <v>80</v>
      </c>
      <c r="N21" s="31" t="s">
        <v>80</v>
      </c>
      <c r="O21" s="31">
        <v>11</v>
      </c>
      <c r="P21" s="31">
        <v>40</v>
      </c>
      <c r="Q21" s="31">
        <v>7</v>
      </c>
      <c r="R21" s="31" t="s">
        <v>80</v>
      </c>
      <c r="S21" s="31">
        <v>113</v>
      </c>
      <c r="T21" s="31">
        <v>96</v>
      </c>
      <c r="U21" s="31">
        <v>77.667000000000002</v>
      </c>
      <c r="V21" s="31">
        <v>45.015999999999998</v>
      </c>
      <c r="W21" s="31">
        <v>45.015999999999998</v>
      </c>
      <c r="X21" s="31" t="s">
        <v>80</v>
      </c>
      <c r="Y21" s="31" t="s">
        <v>80</v>
      </c>
      <c r="Z21" s="31">
        <v>0.15</v>
      </c>
      <c r="AA21" s="31">
        <v>0.20599999999999999</v>
      </c>
      <c r="AB21" s="31">
        <v>0.21199999999999999</v>
      </c>
      <c r="AC21" s="31">
        <v>0.22900000000000001</v>
      </c>
      <c r="AD21" s="31">
        <v>0.14499999999999999</v>
      </c>
      <c r="AE21" s="31">
        <v>0.32900000000000001</v>
      </c>
      <c r="AF21" s="31">
        <v>0.72599999999999998</v>
      </c>
      <c r="AG21" s="31">
        <v>8.1000000000000003E-2</v>
      </c>
      <c r="AH21" s="31">
        <v>3.1E-2</v>
      </c>
      <c r="AI21" s="31">
        <v>3.4000000000000002E-2</v>
      </c>
      <c r="AJ21" s="31" t="s">
        <v>80</v>
      </c>
      <c r="AK21">
        <v>9</v>
      </c>
      <c r="AL21" s="29">
        <v>2.63</v>
      </c>
      <c r="AM21" s="29">
        <v>80.48</v>
      </c>
      <c r="AN21" s="20">
        <v>616.25300000000004</v>
      </c>
    </row>
    <row r="22" spans="1:40" x14ac:dyDescent="0.25">
      <c r="A22" t="s">
        <v>220</v>
      </c>
      <c r="B22" t="s">
        <v>188</v>
      </c>
      <c r="C22" t="s">
        <v>75</v>
      </c>
      <c r="D22" t="s">
        <v>103</v>
      </c>
      <c r="E22" t="s">
        <v>87</v>
      </c>
      <c r="F22" t="s">
        <v>79</v>
      </c>
      <c r="G22" s="31" t="s">
        <v>5</v>
      </c>
      <c r="H22" s="31" t="s">
        <v>5</v>
      </c>
      <c r="I22" s="31" t="s">
        <v>5</v>
      </c>
      <c r="J22" s="31" t="s">
        <v>82</v>
      </c>
      <c r="K22" s="31" t="s">
        <v>82</v>
      </c>
      <c r="L22" s="31" t="s">
        <v>82</v>
      </c>
      <c r="M22" s="31" t="s">
        <v>80</v>
      </c>
      <c r="N22" s="31" t="s">
        <v>80</v>
      </c>
      <c r="O22" s="31" t="s">
        <v>82</v>
      </c>
      <c r="P22" s="31" t="s">
        <v>5</v>
      </c>
      <c r="Q22" s="31" t="s">
        <v>5</v>
      </c>
      <c r="R22" s="31" t="s">
        <v>80</v>
      </c>
      <c r="S22" s="31" t="s">
        <v>82</v>
      </c>
      <c r="T22" s="31" t="s">
        <v>5</v>
      </c>
      <c r="U22" s="31" t="s">
        <v>5</v>
      </c>
      <c r="V22" s="31" t="s">
        <v>82</v>
      </c>
      <c r="W22" s="31" t="s">
        <v>82</v>
      </c>
      <c r="X22" s="31" t="s">
        <v>80</v>
      </c>
      <c r="Y22" s="31" t="s">
        <v>80</v>
      </c>
      <c r="Z22" s="31" t="s">
        <v>20</v>
      </c>
      <c r="AA22" s="31" t="s">
        <v>82</v>
      </c>
      <c r="AB22" s="31" t="s">
        <v>82</v>
      </c>
      <c r="AC22" s="31" t="s">
        <v>7</v>
      </c>
      <c r="AD22" s="31" t="s">
        <v>82</v>
      </c>
      <c r="AE22" s="31" t="s">
        <v>5</v>
      </c>
      <c r="AF22" s="31" t="s">
        <v>82</v>
      </c>
      <c r="AG22" s="31" t="s">
        <v>82</v>
      </c>
      <c r="AH22" s="31" t="s">
        <v>82</v>
      </c>
      <c r="AI22" s="31" t="s">
        <v>82</v>
      </c>
      <c r="AJ22" s="31" t="s">
        <v>80</v>
      </c>
      <c r="AK22">
        <v>9</v>
      </c>
      <c r="AL22" s="29" t="s">
        <v>80</v>
      </c>
      <c r="AM22" s="29" t="s">
        <v>80</v>
      </c>
      <c r="AN22" s="20" t="s">
        <v>80</v>
      </c>
    </row>
    <row r="23" spans="1:40" x14ac:dyDescent="0.25">
      <c r="A23" t="s">
        <v>220</v>
      </c>
      <c r="B23" t="s">
        <v>188</v>
      </c>
      <c r="C23" t="s">
        <v>75</v>
      </c>
      <c r="D23" t="s">
        <v>94</v>
      </c>
      <c r="E23" t="s">
        <v>87</v>
      </c>
      <c r="F23" t="s">
        <v>78</v>
      </c>
      <c r="G23" s="31">
        <v>100</v>
      </c>
      <c r="H23" s="31">
        <v>64.680000000000007</v>
      </c>
      <c r="I23" s="31">
        <v>70.459999999999994</v>
      </c>
      <c r="J23" s="31">
        <v>32</v>
      </c>
      <c r="K23" s="31">
        <v>57.45</v>
      </c>
      <c r="L23" s="31">
        <v>40.75</v>
      </c>
      <c r="M23" s="31">
        <v>16.89</v>
      </c>
      <c r="N23" s="31">
        <v>29.28</v>
      </c>
      <c r="O23" s="31">
        <v>16.57</v>
      </c>
      <c r="P23" s="31">
        <v>27.02</v>
      </c>
      <c r="Q23" s="31">
        <v>17.100000000000001</v>
      </c>
      <c r="R23" s="31">
        <v>9.3239999999999998</v>
      </c>
      <c r="S23" s="31">
        <v>7.5679999999999996</v>
      </c>
      <c r="T23" s="31">
        <v>9.3059999999999992</v>
      </c>
      <c r="U23" s="31">
        <v>12.778</v>
      </c>
      <c r="V23" s="31">
        <v>8.1999999999999993</v>
      </c>
      <c r="W23" s="31">
        <v>23.274999999999999</v>
      </c>
      <c r="X23" s="31">
        <v>20.193000000000001</v>
      </c>
      <c r="Y23" s="31">
        <v>10.052</v>
      </c>
      <c r="Z23" s="31">
        <v>11.012</v>
      </c>
      <c r="AA23" s="31">
        <v>7.8390000000000004</v>
      </c>
      <c r="AB23" s="31">
        <v>2.6059999999999999</v>
      </c>
      <c r="AC23" s="31">
        <v>4.9749999999999996</v>
      </c>
      <c r="AD23" s="31">
        <v>1.6</v>
      </c>
      <c r="AE23" s="31">
        <v>1.58</v>
      </c>
      <c r="AF23" s="31">
        <v>0.68500000000000005</v>
      </c>
      <c r="AG23" s="31">
        <v>0.77500000000000002</v>
      </c>
      <c r="AH23" s="31">
        <v>0.97599999999999998</v>
      </c>
      <c r="AI23" s="31">
        <v>0.71599999999999997</v>
      </c>
      <c r="AJ23" s="31">
        <v>0.80700000000000005</v>
      </c>
      <c r="AK23">
        <v>10</v>
      </c>
      <c r="AL23" s="29">
        <v>2.59</v>
      </c>
      <c r="AM23" s="29">
        <v>83.07</v>
      </c>
      <c r="AN23" s="20">
        <v>606.46699999999998</v>
      </c>
    </row>
    <row r="24" spans="1:40" x14ac:dyDescent="0.25">
      <c r="A24" t="s">
        <v>220</v>
      </c>
      <c r="B24" t="s">
        <v>188</v>
      </c>
      <c r="C24" t="s">
        <v>75</v>
      </c>
      <c r="D24" t="s">
        <v>94</v>
      </c>
      <c r="E24" t="s">
        <v>87</v>
      </c>
      <c r="F24" t="s">
        <v>79</v>
      </c>
      <c r="G24" s="31" t="s">
        <v>5</v>
      </c>
      <c r="H24" s="31" t="s">
        <v>5</v>
      </c>
      <c r="I24" s="31" t="s">
        <v>5</v>
      </c>
      <c r="J24" s="31" t="s">
        <v>5</v>
      </c>
      <c r="K24" s="31" t="s">
        <v>20</v>
      </c>
      <c r="L24" s="31" t="s">
        <v>5</v>
      </c>
      <c r="M24" s="31" t="s">
        <v>20</v>
      </c>
      <c r="N24" s="31" t="s">
        <v>24</v>
      </c>
      <c r="O24" s="31" t="s">
        <v>20</v>
      </c>
      <c r="P24" s="31" t="s">
        <v>20</v>
      </c>
      <c r="Q24" s="31" t="s">
        <v>20</v>
      </c>
      <c r="R24" s="31" t="s">
        <v>20</v>
      </c>
      <c r="S24" s="31" t="s">
        <v>20</v>
      </c>
      <c r="T24" s="31" t="s">
        <v>20</v>
      </c>
      <c r="U24" s="31" t="s">
        <v>20</v>
      </c>
      <c r="V24" s="31" t="s">
        <v>20</v>
      </c>
      <c r="W24" s="31" t="s">
        <v>20</v>
      </c>
      <c r="X24" s="31" t="s">
        <v>20</v>
      </c>
      <c r="Y24" s="31" t="s">
        <v>20</v>
      </c>
      <c r="Z24" s="31" t="s">
        <v>20</v>
      </c>
      <c r="AA24" s="31" t="s">
        <v>20</v>
      </c>
      <c r="AB24" s="31" t="s">
        <v>20</v>
      </c>
      <c r="AC24" s="31" t="s">
        <v>20</v>
      </c>
      <c r="AD24" s="31" t="s">
        <v>20</v>
      </c>
      <c r="AE24" s="31" t="s">
        <v>20</v>
      </c>
      <c r="AF24" s="31" t="s">
        <v>20</v>
      </c>
      <c r="AG24" s="31" t="s">
        <v>20</v>
      </c>
      <c r="AH24" s="31" t="s">
        <v>20</v>
      </c>
      <c r="AI24" s="31" t="s">
        <v>20</v>
      </c>
      <c r="AJ24" s="31" t="s">
        <v>20</v>
      </c>
      <c r="AK24">
        <v>10</v>
      </c>
      <c r="AL24" s="29" t="s">
        <v>80</v>
      </c>
      <c r="AM24" s="29" t="s">
        <v>80</v>
      </c>
      <c r="AN24" s="20" t="s">
        <v>80</v>
      </c>
    </row>
    <row r="25" spans="1:40" x14ac:dyDescent="0.25">
      <c r="A25" t="s">
        <v>220</v>
      </c>
      <c r="B25" t="s">
        <v>188</v>
      </c>
      <c r="C25" t="s">
        <v>75</v>
      </c>
      <c r="D25" t="s">
        <v>116</v>
      </c>
      <c r="E25" t="s">
        <v>87</v>
      </c>
      <c r="F25" t="s">
        <v>78</v>
      </c>
      <c r="G25" s="31">
        <v>43</v>
      </c>
      <c r="H25" s="31">
        <v>15</v>
      </c>
      <c r="I25" s="31">
        <v>40.799999999999997</v>
      </c>
      <c r="J25" s="31">
        <v>33.481000000000002</v>
      </c>
      <c r="K25" s="31">
        <v>25.297999999999998</v>
      </c>
      <c r="L25" s="31">
        <v>25</v>
      </c>
      <c r="M25" s="31">
        <v>24.091000000000001</v>
      </c>
      <c r="N25" s="31">
        <v>14.972</v>
      </c>
      <c r="O25" s="31">
        <v>15.057</v>
      </c>
      <c r="P25" s="31">
        <v>18.04</v>
      </c>
      <c r="Q25" s="31">
        <v>16.023</v>
      </c>
      <c r="R25" s="31">
        <v>32.926000000000002</v>
      </c>
      <c r="S25" s="31">
        <v>22.329000000000001</v>
      </c>
      <c r="T25" s="31">
        <v>23.759</v>
      </c>
      <c r="U25" s="31">
        <v>26.338000000000001</v>
      </c>
      <c r="V25" s="31">
        <v>2.6760000000000002</v>
      </c>
      <c r="W25" s="31">
        <v>2.089</v>
      </c>
      <c r="X25" s="31">
        <v>3.8039999999999998</v>
      </c>
      <c r="Y25" s="31">
        <v>5.0410000000000004</v>
      </c>
      <c r="Z25" s="31">
        <v>5.2930000000000001</v>
      </c>
      <c r="AA25" s="31">
        <v>9.5510000000000002</v>
      </c>
      <c r="AB25" s="31">
        <v>11.545999999999999</v>
      </c>
      <c r="AC25" s="31">
        <v>14.083</v>
      </c>
      <c r="AD25" s="31">
        <v>15.164</v>
      </c>
      <c r="AE25" s="31">
        <v>10.497999999999999</v>
      </c>
      <c r="AF25" s="31">
        <v>13.566000000000001</v>
      </c>
      <c r="AG25" s="31">
        <v>9.3109999999999999</v>
      </c>
      <c r="AH25" s="31">
        <v>9.407</v>
      </c>
      <c r="AI25" s="31">
        <v>7.3810000000000002</v>
      </c>
      <c r="AJ25" s="31">
        <v>6.2380000000000004</v>
      </c>
      <c r="AK25">
        <v>11</v>
      </c>
      <c r="AL25" s="29">
        <v>2.14</v>
      </c>
      <c r="AM25" s="29">
        <v>85.21</v>
      </c>
      <c r="AN25" s="20">
        <v>501.76299999999998</v>
      </c>
    </row>
    <row r="26" spans="1:40" x14ac:dyDescent="0.25">
      <c r="A26" t="s">
        <v>220</v>
      </c>
      <c r="B26" t="s">
        <v>188</v>
      </c>
      <c r="C26" t="s">
        <v>75</v>
      </c>
      <c r="D26" t="s">
        <v>116</v>
      </c>
      <c r="E26" t="s">
        <v>87</v>
      </c>
      <c r="F26" t="s">
        <v>79</v>
      </c>
      <c r="G26" s="31" t="s">
        <v>82</v>
      </c>
      <c r="H26" s="31" t="s">
        <v>82</v>
      </c>
      <c r="I26" s="31" t="s">
        <v>82</v>
      </c>
      <c r="J26" s="31" t="s">
        <v>82</v>
      </c>
      <c r="K26" s="31" t="s">
        <v>82</v>
      </c>
      <c r="L26" s="31" t="s">
        <v>82</v>
      </c>
      <c r="M26" s="31" t="s">
        <v>82</v>
      </c>
      <c r="N26" s="31" t="s">
        <v>82</v>
      </c>
      <c r="O26" s="31" t="s">
        <v>82</v>
      </c>
      <c r="P26" s="31" t="s">
        <v>82</v>
      </c>
      <c r="Q26" s="31" t="s">
        <v>82</v>
      </c>
      <c r="R26" s="31" t="s">
        <v>82</v>
      </c>
      <c r="S26" s="31" t="s">
        <v>82</v>
      </c>
      <c r="T26" s="31" t="s">
        <v>82</v>
      </c>
      <c r="U26" s="31" t="s">
        <v>82</v>
      </c>
      <c r="V26" s="31" t="s">
        <v>82</v>
      </c>
      <c r="W26" s="31" t="s">
        <v>5</v>
      </c>
      <c r="X26" s="31" t="s">
        <v>5</v>
      </c>
      <c r="Y26" s="31" t="s">
        <v>5</v>
      </c>
      <c r="Z26" s="31" t="s">
        <v>5</v>
      </c>
      <c r="AA26" s="31" t="s">
        <v>20</v>
      </c>
      <c r="AB26" s="31" t="s">
        <v>20</v>
      </c>
      <c r="AC26" s="31" t="s">
        <v>20</v>
      </c>
      <c r="AD26" s="31" t="s">
        <v>5</v>
      </c>
      <c r="AE26" s="31" t="s">
        <v>5</v>
      </c>
      <c r="AF26" s="31" t="s">
        <v>5</v>
      </c>
      <c r="AG26" s="31" t="s">
        <v>5</v>
      </c>
      <c r="AH26" s="31" t="s">
        <v>5</v>
      </c>
      <c r="AI26" s="31" t="s">
        <v>5</v>
      </c>
      <c r="AJ26" s="31" t="s">
        <v>5</v>
      </c>
      <c r="AK26">
        <v>11</v>
      </c>
      <c r="AL26" s="29" t="s">
        <v>80</v>
      </c>
      <c r="AM26" s="29" t="s">
        <v>80</v>
      </c>
      <c r="AN26" s="20" t="s">
        <v>80</v>
      </c>
    </row>
    <row r="27" spans="1:40" x14ac:dyDescent="0.25">
      <c r="A27" t="s">
        <v>220</v>
      </c>
      <c r="B27" t="s">
        <v>188</v>
      </c>
      <c r="C27" t="s">
        <v>75</v>
      </c>
      <c r="D27" t="s">
        <v>110</v>
      </c>
      <c r="E27" t="s">
        <v>87</v>
      </c>
      <c r="F27" t="s">
        <v>78</v>
      </c>
      <c r="G27" s="31">
        <v>18.178999999999998</v>
      </c>
      <c r="H27" s="31">
        <v>8.1549999999999994</v>
      </c>
      <c r="I27" s="31">
        <v>32.222000000000001</v>
      </c>
      <c r="J27" s="31">
        <v>9.8260000000000005</v>
      </c>
      <c r="K27" s="31">
        <v>13.048</v>
      </c>
      <c r="L27" s="31">
        <v>3.62</v>
      </c>
      <c r="M27" s="31">
        <v>2.25</v>
      </c>
      <c r="N27" s="31">
        <v>5</v>
      </c>
      <c r="O27" s="31">
        <v>12.315</v>
      </c>
      <c r="P27" s="31">
        <v>5.8540000000000001</v>
      </c>
      <c r="Q27" s="31">
        <v>5.9329999999999998</v>
      </c>
      <c r="R27" s="31">
        <v>5.4370000000000003</v>
      </c>
      <c r="S27" s="31">
        <v>12.099</v>
      </c>
      <c r="T27" s="31">
        <v>10.08</v>
      </c>
      <c r="U27" s="31">
        <v>10.946</v>
      </c>
      <c r="V27" s="31">
        <v>14.843999999999999</v>
      </c>
      <c r="W27" s="31">
        <v>14.46</v>
      </c>
      <c r="X27" s="31">
        <v>38.546999999999997</v>
      </c>
      <c r="Y27" s="31">
        <v>32.515000000000001</v>
      </c>
      <c r="Z27" s="31">
        <v>38.356999999999999</v>
      </c>
      <c r="AA27" s="31">
        <v>31.882999999999999</v>
      </c>
      <c r="AB27" s="31">
        <v>19.922999999999998</v>
      </c>
      <c r="AC27" s="31">
        <v>30.053999999999998</v>
      </c>
      <c r="AD27" s="31">
        <v>27.286999999999999</v>
      </c>
      <c r="AE27" s="31">
        <v>25.754999999999999</v>
      </c>
      <c r="AF27" s="31">
        <v>27.699000000000002</v>
      </c>
      <c r="AG27" s="31">
        <v>0.35899999999999999</v>
      </c>
      <c r="AH27" s="31">
        <v>17.937000000000001</v>
      </c>
      <c r="AI27" s="31">
        <v>1.0999999999999999E-2</v>
      </c>
      <c r="AJ27" s="31">
        <v>1.5329999999999999</v>
      </c>
      <c r="AK27">
        <v>12</v>
      </c>
      <c r="AL27" s="29">
        <v>2.0299999999999998</v>
      </c>
      <c r="AM27" s="29">
        <v>87.24</v>
      </c>
      <c r="AN27" s="20">
        <v>476.12900000000002</v>
      </c>
    </row>
    <row r="28" spans="1:40" x14ac:dyDescent="0.25">
      <c r="A28" t="s">
        <v>220</v>
      </c>
      <c r="B28" t="s">
        <v>188</v>
      </c>
      <c r="C28" t="s">
        <v>75</v>
      </c>
      <c r="D28" t="s">
        <v>110</v>
      </c>
      <c r="E28" t="s">
        <v>87</v>
      </c>
      <c r="F28" t="s">
        <v>79</v>
      </c>
      <c r="G28" s="31" t="s">
        <v>82</v>
      </c>
      <c r="H28" s="31" t="s">
        <v>82</v>
      </c>
      <c r="I28" s="31" t="s">
        <v>82</v>
      </c>
      <c r="J28" s="31" t="s">
        <v>82</v>
      </c>
      <c r="K28" s="31" t="s">
        <v>82</v>
      </c>
      <c r="L28" s="31" t="s">
        <v>82</v>
      </c>
      <c r="M28" s="31" t="s">
        <v>82</v>
      </c>
      <c r="N28" s="31" t="s">
        <v>82</v>
      </c>
      <c r="O28" s="31" t="s">
        <v>5</v>
      </c>
      <c r="P28" s="31" t="s">
        <v>5</v>
      </c>
      <c r="Q28" s="31" t="s">
        <v>5</v>
      </c>
      <c r="R28" s="31" t="s">
        <v>5</v>
      </c>
      <c r="S28" s="31" t="s">
        <v>5</v>
      </c>
      <c r="T28" s="31" t="s">
        <v>5</v>
      </c>
      <c r="U28" s="31" t="s">
        <v>5</v>
      </c>
      <c r="V28" s="31" t="s">
        <v>5</v>
      </c>
      <c r="W28" s="31" t="s">
        <v>5</v>
      </c>
      <c r="X28" s="31" t="s">
        <v>5</v>
      </c>
      <c r="Y28" s="31" t="s">
        <v>5</v>
      </c>
      <c r="Z28" s="31" t="s">
        <v>5</v>
      </c>
      <c r="AA28" s="31" t="s">
        <v>5</v>
      </c>
      <c r="AB28" s="31" t="s">
        <v>5</v>
      </c>
      <c r="AC28" s="31" t="s">
        <v>82</v>
      </c>
      <c r="AD28" s="31" t="s">
        <v>82</v>
      </c>
      <c r="AE28" s="31" t="s">
        <v>82</v>
      </c>
      <c r="AF28" s="31" t="s">
        <v>82</v>
      </c>
      <c r="AG28" s="31" t="s">
        <v>5</v>
      </c>
      <c r="AH28" s="31" t="s">
        <v>82</v>
      </c>
      <c r="AI28" s="31" t="s">
        <v>5</v>
      </c>
      <c r="AJ28" s="31" t="s">
        <v>5</v>
      </c>
      <c r="AK28">
        <v>12</v>
      </c>
      <c r="AL28" s="29" t="s">
        <v>80</v>
      </c>
      <c r="AM28" s="29" t="s">
        <v>80</v>
      </c>
      <c r="AN28" s="20" t="s">
        <v>80</v>
      </c>
    </row>
    <row r="29" spans="1:40" x14ac:dyDescent="0.25">
      <c r="A29" t="s">
        <v>220</v>
      </c>
      <c r="B29" t="s">
        <v>188</v>
      </c>
      <c r="C29" t="s">
        <v>75</v>
      </c>
      <c r="D29" t="s">
        <v>126</v>
      </c>
      <c r="E29" t="s">
        <v>87</v>
      </c>
      <c r="F29" t="s">
        <v>78</v>
      </c>
      <c r="G29" s="31">
        <v>10.894</v>
      </c>
      <c r="H29" s="31">
        <v>2.7240000000000002</v>
      </c>
      <c r="I29" s="31">
        <v>1.274</v>
      </c>
      <c r="J29" s="31">
        <v>3.3809999999999998</v>
      </c>
      <c r="K29" s="31">
        <v>5.9640000000000004</v>
      </c>
      <c r="L29" s="31">
        <v>10.763</v>
      </c>
      <c r="M29" s="31">
        <v>13.401999999999999</v>
      </c>
      <c r="N29" s="31">
        <v>15.916</v>
      </c>
      <c r="O29" s="31">
        <v>15.083</v>
      </c>
      <c r="P29" s="31">
        <v>28.042999999999999</v>
      </c>
      <c r="Q29" s="31">
        <v>24.923999999999999</v>
      </c>
      <c r="R29" s="31">
        <v>16.417000000000002</v>
      </c>
      <c r="S29" s="31">
        <v>13.629</v>
      </c>
      <c r="T29" s="31">
        <v>13.885999999999999</v>
      </c>
      <c r="U29" s="31">
        <v>19.437000000000001</v>
      </c>
      <c r="V29" s="31">
        <v>20.077999999999999</v>
      </c>
      <c r="W29" s="31">
        <v>28.353000000000002</v>
      </c>
      <c r="X29" s="31">
        <v>36.433999999999997</v>
      </c>
      <c r="Y29" s="31">
        <v>30.501999999999999</v>
      </c>
      <c r="Z29" s="31">
        <v>19.989000000000001</v>
      </c>
      <c r="AA29" s="31">
        <v>25.896999999999998</v>
      </c>
      <c r="AB29" s="31">
        <v>19.693999999999999</v>
      </c>
      <c r="AC29" s="31">
        <v>11.935</v>
      </c>
      <c r="AD29" s="31">
        <v>15.906000000000001</v>
      </c>
      <c r="AE29" s="31">
        <v>9.4280000000000008</v>
      </c>
      <c r="AF29" s="31">
        <v>10.4</v>
      </c>
      <c r="AG29" s="31">
        <v>12.356</v>
      </c>
      <c r="AH29" s="31">
        <v>8.19</v>
      </c>
      <c r="AI29" s="31">
        <v>7.9809999999999999</v>
      </c>
      <c r="AJ29" s="31">
        <v>9.4990000000000006</v>
      </c>
      <c r="AK29">
        <v>13</v>
      </c>
      <c r="AL29" s="29">
        <v>1.97</v>
      </c>
      <c r="AM29" s="29">
        <v>89.21</v>
      </c>
      <c r="AN29" s="20">
        <v>462.37900000000002</v>
      </c>
    </row>
    <row r="30" spans="1:40" x14ac:dyDescent="0.25">
      <c r="A30" t="s">
        <v>220</v>
      </c>
      <c r="B30" t="s">
        <v>188</v>
      </c>
      <c r="C30" t="s">
        <v>75</v>
      </c>
      <c r="D30" t="s">
        <v>126</v>
      </c>
      <c r="E30" t="s">
        <v>87</v>
      </c>
      <c r="F30" t="s">
        <v>79</v>
      </c>
      <c r="G30" s="31" t="s">
        <v>20</v>
      </c>
      <c r="H30" s="31" t="s">
        <v>20</v>
      </c>
      <c r="I30" s="31" t="s">
        <v>20</v>
      </c>
      <c r="J30" s="31" t="s">
        <v>20</v>
      </c>
      <c r="K30" s="31" t="s">
        <v>20</v>
      </c>
      <c r="L30" s="31" t="s">
        <v>20</v>
      </c>
      <c r="M30" s="31" t="s">
        <v>20</v>
      </c>
      <c r="N30" s="31" t="s">
        <v>20</v>
      </c>
      <c r="O30" s="31" t="s">
        <v>20</v>
      </c>
      <c r="P30" s="31" t="s">
        <v>20</v>
      </c>
      <c r="Q30" s="31" t="s">
        <v>20</v>
      </c>
      <c r="R30" s="31" t="s">
        <v>20</v>
      </c>
      <c r="S30" s="31" t="s">
        <v>20</v>
      </c>
      <c r="T30" s="31" t="s">
        <v>20</v>
      </c>
      <c r="U30" s="31" t="s">
        <v>20</v>
      </c>
      <c r="V30" s="31" t="s">
        <v>20</v>
      </c>
      <c r="W30" s="31" t="s">
        <v>20</v>
      </c>
      <c r="X30" s="31" t="s">
        <v>20</v>
      </c>
      <c r="Y30" s="31" t="s">
        <v>20</v>
      </c>
      <c r="Z30" s="31" t="s">
        <v>20</v>
      </c>
      <c r="AA30" s="31" t="s">
        <v>20</v>
      </c>
      <c r="AB30" s="31" t="s">
        <v>20</v>
      </c>
      <c r="AC30" s="31" t="s">
        <v>20</v>
      </c>
      <c r="AD30" s="31" t="s">
        <v>20</v>
      </c>
      <c r="AE30" s="31" t="s">
        <v>20</v>
      </c>
      <c r="AF30" s="31" t="s">
        <v>20</v>
      </c>
      <c r="AG30" s="31" t="s">
        <v>20</v>
      </c>
      <c r="AH30" s="31" t="s">
        <v>20</v>
      </c>
      <c r="AI30" s="31" t="s">
        <v>20</v>
      </c>
      <c r="AJ30" s="31" t="s">
        <v>20</v>
      </c>
      <c r="AK30">
        <v>13</v>
      </c>
      <c r="AL30" s="29" t="s">
        <v>80</v>
      </c>
      <c r="AM30" s="29" t="s">
        <v>80</v>
      </c>
      <c r="AN30" s="20" t="s">
        <v>80</v>
      </c>
    </row>
    <row r="31" spans="1:40" x14ac:dyDescent="0.25">
      <c r="A31" t="s">
        <v>220</v>
      </c>
      <c r="B31" t="s">
        <v>188</v>
      </c>
      <c r="C31" t="s">
        <v>75</v>
      </c>
      <c r="D31" t="s">
        <v>93</v>
      </c>
      <c r="E31" t="s">
        <v>90</v>
      </c>
      <c r="F31" t="s">
        <v>78</v>
      </c>
      <c r="G31" s="31">
        <v>5</v>
      </c>
      <c r="H31" s="31">
        <v>2</v>
      </c>
      <c r="I31" s="31">
        <v>3.1339999999999999</v>
      </c>
      <c r="J31" s="31">
        <v>13</v>
      </c>
      <c r="K31" s="31">
        <v>18</v>
      </c>
      <c r="L31" s="31">
        <v>12</v>
      </c>
      <c r="M31" s="31">
        <v>6.5</v>
      </c>
      <c r="N31" s="31">
        <v>16.600000000000001</v>
      </c>
      <c r="O31" s="31">
        <v>10</v>
      </c>
      <c r="P31" s="31">
        <v>19.265999999999998</v>
      </c>
      <c r="Q31" s="31">
        <v>13.291</v>
      </c>
      <c r="R31" s="31">
        <v>20.7</v>
      </c>
      <c r="S31" s="31">
        <v>27.975999999999999</v>
      </c>
      <c r="T31" s="31">
        <v>16.100000000000001</v>
      </c>
      <c r="U31" s="31">
        <v>18.899999999999999</v>
      </c>
      <c r="V31" s="31">
        <v>7.7060000000000004</v>
      </c>
      <c r="W31" s="31">
        <v>6.0270000000000001</v>
      </c>
      <c r="X31" s="31">
        <v>15.3</v>
      </c>
      <c r="Y31" s="31">
        <v>12.084</v>
      </c>
      <c r="Z31" s="31">
        <v>18.265999999999998</v>
      </c>
      <c r="AA31" s="31">
        <v>15.388</v>
      </c>
      <c r="AB31" s="31">
        <v>10.429</v>
      </c>
      <c r="AC31" s="31">
        <v>8.9689999999999994</v>
      </c>
      <c r="AD31" s="31">
        <v>8.1920000000000002</v>
      </c>
      <c r="AE31" s="31">
        <v>10.914999999999999</v>
      </c>
      <c r="AF31" s="31">
        <v>8.4420000000000002</v>
      </c>
      <c r="AG31" s="31">
        <v>10.368</v>
      </c>
      <c r="AH31" s="31">
        <v>9.5719999999999992</v>
      </c>
      <c r="AI31" s="31">
        <v>8.6940000000000008</v>
      </c>
      <c r="AJ31" s="31">
        <v>9.5449999999999999</v>
      </c>
      <c r="AK31">
        <v>14</v>
      </c>
      <c r="AL31" s="29">
        <v>1.55</v>
      </c>
      <c r="AM31" s="29">
        <v>90.76</v>
      </c>
      <c r="AN31" s="20">
        <v>362.36500000000001</v>
      </c>
    </row>
    <row r="32" spans="1:40" x14ac:dyDescent="0.25">
      <c r="A32" t="s">
        <v>220</v>
      </c>
      <c r="B32" t="s">
        <v>188</v>
      </c>
      <c r="C32" t="s">
        <v>75</v>
      </c>
      <c r="D32" t="s">
        <v>93</v>
      </c>
      <c r="E32" t="s">
        <v>90</v>
      </c>
      <c r="F32" t="s">
        <v>79</v>
      </c>
      <c r="G32" s="31" t="s">
        <v>20</v>
      </c>
      <c r="H32" s="31" t="s">
        <v>20</v>
      </c>
      <c r="I32" s="31" t="s">
        <v>20</v>
      </c>
      <c r="J32" s="31" t="s">
        <v>20</v>
      </c>
      <c r="K32" s="31" t="s">
        <v>20</v>
      </c>
      <c r="L32" s="31" t="s">
        <v>20</v>
      </c>
      <c r="M32" s="31" t="s">
        <v>20</v>
      </c>
      <c r="N32" s="31" t="s">
        <v>20</v>
      </c>
      <c r="O32" s="31" t="s">
        <v>20</v>
      </c>
      <c r="P32" s="31" t="s">
        <v>20</v>
      </c>
      <c r="Q32" s="31" t="s">
        <v>20</v>
      </c>
      <c r="R32" s="31" t="s">
        <v>20</v>
      </c>
      <c r="S32" s="31" t="s">
        <v>20</v>
      </c>
      <c r="T32" s="31" t="s">
        <v>20</v>
      </c>
      <c r="U32" s="31" t="s">
        <v>20</v>
      </c>
      <c r="V32" s="31" t="s">
        <v>20</v>
      </c>
      <c r="W32" s="31" t="s">
        <v>20</v>
      </c>
      <c r="X32" s="31" t="s">
        <v>20</v>
      </c>
      <c r="Y32" s="31" t="s">
        <v>20</v>
      </c>
      <c r="Z32" s="31" t="s">
        <v>20</v>
      </c>
      <c r="AA32" s="31" t="s">
        <v>20</v>
      </c>
      <c r="AB32" s="31" t="s">
        <v>20</v>
      </c>
      <c r="AC32" s="31" t="s">
        <v>20</v>
      </c>
      <c r="AD32" s="31" t="s">
        <v>20</v>
      </c>
      <c r="AE32" s="31" t="s">
        <v>20</v>
      </c>
      <c r="AF32" s="31" t="s">
        <v>20</v>
      </c>
      <c r="AG32" s="31" t="s">
        <v>20</v>
      </c>
      <c r="AH32" s="31" t="s">
        <v>20</v>
      </c>
      <c r="AI32" s="31" t="s">
        <v>5</v>
      </c>
      <c r="AJ32" s="31" t="s">
        <v>82</v>
      </c>
      <c r="AK32">
        <v>14</v>
      </c>
      <c r="AL32" s="29" t="s">
        <v>80</v>
      </c>
      <c r="AM32" s="29" t="s">
        <v>80</v>
      </c>
      <c r="AN32" s="20" t="s">
        <v>80</v>
      </c>
    </row>
    <row r="33" spans="1:40" x14ac:dyDescent="0.25">
      <c r="A33" t="s">
        <v>220</v>
      </c>
      <c r="B33" t="s">
        <v>188</v>
      </c>
      <c r="C33" t="s">
        <v>75</v>
      </c>
      <c r="D33" t="s">
        <v>112</v>
      </c>
      <c r="E33" t="s">
        <v>87</v>
      </c>
      <c r="F33" t="s">
        <v>78</v>
      </c>
      <c r="G33" s="31" t="s">
        <v>80</v>
      </c>
      <c r="H33" s="31" t="s">
        <v>80</v>
      </c>
      <c r="I33" s="31" t="s">
        <v>80</v>
      </c>
      <c r="J33" s="31" t="s">
        <v>80</v>
      </c>
      <c r="K33" s="31" t="s">
        <v>80</v>
      </c>
      <c r="L33" s="31">
        <v>0.5</v>
      </c>
      <c r="M33" s="31">
        <v>15.1</v>
      </c>
      <c r="N33" s="31">
        <v>7.6689999999999996</v>
      </c>
      <c r="O33" s="31">
        <v>14</v>
      </c>
      <c r="P33" s="31">
        <v>33.164000000000001</v>
      </c>
      <c r="Q33" s="31">
        <v>10.419</v>
      </c>
      <c r="R33" s="31">
        <v>11.984</v>
      </c>
      <c r="S33" s="31">
        <v>11.461</v>
      </c>
      <c r="T33" s="31">
        <v>17.169</v>
      </c>
      <c r="U33" s="31">
        <v>13.538</v>
      </c>
      <c r="V33" s="31">
        <v>14.055999999999999</v>
      </c>
      <c r="W33" s="31">
        <v>14.920999999999999</v>
      </c>
      <c r="X33" s="31">
        <v>14.172000000000001</v>
      </c>
      <c r="Y33" s="31">
        <v>14.382999999999999</v>
      </c>
      <c r="Z33" s="31">
        <v>14.492000000000001</v>
      </c>
      <c r="AA33" s="31">
        <v>36.594000000000001</v>
      </c>
      <c r="AB33" s="31">
        <v>15.039</v>
      </c>
      <c r="AC33" s="31">
        <v>8.5429999999999993</v>
      </c>
      <c r="AD33" s="31">
        <v>10.678000000000001</v>
      </c>
      <c r="AE33" s="31">
        <v>18.663</v>
      </c>
      <c r="AF33" s="31">
        <v>13.52</v>
      </c>
      <c r="AG33" s="31">
        <v>1.349</v>
      </c>
      <c r="AH33" s="31">
        <v>4.7110000000000003</v>
      </c>
      <c r="AI33" s="31">
        <v>12.654999999999999</v>
      </c>
      <c r="AJ33" s="31">
        <v>4.5549999999999997</v>
      </c>
      <c r="AK33">
        <v>15</v>
      </c>
      <c r="AL33" s="29">
        <v>1.42</v>
      </c>
      <c r="AM33" s="29">
        <v>92.18</v>
      </c>
      <c r="AN33" s="20">
        <v>333.33600000000001</v>
      </c>
    </row>
    <row r="34" spans="1:40" x14ac:dyDescent="0.25">
      <c r="A34" t="s">
        <v>220</v>
      </c>
      <c r="B34" t="s">
        <v>188</v>
      </c>
      <c r="C34" t="s">
        <v>75</v>
      </c>
      <c r="D34" t="s">
        <v>112</v>
      </c>
      <c r="E34" t="s">
        <v>87</v>
      </c>
      <c r="F34" t="s">
        <v>79</v>
      </c>
      <c r="G34" s="31" t="s">
        <v>80</v>
      </c>
      <c r="H34" s="31" t="s">
        <v>80</v>
      </c>
      <c r="I34" s="31" t="s">
        <v>80</v>
      </c>
      <c r="J34" s="31" t="s">
        <v>80</v>
      </c>
      <c r="K34" s="31" t="s">
        <v>80</v>
      </c>
      <c r="L34" s="31" t="s">
        <v>82</v>
      </c>
      <c r="M34" s="31" t="s">
        <v>82</v>
      </c>
      <c r="N34" s="31" t="s">
        <v>82</v>
      </c>
      <c r="O34" s="31" t="s">
        <v>82</v>
      </c>
      <c r="P34" s="31" t="s">
        <v>5</v>
      </c>
      <c r="Q34" s="31" t="s">
        <v>5</v>
      </c>
      <c r="R34" s="31" t="s">
        <v>5</v>
      </c>
      <c r="S34" s="31" t="s">
        <v>5</v>
      </c>
      <c r="T34" s="31" t="s">
        <v>5</v>
      </c>
      <c r="U34" s="31" t="s">
        <v>82</v>
      </c>
      <c r="V34" s="31" t="s">
        <v>82</v>
      </c>
      <c r="W34" s="31" t="s">
        <v>82</v>
      </c>
      <c r="X34" s="31" t="s">
        <v>82</v>
      </c>
      <c r="Y34" s="31" t="s">
        <v>82</v>
      </c>
      <c r="Z34" s="31" t="s">
        <v>82</v>
      </c>
      <c r="AA34" s="31" t="s">
        <v>82</v>
      </c>
      <c r="AB34" s="31" t="s">
        <v>82</v>
      </c>
      <c r="AC34" s="31" t="s">
        <v>82</v>
      </c>
      <c r="AD34" s="31" t="s">
        <v>82</v>
      </c>
      <c r="AE34" s="31" t="s">
        <v>82</v>
      </c>
      <c r="AF34" s="31" t="s">
        <v>82</v>
      </c>
      <c r="AG34" s="31" t="s">
        <v>82</v>
      </c>
      <c r="AH34" s="31" t="s">
        <v>82</v>
      </c>
      <c r="AI34" s="31" t="s">
        <v>82</v>
      </c>
      <c r="AJ34" s="31" t="s">
        <v>82</v>
      </c>
      <c r="AK34">
        <v>15</v>
      </c>
      <c r="AL34" s="29" t="s">
        <v>80</v>
      </c>
      <c r="AM34" s="29" t="s">
        <v>80</v>
      </c>
      <c r="AN34" s="20" t="s">
        <v>80</v>
      </c>
    </row>
    <row r="35" spans="1:40" x14ac:dyDescent="0.25">
      <c r="A35" t="s">
        <v>220</v>
      </c>
      <c r="B35" t="s">
        <v>188</v>
      </c>
      <c r="C35" t="s">
        <v>75</v>
      </c>
      <c r="D35" t="s">
        <v>89</v>
      </c>
      <c r="E35" t="s">
        <v>87</v>
      </c>
      <c r="F35" t="s">
        <v>78</v>
      </c>
      <c r="G35" s="31" t="s">
        <v>80</v>
      </c>
      <c r="H35" s="31" t="s">
        <v>80</v>
      </c>
      <c r="I35" s="31" t="s">
        <v>80</v>
      </c>
      <c r="J35" s="31">
        <v>0.75</v>
      </c>
      <c r="K35" s="31">
        <v>0.65</v>
      </c>
      <c r="L35" s="31" t="s">
        <v>80</v>
      </c>
      <c r="M35" s="31" t="s">
        <v>80</v>
      </c>
      <c r="N35" s="31">
        <v>1</v>
      </c>
      <c r="O35" s="31">
        <v>5.28</v>
      </c>
      <c r="P35" s="31">
        <v>18.818000000000001</v>
      </c>
      <c r="Q35" s="31">
        <v>38.725999999999999</v>
      </c>
      <c r="R35" s="31">
        <v>21.984999999999999</v>
      </c>
      <c r="S35" s="31">
        <v>2.3879999999999999</v>
      </c>
      <c r="T35" s="31">
        <v>35.234000000000002</v>
      </c>
      <c r="U35" s="31">
        <v>39.796999999999997</v>
      </c>
      <c r="V35" s="31">
        <v>11.252000000000001</v>
      </c>
      <c r="W35" s="31">
        <v>17.844000000000001</v>
      </c>
      <c r="X35" s="31">
        <v>25.059000000000001</v>
      </c>
      <c r="Y35" s="31">
        <v>12.071999999999999</v>
      </c>
      <c r="Z35" s="31">
        <v>9.359</v>
      </c>
      <c r="AA35" s="31">
        <v>7.2850000000000001</v>
      </c>
      <c r="AB35" s="31">
        <v>12.073</v>
      </c>
      <c r="AC35" s="31">
        <v>13.994</v>
      </c>
      <c r="AD35" s="31">
        <v>1.64</v>
      </c>
      <c r="AE35" s="31">
        <v>1.91</v>
      </c>
      <c r="AF35" s="31">
        <v>2.4300000000000002</v>
      </c>
      <c r="AG35" s="31">
        <v>10.532999999999999</v>
      </c>
      <c r="AH35" s="31">
        <v>1.8</v>
      </c>
      <c r="AI35" s="31">
        <v>4.9829999999999997</v>
      </c>
      <c r="AJ35" s="31">
        <v>1.829</v>
      </c>
      <c r="AK35">
        <v>16</v>
      </c>
      <c r="AL35" s="29">
        <v>1.28</v>
      </c>
      <c r="AM35" s="29">
        <v>93.46</v>
      </c>
      <c r="AN35" s="20">
        <v>298.68900000000002</v>
      </c>
    </row>
    <row r="36" spans="1:40" x14ac:dyDescent="0.25">
      <c r="A36" t="s">
        <v>220</v>
      </c>
      <c r="B36" t="s">
        <v>188</v>
      </c>
      <c r="C36" t="s">
        <v>75</v>
      </c>
      <c r="D36" t="s">
        <v>89</v>
      </c>
      <c r="E36" t="s">
        <v>87</v>
      </c>
      <c r="F36" t="s">
        <v>79</v>
      </c>
      <c r="G36" s="31" t="s">
        <v>80</v>
      </c>
      <c r="H36" s="31" t="s">
        <v>80</v>
      </c>
      <c r="I36" s="31" t="s">
        <v>80</v>
      </c>
      <c r="J36" s="31" t="s">
        <v>82</v>
      </c>
      <c r="K36" s="31" t="s">
        <v>82</v>
      </c>
      <c r="L36" s="31" t="s">
        <v>80</v>
      </c>
      <c r="M36" s="31" t="s">
        <v>80</v>
      </c>
      <c r="N36" s="31" t="s">
        <v>82</v>
      </c>
      <c r="O36" s="31" t="s">
        <v>5</v>
      </c>
      <c r="P36" s="31" t="s">
        <v>5</v>
      </c>
      <c r="Q36" s="31" t="s">
        <v>5</v>
      </c>
      <c r="R36" s="31" t="s">
        <v>5</v>
      </c>
      <c r="S36" s="31" t="s">
        <v>5</v>
      </c>
      <c r="T36" s="31" t="s">
        <v>20</v>
      </c>
      <c r="U36" s="31" t="s">
        <v>20</v>
      </c>
      <c r="V36" s="31" t="s">
        <v>20</v>
      </c>
      <c r="W36" s="31" t="s">
        <v>20</v>
      </c>
      <c r="X36" s="31" t="s">
        <v>20</v>
      </c>
      <c r="Y36" s="31" t="s">
        <v>20</v>
      </c>
      <c r="Z36" s="31" t="s">
        <v>20</v>
      </c>
      <c r="AA36" s="31" t="s">
        <v>20</v>
      </c>
      <c r="AB36" s="31" t="s">
        <v>20</v>
      </c>
      <c r="AC36" s="31" t="s">
        <v>20</v>
      </c>
      <c r="AD36" s="31" t="s">
        <v>7</v>
      </c>
      <c r="AE36" s="31" t="s">
        <v>7</v>
      </c>
      <c r="AF36" s="31" t="s">
        <v>5</v>
      </c>
      <c r="AG36" s="31" t="s">
        <v>20</v>
      </c>
      <c r="AH36" s="31" t="s">
        <v>5</v>
      </c>
      <c r="AI36" s="31" t="s">
        <v>5</v>
      </c>
      <c r="AJ36" s="31" t="s">
        <v>20</v>
      </c>
      <c r="AK36">
        <v>16</v>
      </c>
      <c r="AL36" s="29" t="s">
        <v>80</v>
      </c>
      <c r="AM36" s="29" t="s">
        <v>80</v>
      </c>
      <c r="AN36" s="20" t="s">
        <v>80</v>
      </c>
    </row>
    <row r="37" spans="1:40" x14ac:dyDescent="0.25">
      <c r="A37" t="s">
        <v>220</v>
      </c>
      <c r="B37" t="s">
        <v>188</v>
      </c>
      <c r="C37" t="s">
        <v>75</v>
      </c>
      <c r="D37" t="s">
        <v>97</v>
      </c>
      <c r="E37" t="s">
        <v>87</v>
      </c>
      <c r="F37" t="s">
        <v>78</v>
      </c>
      <c r="G37" s="31">
        <v>11</v>
      </c>
      <c r="H37" s="31">
        <v>9</v>
      </c>
      <c r="I37" s="31">
        <v>11</v>
      </c>
      <c r="J37" s="31">
        <v>15</v>
      </c>
      <c r="K37" s="31">
        <v>30</v>
      </c>
      <c r="L37" s="31">
        <v>2.4</v>
      </c>
      <c r="M37" s="31">
        <v>19.8</v>
      </c>
      <c r="N37" s="31">
        <v>22.8</v>
      </c>
      <c r="O37" s="31">
        <v>7.6</v>
      </c>
      <c r="P37" s="31">
        <v>6.4690000000000003</v>
      </c>
      <c r="Q37" s="31">
        <v>8.5950000000000006</v>
      </c>
      <c r="R37" s="31">
        <v>5.6</v>
      </c>
      <c r="S37" s="31">
        <v>9.9</v>
      </c>
      <c r="T37" s="31">
        <v>4.5</v>
      </c>
      <c r="U37" s="31">
        <v>8.5</v>
      </c>
      <c r="V37" s="31">
        <v>8.0640000000000001</v>
      </c>
      <c r="W37" s="31">
        <v>2.7360000000000002</v>
      </c>
      <c r="X37" s="31">
        <v>3.581</v>
      </c>
      <c r="Y37" s="31">
        <v>2.1179999999999999</v>
      </c>
      <c r="Z37" s="31" t="s">
        <v>80</v>
      </c>
      <c r="AA37" s="31">
        <v>0.223</v>
      </c>
      <c r="AB37" s="31">
        <v>0.26300000000000001</v>
      </c>
      <c r="AC37" s="31">
        <v>2.5249999999999999</v>
      </c>
      <c r="AD37" s="31">
        <v>2.2210000000000001</v>
      </c>
      <c r="AE37" s="31">
        <v>2.88</v>
      </c>
      <c r="AF37" s="31">
        <v>1.8109999999999999</v>
      </c>
      <c r="AG37" s="31">
        <v>1.569</v>
      </c>
      <c r="AH37" s="31">
        <v>2.1259999999999999</v>
      </c>
      <c r="AI37" s="31">
        <v>1.5</v>
      </c>
      <c r="AJ37" s="31">
        <v>1.92</v>
      </c>
      <c r="AK37">
        <v>17</v>
      </c>
      <c r="AL37" s="29">
        <v>0.88</v>
      </c>
      <c r="AM37" s="29">
        <v>94.34</v>
      </c>
      <c r="AN37" s="20">
        <v>205.70099999999999</v>
      </c>
    </row>
    <row r="38" spans="1:40" x14ac:dyDescent="0.25">
      <c r="A38" t="s">
        <v>220</v>
      </c>
      <c r="B38" t="s">
        <v>188</v>
      </c>
      <c r="C38" t="s">
        <v>75</v>
      </c>
      <c r="D38" t="s">
        <v>97</v>
      </c>
      <c r="E38" t="s">
        <v>87</v>
      </c>
      <c r="F38" t="s">
        <v>79</v>
      </c>
      <c r="G38" s="31" t="s">
        <v>82</v>
      </c>
      <c r="H38" s="31" t="s">
        <v>82</v>
      </c>
      <c r="I38" s="31" t="s">
        <v>82</v>
      </c>
      <c r="J38" s="31" t="s">
        <v>82</v>
      </c>
      <c r="K38" s="31" t="s">
        <v>82</v>
      </c>
      <c r="L38" s="31" t="s">
        <v>5</v>
      </c>
      <c r="M38" s="31" t="s">
        <v>5</v>
      </c>
      <c r="N38" s="31" t="s">
        <v>5</v>
      </c>
      <c r="O38" s="31" t="s">
        <v>5</v>
      </c>
      <c r="P38" s="31" t="s">
        <v>5</v>
      </c>
      <c r="Q38" s="31" t="s">
        <v>5</v>
      </c>
      <c r="R38" s="31" t="s">
        <v>5</v>
      </c>
      <c r="S38" s="31" t="s">
        <v>5</v>
      </c>
      <c r="T38" s="31" t="s">
        <v>5</v>
      </c>
      <c r="U38" s="31" t="s">
        <v>5</v>
      </c>
      <c r="V38" s="31" t="s">
        <v>5</v>
      </c>
      <c r="W38" s="31" t="s">
        <v>5</v>
      </c>
      <c r="X38" s="31" t="s">
        <v>5</v>
      </c>
      <c r="Y38" s="31" t="s">
        <v>5</v>
      </c>
      <c r="Z38" s="31" t="s">
        <v>80</v>
      </c>
      <c r="AA38" s="31" t="s">
        <v>5</v>
      </c>
      <c r="AB38" s="31" t="s">
        <v>5</v>
      </c>
      <c r="AC38" s="31" t="s">
        <v>5</v>
      </c>
      <c r="AD38" s="31" t="s">
        <v>5</v>
      </c>
      <c r="AE38" s="31" t="s">
        <v>5</v>
      </c>
      <c r="AF38" s="31" t="s">
        <v>5</v>
      </c>
      <c r="AG38" s="31" t="s">
        <v>5</v>
      </c>
      <c r="AH38" s="31" t="s">
        <v>5</v>
      </c>
      <c r="AI38" s="31" t="s">
        <v>5</v>
      </c>
      <c r="AJ38" s="31" t="s">
        <v>5</v>
      </c>
      <c r="AK38">
        <v>17</v>
      </c>
      <c r="AL38" s="29" t="s">
        <v>80</v>
      </c>
      <c r="AM38" s="29" t="s">
        <v>80</v>
      </c>
      <c r="AN38" s="20" t="s">
        <v>80</v>
      </c>
    </row>
    <row r="39" spans="1:40" x14ac:dyDescent="0.25">
      <c r="A39" t="s">
        <v>220</v>
      </c>
      <c r="B39" t="s">
        <v>188</v>
      </c>
      <c r="C39" t="s">
        <v>100</v>
      </c>
      <c r="D39" t="s">
        <v>214</v>
      </c>
      <c r="E39" t="s">
        <v>99</v>
      </c>
      <c r="F39" t="s">
        <v>78</v>
      </c>
      <c r="G39" s="31">
        <v>9</v>
      </c>
      <c r="H39" s="31">
        <v>7</v>
      </c>
      <c r="I39" s="31">
        <v>7</v>
      </c>
      <c r="J39" s="31">
        <v>9</v>
      </c>
      <c r="K39" s="31">
        <v>8</v>
      </c>
      <c r="L39" s="31">
        <v>11.999000000000001</v>
      </c>
      <c r="M39" s="31">
        <v>12.948</v>
      </c>
      <c r="N39" s="31">
        <v>11.54</v>
      </c>
      <c r="O39" s="31">
        <v>13.065</v>
      </c>
      <c r="P39" s="31">
        <v>12.702999999999999</v>
      </c>
      <c r="Q39" s="31">
        <v>10.608000000000001</v>
      </c>
      <c r="R39" s="31">
        <v>10.239000000000001</v>
      </c>
      <c r="S39" s="31">
        <v>9.0129999999999999</v>
      </c>
      <c r="T39" s="31">
        <v>9.94</v>
      </c>
      <c r="U39" s="31">
        <v>11.956</v>
      </c>
      <c r="V39" s="31">
        <v>11.801</v>
      </c>
      <c r="W39" s="31">
        <v>37</v>
      </c>
      <c r="X39" s="31" t="s">
        <v>80</v>
      </c>
      <c r="Y39" s="31" t="s">
        <v>80</v>
      </c>
      <c r="Z39" s="31" t="s">
        <v>80</v>
      </c>
      <c r="AA39" s="31" t="s">
        <v>80</v>
      </c>
      <c r="AB39" s="31" t="s">
        <v>80</v>
      </c>
      <c r="AC39" s="31" t="s">
        <v>80</v>
      </c>
      <c r="AD39" s="31" t="s">
        <v>80</v>
      </c>
      <c r="AE39" s="31" t="s">
        <v>80</v>
      </c>
      <c r="AF39" s="31" t="s">
        <v>80</v>
      </c>
      <c r="AG39" s="31" t="s">
        <v>80</v>
      </c>
      <c r="AH39" s="31" t="s">
        <v>80</v>
      </c>
      <c r="AI39" s="31" t="s">
        <v>80</v>
      </c>
      <c r="AJ39" s="31" t="s">
        <v>80</v>
      </c>
      <c r="AK39">
        <v>18</v>
      </c>
      <c r="AL39" s="29">
        <v>0.87</v>
      </c>
      <c r="AM39" s="29">
        <v>95.2</v>
      </c>
      <c r="AN39" s="20">
        <v>202.81200000000001</v>
      </c>
    </row>
    <row r="40" spans="1:40" x14ac:dyDescent="0.25">
      <c r="A40" t="s">
        <v>220</v>
      </c>
      <c r="B40" t="s">
        <v>188</v>
      </c>
      <c r="C40" t="s">
        <v>100</v>
      </c>
      <c r="D40" t="s">
        <v>214</v>
      </c>
      <c r="E40" t="s">
        <v>99</v>
      </c>
      <c r="F40" t="s">
        <v>79</v>
      </c>
      <c r="G40" s="31" t="s">
        <v>82</v>
      </c>
      <c r="H40" s="31" t="s">
        <v>82</v>
      </c>
      <c r="I40" s="31" t="s">
        <v>82</v>
      </c>
      <c r="J40" s="31" t="s">
        <v>82</v>
      </c>
      <c r="K40" s="31" t="s">
        <v>82</v>
      </c>
      <c r="L40" s="31" t="s">
        <v>82</v>
      </c>
      <c r="M40" s="31" t="s">
        <v>82</v>
      </c>
      <c r="N40" s="31" t="s">
        <v>82</v>
      </c>
      <c r="O40" s="31" t="s">
        <v>82</v>
      </c>
      <c r="P40" s="31" t="s">
        <v>82</v>
      </c>
      <c r="Q40" s="31" t="s">
        <v>82</v>
      </c>
      <c r="R40" s="31" t="s">
        <v>82</v>
      </c>
      <c r="S40" s="31" t="s">
        <v>82</v>
      </c>
      <c r="T40" s="31" t="s">
        <v>82</v>
      </c>
      <c r="U40" s="31" t="s">
        <v>82</v>
      </c>
      <c r="V40" s="31" t="s">
        <v>82</v>
      </c>
      <c r="W40" s="31" t="s">
        <v>82</v>
      </c>
      <c r="X40" s="31" t="s">
        <v>80</v>
      </c>
      <c r="Y40" s="31" t="s">
        <v>80</v>
      </c>
      <c r="Z40" s="31" t="s">
        <v>80</v>
      </c>
      <c r="AA40" s="31" t="s">
        <v>80</v>
      </c>
      <c r="AB40" s="31" t="s">
        <v>80</v>
      </c>
      <c r="AC40" s="31" t="s">
        <v>80</v>
      </c>
      <c r="AD40" s="31" t="s">
        <v>80</v>
      </c>
      <c r="AE40" s="31" t="s">
        <v>80</v>
      </c>
      <c r="AF40" s="31" t="s">
        <v>80</v>
      </c>
      <c r="AG40" s="31" t="s">
        <v>80</v>
      </c>
      <c r="AH40" s="31" t="s">
        <v>80</v>
      </c>
      <c r="AI40" s="31" t="s">
        <v>80</v>
      </c>
      <c r="AJ40" s="31" t="s">
        <v>80</v>
      </c>
      <c r="AK40">
        <v>18</v>
      </c>
      <c r="AL40" s="29" t="s">
        <v>80</v>
      </c>
      <c r="AM40" s="29" t="s">
        <v>80</v>
      </c>
      <c r="AN40" s="20" t="s">
        <v>80</v>
      </c>
    </row>
    <row r="41" spans="1:40" x14ac:dyDescent="0.25">
      <c r="A41" t="s">
        <v>220</v>
      </c>
      <c r="B41" t="s">
        <v>188</v>
      </c>
      <c r="C41" t="s">
        <v>75</v>
      </c>
      <c r="D41" t="s">
        <v>113</v>
      </c>
      <c r="E41" t="s">
        <v>104</v>
      </c>
      <c r="F41" t="s">
        <v>78</v>
      </c>
      <c r="G41" s="31" t="s">
        <v>80</v>
      </c>
      <c r="H41" s="31" t="s">
        <v>80</v>
      </c>
      <c r="I41" s="31" t="s">
        <v>80</v>
      </c>
      <c r="J41" s="31">
        <v>115</v>
      </c>
      <c r="K41" s="31" t="s">
        <v>80</v>
      </c>
      <c r="L41" s="31" t="s">
        <v>80</v>
      </c>
      <c r="M41" s="31" t="s">
        <v>80</v>
      </c>
      <c r="N41" s="31" t="s">
        <v>80</v>
      </c>
      <c r="O41" s="31" t="s">
        <v>80</v>
      </c>
      <c r="P41" s="31">
        <v>2.992</v>
      </c>
      <c r="Q41" s="31">
        <v>0.23</v>
      </c>
      <c r="R41" s="31">
        <v>4.2759999999999998</v>
      </c>
      <c r="S41" s="31">
        <v>7.7729999999999997</v>
      </c>
      <c r="T41" s="31">
        <v>14.53</v>
      </c>
      <c r="U41" s="31">
        <v>20.568000000000001</v>
      </c>
      <c r="V41" s="31">
        <v>6.1920000000000002</v>
      </c>
      <c r="W41" s="31">
        <v>3.6219999999999999</v>
      </c>
      <c r="X41" s="31">
        <v>1.0740000000000001</v>
      </c>
      <c r="Y41" s="31" t="s">
        <v>80</v>
      </c>
      <c r="Z41" s="31" t="s">
        <v>80</v>
      </c>
      <c r="AA41" s="31" t="s">
        <v>80</v>
      </c>
      <c r="AB41" s="31" t="s">
        <v>80</v>
      </c>
      <c r="AC41" s="31" t="s">
        <v>80</v>
      </c>
      <c r="AD41" s="31" t="s">
        <v>80</v>
      </c>
      <c r="AE41" s="31" t="s">
        <v>80</v>
      </c>
      <c r="AF41" s="31" t="s">
        <v>80</v>
      </c>
      <c r="AG41" s="31" t="s">
        <v>80</v>
      </c>
      <c r="AH41" s="31" t="s">
        <v>80</v>
      </c>
      <c r="AI41" s="31" t="s">
        <v>80</v>
      </c>
      <c r="AJ41" s="31" t="s">
        <v>80</v>
      </c>
      <c r="AK41" s="127">
        <v>19</v>
      </c>
      <c r="AL41" s="29">
        <v>0.75</v>
      </c>
      <c r="AM41" s="29">
        <v>95.96</v>
      </c>
      <c r="AN41" s="20">
        <v>176.256</v>
      </c>
    </row>
    <row r="42" spans="1:40" x14ac:dyDescent="0.25">
      <c r="A42" t="s">
        <v>220</v>
      </c>
      <c r="B42" t="s">
        <v>188</v>
      </c>
      <c r="C42" t="s">
        <v>75</v>
      </c>
      <c r="D42" t="s">
        <v>113</v>
      </c>
      <c r="E42" t="s">
        <v>104</v>
      </c>
      <c r="F42" t="s">
        <v>79</v>
      </c>
      <c r="G42" s="31" t="s">
        <v>80</v>
      </c>
      <c r="H42" s="31" t="s">
        <v>80</v>
      </c>
      <c r="I42" s="31" t="s">
        <v>80</v>
      </c>
      <c r="J42" s="31" t="s">
        <v>82</v>
      </c>
      <c r="K42" s="31" t="s">
        <v>80</v>
      </c>
      <c r="L42" s="31" t="s">
        <v>80</v>
      </c>
      <c r="M42" s="31" t="s">
        <v>80</v>
      </c>
      <c r="N42" s="31" t="s">
        <v>80</v>
      </c>
      <c r="O42" s="31" t="s">
        <v>80</v>
      </c>
      <c r="P42" s="31" t="s">
        <v>82</v>
      </c>
      <c r="Q42" s="31" t="s">
        <v>82</v>
      </c>
      <c r="R42" s="31" t="s">
        <v>82</v>
      </c>
      <c r="S42" s="31" t="s">
        <v>82</v>
      </c>
      <c r="T42" s="31" t="s">
        <v>82</v>
      </c>
      <c r="U42" s="31" t="s">
        <v>82</v>
      </c>
      <c r="V42" s="31" t="s">
        <v>82</v>
      </c>
      <c r="W42" s="31" t="s">
        <v>82</v>
      </c>
      <c r="X42" s="31" t="s">
        <v>82</v>
      </c>
      <c r="Y42" s="31" t="s">
        <v>80</v>
      </c>
      <c r="Z42" s="31" t="s">
        <v>80</v>
      </c>
      <c r="AA42" s="31" t="s">
        <v>80</v>
      </c>
      <c r="AB42" s="31" t="s">
        <v>80</v>
      </c>
      <c r="AC42" s="31" t="s">
        <v>80</v>
      </c>
      <c r="AD42" s="31" t="s">
        <v>80</v>
      </c>
      <c r="AE42" s="31" t="s">
        <v>80</v>
      </c>
      <c r="AF42" s="31" t="s">
        <v>80</v>
      </c>
      <c r="AG42" s="31" t="s">
        <v>80</v>
      </c>
      <c r="AH42" s="31" t="s">
        <v>80</v>
      </c>
      <c r="AI42" s="31" t="s">
        <v>80</v>
      </c>
      <c r="AJ42" s="31" t="s">
        <v>80</v>
      </c>
      <c r="AK42">
        <v>19</v>
      </c>
      <c r="AL42" s="29" t="s">
        <v>80</v>
      </c>
      <c r="AM42" s="29" t="s">
        <v>80</v>
      </c>
      <c r="AN42" s="20" t="s">
        <v>80</v>
      </c>
    </row>
    <row r="43" spans="1:40" x14ac:dyDescent="0.25">
      <c r="A43" t="s">
        <v>220</v>
      </c>
      <c r="B43" t="s">
        <v>188</v>
      </c>
      <c r="C43" t="s">
        <v>75</v>
      </c>
      <c r="D43" t="s">
        <v>143</v>
      </c>
      <c r="E43" t="s">
        <v>87</v>
      </c>
      <c r="F43" t="s">
        <v>78</v>
      </c>
      <c r="G43" s="31">
        <v>0.48899999999999999</v>
      </c>
      <c r="H43" s="31">
        <v>0.97799999999999998</v>
      </c>
      <c r="I43" s="31">
        <v>24.443999999999999</v>
      </c>
      <c r="J43" s="31">
        <v>22</v>
      </c>
      <c r="K43" s="31">
        <v>15.807</v>
      </c>
      <c r="L43" s="31">
        <v>20.75</v>
      </c>
      <c r="M43" s="31">
        <v>19.518999999999998</v>
      </c>
      <c r="N43" s="31">
        <v>0.97799999999999998</v>
      </c>
      <c r="O43" s="31">
        <v>9.2889999999999997</v>
      </c>
      <c r="P43" s="31">
        <v>1.956</v>
      </c>
      <c r="Q43" s="31">
        <v>5.3780000000000001</v>
      </c>
      <c r="R43" s="31">
        <v>9.1639999999999997</v>
      </c>
      <c r="S43" s="31">
        <v>2.7080000000000002</v>
      </c>
      <c r="T43" s="31">
        <v>5.75</v>
      </c>
      <c r="U43" s="31">
        <v>5.3639999999999999</v>
      </c>
      <c r="V43" s="31">
        <v>4.6070000000000002</v>
      </c>
      <c r="W43" s="31" t="s">
        <v>80</v>
      </c>
      <c r="X43" s="31" t="s">
        <v>80</v>
      </c>
      <c r="Y43" s="31" t="s">
        <v>80</v>
      </c>
      <c r="Z43" s="31" t="s">
        <v>80</v>
      </c>
      <c r="AA43" s="31" t="s">
        <v>80</v>
      </c>
      <c r="AB43" s="31" t="s">
        <v>80</v>
      </c>
      <c r="AC43" s="31" t="s">
        <v>80</v>
      </c>
      <c r="AD43" s="31" t="s">
        <v>80</v>
      </c>
      <c r="AE43" s="31" t="s">
        <v>80</v>
      </c>
      <c r="AF43" s="31" t="s">
        <v>80</v>
      </c>
      <c r="AG43" s="31" t="s">
        <v>80</v>
      </c>
      <c r="AH43" s="31" t="s">
        <v>80</v>
      </c>
      <c r="AI43" s="31" t="s">
        <v>80</v>
      </c>
      <c r="AJ43" s="31" t="s">
        <v>80</v>
      </c>
      <c r="AK43">
        <v>20</v>
      </c>
      <c r="AL43" s="29">
        <v>0.64</v>
      </c>
      <c r="AM43" s="29">
        <v>96.59</v>
      </c>
      <c r="AN43" s="20">
        <v>149.18199999999999</v>
      </c>
    </row>
    <row r="44" spans="1:40" x14ac:dyDescent="0.25">
      <c r="A44" t="s">
        <v>220</v>
      </c>
      <c r="B44" t="s">
        <v>188</v>
      </c>
      <c r="C44" t="s">
        <v>75</v>
      </c>
      <c r="D44" t="s">
        <v>143</v>
      </c>
      <c r="E44" t="s">
        <v>87</v>
      </c>
      <c r="F44" t="s">
        <v>79</v>
      </c>
      <c r="G44" s="31" t="s">
        <v>82</v>
      </c>
      <c r="H44" s="31" t="s">
        <v>82</v>
      </c>
      <c r="I44" s="31" t="s">
        <v>82</v>
      </c>
      <c r="J44" s="31" t="s">
        <v>82</v>
      </c>
      <c r="K44" s="31" t="s">
        <v>82</v>
      </c>
      <c r="L44" s="31" t="s">
        <v>82</v>
      </c>
      <c r="M44" s="31" t="s">
        <v>82</v>
      </c>
      <c r="N44" s="31" t="s">
        <v>82</v>
      </c>
      <c r="O44" s="31" t="s">
        <v>82</v>
      </c>
      <c r="P44" s="31" t="s">
        <v>82</v>
      </c>
      <c r="Q44" s="31" t="s">
        <v>82</v>
      </c>
      <c r="R44" s="31" t="s">
        <v>82</v>
      </c>
      <c r="S44" s="31" t="s">
        <v>82</v>
      </c>
      <c r="T44" s="31" t="s">
        <v>82</v>
      </c>
      <c r="U44" s="31" t="s">
        <v>82</v>
      </c>
      <c r="V44" s="31" t="s">
        <v>82</v>
      </c>
      <c r="W44" s="31" t="s">
        <v>80</v>
      </c>
      <c r="X44" s="31" t="s">
        <v>80</v>
      </c>
      <c r="Y44" s="31" t="s">
        <v>80</v>
      </c>
      <c r="Z44" s="31" t="s">
        <v>80</v>
      </c>
      <c r="AA44" s="31" t="s">
        <v>80</v>
      </c>
      <c r="AB44" s="31" t="s">
        <v>80</v>
      </c>
      <c r="AC44" s="31" t="s">
        <v>80</v>
      </c>
      <c r="AD44" s="31" t="s">
        <v>80</v>
      </c>
      <c r="AE44" s="31" t="s">
        <v>80</v>
      </c>
      <c r="AF44" s="31" t="s">
        <v>80</v>
      </c>
      <c r="AG44" s="31" t="s">
        <v>80</v>
      </c>
      <c r="AH44" s="31" t="s">
        <v>80</v>
      </c>
      <c r="AI44" s="31" t="s">
        <v>80</v>
      </c>
      <c r="AJ44" s="31" t="s">
        <v>80</v>
      </c>
      <c r="AK44">
        <v>20</v>
      </c>
      <c r="AL44" s="29" t="s">
        <v>80</v>
      </c>
      <c r="AM44" s="29" t="s">
        <v>80</v>
      </c>
      <c r="AN44" s="20" t="s">
        <v>80</v>
      </c>
    </row>
    <row r="45" spans="1:40" x14ac:dyDescent="0.25">
      <c r="A45" t="s">
        <v>220</v>
      </c>
      <c r="B45" t="s">
        <v>188</v>
      </c>
      <c r="C45" t="s">
        <v>75</v>
      </c>
      <c r="D45" t="s">
        <v>113</v>
      </c>
      <c r="E45" t="s">
        <v>105</v>
      </c>
      <c r="F45" t="s">
        <v>78</v>
      </c>
      <c r="G45" s="31" t="s">
        <v>80</v>
      </c>
      <c r="H45" s="31" t="s">
        <v>80</v>
      </c>
      <c r="I45" s="31" t="s">
        <v>80</v>
      </c>
      <c r="J45" s="31" t="s">
        <v>80</v>
      </c>
      <c r="K45" s="31" t="s">
        <v>80</v>
      </c>
      <c r="L45" s="31" t="s">
        <v>80</v>
      </c>
      <c r="M45" s="31" t="s">
        <v>80</v>
      </c>
      <c r="N45" s="31" t="s">
        <v>80</v>
      </c>
      <c r="O45" s="31">
        <v>0.03</v>
      </c>
      <c r="P45" s="31" t="s">
        <v>80</v>
      </c>
      <c r="Q45" s="31" t="s">
        <v>80</v>
      </c>
      <c r="R45" s="31" t="s">
        <v>80</v>
      </c>
      <c r="S45" s="31" t="s">
        <v>80</v>
      </c>
      <c r="T45" s="31" t="s">
        <v>80</v>
      </c>
      <c r="U45" s="31" t="s">
        <v>80</v>
      </c>
      <c r="V45" s="31" t="s">
        <v>80</v>
      </c>
      <c r="W45" s="31">
        <v>2.6629999999999998</v>
      </c>
      <c r="X45" s="31">
        <v>3.7690000000000001</v>
      </c>
      <c r="Y45" s="31">
        <v>111.67</v>
      </c>
      <c r="Z45" s="31">
        <v>3.8610000000000002</v>
      </c>
      <c r="AA45" s="31" t="s">
        <v>80</v>
      </c>
      <c r="AB45" s="31" t="s">
        <v>80</v>
      </c>
      <c r="AC45" s="31" t="s">
        <v>80</v>
      </c>
      <c r="AD45" s="31" t="s">
        <v>80</v>
      </c>
      <c r="AE45" s="31" t="s">
        <v>80</v>
      </c>
      <c r="AF45" s="31" t="s">
        <v>80</v>
      </c>
      <c r="AG45" s="31" t="s">
        <v>80</v>
      </c>
      <c r="AH45" s="31" t="s">
        <v>80</v>
      </c>
      <c r="AI45" s="31">
        <v>4</v>
      </c>
      <c r="AJ45" s="31">
        <v>1.333</v>
      </c>
      <c r="AK45">
        <v>21</v>
      </c>
      <c r="AL45" s="29">
        <v>0.54</v>
      </c>
      <c r="AM45" s="29">
        <v>97.14</v>
      </c>
      <c r="AN45" s="20">
        <v>127.32599999999999</v>
      </c>
    </row>
    <row r="46" spans="1:40" x14ac:dyDescent="0.25">
      <c r="A46" t="s">
        <v>220</v>
      </c>
      <c r="B46" t="s">
        <v>188</v>
      </c>
      <c r="C46" t="s">
        <v>75</v>
      </c>
      <c r="D46" t="s">
        <v>113</v>
      </c>
      <c r="E46" t="s">
        <v>105</v>
      </c>
      <c r="F46" t="s">
        <v>79</v>
      </c>
      <c r="G46" s="31" t="s">
        <v>80</v>
      </c>
      <c r="H46" s="31" t="s">
        <v>80</v>
      </c>
      <c r="I46" s="31" t="s">
        <v>80</v>
      </c>
      <c r="J46" s="31" t="s">
        <v>80</v>
      </c>
      <c r="K46" s="31" t="s">
        <v>80</v>
      </c>
      <c r="L46" s="31" t="s">
        <v>80</v>
      </c>
      <c r="M46" s="31" t="s">
        <v>80</v>
      </c>
      <c r="N46" s="31" t="s">
        <v>80</v>
      </c>
      <c r="O46" s="31" t="s">
        <v>82</v>
      </c>
      <c r="P46" s="31" t="s">
        <v>80</v>
      </c>
      <c r="Q46" s="31" t="s">
        <v>80</v>
      </c>
      <c r="R46" s="31" t="s">
        <v>80</v>
      </c>
      <c r="S46" s="31" t="s">
        <v>80</v>
      </c>
      <c r="T46" s="31" t="s">
        <v>80</v>
      </c>
      <c r="U46" s="31" t="s">
        <v>80</v>
      </c>
      <c r="V46" s="31" t="s">
        <v>80</v>
      </c>
      <c r="W46" s="31" t="s">
        <v>82</v>
      </c>
      <c r="X46" s="31" t="s">
        <v>82</v>
      </c>
      <c r="Y46" s="31" t="s">
        <v>82</v>
      </c>
      <c r="Z46" s="31" t="s">
        <v>82</v>
      </c>
      <c r="AA46" s="31" t="s">
        <v>80</v>
      </c>
      <c r="AB46" s="31" t="s">
        <v>80</v>
      </c>
      <c r="AC46" s="31" t="s">
        <v>80</v>
      </c>
      <c r="AD46" s="31" t="s">
        <v>80</v>
      </c>
      <c r="AE46" s="31" t="s">
        <v>80</v>
      </c>
      <c r="AF46" s="31" t="s">
        <v>80</v>
      </c>
      <c r="AG46" s="31" t="s">
        <v>80</v>
      </c>
      <c r="AH46" s="31" t="s">
        <v>80</v>
      </c>
      <c r="AI46" s="31" t="s">
        <v>5</v>
      </c>
      <c r="AJ46" s="31" t="s">
        <v>82</v>
      </c>
      <c r="AK46">
        <v>21</v>
      </c>
      <c r="AL46" s="29" t="s">
        <v>80</v>
      </c>
      <c r="AM46" s="29" t="s">
        <v>80</v>
      </c>
      <c r="AN46" s="20" t="s">
        <v>80</v>
      </c>
    </row>
    <row r="47" spans="1:40" x14ac:dyDescent="0.25">
      <c r="A47" t="s">
        <v>220</v>
      </c>
      <c r="B47" t="s">
        <v>188</v>
      </c>
      <c r="C47" t="s">
        <v>75</v>
      </c>
      <c r="D47" t="s">
        <v>109</v>
      </c>
      <c r="E47" t="s">
        <v>87</v>
      </c>
      <c r="F47" t="s">
        <v>78</v>
      </c>
      <c r="G47" s="31">
        <v>4</v>
      </c>
      <c r="H47" s="31">
        <v>8</v>
      </c>
      <c r="I47" s="31">
        <v>8</v>
      </c>
      <c r="J47" s="31">
        <v>8</v>
      </c>
      <c r="K47" s="31">
        <v>4.8</v>
      </c>
      <c r="L47" s="31">
        <v>5.3360000000000003</v>
      </c>
      <c r="M47" s="31">
        <v>3.1509999999999998</v>
      </c>
      <c r="N47" s="31">
        <v>1.645</v>
      </c>
      <c r="O47" s="31">
        <v>1.319</v>
      </c>
      <c r="P47" s="31">
        <v>1.411</v>
      </c>
      <c r="Q47" s="31">
        <v>4.2430000000000003</v>
      </c>
      <c r="R47" s="31">
        <v>3.1850000000000001</v>
      </c>
      <c r="S47" s="31">
        <v>2.0950000000000002</v>
      </c>
      <c r="T47" s="31">
        <v>1.5029999999999999</v>
      </c>
      <c r="U47" s="31">
        <v>0.627</v>
      </c>
      <c r="V47" s="31">
        <v>1.605</v>
      </c>
      <c r="W47" s="31">
        <v>0.75700000000000001</v>
      </c>
      <c r="X47" s="31">
        <v>2.0379999999999998</v>
      </c>
      <c r="Y47" s="31">
        <v>2.492</v>
      </c>
      <c r="Z47" s="31">
        <v>4.5819999999999999</v>
      </c>
      <c r="AA47" s="31">
        <v>2.536</v>
      </c>
      <c r="AB47" s="31">
        <v>1.141</v>
      </c>
      <c r="AC47" s="31">
        <v>2.024</v>
      </c>
      <c r="AD47" s="31">
        <v>1.6379999999999999</v>
      </c>
      <c r="AE47" s="31">
        <v>1.4950000000000001</v>
      </c>
      <c r="AF47" s="31">
        <v>1.3260000000000001</v>
      </c>
      <c r="AG47" s="31">
        <v>4.92</v>
      </c>
      <c r="AH47" s="31">
        <v>1.99</v>
      </c>
      <c r="AI47" s="31">
        <v>1.958</v>
      </c>
      <c r="AJ47" s="31">
        <v>1.3919999999999999</v>
      </c>
      <c r="AK47">
        <v>22</v>
      </c>
      <c r="AL47" s="29">
        <v>0.38</v>
      </c>
      <c r="AM47" s="29">
        <v>97.52</v>
      </c>
      <c r="AN47" s="20">
        <v>89.209000000000003</v>
      </c>
    </row>
    <row r="48" spans="1:40" x14ac:dyDescent="0.25">
      <c r="A48" t="s">
        <v>220</v>
      </c>
      <c r="B48" t="s">
        <v>188</v>
      </c>
      <c r="C48" t="s">
        <v>75</v>
      </c>
      <c r="D48" t="s">
        <v>109</v>
      </c>
      <c r="E48" t="s">
        <v>87</v>
      </c>
      <c r="F48" t="s">
        <v>79</v>
      </c>
      <c r="G48" s="31" t="s">
        <v>82</v>
      </c>
      <c r="H48" s="31" t="s">
        <v>5</v>
      </c>
      <c r="I48" s="31" t="s">
        <v>5</v>
      </c>
      <c r="J48" s="31" t="s">
        <v>5</v>
      </c>
      <c r="K48" s="31" t="s">
        <v>20</v>
      </c>
      <c r="L48" s="31" t="s">
        <v>20</v>
      </c>
      <c r="M48" s="31" t="s">
        <v>20</v>
      </c>
      <c r="N48" s="31" t="s">
        <v>20</v>
      </c>
      <c r="O48" s="31" t="s">
        <v>20</v>
      </c>
      <c r="P48" s="31" t="s">
        <v>20</v>
      </c>
      <c r="Q48" s="31" t="s">
        <v>20</v>
      </c>
      <c r="R48" s="31" t="s">
        <v>20</v>
      </c>
      <c r="S48" s="31" t="s">
        <v>20</v>
      </c>
      <c r="T48" s="31" t="s">
        <v>20</v>
      </c>
      <c r="U48" s="31" t="s">
        <v>20</v>
      </c>
      <c r="V48" s="31" t="s">
        <v>20</v>
      </c>
      <c r="W48" s="31" t="s">
        <v>24</v>
      </c>
      <c r="X48" s="31" t="s">
        <v>24</v>
      </c>
      <c r="Y48" s="31" t="s">
        <v>24</v>
      </c>
      <c r="Z48" s="31" t="s">
        <v>20</v>
      </c>
      <c r="AA48" s="31" t="s">
        <v>20</v>
      </c>
      <c r="AB48" s="31" t="s">
        <v>20</v>
      </c>
      <c r="AC48" s="31" t="s">
        <v>20</v>
      </c>
      <c r="AD48" s="31" t="s">
        <v>20</v>
      </c>
      <c r="AE48" s="31" t="s">
        <v>20</v>
      </c>
      <c r="AF48" s="31" t="s">
        <v>20</v>
      </c>
      <c r="AG48" s="31" t="s">
        <v>20</v>
      </c>
      <c r="AH48" s="31" t="s">
        <v>20</v>
      </c>
      <c r="AI48" s="31" t="s">
        <v>20</v>
      </c>
      <c r="AJ48" s="31" t="s">
        <v>20</v>
      </c>
      <c r="AK48">
        <v>22</v>
      </c>
      <c r="AL48" s="29" t="s">
        <v>80</v>
      </c>
      <c r="AM48" s="29" t="s">
        <v>80</v>
      </c>
      <c r="AN48" s="20" t="s">
        <v>80</v>
      </c>
    </row>
    <row r="49" spans="1:40" x14ac:dyDescent="0.25">
      <c r="A49" t="s">
        <v>220</v>
      </c>
      <c r="B49" t="s">
        <v>188</v>
      </c>
      <c r="C49" t="s">
        <v>75</v>
      </c>
      <c r="D49" t="s">
        <v>94</v>
      </c>
      <c r="E49" t="s">
        <v>95</v>
      </c>
      <c r="F49" t="s">
        <v>78</v>
      </c>
      <c r="G49" s="31">
        <v>7</v>
      </c>
      <c r="H49" s="31">
        <v>9</v>
      </c>
      <c r="I49" s="31">
        <v>7.8</v>
      </c>
      <c r="J49" s="31">
        <v>5.2</v>
      </c>
      <c r="K49" s="31">
        <v>5.2</v>
      </c>
      <c r="L49" s="31">
        <v>1.3</v>
      </c>
      <c r="M49" s="31">
        <v>3.4</v>
      </c>
      <c r="N49" s="31">
        <v>5.6</v>
      </c>
      <c r="O49" s="31">
        <v>0.64</v>
      </c>
      <c r="P49" s="31">
        <v>0.746</v>
      </c>
      <c r="Q49" s="31">
        <v>0.84199999999999997</v>
      </c>
      <c r="R49" s="31">
        <v>1.1439999999999999</v>
      </c>
      <c r="S49" s="31">
        <v>0.47799999999999998</v>
      </c>
      <c r="T49" s="31">
        <v>1.585</v>
      </c>
      <c r="U49" s="31">
        <v>1.625</v>
      </c>
      <c r="V49" s="31">
        <v>2.1059999999999999</v>
      </c>
      <c r="W49" s="31">
        <v>2.3479999999999999</v>
      </c>
      <c r="X49" s="31">
        <v>1.1890000000000001</v>
      </c>
      <c r="Y49" s="31">
        <v>3.7210000000000001</v>
      </c>
      <c r="Z49" s="31">
        <v>1.67</v>
      </c>
      <c r="AA49" s="31">
        <v>2.42</v>
      </c>
      <c r="AB49" s="31">
        <v>1.337</v>
      </c>
      <c r="AC49" s="31">
        <v>1.694</v>
      </c>
      <c r="AD49" s="31">
        <v>2.367</v>
      </c>
      <c r="AE49" s="31">
        <v>1.726</v>
      </c>
      <c r="AF49" s="31">
        <v>3.524</v>
      </c>
      <c r="AG49" s="31">
        <v>1.492</v>
      </c>
      <c r="AH49" s="31">
        <v>1.3080000000000001</v>
      </c>
      <c r="AI49" s="31">
        <v>1.083</v>
      </c>
      <c r="AJ49" s="31">
        <v>2.0329999999999999</v>
      </c>
      <c r="AK49">
        <v>23</v>
      </c>
      <c r="AL49" s="29">
        <v>0.35</v>
      </c>
      <c r="AM49" s="29">
        <v>97.86</v>
      </c>
      <c r="AN49" s="20">
        <v>81.578000000000003</v>
      </c>
    </row>
    <row r="50" spans="1:40" x14ac:dyDescent="0.25">
      <c r="A50" t="s">
        <v>220</v>
      </c>
      <c r="B50" t="s">
        <v>188</v>
      </c>
      <c r="C50" t="s">
        <v>75</v>
      </c>
      <c r="D50" t="s">
        <v>94</v>
      </c>
      <c r="E50" t="s">
        <v>95</v>
      </c>
      <c r="F50" t="s">
        <v>79</v>
      </c>
      <c r="G50" s="31" t="s">
        <v>20</v>
      </c>
      <c r="H50" s="31" t="s">
        <v>20</v>
      </c>
      <c r="I50" s="31" t="s">
        <v>20</v>
      </c>
      <c r="J50" s="31" t="s">
        <v>20</v>
      </c>
      <c r="K50" s="31" t="s">
        <v>20</v>
      </c>
      <c r="L50" s="31" t="s">
        <v>20</v>
      </c>
      <c r="M50" s="31" t="s">
        <v>20</v>
      </c>
      <c r="N50" s="31" t="s">
        <v>20</v>
      </c>
      <c r="O50" s="31" t="s">
        <v>20</v>
      </c>
      <c r="P50" s="31" t="s">
        <v>20</v>
      </c>
      <c r="Q50" s="31" t="s">
        <v>20</v>
      </c>
      <c r="R50" s="31" t="s">
        <v>20</v>
      </c>
      <c r="S50" s="31" t="s">
        <v>7</v>
      </c>
      <c r="T50" s="31" t="s">
        <v>7</v>
      </c>
      <c r="U50" s="31" t="s">
        <v>20</v>
      </c>
      <c r="V50" s="31" t="s">
        <v>20</v>
      </c>
      <c r="W50" s="31" t="s">
        <v>20</v>
      </c>
      <c r="X50" s="31" t="s">
        <v>20</v>
      </c>
      <c r="Y50" s="31" t="s">
        <v>20</v>
      </c>
      <c r="Z50" s="31" t="s">
        <v>20</v>
      </c>
      <c r="AA50" s="31" t="s">
        <v>20</v>
      </c>
      <c r="AB50" s="31" t="s">
        <v>20</v>
      </c>
      <c r="AC50" s="31" t="s">
        <v>20</v>
      </c>
      <c r="AD50" s="31" t="s">
        <v>20</v>
      </c>
      <c r="AE50" s="31" t="s">
        <v>20</v>
      </c>
      <c r="AF50" s="31" t="s">
        <v>7</v>
      </c>
      <c r="AG50" s="31" t="s">
        <v>20</v>
      </c>
      <c r="AH50" s="31" t="s">
        <v>20</v>
      </c>
      <c r="AI50" s="31" t="s">
        <v>20</v>
      </c>
      <c r="AJ50" s="31" t="s">
        <v>5</v>
      </c>
      <c r="AK50">
        <v>23</v>
      </c>
      <c r="AL50" s="29" t="s">
        <v>80</v>
      </c>
      <c r="AM50" s="29" t="s">
        <v>80</v>
      </c>
      <c r="AN50" s="20" t="s">
        <v>80</v>
      </c>
    </row>
    <row r="51" spans="1:40" x14ac:dyDescent="0.25">
      <c r="A51" t="s">
        <v>220</v>
      </c>
      <c r="B51" t="s">
        <v>188</v>
      </c>
      <c r="C51" t="s">
        <v>75</v>
      </c>
      <c r="D51" t="s">
        <v>147</v>
      </c>
      <c r="E51" t="s">
        <v>90</v>
      </c>
      <c r="F51" t="s">
        <v>78</v>
      </c>
      <c r="G51" s="31">
        <v>1.96</v>
      </c>
      <c r="H51" s="31">
        <v>0.87</v>
      </c>
      <c r="I51" s="31">
        <v>2.89</v>
      </c>
      <c r="J51" s="31">
        <v>7.34</v>
      </c>
      <c r="K51" s="31">
        <v>5.9</v>
      </c>
      <c r="L51" s="31">
        <v>7.99</v>
      </c>
      <c r="M51" s="31">
        <v>20.89</v>
      </c>
      <c r="N51" s="31">
        <v>2.2799999999999998</v>
      </c>
      <c r="O51" s="31">
        <v>1.38</v>
      </c>
      <c r="P51" s="31">
        <v>1.1200000000000001</v>
      </c>
      <c r="Q51" s="31">
        <v>0.79500000000000004</v>
      </c>
      <c r="R51" s="31">
        <v>0.02</v>
      </c>
      <c r="S51" s="31">
        <v>0.64500000000000002</v>
      </c>
      <c r="T51" s="31">
        <v>3.6509999999999998</v>
      </c>
      <c r="U51" s="31">
        <v>4.22</v>
      </c>
      <c r="V51" s="31">
        <v>2.839</v>
      </c>
      <c r="W51" s="31">
        <v>1.006</v>
      </c>
      <c r="X51" s="31">
        <v>0.56999999999999995</v>
      </c>
      <c r="Y51" s="31">
        <v>1.2330000000000001</v>
      </c>
      <c r="Z51" s="31">
        <v>0.93600000000000005</v>
      </c>
      <c r="AA51" s="31">
        <v>0.91300000000000003</v>
      </c>
      <c r="AB51" s="31">
        <v>1.028</v>
      </c>
      <c r="AC51" s="31">
        <v>0.1</v>
      </c>
      <c r="AD51" s="31" t="s">
        <v>80</v>
      </c>
      <c r="AE51" s="31" t="s">
        <v>80</v>
      </c>
      <c r="AF51" s="31" t="s">
        <v>80</v>
      </c>
      <c r="AG51" s="31">
        <v>0.1</v>
      </c>
      <c r="AH51" s="31" t="s">
        <v>80</v>
      </c>
      <c r="AI51" s="31" t="s">
        <v>80</v>
      </c>
      <c r="AJ51" s="31" t="s">
        <v>80</v>
      </c>
      <c r="AK51">
        <v>24</v>
      </c>
      <c r="AL51" s="29">
        <v>0.3</v>
      </c>
      <c r="AM51" s="29">
        <v>98.17</v>
      </c>
      <c r="AN51" s="20">
        <v>70.676000000000002</v>
      </c>
    </row>
    <row r="52" spans="1:40" x14ac:dyDescent="0.25">
      <c r="A52" t="s">
        <v>220</v>
      </c>
      <c r="B52" t="s">
        <v>188</v>
      </c>
      <c r="C52" t="s">
        <v>75</v>
      </c>
      <c r="D52" t="s">
        <v>147</v>
      </c>
      <c r="E52" t="s">
        <v>90</v>
      </c>
      <c r="F52" t="s">
        <v>79</v>
      </c>
      <c r="G52" s="31" t="s">
        <v>5</v>
      </c>
      <c r="H52" s="31" t="s">
        <v>82</v>
      </c>
      <c r="I52" s="31" t="s">
        <v>7</v>
      </c>
      <c r="J52" s="31" t="s">
        <v>20</v>
      </c>
      <c r="K52" s="31" t="s">
        <v>82</v>
      </c>
      <c r="L52" s="31" t="s">
        <v>7</v>
      </c>
      <c r="M52" s="31" t="s">
        <v>82</v>
      </c>
      <c r="N52" s="31" t="s">
        <v>82</v>
      </c>
      <c r="O52" s="31" t="s">
        <v>82</v>
      </c>
      <c r="P52" s="31" t="s">
        <v>7</v>
      </c>
      <c r="Q52" s="31" t="s">
        <v>7</v>
      </c>
      <c r="R52" s="31" t="s">
        <v>82</v>
      </c>
      <c r="S52" s="31" t="s">
        <v>82</v>
      </c>
      <c r="T52" s="31" t="s">
        <v>82</v>
      </c>
      <c r="U52" s="31" t="s">
        <v>82</v>
      </c>
      <c r="V52" s="31" t="s">
        <v>82</v>
      </c>
      <c r="W52" s="31" t="s">
        <v>5</v>
      </c>
      <c r="X52" s="31" t="s">
        <v>5</v>
      </c>
      <c r="Y52" s="31" t="s">
        <v>5</v>
      </c>
      <c r="Z52" s="31" t="s">
        <v>82</v>
      </c>
      <c r="AA52" s="31" t="s">
        <v>82</v>
      </c>
      <c r="AB52" s="31" t="s">
        <v>82</v>
      </c>
      <c r="AC52" s="31" t="s">
        <v>5</v>
      </c>
      <c r="AD52" s="31" t="s">
        <v>80</v>
      </c>
      <c r="AE52" s="31" t="s">
        <v>80</v>
      </c>
      <c r="AF52" s="31" t="s">
        <v>80</v>
      </c>
      <c r="AG52" s="31" t="s">
        <v>82</v>
      </c>
      <c r="AH52" s="31" t="s">
        <v>80</v>
      </c>
      <c r="AI52" s="31" t="s">
        <v>80</v>
      </c>
      <c r="AJ52" s="31" t="s">
        <v>80</v>
      </c>
      <c r="AK52">
        <v>24</v>
      </c>
      <c r="AL52" s="29" t="s">
        <v>80</v>
      </c>
      <c r="AM52" s="29" t="s">
        <v>80</v>
      </c>
      <c r="AN52" s="20" t="s">
        <v>80</v>
      </c>
    </row>
    <row r="53" spans="1:40" x14ac:dyDescent="0.25">
      <c r="A53" t="s">
        <v>220</v>
      </c>
      <c r="B53" t="s">
        <v>188</v>
      </c>
      <c r="C53" t="s">
        <v>75</v>
      </c>
      <c r="D53" t="s">
        <v>113</v>
      </c>
      <c r="E53" t="s">
        <v>77</v>
      </c>
      <c r="F53" t="s">
        <v>78</v>
      </c>
      <c r="G53" s="31" t="s">
        <v>80</v>
      </c>
      <c r="H53" s="31" t="s">
        <v>80</v>
      </c>
      <c r="I53" s="31" t="s">
        <v>80</v>
      </c>
      <c r="J53" s="31" t="s">
        <v>80</v>
      </c>
      <c r="K53" s="31" t="s">
        <v>80</v>
      </c>
      <c r="L53" s="31" t="s">
        <v>80</v>
      </c>
      <c r="M53" s="31" t="s">
        <v>80</v>
      </c>
      <c r="N53" s="31">
        <v>65</v>
      </c>
      <c r="O53" s="31" t="s">
        <v>80</v>
      </c>
      <c r="P53" s="31" t="s">
        <v>80</v>
      </c>
      <c r="Q53" s="31" t="s">
        <v>80</v>
      </c>
      <c r="R53" s="31" t="s">
        <v>80</v>
      </c>
      <c r="S53" s="31" t="s">
        <v>80</v>
      </c>
      <c r="T53" s="31" t="s">
        <v>80</v>
      </c>
      <c r="U53" s="31" t="s">
        <v>80</v>
      </c>
      <c r="V53" s="31" t="s">
        <v>80</v>
      </c>
      <c r="W53" s="31">
        <v>2.8000000000000001E-2</v>
      </c>
      <c r="X53" s="31">
        <v>7.8E-2</v>
      </c>
      <c r="Y53" s="31" t="s">
        <v>80</v>
      </c>
      <c r="Z53" s="31" t="s">
        <v>80</v>
      </c>
      <c r="AA53" s="31" t="s">
        <v>80</v>
      </c>
      <c r="AB53" s="31" t="s">
        <v>80</v>
      </c>
      <c r="AC53" s="31" t="s">
        <v>80</v>
      </c>
      <c r="AD53" s="31">
        <v>1E-3</v>
      </c>
      <c r="AE53" s="31" t="s">
        <v>80</v>
      </c>
      <c r="AF53" s="31" t="s">
        <v>80</v>
      </c>
      <c r="AG53" s="31" t="s">
        <v>80</v>
      </c>
      <c r="AH53" s="31" t="s">
        <v>80</v>
      </c>
      <c r="AI53" s="31" t="s">
        <v>80</v>
      </c>
      <c r="AJ53" s="31" t="s">
        <v>80</v>
      </c>
      <c r="AK53">
        <v>25</v>
      </c>
      <c r="AL53" s="29">
        <v>0.28000000000000003</v>
      </c>
      <c r="AM53" s="29">
        <v>98.44</v>
      </c>
      <c r="AN53" s="20">
        <v>65.108000000000004</v>
      </c>
    </row>
    <row r="54" spans="1:40" x14ac:dyDescent="0.25">
      <c r="A54" t="s">
        <v>220</v>
      </c>
      <c r="B54" t="s">
        <v>188</v>
      </c>
      <c r="C54" t="s">
        <v>75</v>
      </c>
      <c r="D54" t="s">
        <v>113</v>
      </c>
      <c r="E54" t="s">
        <v>77</v>
      </c>
      <c r="F54" t="s">
        <v>79</v>
      </c>
      <c r="G54" s="31" t="s">
        <v>80</v>
      </c>
      <c r="H54" s="31" t="s">
        <v>80</v>
      </c>
      <c r="I54" s="31" t="s">
        <v>80</v>
      </c>
      <c r="J54" s="31" t="s">
        <v>80</v>
      </c>
      <c r="K54" s="31" t="s">
        <v>80</v>
      </c>
      <c r="L54" s="31" t="s">
        <v>80</v>
      </c>
      <c r="M54" s="31" t="s">
        <v>80</v>
      </c>
      <c r="N54" s="31" t="s">
        <v>82</v>
      </c>
      <c r="O54" s="31" t="s">
        <v>80</v>
      </c>
      <c r="P54" s="31" t="s">
        <v>80</v>
      </c>
      <c r="Q54" s="31" t="s">
        <v>80</v>
      </c>
      <c r="R54" s="31" t="s">
        <v>80</v>
      </c>
      <c r="S54" s="31" t="s">
        <v>80</v>
      </c>
      <c r="T54" s="31" t="s">
        <v>80</v>
      </c>
      <c r="U54" s="31" t="s">
        <v>80</v>
      </c>
      <c r="V54" s="31" t="s">
        <v>80</v>
      </c>
      <c r="W54" s="31" t="s">
        <v>82</v>
      </c>
      <c r="X54" s="31" t="s">
        <v>82</v>
      </c>
      <c r="Y54" s="31" t="s">
        <v>80</v>
      </c>
      <c r="Z54" s="31" t="s">
        <v>80</v>
      </c>
      <c r="AA54" s="31" t="s">
        <v>80</v>
      </c>
      <c r="AB54" s="31" t="s">
        <v>80</v>
      </c>
      <c r="AC54" s="31" t="s">
        <v>80</v>
      </c>
      <c r="AD54" s="31" t="s">
        <v>82</v>
      </c>
      <c r="AE54" s="31" t="s">
        <v>80</v>
      </c>
      <c r="AF54" s="31" t="s">
        <v>80</v>
      </c>
      <c r="AG54" s="31" t="s">
        <v>80</v>
      </c>
      <c r="AH54" s="31" t="s">
        <v>80</v>
      </c>
      <c r="AI54" s="31" t="s">
        <v>80</v>
      </c>
      <c r="AJ54" s="31" t="s">
        <v>80</v>
      </c>
      <c r="AK54">
        <v>25</v>
      </c>
      <c r="AL54" s="29" t="s">
        <v>80</v>
      </c>
      <c r="AM54" s="29" t="s">
        <v>80</v>
      </c>
      <c r="AN54" s="20" t="s">
        <v>80</v>
      </c>
    </row>
    <row r="55" spans="1:40" x14ac:dyDescent="0.25">
      <c r="A55" t="s">
        <v>220</v>
      </c>
      <c r="B55" t="s">
        <v>188</v>
      </c>
      <c r="C55" t="s">
        <v>75</v>
      </c>
      <c r="D55" t="s">
        <v>92</v>
      </c>
      <c r="E55" t="s">
        <v>87</v>
      </c>
      <c r="F55" t="s">
        <v>78</v>
      </c>
      <c r="G55" s="31" t="s">
        <v>80</v>
      </c>
      <c r="H55" s="31" t="s">
        <v>80</v>
      </c>
      <c r="I55" s="31" t="s">
        <v>80</v>
      </c>
      <c r="J55" s="31" t="s">
        <v>80</v>
      </c>
      <c r="K55" s="31" t="s">
        <v>80</v>
      </c>
      <c r="L55" s="31" t="s">
        <v>80</v>
      </c>
      <c r="M55" s="31" t="s">
        <v>80</v>
      </c>
      <c r="N55" s="31">
        <v>0.27</v>
      </c>
      <c r="O55" s="31">
        <v>43.7</v>
      </c>
      <c r="P55" s="31" t="s">
        <v>80</v>
      </c>
      <c r="Q55" s="31" t="s">
        <v>80</v>
      </c>
      <c r="R55" s="31" t="s">
        <v>80</v>
      </c>
      <c r="S55" s="31" t="s">
        <v>80</v>
      </c>
      <c r="T55" s="31" t="s">
        <v>80</v>
      </c>
      <c r="U55" s="31" t="s">
        <v>80</v>
      </c>
      <c r="V55" s="31" t="s">
        <v>80</v>
      </c>
      <c r="W55" s="31" t="s">
        <v>80</v>
      </c>
      <c r="X55" s="31" t="s">
        <v>80</v>
      </c>
      <c r="Y55" s="31" t="s">
        <v>80</v>
      </c>
      <c r="Z55" s="31" t="s">
        <v>80</v>
      </c>
      <c r="AA55" s="31" t="s">
        <v>80</v>
      </c>
      <c r="AB55" s="31" t="s">
        <v>80</v>
      </c>
      <c r="AC55" s="31">
        <v>1.0309999999999999</v>
      </c>
      <c r="AD55" s="31" t="s">
        <v>80</v>
      </c>
      <c r="AE55" s="31" t="s">
        <v>80</v>
      </c>
      <c r="AF55" s="31">
        <v>2.4E-2</v>
      </c>
      <c r="AG55" s="31" t="s">
        <v>80</v>
      </c>
      <c r="AH55" s="31" t="s">
        <v>80</v>
      </c>
      <c r="AI55" s="31">
        <v>0.10299999999999999</v>
      </c>
      <c r="AJ55" s="31">
        <v>7.2999999999999995E-2</v>
      </c>
      <c r="AK55">
        <v>26</v>
      </c>
      <c r="AL55" s="29">
        <v>0.19</v>
      </c>
      <c r="AM55" s="29">
        <v>98.64</v>
      </c>
      <c r="AN55" s="20">
        <v>45.201000000000001</v>
      </c>
    </row>
    <row r="56" spans="1:40" x14ac:dyDescent="0.25">
      <c r="A56" t="s">
        <v>220</v>
      </c>
      <c r="B56" t="s">
        <v>188</v>
      </c>
      <c r="C56" t="s">
        <v>75</v>
      </c>
      <c r="D56" t="s">
        <v>92</v>
      </c>
      <c r="E56" t="s">
        <v>87</v>
      </c>
      <c r="F56" t="s">
        <v>79</v>
      </c>
      <c r="G56" s="31" t="s">
        <v>80</v>
      </c>
      <c r="H56" s="31" t="s">
        <v>80</v>
      </c>
      <c r="I56" s="31" t="s">
        <v>80</v>
      </c>
      <c r="J56" s="31" t="s">
        <v>80</v>
      </c>
      <c r="K56" s="31" t="s">
        <v>80</v>
      </c>
      <c r="L56" s="31" t="s">
        <v>80</v>
      </c>
      <c r="M56" s="31" t="s">
        <v>80</v>
      </c>
      <c r="N56" s="31" t="s">
        <v>5</v>
      </c>
      <c r="O56" s="31" t="s">
        <v>5</v>
      </c>
      <c r="P56" s="31" t="s">
        <v>80</v>
      </c>
      <c r="Q56" s="31" t="s">
        <v>80</v>
      </c>
      <c r="R56" s="31" t="s">
        <v>80</v>
      </c>
      <c r="S56" s="31" t="s">
        <v>80</v>
      </c>
      <c r="T56" s="31" t="s">
        <v>80</v>
      </c>
      <c r="U56" s="31" t="s">
        <v>80</v>
      </c>
      <c r="V56" s="31" t="s">
        <v>80</v>
      </c>
      <c r="W56" s="31" t="s">
        <v>80</v>
      </c>
      <c r="X56" s="31" t="s">
        <v>80</v>
      </c>
      <c r="Y56" s="31" t="s">
        <v>80</v>
      </c>
      <c r="Z56" s="31" t="s">
        <v>80</v>
      </c>
      <c r="AA56" s="31" t="s">
        <v>80</v>
      </c>
      <c r="AB56" s="31" t="s">
        <v>80</v>
      </c>
      <c r="AC56" s="31" t="s">
        <v>5</v>
      </c>
      <c r="AD56" s="31" t="s">
        <v>80</v>
      </c>
      <c r="AE56" s="31" t="s">
        <v>80</v>
      </c>
      <c r="AF56" s="31" t="s">
        <v>5</v>
      </c>
      <c r="AG56" s="31" t="s">
        <v>80</v>
      </c>
      <c r="AH56" s="31" t="s">
        <v>80</v>
      </c>
      <c r="AI56" s="31" t="s">
        <v>82</v>
      </c>
      <c r="AJ56" s="31" t="s">
        <v>82</v>
      </c>
      <c r="AK56">
        <v>26</v>
      </c>
      <c r="AL56" s="29" t="s">
        <v>80</v>
      </c>
      <c r="AM56" s="29" t="s">
        <v>80</v>
      </c>
      <c r="AN56" s="20" t="s">
        <v>80</v>
      </c>
    </row>
    <row r="57" spans="1:40" x14ac:dyDescent="0.25">
      <c r="A57" t="s">
        <v>220</v>
      </c>
      <c r="B57" t="s">
        <v>188</v>
      </c>
      <c r="C57" t="s">
        <v>75</v>
      </c>
      <c r="D57" t="s">
        <v>106</v>
      </c>
      <c r="E57" t="s">
        <v>90</v>
      </c>
      <c r="F57" t="s">
        <v>78</v>
      </c>
      <c r="G57" s="31" t="s">
        <v>80</v>
      </c>
      <c r="H57" s="31">
        <v>1</v>
      </c>
      <c r="I57" s="31">
        <v>2</v>
      </c>
      <c r="J57" s="31">
        <v>1</v>
      </c>
      <c r="K57" s="31">
        <v>5</v>
      </c>
      <c r="L57" s="31">
        <v>1</v>
      </c>
      <c r="M57" s="31">
        <v>2.4</v>
      </c>
      <c r="N57" s="31">
        <v>1.8</v>
      </c>
      <c r="O57" s="31">
        <v>3</v>
      </c>
      <c r="P57" s="31">
        <v>0.9</v>
      </c>
      <c r="Q57" s="31">
        <v>1</v>
      </c>
      <c r="R57" s="31">
        <v>0.78</v>
      </c>
      <c r="S57" s="31">
        <v>0.82</v>
      </c>
      <c r="T57" s="31">
        <v>3</v>
      </c>
      <c r="U57" s="31">
        <v>1.5329999999999999</v>
      </c>
      <c r="V57" s="31">
        <v>0.89400000000000002</v>
      </c>
      <c r="W57" s="31">
        <v>0.52</v>
      </c>
      <c r="X57" s="31">
        <v>0.49299999999999999</v>
      </c>
      <c r="Y57" s="31">
        <v>0.63</v>
      </c>
      <c r="Z57" s="31">
        <v>1.1830000000000001</v>
      </c>
      <c r="AA57" s="31">
        <v>1.19</v>
      </c>
      <c r="AB57" s="31">
        <v>0.96899999999999997</v>
      </c>
      <c r="AC57" s="31">
        <v>1.115</v>
      </c>
      <c r="AD57" s="31">
        <v>0.68899999999999995</v>
      </c>
      <c r="AE57" s="31">
        <v>0.25</v>
      </c>
      <c r="AF57" s="31">
        <v>0.28499999999999998</v>
      </c>
      <c r="AG57" s="31" t="s">
        <v>80</v>
      </c>
      <c r="AH57" s="31">
        <v>1.3320000000000001</v>
      </c>
      <c r="AI57" s="31">
        <v>0.80800000000000005</v>
      </c>
      <c r="AJ57" s="31" t="s">
        <v>80</v>
      </c>
      <c r="AK57">
        <v>27</v>
      </c>
      <c r="AL57" s="29">
        <v>0.15</v>
      </c>
      <c r="AM57" s="29">
        <v>98.79</v>
      </c>
      <c r="AN57" s="20">
        <v>35.591999999999999</v>
      </c>
    </row>
    <row r="58" spans="1:40" x14ac:dyDescent="0.25">
      <c r="A58" t="s">
        <v>220</v>
      </c>
      <c r="B58" t="s">
        <v>188</v>
      </c>
      <c r="C58" t="s">
        <v>75</v>
      </c>
      <c r="D58" t="s">
        <v>106</v>
      </c>
      <c r="E58" t="s">
        <v>90</v>
      </c>
      <c r="F58" t="s">
        <v>79</v>
      </c>
      <c r="G58" s="31" t="s">
        <v>80</v>
      </c>
      <c r="H58" s="31" t="s">
        <v>82</v>
      </c>
      <c r="I58" s="31" t="s">
        <v>82</v>
      </c>
      <c r="J58" s="31" t="s">
        <v>82</v>
      </c>
      <c r="K58" s="31" t="s">
        <v>82</v>
      </c>
      <c r="L58" s="31" t="s">
        <v>82</v>
      </c>
      <c r="M58" s="31" t="s">
        <v>82</v>
      </c>
      <c r="N58" s="31" t="s">
        <v>7</v>
      </c>
      <c r="O58" s="31" t="s">
        <v>7</v>
      </c>
      <c r="P58" s="31" t="s">
        <v>7</v>
      </c>
      <c r="Q58" s="31" t="s">
        <v>82</v>
      </c>
      <c r="R58" s="31" t="s">
        <v>82</v>
      </c>
      <c r="S58" s="31" t="s">
        <v>5</v>
      </c>
      <c r="T58" s="31" t="s">
        <v>82</v>
      </c>
      <c r="U58" s="31" t="s">
        <v>82</v>
      </c>
      <c r="V58" s="31" t="s">
        <v>82</v>
      </c>
      <c r="W58" s="31" t="s">
        <v>5</v>
      </c>
      <c r="X58" s="31" t="s">
        <v>82</v>
      </c>
      <c r="Y58" s="31" t="s">
        <v>5</v>
      </c>
      <c r="Z58" s="31" t="s">
        <v>20</v>
      </c>
      <c r="AA58" s="31" t="s">
        <v>5</v>
      </c>
      <c r="AB58" s="31" t="s">
        <v>5</v>
      </c>
      <c r="AC58" s="31" t="s">
        <v>20</v>
      </c>
      <c r="AD58" s="31" t="s">
        <v>82</v>
      </c>
      <c r="AE58" s="31" t="s">
        <v>5</v>
      </c>
      <c r="AF58" s="31" t="s">
        <v>82</v>
      </c>
      <c r="AG58" s="31" t="s">
        <v>80</v>
      </c>
      <c r="AH58" s="31" t="s">
        <v>5</v>
      </c>
      <c r="AI58" s="31" t="s">
        <v>82</v>
      </c>
      <c r="AJ58" s="31" t="s">
        <v>80</v>
      </c>
      <c r="AK58">
        <v>27</v>
      </c>
      <c r="AL58" s="29" t="s">
        <v>80</v>
      </c>
      <c r="AM58" s="29" t="s">
        <v>80</v>
      </c>
      <c r="AN58" s="20" t="s">
        <v>80</v>
      </c>
    </row>
    <row r="59" spans="1:40" x14ac:dyDescent="0.25">
      <c r="A59" t="s">
        <v>220</v>
      </c>
      <c r="B59" t="s">
        <v>188</v>
      </c>
      <c r="C59" t="s">
        <v>75</v>
      </c>
      <c r="D59" t="s">
        <v>92</v>
      </c>
      <c r="E59" t="s">
        <v>81</v>
      </c>
      <c r="F59" t="s">
        <v>78</v>
      </c>
      <c r="G59" s="31" t="s">
        <v>80</v>
      </c>
      <c r="H59" s="31" t="s">
        <v>80</v>
      </c>
      <c r="I59" s="31" t="s">
        <v>80</v>
      </c>
      <c r="J59" s="31" t="s">
        <v>80</v>
      </c>
      <c r="K59" s="31" t="s">
        <v>80</v>
      </c>
      <c r="L59" s="31" t="s">
        <v>80</v>
      </c>
      <c r="M59" s="31" t="s">
        <v>80</v>
      </c>
      <c r="N59" s="31" t="s">
        <v>80</v>
      </c>
      <c r="O59" s="31" t="s">
        <v>80</v>
      </c>
      <c r="P59" s="31" t="s">
        <v>80</v>
      </c>
      <c r="Q59" s="31" t="s">
        <v>80</v>
      </c>
      <c r="R59" s="31" t="s">
        <v>80</v>
      </c>
      <c r="S59" s="31" t="s">
        <v>80</v>
      </c>
      <c r="T59" s="31" t="s">
        <v>80</v>
      </c>
      <c r="U59" s="31" t="s">
        <v>80</v>
      </c>
      <c r="V59" s="31">
        <v>8.2000000000000003E-2</v>
      </c>
      <c r="W59" s="31">
        <v>4.4999999999999998E-2</v>
      </c>
      <c r="X59" s="31" t="s">
        <v>80</v>
      </c>
      <c r="Y59" s="31">
        <v>0.4</v>
      </c>
      <c r="Z59" s="31" t="s">
        <v>80</v>
      </c>
      <c r="AA59" s="31" t="s">
        <v>80</v>
      </c>
      <c r="AB59" s="31" t="s">
        <v>80</v>
      </c>
      <c r="AC59" s="31">
        <v>6.4859999999999998</v>
      </c>
      <c r="AD59" s="31">
        <v>7.5170000000000003</v>
      </c>
      <c r="AE59" s="31">
        <v>5.1180000000000003</v>
      </c>
      <c r="AF59" s="31">
        <v>8.9550000000000001</v>
      </c>
      <c r="AG59" s="31" t="s">
        <v>80</v>
      </c>
      <c r="AH59" s="31" t="s">
        <v>80</v>
      </c>
      <c r="AI59" s="31" t="s">
        <v>80</v>
      </c>
      <c r="AJ59" s="31">
        <v>0.81599999999999995</v>
      </c>
      <c r="AK59">
        <v>28</v>
      </c>
      <c r="AL59" s="29">
        <v>0.13</v>
      </c>
      <c r="AM59" s="29">
        <v>98.91</v>
      </c>
      <c r="AN59" s="20">
        <v>29.419</v>
      </c>
    </row>
    <row r="60" spans="1:40" x14ac:dyDescent="0.25">
      <c r="A60" t="s">
        <v>220</v>
      </c>
      <c r="B60" t="s">
        <v>188</v>
      </c>
      <c r="C60" t="s">
        <v>75</v>
      </c>
      <c r="D60" t="s">
        <v>92</v>
      </c>
      <c r="E60" t="s">
        <v>81</v>
      </c>
      <c r="F60" t="s">
        <v>79</v>
      </c>
      <c r="G60" s="31" t="s">
        <v>80</v>
      </c>
      <c r="H60" s="31" t="s">
        <v>80</v>
      </c>
      <c r="I60" s="31" t="s">
        <v>80</v>
      </c>
      <c r="J60" s="31" t="s">
        <v>80</v>
      </c>
      <c r="K60" s="31" t="s">
        <v>80</v>
      </c>
      <c r="L60" s="31" t="s">
        <v>80</v>
      </c>
      <c r="M60" s="31" t="s">
        <v>80</v>
      </c>
      <c r="N60" s="31" t="s">
        <v>80</v>
      </c>
      <c r="O60" s="31" t="s">
        <v>80</v>
      </c>
      <c r="P60" s="31" t="s">
        <v>80</v>
      </c>
      <c r="Q60" s="31" t="s">
        <v>80</v>
      </c>
      <c r="R60" s="31" t="s">
        <v>80</v>
      </c>
      <c r="S60" s="31" t="s">
        <v>80</v>
      </c>
      <c r="T60" s="31" t="s">
        <v>80</v>
      </c>
      <c r="U60" s="31" t="s">
        <v>80</v>
      </c>
      <c r="V60" s="31" t="s">
        <v>82</v>
      </c>
      <c r="W60" s="31" t="s">
        <v>82</v>
      </c>
      <c r="X60" s="31" t="s">
        <v>80</v>
      </c>
      <c r="Y60" s="31" t="s">
        <v>82</v>
      </c>
      <c r="Z60" s="31" t="s">
        <v>80</v>
      </c>
      <c r="AA60" s="31" t="s">
        <v>80</v>
      </c>
      <c r="AB60" s="31" t="s">
        <v>80</v>
      </c>
      <c r="AC60" s="31" t="s">
        <v>82</v>
      </c>
      <c r="AD60" s="31" t="s">
        <v>82</v>
      </c>
      <c r="AE60" s="31" t="s">
        <v>82</v>
      </c>
      <c r="AF60" s="31" t="s">
        <v>82</v>
      </c>
      <c r="AG60" s="31" t="s">
        <v>80</v>
      </c>
      <c r="AH60" s="31" t="s">
        <v>80</v>
      </c>
      <c r="AI60" s="31" t="s">
        <v>80</v>
      </c>
      <c r="AJ60" s="31" t="s">
        <v>82</v>
      </c>
      <c r="AK60">
        <v>28</v>
      </c>
      <c r="AL60" s="29" t="s">
        <v>80</v>
      </c>
      <c r="AM60" s="29" t="s">
        <v>80</v>
      </c>
      <c r="AN60" s="20" t="s">
        <v>80</v>
      </c>
    </row>
    <row r="61" spans="1:40" x14ac:dyDescent="0.25">
      <c r="A61" t="s">
        <v>220</v>
      </c>
      <c r="B61" t="s">
        <v>188</v>
      </c>
      <c r="C61" t="s">
        <v>75</v>
      </c>
      <c r="D61" t="s">
        <v>118</v>
      </c>
      <c r="E61" t="s">
        <v>90</v>
      </c>
      <c r="F61" t="s">
        <v>78</v>
      </c>
      <c r="G61" s="31" t="s">
        <v>80</v>
      </c>
      <c r="H61" s="31">
        <v>0.65900000000000003</v>
      </c>
      <c r="I61" s="31">
        <v>1.202</v>
      </c>
      <c r="J61" s="31">
        <v>3.4580000000000002</v>
      </c>
      <c r="K61" s="31">
        <v>8.2270000000000003</v>
      </c>
      <c r="L61" s="31">
        <v>4.149</v>
      </c>
      <c r="M61" s="31">
        <v>2.875</v>
      </c>
      <c r="N61" s="31">
        <v>3.66</v>
      </c>
      <c r="O61" s="31">
        <v>3.1549999999999998</v>
      </c>
      <c r="P61" s="31" t="s">
        <v>80</v>
      </c>
      <c r="Q61" s="31" t="s">
        <v>80</v>
      </c>
      <c r="R61" s="31" t="s">
        <v>80</v>
      </c>
      <c r="S61" s="31" t="s">
        <v>80</v>
      </c>
      <c r="T61" s="31" t="s">
        <v>80</v>
      </c>
      <c r="U61" s="31" t="s">
        <v>80</v>
      </c>
      <c r="V61" s="31" t="s">
        <v>80</v>
      </c>
      <c r="W61" s="31" t="s">
        <v>80</v>
      </c>
      <c r="X61" s="31" t="s">
        <v>80</v>
      </c>
      <c r="Y61" s="31" t="s">
        <v>80</v>
      </c>
      <c r="Z61" s="31" t="s">
        <v>80</v>
      </c>
      <c r="AA61" s="31" t="s">
        <v>80</v>
      </c>
      <c r="AB61" s="31" t="s">
        <v>80</v>
      </c>
      <c r="AC61" s="31" t="s">
        <v>80</v>
      </c>
      <c r="AD61" s="31">
        <v>1.0449999999999999</v>
      </c>
      <c r="AE61" s="31" t="s">
        <v>80</v>
      </c>
      <c r="AF61" s="31">
        <v>0.34799999999999998</v>
      </c>
      <c r="AG61" s="31" t="s">
        <v>80</v>
      </c>
      <c r="AH61" s="31" t="s">
        <v>80</v>
      </c>
      <c r="AI61" s="31" t="s">
        <v>80</v>
      </c>
      <c r="AJ61" s="31" t="s">
        <v>80</v>
      </c>
      <c r="AK61">
        <v>29</v>
      </c>
      <c r="AL61" s="29">
        <v>0.12</v>
      </c>
      <c r="AM61" s="29">
        <v>99.04</v>
      </c>
      <c r="AN61" s="20">
        <v>28.777999999999999</v>
      </c>
    </row>
    <row r="62" spans="1:40" x14ac:dyDescent="0.25">
      <c r="A62" t="s">
        <v>220</v>
      </c>
      <c r="B62" t="s">
        <v>188</v>
      </c>
      <c r="C62" t="s">
        <v>75</v>
      </c>
      <c r="D62" t="s">
        <v>118</v>
      </c>
      <c r="E62" t="s">
        <v>90</v>
      </c>
      <c r="F62" t="s">
        <v>79</v>
      </c>
      <c r="G62" s="31" t="s">
        <v>80</v>
      </c>
      <c r="H62" s="31" t="s">
        <v>82</v>
      </c>
      <c r="I62" s="31" t="s">
        <v>82</v>
      </c>
      <c r="J62" s="31" t="s">
        <v>82</v>
      </c>
      <c r="K62" s="31" t="s">
        <v>82</v>
      </c>
      <c r="L62" s="31" t="s">
        <v>82</v>
      </c>
      <c r="M62" s="31" t="s">
        <v>82</v>
      </c>
      <c r="N62" s="31" t="s">
        <v>82</v>
      </c>
      <c r="O62" s="31" t="s">
        <v>82</v>
      </c>
      <c r="P62" s="31" t="s">
        <v>80</v>
      </c>
      <c r="Q62" s="31" t="s">
        <v>80</v>
      </c>
      <c r="R62" s="31" t="s">
        <v>80</v>
      </c>
      <c r="S62" s="31" t="s">
        <v>80</v>
      </c>
      <c r="T62" s="31" t="s">
        <v>80</v>
      </c>
      <c r="U62" s="31" t="s">
        <v>80</v>
      </c>
      <c r="V62" s="31" t="s">
        <v>80</v>
      </c>
      <c r="W62" s="31" t="s">
        <v>80</v>
      </c>
      <c r="X62" s="31" t="s">
        <v>80</v>
      </c>
      <c r="Y62" s="31" t="s">
        <v>80</v>
      </c>
      <c r="Z62" s="31" t="s">
        <v>80</v>
      </c>
      <c r="AA62" s="31" t="s">
        <v>80</v>
      </c>
      <c r="AB62" s="31" t="s">
        <v>80</v>
      </c>
      <c r="AC62" s="31" t="s">
        <v>80</v>
      </c>
      <c r="AD62" s="31" t="s">
        <v>7</v>
      </c>
      <c r="AE62" s="31" t="s">
        <v>80</v>
      </c>
      <c r="AF62" s="31" t="s">
        <v>82</v>
      </c>
      <c r="AG62" s="31" t="s">
        <v>80</v>
      </c>
      <c r="AH62" s="31" t="s">
        <v>80</v>
      </c>
      <c r="AI62" s="31" t="s">
        <v>80</v>
      </c>
      <c r="AJ62" s="31" t="s">
        <v>80</v>
      </c>
      <c r="AK62">
        <v>29</v>
      </c>
      <c r="AL62" s="29" t="s">
        <v>80</v>
      </c>
      <c r="AM62" s="29" t="s">
        <v>80</v>
      </c>
      <c r="AN62" s="20" t="s">
        <v>80</v>
      </c>
    </row>
    <row r="63" spans="1:40" x14ac:dyDescent="0.25">
      <c r="A63" t="s">
        <v>220</v>
      </c>
      <c r="B63" t="s">
        <v>188</v>
      </c>
      <c r="C63" t="s">
        <v>75</v>
      </c>
      <c r="D63" t="s">
        <v>93</v>
      </c>
      <c r="E63" t="s">
        <v>95</v>
      </c>
      <c r="F63" t="s">
        <v>78</v>
      </c>
      <c r="G63" s="31">
        <v>10</v>
      </c>
      <c r="H63" s="31">
        <v>10</v>
      </c>
      <c r="I63" s="31">
        <v>5</v>
      </c>
      <c r="J63" s="31" t="s">
        <v>80</v>
      </c>
      <c r="K63" s="31" t="s">
        <v>80</v>
      </c>
      <c r="L63" s="31" t="s">
        <v>80</v>
      </c>
      <c r="M63" s="31" t="s">
        <v>80</v>
      </c>
      <c r="N63" s="31" t="s">
        <v>80</v>
      </c>
      <c r="O63" s="31" t="s">
        <v>80</v>
      </c>
      <c r="P63" s="31" t="s">
        <v>80</v>
      </c>
      <c r="Q63" s="31" t="s">
        <v>80</v>
      </c>
      <c r="R63" s="31" t="s">
        <v>80</v>
      </c>
      <c r="S63" s="31" t="s">
        <v>80</v>
      </c>
      <c r="T63" s="31" t="s">
        <v>80</v>
      </c>
      <c r="U63" s="31" t="s">
        <v>80</v>
      </c>
      <c r="V63" s="31" t="s">
        <v>80</v>
      </c>
      <c r="W63" s="31" t="s">
        <v>80</v>
      </c>
      <c r="X63" s="31" t="s">
        <v>80</v>
      </c>
      <c r="Y63" s="31" t="s">
        <v>80</v>
      </c>
      <c r="Z63" s="31" t="s">
        <v>80</v>
      </c>
      <c r="AA63" s="31" t="s">
        <v>80</v>
      </c>
      <c r="AB63" s="31" t="s">
        <v>80</v>
      </c>
      <c r="AC63" s="31" t="s">
        <v>80</v>
      </c>
      <c r="AD63" s="31" t="s">
        <v>80</v>
      </c>
      <c r="AE63" s="31" t="s">
        <v>80</v>
      </c>
      <c r="AF63" s="31" t="s">
        <v>80</v>
      </c>
      <c r="AG63" s="31" t="s">
        <v>80</v>
      </c>
      <c r="AH63" s="31" t="s">
        <v>80</v>
      </c>
      <c r="AI63" s="31" t="s">
        <v>80</v>
      </c>
      <c r="AJ63" s="31" t="s">
        <v>80</v>
      </c>
      <c r="AK63">
        <v>30</v>
      </c>
      <c r="AL63" s="29">
        <v>0.11</v>
      </c>
      <c r="AM63" s="29">
        <v>99.14</v>
      </c>
      <c r="AN63" s="20">
        <v>25</v>
      </c>
    </row>
    <row r="64" spans="1:40" x14ac:dyDescent="0.25">
      <c r="A64" t="s">
        <v>220</v>
      </c>
      <c r="B64" t="s">
        <v>188</v>
      </c>
      <c r="C64" t="s">
        <v>75</v>
      </c>
      <c r="D64" t="s">
        <v>93</v>
      </c>
      <c r="E64" t="s">
        <v>95</v>
      </c>
      <c r="F64" t="s">
        <v>79</v>
      </c>
      <c r="G64" s="31" t="s">
        <v>82</v>
      </c>
      <c r="H64" s="31" t="s">
        <v>82</v>
      </c>
      <c r="I64" s="31" t="s">
        <v>82</v>
      </c>
      <c r="J64" s="31" t="s">
        <v>80</v>
      </c>
      <c r="K64" s="31" t="s">
        <v>80</v>
      </c>
      <c r="L64" s="31" t="s">
        <v>80</v>
      </c>
      <c r="M64" s="31" t="s">
        <v>80</v>
      </c>
      <c r="N64" s="31" t="s">
        <v>80</v>
      </c>
      <c r="O64" s="31" t="s">
        <v>80</v>
      </c>
      <c r="P64" s="31" t="s">
        <v>80</v>
      </c>
      <c r="Q64" s="31" t="s">
        <v>80</v>
      </c>
      <c r="R64" s="31" t="s">
        <v>80</v>
      </c>
      <c r="S64" s="31" t="s">
        <v>80</v>
      </c>
      <c r="T64" s="31" t="s">
        <v>80</v>
      </c>
      <c r="U64" s="31" t="s">
        <v>80</v>
      </c>
      <c r="V64" s="31" t="s">
        <v>80</v>
      </c>
      <c r="W64" s="31" t="s">
        <v>80</v>
      </c>
      <c r="X64" s="31" t="s">
        <v>80</v>
      </c>
      <c r="Y64" s="31" t="s">
        <v>80</v>
      </c>
      <c r="Z64" s="31" t="s">
        <v>80</v>
      </c>
      <c r="AA64" s="31" t="s">
        <v>80</v>
      </c>
      <c r="AB64" s="31" t="s">
        <v>80</v>
      </c>
      <c r="AC64" s="31" t="s">
        <v>80</v>
      </c>
      <c r="AD64" s="31" t="s">
        <v>80</v>
      </c>
      <c r="AE64" s="31" t="s">
        <v>80</v>
      </c>
      <c r="AF64" s="31" t="s">
        <v>80</v>
      </c>
      <c r="AG64" s="31" t="s">
        <v>80</v>
      </c>
      <c r="AH64" s="31" t="s">
        <v>80</v>
      </c>
      <c r="AI64" s="31" t="s">
        <v>80</v>
      </c>
      <c r="AJ64" s="31" t="s">
        <v>80</v>
      </c>
      <c r="AK64">
        <v>30</v>
      </c>
      <c r="AL64" s="29" t="s">
        <v>80</v>
      </c>
      <c r="AM64" s="29" t="s">
        <v>80</v>
      </c>
      <c r="AN64" s="20" t="s">
        <v>80</v>
      </c>
    </row>
    <row r="65" spans="1:40" x14ac:dyDescent="0.25">
      <c r="A65" t="s">
        <v>220</v>
      </c>
      <c r="B65" t="s">
        <v>188</v>
      </c>
      <c r="C65" t="s">
        <v>75</v>
      </c>
      <c r="D65" t="s">
        <v>114</v>
      </c>
      <c r="E65" t="s">
        <v>87</v>
      </c>
      <c r="F65" t="s">
        <v>78</v>
      </c>
      <c r="G65" s="31" t="s">
        <v>80</v>
      </c>
      <c r="H65" s="31" t="s">
        <v>80</v>
      </c>
      <c r="I65" s="31" t="s">
        <v>80</v>
      </c>
      <c r="J65" s="31">
        <v>1.1879999999999999</v>
      </c>
      <c r="K65" s="31">
        <v>12</v>
      </c>
      <c r="L65" s="31" t="s">
        <v>80</v>
      </c>
      <c r="M65" s="31" t="s">
        <v>80</v>
      </c>
      <c r="N65" s="31" t="s">
        <v>80</v>
      </c>
      <c r="O65" s="31" t="s">
        <v>80</v>
      </c>
      <c r="P65" s="31" t="s">
        <v>80</v>
      </c>
      <c r="Q65" s="31" t="s">
        <v>80</v>
      </c>
      <c r="R65" s="31" t="s">
        <v>80</v>
      </c>
      <c r="S65" s="31" t="s">
        <v>80</v>
      </c>
      <c r="T65" s="31">
        <v>1.2</v>
      </c>
      <c r="U65" s="31">
        <v>1</v>
      </c>
      <c r="V65" s="31">
        <v>1.786</v>
      </c>
      <c r="W65" s="31">
        <v>2.0790000000000002</v>
      </c>
      <c r="X65" s="31">
        <v>1.4219999999999999</v>
      </c>
      <c r="Y65" s="31">
        <v>1.762</v>
      </c>
      <c r="Z65" s="31">
        <v>1.754</v>
      </c>
      <c r="AA65" s="31" t="s">
        <v>80</v>
      </c>
      <c r="AB65" s="31" t="s">
        <v>80</v>
      </c>
      <c r="AC65" s="31" t="s">
        <v>80</v>
      </c>
      <c r="AD65" s="31" t="s">
        <v>80</v>
      </c>
      <c r="AE65" s="31" t="s">
        <v>80</v>
      </c>
      <c r="AF65" s="31" t="s">
        <v>80</v>
      </c>
      <c r="AG65" s="31" t="s">
        <v>80</v>
      </c>
      <c r="AH65" s="31" t="s">
        <v>80</v>
      </c>
      <c r="AI65" s="31" t="s">
        <v>80</v>
      </c>
      <c r="AJ65" s="31" t="s">
        <v>80</v>
      </c>
      <c r="AK65">
        <v>31</v>
      </c>
      <c r="AL65" s="29">
        <v>0.1</v>
      </c>
      <c r="AM65" s="29">
        <v>99.25</v>
      </c>
      <c r="AN65" s="20">
        <v>24.190999999999999</v>
      </c>
    </row>
    <row r="66" spans="1:40" x14ac:dyDescent="0.25">
      <c r="A66" t="s">
        <v>220</v>
      </c>
      <c r="B66" t="s">
        <v>188</v>
      </c>
      <c r="C66" t="s">
        <v>75</v>
      </c>
      <c r="D66" t="s">
        <v>114</v>
      </c>
      <c r="E66" t="s">
        <v>87</v>
      </c>
      <c r="F66" t="s">
        <v>79</v>
      </c>
      <c r="G66" s="31" t="s">
        <v>80</v>
      </c>
      <c r="H66" s="31" t="s">
        <v>80</v>
      </c>
      <c r="I66" s="31" t="s">
        <v>80</v>
      </c>
      <c r="J66" s="31" t="s">
        <v>5</v>
      </c>
      <c r="K66" s="31" t="s">
        <v>5</v>
      </c>
      <c r="L66" s="31" t="s">
        <v>80</v>
      </c>
      <c r="M66" s="31" t="s">
        <v>80</v>
      </c>
      <c r="N66" s="31" t="s">
        <v>80</v>
      </c>
      <c r="O66" s="31" t="s">
        <v>80</v>
      </c>
      <c r="P66" s="31" t="s">
        <v>80</v>
      </c>
      <c r="Q66" s="31" t="s">
        <v>80</v>
      </c>
      <c r="R66" s="31" t="s">
        <v>80</v>
      </c>
      <c r="S66" s="31" t="s">
        <v>80</v>
      </c>
      <c r="T66" s="31" t="s">
        <v>5</v>
      </c>
      <c r="U66" s="31" t="s">
        <v>82</v>
      </c>
      <c r="V66" s="31" t="s">
        <v>5</v>
      </c>
      <c r="W66" s="31" t="s">
        <v>5</v>
      </c>
      <c r="X66" s="31" t="s">
        <v>5</v>
      </c>
      <c r="Y66" s="31" t="s">
        <v>5</v>
      </c>
      <c r="Z66" s="31" t="s">
        <v>5</v>
      </c>
      <c r="AA66" s="31" t="s">
        <v>80</v>
      </c>
      <c r="AB66" s="31" t="s">
        <v>80</v>
      </c>
      <c r="AC66" s="31" t="s">
        <v>80</v>
      </c>
      <c r="AD66" s="31" t="s">
        <v>80</v>
      </c>
      <c r="AE66" s="31" t="s">
        <v>80</v>
      </c>
      <c r="AF66" s="31" t="s">
        <v>80</v>
      </c>
      <c r="AG66" s="31" t="s">
        <v>80</v>
      </c>
      <c r="AH66" s="31" t="s">
        <v>80</v>
      </c>
      <c r="AI66" s="31" t="s">
        <v>80</v>
      </c>
      <c r="AJ66" s="31" t="s">
        <v>80</v>
      </c>
      <c r="AK66">
        <v>31</v>
      </c>
      <c r="AL66" s="29" t="s">
        <v>80</v>
      </c>
      <c r="AM66" s="29" t="s">
        <v>80</v>
      </c>
      <c r="AN66" s="20" t="s">
        <v>80</v>
      </c>
    </row>
    <row r="67" spans="1:40" x14ac:dyDescent="0.25">
      <c r="A67" t="s">
        <v>220</v>
      </c>
      <c r="B67" t="s">
        <v>188</v>
      </c>
      <c r="C67" t="s">
        <v>75</v>
      </c>
      <c r="D67" t="s">
        <v>116</v>
      </c>
      <c r="E67" t="s">
        <v>105</v>
      </c>
      <c r="F67" t="s">
        <v>78</v>
      </c>
      <c r="G67" s="31" t="s">
        <v>80</v>
      </c>
      <c r="H67" s="31" t="s">
        <v>80</v>
      </c>
      <c r="I67" s="31" t="s">
        <v>80</v>
      </c>
      <c r="J67" s="31" t="s">
        <v>80</v>
      </c>
      <c r="K67" s="31" t="s">
        <v>80</v>
      </c>
      <c r="L67" s="31" t="s">
        <v>80</v>
      </c>
      <c r="M67" s="31" t="s">
        <v>80</v>
      </c>
      <c r="N67" s="31" t="s">
        <v>80</v>
      </c>
      <c r="O67" s="31" t="s">
        <v>80</v>
      </c>
      <c r="P67" s="31" t="s">
        <v>80</v>
      </c>
      <c r="Q67" s="31" t="s">
        <v>80</v>
      </c>
      <c r="R67" s="31" t="s">
        <v>80</v>
      </c>
      <c r="S67" s="31" t="s">
        <v>80</v>
      </c>
      <c r="T67" s="31" t="s">
        <v>80</v>
      </c>
      <c r="U67" s="31" t="s">
        <v>80</v>
      </c>
      <c r="V67" s="31">
        <v>3.2450000000000001</v>
      </c>
      <c r="W67" s="31">
        <v>0.50900000000000001</v>
      </c>
      <c r="X67" s="31">
        <v>1.667</v>
      </c>
      <c r="Y67" s="31">
        <v>0.46800000000000003</v>
      </c>
      <c r="Z67" s="31">
        <v>0.94199999999999995</v>
      </c>
      <c r="AA67" s="31">
        <v>0.14499999999999999</v>
      </c>
      <c r="AB67" s="31">
        <v>2.681</v>
      </c>
      <c r="AC67" s="31">
        <v>3.32</v>
      </c>
      <c r="AD67" s="31">
        <v>6.8319999999999999</v>
      </c>
      <c r="AE67" s="31">
        <v>1</v>
      </c>
      <c r="AF67" s="31">
        <v>0.79100000000000004</v>
      </c>
      <c r="AG67" s="31">
        <v>0.69199999999999995</v>
      </c>
      <c r="AH67" s="31">
        <v>0.254</v>
      </c>
      <c r="AI67" s="31">
        <v>0.42399999999999999</v>
      </c>
      <c r="AJ67" s="31">
        <v>0.80900000000000005</v>
      </c>
      <c r="AK67">
        <v>32</v>
      </c>
      <c r="AL67" s="29">
        <v>0.1</v>
      </c>
      <c r="AM67" s="29">
        <v>99.35</v>
      </c>
      <c r="AN67" s="20">
        <v>23.779</v>
      </c>
    </row>
    <row r="68" spans="1:40" x14ac:dyDescent="0.25">
      <c r="A68" t="s">
        <v>220</v>
      </c>
      <c r="B68" t="s">
        <v>188</v>
      </c>
      <c r="C68" t="s">
        <v>75</v>
      </c>
      <c r="D68" t="s">
        <v>116</v>
      </c>
      <c r="E68" t="s">
        <v>105</v>
      </c>
      <c r="F68" t="s">
        <v>79</v>
      </c>
      <c r="G68" s="31" t="s">
        <v>80</v>
      </c>
      <c r="H68" s="31" t="s">
        <v>80</v>
      </c>
      <c r="I68" s="31" t="s">
        <v>80</v>
      </c>
      <c r="J68" s="31" t="s">
        <v>80</v>
      </c>
      <c r="K68" s="31" t="s">
        <v>80</v>
      </c>
      <c r="L68" s="31" t="s">
        <v>80</v>
      </c>
      <c r="M68" s="31" t="s">
        <v>80</v>
      </c>
      <c r="N68" s="31" t="s">
        <v>80</v>
      </c>
      <c r="O68" s="31" t="s">
        <v>80</v>
      </c>
      <c r="P68" s="31" t="s">
        <v>80</v>
      </c>
      <c r="Q68" s="31" t="s">
        <v>80</v>
      </c>
      <c r="R68" s="31" t="s">
        <v>80</v>
      </c>
      <c r="S68" s="31" t="s">
        <v>80</v>
      </c>
      <c r="T68" s="31" t="s">
        <v>80</v>
      </c>
      <c r="U68" s="31" t="s">
        <v>80</v>
      </c>
      <c r="V68" s="31" t="s">
        <v>82</v>
      </c>
      <c r="W68" s="31" t="s">
        <v>82</v>
      </c>
      <c r="X68" s="31" t="s">
        <v>82</v>
      </c>
      <c r="Y68" s="31" t="s">
        <v>82</v>
      </c>
      <c r="Z68" s="31" t="s">
        <v>82</v>
      </c>
      <c r="AA68" s="31" t="s">
        <v>82</v>
      </c>
      <c r="AB68" s="31" t="s">
        <v>82</v>
      </c>
      <c r="AC68" s="31" t="s">
        <v>82</v>
      </c>
      <c r="AD68" s="31" t="s">
        <v>82</v>
      </c>
      <c r="AE68" s="31" t="s">
        <v>82</v>
      </c>
      <c r="AF68" s="31" t="s">
        <v>82</v>
      </c>
      <c r="AG68" s="31" t="s">
        <v>82</v>
      </c>
      <c r="AH68" s="31" t="s">
        <v>82</v>
      </c>
      <c r="AI68" s="31" t="s">
        <v>82</v>
      </c>
      <c r="AJ68" s="31" t="s">
        <v>82</v>
      </c>
      <c r="AK68">
        <v>32</v>
      </c>
      <c r="AL68" s="29" t="s">
        <v>80</v>
      </c>
      <c r="AM68" s="29" t="s">
        <v>80</v>
      </c>
      <c r="AN68" s="20" t="s">
        <v>80</v>
      </c>
    </row>
    <row r="69" spans="1:40" x14ac:dyDescent="0.25">
      <c r="A69" t="s">
        <v>220</v>
      </c>
      <c r="B69" t="s">
        <v>188</v>
      </c>
      <c r="C69" t="s">
        <v>75</v>
      </c>
      <c r="D69" t="s">
        <v>122</v>
      </c>
      <c r="E69" t="s">
        <v>104</v>
      </c>
      <c r="F69" t="s">
        <v>78</v>
      </c>
      <c r="G69" s="31" t="s">
        <v>80</v>
      </c>
      <c r="H69" s="31" t="s">
        <v>80</v>
      </c>
      <c r="I69" s="31" t="s">
        <v>80</v>
      </c>
      <c r="J69" s="31" t="s">
        <v>80</v>
      </c>
      <c r="K69" s="31">
        <v>3</v>
      </c>
      <c r="L69" s="31">
        <v>14</v>
      </c>
      <c r="M69" s="31" t="s">
        <v>80</v>
      </c>
      <c r="N69" s="31" t="s">
        <v>80</v>
      </c>
      <c r="O69" s="31">
        <v>1</v>
      </c>
      <c r="P69" s="31" t="s">
        <v>80</v>
      </c>
      <c r="Q69" s="31" t="s">
        <v>80</v>
      </c>
      <c r="R69" s="31" t="s">
        <v>80</v>
      </c>
      <c r="S69" s="31" t="s">
        <v>80</v>
      </c>
      <c r="T69" s="31" t="s">
        <v>80</v>
      </c>
      <c r="U69" s="31" t="s">
        <v>80</v>
      </c>
      <c r="V69" s="31" t="s">
        <v>80</v>
      </c>
      <c r="W69" s="31" t="s">
        <v>80</v>
      </c>
      <c r="X69" s="31" t="s">
        <v>80</v>
      </c>
      <c r="Y69" s="31" t="s">
        <v>80</v>
      </c>
      <c r="Z69" s="31" t="s">
        <v>80</v>
      </c>
      <c r="AA69" s="31" t="s">
        <v>80</v>
      </c>
      <c r="AB69" s="31" t="s">
        <v>80</v>
      </c>
      <c r="AC69" s="31" t="s">
        <v>80</v>
      </c>
      <c r="AD69" s="31" t="s">
        <v>80</v>
      </c>
      <c r="AE69" s="31" t="s">
        <v>80</v>
      </c>
      <c r="AF69" s="31" t="s">
        <v>80</v>
      </c>
      <c r="AG69" s="31" t="s">
        <v>80</v>
      </c>
      <c r="AH69" s="31" t="s">
        <v>80</v>
      </c>
      <c r="AI69" s="31" t="s">
        <v>80</v>
      </c>
      <c r="AJ69" s="31" t="s">
        <v>80</v>
      </c>
      <c r="AK69">
        <v>33</v>
      </c>
      <c r="AL69" s="29">
        <v>0.08</v>
      </c>
      <c r="AM69" s="29">
        <v>99.43</v>
      </c>
      <c r="AN69" s="20">
        <v>18</v>
      </c>
    </row>
    <row r="70" spans="1:40" x14ac:dyDescent="0.25">
      <c r="A70" t="s">
        <v>220</v>
      </c>
      <c r="B70" t="s">
        <v>188</v>
      </c>
      <c r="C70" t="s">
        <v>75</v>
      </c>
      <c r="D70" t="s">
        <v>122</v>
      </c>
      <c r="E70" t="s">
        <v>104</v>
      </c>
      <c r="F70" t="s">
        <v>79</v>
      </c>
      <c r="G70" s="31" t="s">
        <v>80</v>
      </c>
      <c r="H70" s="31" t="s">
        <v>80</v>
      </c>
      <c r="I70" s="31" t="s">
        <v>80</v>
      </c>
      <c r="J70" s="31" t="s">
        <v>80</v>
      </c>
      <c r="K70" s="31" t="s">
        <v>82</v>
      </c>
      <c r="L70" s="31" t="s">
        <v>82</v>
      </c>
      <c r="M70" s="31" t="s">
        <v>80</v>
      </c>
      <c r="N70" s="31" t="s">
        <v>80</v>
      </c>
      <c r="O70" s="31" t="s">
        <v>82</v>
      </c>
      <c r="P70" s="31" t="s">
        <v>80</v>
      </c>
      <c r="Q70" s="31" t="s">
        <v>80</v>
      </c>
      <c r="R70" s="31" t="s">
        <v>80</v>
      </c>
      <c r="S70" s="31" t="s">
        <v>80</v>
      </c>
      <c r="T70" s="31" t="s">
        <v>80</v>
      </c>
      <c r="U70" s="31" t="s">
        <v>80</v>
      </c>
      <c r="V70" s="31" t="s">
        <v>80</v>
      </c>
      <c r="W70" s="31" t="s">
        <v>80</v>
      </c>
      <c r="X70" s="31" t="s">
        <v>80</v>
      </c>
      <c r="Y70" s="31" t="s">
        <v>80</v>
      </c>
      <c r="Z70" s="31" t="s">
        <v>80</v>
      </c>
      <c r="AA70" s="31" t="s">
        <v>80</v>
      </c>
      <c r="AB70" s="31" t="s">
        <v>80</v>
      </c>
      <c r="AC70" s="31" t="s">
        <v>80</v>
      </c>
      <c r="AD70" s="31" t="s">
        <v>80</v>
      </c>
      <c r="AE70" s="31" t="s">
        <v>80</v>
      </c>
      <c r="AF70" s="31" t="s">
        <v>80</v>
      </c>
      <c r="AG70" s="31" t="s">
        <v>80</v>
      </c>
      <c r="AH70" s="31" t="s">
        <v>80</v>
      </c>
      <c r="AI70" s="31" t="s">
        <v>80</v>
      </c>
      <c r="AJ70" s="31" t="s">
        <v>80</v>
      </c>
      <c r="AK70">
        <v>33</v>
      </c>
      <c r="AL70" s="29" t="s">
        <v>80</v>
      </c>
      <c r="AM70" s="29" t="s">
        <v>80</v>
      </c>
      <c r="AN70" s="20" t="s">
        <v>80</v>
      </c>
    </row>
    <row r="71" spans="1:40" x14ac:dyDescent="0.25">
      <c r="A71" t="s">
        <v>220</v>
      </c>
      <c r="B71" t="s">
        <v>188</v>
      </c>
      <c r="C71" t="s">
        <v>75</v>
      </c>
      <c r="D71" t="s">
        <v>124</v>
      </c>
      <c r="E71" t="s">
        <v>95</v>
      </c>
      <c r="F71" t="s">
        <v>78</v>
      </c>
      <c r="G71" s="31">
        <v>1</v>
      </c>
      <c r="H71" s="31">
        <v>1</v>
      </c>
      <c r="I71" s="31">
        <v>1</v>
      </c>
      <c r="J71" s="31">
        <v>1</v>
      </c>
      <c r="K71" s="31">
        <v>1</v>
      </c>
      <c r="L71" s="31">
        <v>0.4</v>
      </c>
      <c r="M71" s="31">
        <v>0.1</v>
      </c>
      <c r="N71" s="31">
        <v>0.48099999999999998</v>
      </c>
      <c r="O71" s="31">
        <v>0.114</v>
      </c>
      <c r="P71" s="31">
        <v>0.5</v>
      </c>
      <c r="Q71" s="31">
        <v>0.5</v>
      </c>
      <c r="R71" s="31">
        <v>0.998</v>
      </c>
      <c r="S71" s="31">
        <v>0.55000000000000004</v>
      </c>
      <c r="T71" s="31">
        <v>0.45400000000000001</v>
      </c>
      <c r="U71" s="31">
        <v>0.39500000000000002</v>
      </c>
      <c r="V71" s="31">
        <v>0.38100000000000001</v>
      </c>
      <c r="W71" s="31">
        <v>0.29599999999999999</v>
      </c>
      <c r="X71" s="31">
        <v>0.106</v>
      </c>
      <c r="Y71" s="31">
        <v>0.17699999999999999</v>
      </c>
      <c r="Z71" s="31">
        <v>0.49</v>
      </c>
      <c r="AA71" s="31">
        <v>0.34699999999999998</v>
      </c>
      <c r="AB71" s="31">
        <v>0.247</v>
      </c>
      <c r="AC71" s="31">
        <v>0.29799999999999999</v>
      </c>
      <c r="AD71" s="31">
        <v>0.186</v>
      </c>
      <c r="AE71" s="31">
        <v>0.214</v>
      </c>
      <c r="AF71" s="31">
        <v>0.16600000000000001</v>
      </c>
      <c r="AG71" s="31">
        <v>0.11799999999999999</v>
      </c>
      <c r="AH71" s="31">
        <v>6.8000000000000005E-2</v>
      </c>
      <c r="AI71" s="31">
        <v>0.17899999999999999</v>
      </c>
      <c r="AJ71" s="31">
        <v>0.17399999999999999</v>
      </c>
      <c r="AK71">
        <v>34</v>
      </c>
      <c r="AL71" s="29">
        <v>0.06</v>
      </c>
      <c r="AM71" s="29">
        <v>99.48</v>
      </c>
      <c r="AN71" s="20">
        <v>12.939</v>
      </c>
    </row>
    <row r="72" spans="1:40" x14ac:dyDescent="0.25">
      <c r="A72" t="s">
        <v>220</v>
      </c>
      <c r="B72" t="s">
        <v>188</v>
      </c>
      <c r="C72" t="s">
        <v>75</v>
      </c>
      <c r="D72" t="s">
        <v>124</v>
      </c>
      <c r="E72" t="s">
        <v>95</v>
      </c>
      <c r="F72" t="s">
        <v>79</v>
      </c>
      <c r="G72" s="31" t="s">
        <v>82</v>
      </c>
      <c r="H72" s="31" t="s">
        <v>82</v>
      </c>
      <c r="I72" s="31" t="s">
        <v>82</v>
      </c>
      <c r="J72" s="31" t="s">
        <v>82</v>
      </c>
      <c r="K72" s="31" t="s">
        <v>82</v>
      </c>
      <c r="L72" s="31" t="s">
        <v>82</v>
      </c>
      <c r="M72" s="31" t="s">
        <v>82</v>
      </c>
      <c r="N72" s="31" t="s">
        <v>82</v>
      </c>
      <c r="O72" s="31" t="s">
        <v>82</v>
      </c>
      <c r="P72" s="31" t="s">
        <v>82</v>
      </c>
      <c r="Q72" s="31" t="s">
        <v>82</v>
      </c>
      <c r="R72" s="31" t="s">
        <v>82</v>
      </c>
      <c r="S72" s="31" t="s">
        <v>82</v>
      </c>
      <c r="T72" s="31" t="s">
        <v>82</v>
      </c>
      <c r="U72" s="31" t="s">
        <v>82</v>
      </c>
      <c r="V72" s="31" t="s">
        <v>82</v>
      </c>
      <c r="W72" s="31" t="s">
        <v>82</v>
      </c>
      <c r="X72" s="31" t="s">
        <v>82</v>
      </c>
      <c r="Y72" s="31" t="s">
        <v>82</v>
      </c>
      <c r="Z72" s="31" t="s">
        <v>82</v>
      </c>
      <c r="AA72" s="31" t="s">
        <v>82</v>
      </c>
      <c r="AB72" s="31" t="s">
        <v>82</v>
      </c>
      <c r="AC72" s="31" t="s">
        <v>82</v>
      </c>
      <c r="AD72" s="31" t="s">
        <v>82</v>
      </c>
      <c r="AE72" s="31" t="s">
        <v>82</v>
      </c>
      <c r="AF72" s="31" t="s">
        <v>82</v>
      </c>
      <c r="AG72" s="31" t="s">
        <v>82</v>
      </c>
      <c r="AH72" s="31" t="s">
        <v>82</v>
      </c>
      <c r="AI72" s="31" t="s">
        <v>82</v>
      </c>
      <c r="AJ72" s="31" t="s">
        <v>82</v>
      </c>
      <c r="AK72">
        <v>34</v>
      </c>
      <c r="AL72" s="29" t="s">
        <v>80</v>
      </c>
      <c r="AM72" s="29" t="s">
        <v>80</v>
      </c>
      <c r="AN72" s="20" t="s">
        <v>80</v>
      </c>
    </row>
    <row r="73" spans="1:40" x14ac:dyDescent="0.25">
      <c r="A73" t="s">
        <v>220</v>
      </c>
      <c r="B73" t="s">
        <v>188</v>
      </c>
      <c r="C73" t="s">
        <v>85</v>
      </c>
      <c r="D73" t="s">
        <v>133</v>
      </c>
      <c r="E73" t="s">
        <v>87</v>
      </c>
      <c r="F73" t="s">
        <v>78</v>
      </c>
      <c r="G73" s="31" t="s">
        <v>80</v>
      </c>
      <c r="H73" s="31" t="s">
        <v>80</v>
      </c>
      <c r="I73" s="31" t="s">
        <v>80</v>
      </c>
      <c r="J73" s="31" t="s">
        <v>80</v>
      </c>
      <c r="K73" s="31" t="s">
        <v>80</v>
      </c>
      <c r="L73" s="31" t="s">
        <v>80</v>
      </c>
      <c r="M73" s="31" t="s">
        <v>80</v>
      </c>
      <c r="N73" s="31" t="s">
        <v>80</v>
      </c>
      <c r="O73" s="31" t="s">
        <v>80</v>
      </c>
      <c r="P73" s="31" t="s">
        <v>80</v>
      </c>
      <c r="Q73" s="31" t="s">
        <v>80</v>
      </c>
      <c r="R73" s="31" t="s">
        <v>80</v>
      </c>
      <c r="S73" s="31" t="s">
        <v>80</v>
      </c>
      <c r="T73" s="31" t="s">
        <v>80</v>
      </c>
      <c r="U73" s="31" t="s">
        <v>80</v>
      </c>
      <c r="V73" s="31" t="s">
        <v>80</v>
      </c>
      <c r="W73" s="31" t="s">
        <v>80</v>
      </c>
      <c r="X73" s="31" t="s">
        <v>80</v>
      </c>
      <c r="Y73" s="31" t="s">
        <v>80</v>
      </c>
      <c r="Z73" s="31" t="s">
        <v>80</v>
      </c>
      <c r="AA73" s="31" t="s">
        <v>80</v>
      </c>
      <c r="AB73" s="31">
        <v>4.056</v>
      </c>
      <c r="AC73" s="31">
        <v>4.6340000000000003</v>
      </c>
      <c r="AD73" s="31">
        <v>3.5310000000000001</v>
      </c>
      <c r="AE73" s="31" t="s">
        <v>80</v>
      </c>
      <c r="AF73" s="31" t="s">
        <v>80</v>
      </c>
      <c r="AG73" s="31" t="s">
        <v>80</v>
      </c>
      <c r="AH73" s="31" t="s">
        <v>80</v>
      </c>
      <c r="AI73" s="31" t="s">
        <v>80</v>
      </c>
      <c r="AJ73" s="31" t="s">
        <v>80</v>
      </c>
      <c r="AK73">
        <v>35</v>
      </c>
      <c r="AL73" s="29">
        <v>0.05</v>
      </c>
      <c r="AM73" s="29">
        <v>99.53</v>
      </c>
      <c r="AN73" s="20">
        <v>12.221</v>
      </c>
    </row>
    <row r="74" spans="1:40" x14ac:dyDescent="0.25">
      <c r="A74" t="s">
        <v>220</v>
      </c>
      <c r="B74" t="s">
        <v>188</v>
      </c>
      <c r="C74" t="s">
        <v>85</v>
      </c>
      <c r="D74" t="s">
        <v>133</v>
      </c>
      <c r="E74" t="s">
        <v>87</v>
      </c>
      <c r="F74" t="s">
        <v>79</v>
      </c>
      <c r="G74" s="31" t="s">
        <v>80</v>
      </c>
      <c r="H74" s="31" t="s">
        <v>80</v>
      </c>
      <c r="I74" s="31" t="s">
        <v>80</v>
      </c>
      <c r="J74" s="31" t="s">
        <v>80</v>
      </c>
      <c r="K74" s="31" t="s">
        <v>80</v>
      </c>
      <c r="L74" s="31" t="s">
        <v>80</v>
      </c>
      <c r="M74" s="31" t="s">
        <v>80</v>
      </c>
      <c r="N74" s="31" t="s">
        <v>80</v>
      </c>
      <c r="O74" s="31" t="s">
        <v>80</v>
      </c>
      <c r="P74" s="31" t="s">
        <v>80</v>
      </c>
      <c r="Q74" s="31" t="s">
        <v>80</v>
      </c>
      <c r="R74" s="31" t="s">
        <v>80</v>
      </c>
      <c r="S74" s="31" t="s">
        <v>80</v>
      </c>
      <c r="T74" s="31" t="s">
        <v>80</v>
      </c>
      <c r="U74" s="31" t="s">
        <v>80</v>
      </c>
      <c r="V74" s="31" t="s">
        <v>80</v>
      </c>
      <c r="W74" s="31" t="s">
        <v>80</v>
      </c>
      <c r="X74" s="31" t="s">
        <v>80</v>
      </c>
      <c r="Y74" s="31" t="s">
        <v>80</v>
      </c>
      <c r="Z74" s="31" t="s">
        <v>80</v>
      </c>
      <c r="AA74" s="31" t="s">
        <v>80</v>
      </c>
      <c r="AB74" s="31" t="s">
        <v>82</v>
      </c>
      <c r="AC74" s="31" t="s">
        <v>82</v>
      </c>
      <c r="AD74" s="31" t="s">
        <v>82</v>
      </c>
      <c r="AE74" s="31" t="s">
        <v>80</v>
      </c>
      <c r="AF74" s="31" t="s">
        <v>80</v>
      </c>
      <c r="AG74" s="31" t="s">
        <v>80</v>
      </c>
      <c r="AH74" s="31" t="s">
        <v>80</v>
      </c>
      <c r="AI74" s="31" t="s">
        <v>80</v>
      </c>
      <c r="AJ74" s="31" t="s">
        <v>80</v>
      </c>
      <c r="AK74">
        <v>35</v>
      </c>
      <c r="AL74" s="29" t="s">
        <v>80</v>
      </c>
      <c r="AM74" s="29" t="s">
        <v>80</v>
      </c>
      <c r="AN74" s="20" t="s">
        <v>80</v>
      </c>
    </row>
    <row r="75" spans="1:40" x14ac:dyDescent="0.25">
      <c r="A75" t="s">
        <v>220</v>
      </c>
      <c r="B75" t="s">
        <v>188</v>
      </c>
      <c r="C75" t="s">
        <v>75</v>
      </c>
      <c r="D75" t="s">
        <v>94</v>
      </c>
      <c r="E75" t="s">
        <v>104</v>
      </c>
      <c r="F75" t="s">
        <v>78</v>
      </c>
      <c r="G75" s="31" t="s">
        <v>80</v>
      </c>
      <c r="H75" s="31">
        <v>3</v>
      </c>
      <c r="I75" s="31" t="s">
        <v>80</v>
      </c>
      <c r="J75" s="31">
        <v>1</v>
      </c>
      <c r="K75" s="31">
        <v>0.06</v>
      </c>
      <c r="L75" s="31" t="s">
        <v>80</v>
      </c>
      <c r="M75" s="31" t="s">
        <v>80</v>
      </c>
      <c r="N75" s="31">
        <v>3.5</v>
      </c>
      <c r="O75" s="31">
        <v>0.14000000000000001</v>
      </c>
      <c r="P75" s="31">
        <v>0.4</v>
      </c>
      <c r="Q75" s="31">
        <v>0.247</v>
      </c>
      <c r="R75" s="31">
        <v>0.189</v>
      </c>
      <c r="S75" s="31">
        <v>0.154</v>
      </c>
      <c r="T75" s="31">
        <v>0.39600000000000002</v>
      </c>
      <c r="U75" s="31">
        <v>1.706</v>
      </c>
      <c r="V75" s="31">
        <v>0.06</v>
      </c>
      <c r="W75" s="31" t="s">
        <v>80</v>
      </c>
      <c r="X75" s="31">
        <v>1.1619999999999999</v>
      </c>
      <c r="Y75" s="31" t="s">
        <v>80</v>
      </c>
      <c r="Z75" s="31" t="s">
        <v>80</v>
      </c>
      <c r="AA75" s="31" t="s">
        <v>80</v>
      </c>
      <c r="AB75" s="31" t="s">
        <v>80</v>
      </c>
      <c r="AC75" s="31" t="s">
        <v>80</v>
      </c>
      <c r="AD75" s="31" t="s">
        <v>80</v>
      </c>
      <c r="AE75" s="31" t="s">
        <v>80</v>
      </c>
      <c r="AF75" s="31" t="s">
        <v>80</v>
      </c>
      <c r="AG75" s="31" t="s">
        <v>80</v>
      </c>
      <c r="AH75" s="31" t="s">
        <v>80</v>
      </c>
      <c r="AI75" s="31" t="s">
        <v>80</v>
      </c>
      <c r="AJ75" s="31" t="s">
        <v>80</v>
      </c>
      <c r="AK75">
        <v>36</v>
      </c>
      <c r="AL75" s="29">
        <v>0.05</v>
      </c>
      <c r="AM75" s="29">
        <v>99.58</v>
      </c>
      <c r="AN75" s="20">
        <v>12.013999999999999</v>
      </c>
    </row>
    <row r="76" spans="1:40" x14ac:dyDescent="0.25">
      <c r="A76" t="s">
        <v>220</v>
      </c>
      <c r="B76" t="s">
        <v>188</v>
      </c>
      <c r="C76" t="s">
        <v>75</v>
      </c>
      <c r="D76" t="s">
        <v>94</v>
      </c>
      <c r="E76" t="s">
        <v>104</v>
      </c>
      <c r="F76" t="s">
        <v>79</v>
      </c>
      <c r="G76" s="31" t="s">
        <v>80</v>
      </c>
      <c r="H76" s="31" t="s">
        <v>82</v>
      </c>
      <c r="I76" s="31" t="s">
        <v>80</v>
      </c>
      <c r="J76" s="31" t="s">
        <v>82</v>
      </c>
      <c r="K76" s="31" t="s">
        <v>82</v>
      </c>
      <c r="L76" s="31" t="s">
        <v>80</v>
      </c>
      <c r="M76" s="31" t="s">
        <v>80</v>
      </c>
      <c r="N76" s="31" t="s">
        <v>82</v>
      </c>
      <c r="O76" s="31" t="s">
        <v>82</v>
      </c>
      <c r="P76" s="31" t="s">
        <v>82</v>
      </c>
      <c r="Q76" s="31" t="s">
        <v>82</v>
      </c>
      <c r="R76" s="31" t="s">
        <v>82</v>
      </c>
      <c r="S76" s="31" t="s">
        <v>82</v>
      </c>
      <c r="T76" s="31" t="s">
        <v>82</v>
      </c>
      <c r="U76" s="31" t="s">
        <v>82</v>
      </c>
      <c r="V76" s="31" t="s">
        <v>82</v>
      </c>
      <c r="W76" s="31" t="s">
        <v>80</v>
      </c>
      <c r="X76" s="31" t="s">
        <v>82</v>
      </c>
      <c r="Y76" s="31" t="s">
        <v>80</v>
      </c>
      <c r="Z76" s="31" t="s">
        <v>80</v>
      </c>
      <c r="AA76" s="31" t="s">
        <v>80</v>
      </c>
      <c r="AB76" s="31" t="s">
        <v>80</v>
      </c>
      <c r="AC76" s="31" t="s">
        <v>80</v>
      </c>
      <c r="AD76" s="31" t="s">
        <v>80</v>
      </c>
      <c r="AE76" s="31" t="s">
        <v>80</v>
      </c>
      <c r="AF76" s="31" t="s">
        <v>80</v>
      </c>
      <c r="AG76" s="31" t="s">
        <v>80</v>
      </c>
      <c r="AH76" s="31" t="s">
        <v>80</v>
      </c>
      <c r="AI76" s="31" t="s">
        <v>80</v>
      </c>
      <c r="AJ76" s="31" t="s">
        <v>80</v>
      </c>
      <c r="AK76">
        <v>36</v>
      </c>
      <c r="AL76" s="29" t="s">
        <v>80</v>
      </c>
      <c r="AM76" s="29" t="s">
        <v>80</v>
      </c>
      <c r="AN76" s="20" t="s">
        <v>80</v>
      </c>
    </row>
    <row r="77" spans="1:40" x14ac:dyDescent="0.25">
      <c r="A77" t="s">
        <v>220</v>
      </c>
      <c r="B77" t="s">
        <v>188</v>
      </c>
      <c r="C77" t="s">
        <v>75</v>
      </c>
      <c r="D77" t="s">
        <v>76</v>
      </c>
      <c r="E77" t="s">
        <v>104</v>
      </c>
      <c r="F77" t="s">
        <v>78</v>
      </c>
      <c r="G77" s="31" t="s">
        <v>80</v>
      </c>
      <c r="H77" s="31">
        <v>10</v>
      </c>
      <c r="I77" s="31" t="s">
        <v>80</v>
      </c>
      <c r="J77" s="31" t="s">
        <v>80</v>
      </c>
      <c r="K77" s="31" t="s">
        <v>80</v>
      </c>
      <c r="L77" s="31" t="s">
        <v>80</v>
      </c>
      <c r="M77" s="31" t="s">
        <v>80</v>
      </c>
      <c r="N77" s="31" t="s">
        <v>80</v>
      </c>
      <c r="O77" s="31" t="s">
        <v>80</v>
      </c>
      <c r="P77" s="31" t="s">
        <v>80</v>
      </c>
      <c r="Q77" s="31" t="s">
        <v>80</v>
      </c>
      <c r="R77" s="31" t="s">
        <v>80</v>
      </c>
      <c r="S77" s="31" t="s">
        <v>80</v>
      </c>
      <c r="T77" s="31" t="s">
        <v>80</v>
      </c>
      <c r="U77" s="31" t="s">
        <v>80</v>
      </c>
      <c r="V77" s="31" t="s">
        <v>80</v>
      </c>
      <c r="W77" s="31" t="s">
        <v>80</v>
      </c>
      <c r="X77" s="31" t="s">
        <v>80</v>
      </c>
      <c r="Y77" s="31" t="s">
        <v>80</v>
      </c>
      <c r="Z77" s="31" t="s">
        <v>80</v>
      </c>
      <c r="AA77" s="31" t="s">
        <v>80</v>
      </c>
      <c r="AB77" s="31" t="s">
        <v>80</v>
      </c>
      <c r="AC77" s="31" t="s">
        <v>80</v>
      </c>
      <c r="AD77" s="31" t="s">
        <v>80</v>
      </c>
      <c r="AE77" s="31" t="s">
        <v>80</v>
      </c>
      <c r="AF77" s="31" t="s">
        <v>80</v>
      </c>
      <c r="AG77" s="31" t="s">
        <v>80</v>
      </c>
      <c r="AH77" s="31" t="s">
        <v>80</v>
      </c>
      <c r="AI77" s="31" t="s">
        <v>80</v>
      </c>
      <c r="AJ77" s="31" t="s">
        <v>80</v>
      </c>
      <c r="AK77">
        <v>37</v>
      </c>
      <c r="AL77" s="29">
        <v>0.04</v>
      </c>
      <c r="AM77" s="29">
        <v>99.63</v>
      </c>
      <c r="AN77" s="20">
        <v>10</v>
      </c>
    </row>
    <row r="78" spans="1:40" x14ac:dyDescent="0.25">
      <c r="A78" t="s">
        <v>220</v>
      </c>
      <c r="B78" t="s">
        <v>188</v>
      </c>
      <c r="C78" t="s">
        <v>75</v>
      </c>
      <c r="D78" t="s">
        <v>76</v>
      </c>
      <c r="E78" t="s">
        <v>104</v>
      </c>
      <c r="F78" t="s">
        <v>79</v>
      </c>
      <c r="G78" s="31" t="s">
        <v>80</v>
      </c>
      <c r="H78" s="31" t="s">
        <v>5</v>
      </c>
      <c r="I78" s="31" t="s">
        <v>80</v>
      </c>
      <c r="J78" s="31" t="s">
        <v>80</v>
      </c>
      <c r="K78" s="31" t="s">
        <v>80</v>
      </c>
      <c r="L78" s="31" t="s">
        <v>80</v>
      </c>
      <c r="M78" s="31" t="s">
        <v>80</v>
      </c>
      <c r="N78" s="31" t="s">
        <v>80</v>
      </c>
      <c r="O78" s="31" t="s">
        <v>80</v>
      </c>
      <c r="P78" s="31" t="s">
        <v>80</v>
      </c>
      <c r="Q78" s="31" t="s">
        <v>80</v>
      </c>
      <c r="R78" s="31" t="s">
        <v>80</v>
      </c>
      <c r="S78" s="31" t="s">
        <v>80</v>
      </c>
      <c r="T78" s="31" t="s">
        <v>80</v>
      </c>
      <c r="U78" s="31" t="s">
        <v>80</v>
      </c>
      <c r="V78" s="31" t="s">
        <v>80</v>
      </c>
      <c r="W78" s="31" t="s">
        <v>80</v>
      </c>
      <c r="X78" s="31" t="s">
        <v>80</v>
      </c>
      <c r="Y78" s="31" t="s">
        <v>80</v>
      </c>
      <c r="Z78" s="31" t="s">
        <v>80</v>
      </c>
      <c r="AA78" s="31" t="s">
        <v>80</v>
      </c>
      <c r="AB78" s="31" t="s">
        <v>80</v>
      </c>
      <c r="AC78" s="31" t="s">
        <v>80</v>
      </c>
      <c r="AD78" s="31" t="s">
        <v>80</v>
      </c>
      <c r="AE78" s="31" t="s">
        <v>80</v>
      </c>
      <c r="AF78" s="31" t="s">
        <v>80</v>
      </c>
      <c r="AG78" s="31" t="s">
        <v>80</v>
      </c>
      <c r="AH78" s="31" t="s">
        <v>80</v>
      </c>
      <c r="AI78" s="31" t="s">
        <v>80</v>
      </c>
      <c r="AJ78" s="31" t="s">
        <v>80</v>
      </c>
      <c r="AK78">
        <v>37</v>
      </c>
      <c r="AL78" s="29" t="s">
        <v>80</v>
      </c>
      <c r="AM78" s="29" t="s">
        <v>80</v>
      </c>
      <c r="AN78" s="20" t="s">
        <v>80</v>
      </c>
    </row>
    <row r="79" spans="1:40" x14ac:dyDescent="0.25">
      <c r="A79" t="s">
        <v>220</v>
      </c>
      <c r="B79" t="s">
        <v>188</v>
      </c>
      <c r="C79" t="s">
        <v>75</v>
      </c>
      <c r="D79" t="s">
        <v>113</v>
      </c>
      <c r="E79" t="s">
        <v>95</v>
      </c>
      <c r="F79" t="s">
        <v>78</v>
      </c>
      <c r="G79" s="31">
        <v>4</v>
      </c>
      <c r="H79" s="31">
        <v>4</v>
      </c>
      <c r="I79" s="31">
        <v>0.2</v>
      </c>
      <c r="J79" s="31" t="s">
        <v>80</v>
      </c>
      <c r="K79" s="31" t="s">
        <v>80</v>
      </c>
      <c r="L79" s="31" t="s">
        <v>80</v>
      </c>
      <c r="M79" s="31" t="s">
        <v>80</v>
      </c>
      <c r="N79" s="31" t="s">
        <v>80</v>
      </c>
      <c r="O79" s="31" t="s">
        <v>80</v>
      </c>
      <c r="P79" s="31" t="s">
        <v>80</v>
      </c>
      <c r="Q79" s="31" t="s">
        <v>80</v>
      </c>
      <c r="R79" s="31" t="s">
        <v>80</v>
      </c>
      <c r="S79" s="31">
        <v>0.20300000000000001</v>
      </c>
      <c r="T79" s="31" t="s">
        <v>80</v>
      </c>
      <c r="U79" s="31" t="s">
        <v>80</v>
      </c>
      <c r="V79" s="31" t="s">
        <v>80</v>
      </c>
      <c r="W79" s="31" t="s">
        <v>80</v>
      </c>
      <c r="X79" s="31" t="s">
        <v>80</v>
      </c>
      <c r="Y79" s="31" t="s">
        <v>80</v>
      </c>
      <c r="Z79" s="31" t="s">
        <v>80</v>
      </c>
      <c r="AA79" s="31" t="s">
        <v>80</v>
      </c>
      <c r="AB79" s="31" t="s">
        <v>80</v>
      </c>
      <c r="AC79" s="31" t="s">
        <v>80</v>
      </c>
      <c r="AD79" s="31" t="s">
        <v>80</v>
      </c>
      <c r="AE79" s="31" t="s">
        <v>80</v>
      </c>
      <c r="AF79" s="31" t="s">
        <v>80</v>
      </c>
      <c r="AG79" s="31" t="s">
        <v>80</v>
      </c>
      <c r="AH79" s="31" t="s">
        <v>80</v>
      </c>
      <c r="AI79" s="31" t="s">
        <v>80</v>
      </c>
      <c r="AJ79" s="31" t="s">
        <v>80</v>
      </c>
      <c r="AK79">
        <v>38</v>
      </c>
      <c r="AL79" s="29">
        <v>0.04</v>
      </c>
      <c r="AM79" s="29">
        <v>99.66</v>
      </c>
      <c r="AN79" s="20">
        <v>8.4030000000000005</v>
      </c>
    </row>
    <row r="80" spans="1:40" x14ac:dyDescent="0.25">
      <c r="A80" t="s">
        <v>220</v>
      </c>
      <c r="B80" t="s">
        <v>188</v>
      </c>
      <c r="C80" t="s">
        <v>75</v>
      </c>
      <c r="D80" t="s">
        <v>113</v>
      </c>
      <c r="E80" t="s">
        <v>95</v>
      </c>
      <c r="F80" t="s">
        <v>79</v>
      </c>
      <c r="G80" s="31" t="s">
        <v>82</v>
      </c>
      <c r="H80" s="31" t="s">
        <v>82</v>
      </c>
      <c r="I80" s="31" t="s">
        <v>82</v>
      </c>
      <c r="J80" s="31" t="s">
        <v>80</v>
      </c>
      <c r="K80" s="31" t="s">
        <v>80</v>
      </c>
      <c r="L80" s="31" t="s">
        <v>80</v>
      </c>
      <c r="M80" s="31" t="s">
        <v>80</v>
      </c>
      <c r="N80" s="31" t="s">
        <v>80</v>
      </c>
      <c r="O80" s="31" t="s">
        <v>80</v>
      </c>
      <c r="P80" s="31" t="s">
        <v>80</v>
      </c>
      <c r="Q80" s="31" t="s">
        <v>80</v>
      </c>
      <c r="R80" s="31" t="s">
        <v>80</v>
      </c>
      <c r="S80" s="31" t="s">
        <v>82</v>
      </c>
      <c r="T80" s="31" t="s">
        <v>80</v>
      </c>
      <c r="U80" s="31" t="s">
        <v>80</v>
      </c>
      <c r="V80" s="31" t="s">
        <v>80</v>
      </c>
      <c r="W80" s="31" t="s">
        <v>80</v>
      </c>
      <c r="X80" s="31" t="s">
        <v>80</v>
      </c>
      <c r="Y80" s="31" t="s">
        <v>80</v>
      </c>
      <c r="Z80" s="31" t="s">
        <v>80</v>
      </c>
      <c r="AA80" s="31" t="s">
        <v>80</v>
      </c>
      <c r="AB80" s="31" t="s">
        <v>80</v>
      </c>
      <c r="AC80" s="31" t="s">
        <v>80</v>
      </c>
      <c r="AD80" s="31" t="s">
        <v>80</v>
      </c>
      <c r="AE80" s="31" t="s">
        <v>80</v>
      </c>
      <c r="AF80" s="31" t="s">
        <v>80</v>
      </c>
      <c r="AG80" s="31" t="s">
        <v>80</v>
      </c>
      <c r="AH80" s="31" t="s">
        <v>80</v>
      </c>
      <c r="AI80" s="31" t="s">
        <v>80</v>
      </c>
      <c r="AJ80" s="31" t="s">
        <v>80</v>
      </c>
      <c r="AK80">
        <v>38</v>
      </c>
      <c r="AL80" s="29" t="s">
        <v>80</v>
      </c>
      <c r="AM80" s="29" t="s">
        <v>80</v>
      </c>
      <c r="AN80" s="20" t="s">
        <v>80</v>
      </c>
    </row>
    <row r="81" spans="1:40" x14ac:dyDescent="0.25">
      <c r="A81" t="s">
        <v>220</v>
      </c>
      <c r="B81" t="s">
        <v>188</v>
      </c>
      <c r="C81" t="s">
        <v>100</v>
      </c>
      <c r="D81" t="s">
        <v>117</v>
      </c>
      <c r="E81" t="s">
        <v>81</v>
      </c>
      <c r="F81" t="s">
        <v>78</v>
      </c>
      <c r="G81" s="31" t="s">
        <v>80</v>
      </c>
      <c r="H81" s="31" t="s">
        <v>80</v>
      </c>
      <c r="I81" s="31" t="s">
        <v>80</v>
      </c>
      <c r="J81" s="31" t="s">
        <v>80</v>
      </c>
      <c r="K81" s="31" t="s">
        <v>80</v>
      </c>
      <c r="L81" s="31" t="s">
        <v>80</v>
      </c>
      <c r="M81" s="31" t="s">
        <v>80</v>
      </c>
      <c r="N81" s="31" t="s">
        <v>80</v>
      </c>
      <c r="O81" s="31" t="s">
        <v>80</v>
      </c>
      <c r="P81" s="31" t="s">
        <v>80</v>
      </c>
      <c r="Q81" s="31" t="s">
        <v>80</v>
      </c>
      <c r="R81" s="31">
        <v>0.35699999999999998</v>
      </c>
      <c r="S81" s="31" t="s">
        <v>80</v>
      </c>
      <c r="T81" s="31">
        <v>0.38600000000000001</v>
      </c>
      <c r="U81" s="31">
        <v>0.121</v>
      </c>
      <c r="V81" s="31">
        <v>6.2E-2</v>
      </c>
      <c r="W81" s="31">
        <v>0.318</v>
      </c>
      <c r="X81" s="31">
        <v>1.762</v>
      </c>
      <c r="Y81" s="31">
        <v>0.54100000000000004</v>
      </c>
      <c r="Z81" s="31">
        <v>0.61799999999999999</v>
      </c>
      <c r="AA81" s="31">
        <v>0.51800000000000002</v>
      </c>
      <c r="AB81" s="31">
        <v>0.47199999999999998</v>
      </c>
      <c r="AC81" s="31">
        <v>0.96499999999999997</v>
      </c>
      <c r="AD81" s="31">
        <v>0.65200000000000002</v>
      </c>
      <c r="AE81" s="31">
        <v>0.152</v>
      </c>
      <c r="AF81" s="31">
        <v>0.55500000000000005</v>
      </c>
      <c r="AG81" s="31" t="s">
        <v>80</v>
      </c>
      <c r="AH81" s="31">
        <v>0.13600000000000001</v>
      </c>
      <c r="AI81" s="31">
        <v>0</v>
      </c>
      <c r="AJ81" s="31" t="s">
        <v>80</v>
      </c>
      <c r="AK81">
        <v>39</v>
      </c>
      <c r="AL81" s="29">
        <v>0.03</v>
      </c>
      <c r="AM81" s="29">
        <v>99.7</v>
      </c>
      <c r="AN81" s="20">
        <v>7.6159999999999997</v>
      </c>
    </row>
    <row r="82" spans="1:40" x14ac:dyDescent="0.25">
      <c r="A82" t="s">
        <v>220</v>
      </c>
      <c r="B82" t="s">
        <v>188</v>
      </c>
      <c r="C82" t="s">
        <v>100</v>
      </c>
      <c r="D82" t="s">
        <v>117</v>
      </c>
      <c r="E82" t="s">
        <v>81</v>
      </c>
      <c r="F82" t="s">
        <v>79</v>
      </c>
      <c r="G82" s="31" t="s">
        <v>80</v>
      </c>
      <c r="H82" s="31" t="s">
        <v>80</v>
      </c>
      <c r="I82" s="31" t="s">
        <v>80</v>
      </c>
      <c r="J82" s="31" t="s">
        <v>80</v>
      </c>
      <c r="K82" s="31" t="s">
        <v>80</v>
      </c>
      <c r="L82" s="31" t="s">
        <v>80</v>
      </c>
      <c r="M82" s="31" t="s">
        <v>80</v>
      </c>
      <c r="N82" s="31" t="s">
        <v>80</v>
      </c>
      <c r="O82" s="31" t="s">
        <v>80</v>
      </c>
      <c r="P82" s="31" t="s">
        <v>80</v>
      </c>
      <c r="Q82" s="31" t="s">
        <v>80</v>
      </c>
      <c r="R82" s="31" t="s">
        <v>82</v>
      </c>
      <c r="S82" s="31" t="s">
        <v>80</v>
      </c>
      <c r="T82" s="31" t="s">
        <v>82</v>
      </c>
      <c r="U82" s="31" t="s">
        <v>82</v>
      </c>
      <c r="V82" s="31" t="s">
        <v>82</v>
      </c>
      <c r="W82" s="31" t="s">
        <v>82</v>
      </c>
      <c r="X82" s="31" t="s">
        <v>82</v>
      </c>
      <c r="Y82" s="31" t="s">
        <v>82</v>
      </c>
      <c r="Z82" s="31" t="s">
        <v>82</v>
      </c>
      <c r="AA82" s="31" t="s">
        <v>82</v>
      </c>
      <c r="AB82" s="31" t="s">
        <v>82</v>
      </c>
      <c r="AC82" s="31" t="s">
        <v>82</v>
      </c>
      <c r="AD82" s="31" t="s">
        <v>82</v>
      </c>
      <c r="AE82" s="31" t="s">
        <v>82</v>
      </c>
      <c r="AF82" s="31" t="s">
        <v>82</v>
      </c>
      <c r="AG82" s="31" t="s">
        <v>80</v>
      </c>
      <c r="AH82" s="31" t="s">
        <v>82</v>
      </c>
      <c r="AI82" s="31" t="s">
        <v>82</v>
      </c>
      <c r="AJ82" s="31" t="s">
        <v>80</v>
      </c>
      <c r="AK82">
        <v>39</v>
      </c>
      <c r="AL82" s="29" t="s">
        <v>80</v>
      </c>
      <c r="AM82" s="29" t="s">
        <v>80</v>
      </c>
      <c r="AN82" s="20" t="s">
        <v>80</v>
      </c>
    </row>
    <row r="83" spans="1:40" x14ac:dyDescent="0.25">
      <c r="A83" t="s">
        <v>220</v>
      </c>
      <c r="B83" t="s">
        <v>188</v>
      </c>
      <c r="C83" t="s">
        <v>75</v>
      </c>
      <c r="D83" t="s">
        <v>102</v>
      </c>
      <c r="E83" t="s">
        <v>87</v>
      </c>
      <c r="F83" t="s">
        <v>78</v>
      </c>
      <c r="G83" s="31" t="s">
        <v>80</v>
      </c>
      <c r="H83" s="31" t="s">
        <v>80</v>
      </c>
      <c r="I83" s="31" t="s">
        <v>80</v>
      </c>
      <c r="J83" s="31" t="s">
        <v>80</v>
      </c>
      <c r="K83" s="31" t="s">
        <v>80</v>
      </c>
      <c r="L83" s="31" t="s">
        <v>80</v>
      </c>
      <c r="M83" s="31" t="s">
        <v>80</v>
      </c>
      <c r="N83" s="31">
        <v>7.1449999999999996</v>
      </c>
      <c r="O83" s="31" t="s">
        <v>80</v>
      </c>
      <c r="P83" s="31" t="s">
        <v>80</v>
      </c>
      <c r="Q83" s="31" t="s">
        <v>80</v>
      </c>
      <c r="R83" s="31" t="s">
        <v>80</v>
      </c>
      <c r="S83" s="31" t="s">
        <v>80</v>
      </c>
      <c r="T83" s="31" t="s">
        <v>80</v>
      </c>
      <c r="U83" s="31" t="s">
        <v>80</v>
      </c>
      <c r="V83" s="31" t="s">
        <v>80</v>
      </c>
      <c r="W83" s="31" t="s">
        <v>80</v>
      </c>
      <c r="X83" s="31" t="s">
        <v>80</v>
      </c>
      <c r="Y83" s="31" t="s">
        <v>80</v>
      </c>
      <c r="Z83" s="31" t="s">
        <v>80</v>
      </c>
      <c r="AA83" s="31" t="s">
        <v>80</v>
      </c>
      <c r="AB83" s="31" t="s">
        <v>80</v>
      </c>
      <c r="AC83" s="31" t="s">
        <v>80</v>
      </c>
      <c r="AD83" s="31" t="s">
        <v>80</v>
      </c>
      <c r="AE83" s="31" t="s">
        <v>80</v>
      </c>
      <c r="AF83" s="31" t="s">
        <v>80</v>
      </c>
      <c r="AG83" s="31" t="s">
        <v>80</v>
      </c>
      <c r="AH83" s="31" t="s">
        <v>80</v>
      </c>
      <c r="AI83" s="31" t="s">
        <v>80</v>
      </c>
      <c r="AJ83" s="31" t="s">
        <v>80</v>
      </c>
      <c r="AK83">
        <v>40</v>
      </c>
      <c r="AL83" s="29">
        <v>0.03</v>
      </c>
      <c r="AM83" s="29">
        <v>99.73</v>
      </c>
      <c r="AN83" s="20">
        <v>7.1449999999999996</v>
      </c>
    </row>
    <row r="84" spans="1:40" x14ac:dyDescent="0.25">
      <c r="A84" t="s">
        <v>220</v>
      </c>
      <c r="B84" t="s">
        <v>188</v>
      </c>
      <c r="C84" t="s">
        <v>75</v>
      </c>
      <c r="D84" t="s">
        <v>102</v>
      </c>
      <c r="E84" t="s">
        <v>87</v>
      </c>
      <c r="F84" t="s">
        <v>79</v>
      </c>
      <c r="G84" s="31" t="s">
        <v>80</v>
      </c>
      <c r="H84" s="31" t="s">
        <v>80</v>
      </c>
      <c r="I84" s="31" t="s">
        <v>80</v>
      </c>
      <c r="J84" s="31" t="s">
        <v>80</v>
      </c>
      <c r="K84" s="31" t="s">
        <v>80</v>
      </c>
      <c r="L84" s="31" t="s">
        <v>80</v>
      </c>
      <c r="M84" s="31" t="s">
        <v>80</v>
      </c>
      <c r="N84" s="31" t="s">
        <v>82</v>
      </c>
      <c r="O84" s="31" t="s">
        <v>80</v>
      </c>
      <c r="P84" s="31" t="s">
        <v>80</v>
      </c>
      <c r="Q84" s="31" t="s">
        <v>80</v>
      </c>
      <c r="R84" s="31" t="s">
        <v>80</v>
      </c>
      <c r="S84" s="31" t="s">
        <v>80</v>
      </c>
      <c r="T84" s="31" t="s">
        <v>80</v>
      </c>
      <c r="U84" s="31" t="s">
        <v>80</v>
      </c>
      <c r="V84" s="31" t="s">
        <v>80</v>
      </c>
      <c r="W84" s="31" t="s">
        <v>80</v>
      </c>
      <c r="X84" s="31" t="s">
        <v>80</v>
      </c>
      <c r="Y84" s="31" t="s">
        <v>80</v>
      </c>
      <c r="Z84" s="31" t="s">
        <v>80</v>
      </c>
      <c r="AA84" s="31" t="s">
        <v>80</v>
      </c>
      <c r="AB84" s="31" t="s">
        <v>80</v>
      </c>
      <c r="AC84" s="31" t="s">
        <v>80</v>
      </c>
      <c r="AD84" s="31" t="s">
        <v>80</v>
      </c>
      <c r="AE84" s="31" t="s">
        <v>80</v>
      </c>
      <c r="AF84" s="31" t="s">
        <v>80</v>
      </c>
      <c r="AG84" s="31" t="s">
        <v>80</v>
      </c>
      <c r="AH84" s="31" t="s">
        <v>80</v>
      </c>
      <c r="AI84" s="31" t="s">
        <v>80</v>
      </c>
      <c r="AJ84" s="31" t="s">
        <v>80</v>
      </c>
      <c r="AK84">
        <v>40</v>
      </c>
      <c r="AL84" s="29" t="s">
        <v>80</v>
      </c>
      <c r="AM84" s="29" t="s">
        <v>80</v>
      </c>
      <c r="AN84" s="20" t="s">
        <v>80</v>
      </c>
    </row>
    <row r="85" spans="1:40" x14ac:dyDescent="0.25">
      <c r="A85" t="s">
        <v>220</v>
      </c>
      <c r="B85" t="s">
        <v>188</v>
      </c>
      <c r="C85" t="s">
        <v>100</v>
      </c>
      <c r="D85" t="s">
        <v>194</v>
      </c>
      <c r="E85" t="s">
        <v>90</v>
      </c>
      <c r="F85" t="s">
        <v>78</v>
      </c>
      <c r="G85" s="31" t="s">
        <v>80</v>
      </c>
      <c r="H85" s="31" t="s">
        <v>80</v>
      </c>
      <c r="I85" s="31">
        <v>0.13400000000000001</v>
      </c>
      <c r="J85" s="31" t="s">
        <v>80</v>
      </c>
      <c r="K85" s="31">
        <v>0.69399999999999995</v>
      </c>
      <c r="L85" s="31">
        <v>0.66700000000000004</v>
      </c>
      <c r="M85" s="31">
        <v>2.2850000000000001</v>
      </c>
      <c r="N85" s="31">
        <v>0.20699999999999999</v>
      </c>
      <c r="O85" s="31">
        <v>1.867</v>
      </c>
      <c r="P85" s="31" t="s">
        <v>80</v>
      </c>
      <c r="Q85" s="31" t="s">
        <v>80</v>
      </c>
      <c r="R85" s="31" t="s">
        <v>80</v>
      </c>
      <c r="S85" s="31" t="s">
        <v>80</v>
      </c>
      <c r="T85" s="31" t="s">
        <v>80</v>
      </c>
      <c r="U85" s="31" t="s">
        <v>80</v>
      </c>
      <c r="V85" s="31" t="s">
        <v>80</v>
      </c>
      <c r="W85" s="31" t="s">
        <v>80</v>
      </c>
      <c r="X85" s="31" t="s">
        <v>80</v>
      </c>
      <c r="Y85" s="31" t="s">
        <v>80</v>
      </c>
      <c r="Z85" s="31" t="s">
        <v>80</v>
      </c>
      <c r="AA85" s="31" t="s">
        <v>80</v>
      </c>
      <c r="AB85" s="31" t="s">
        <v>80</v>
      </c>
      <c r="AC85" s="31" t="s">
        <v>80</v>
      </c>
      <c r="AD85" s="31" t="s">
        <v>80</v>
      </c>
      <c r="AE85" s="31" t="s">
        <v>80</v>
      </c>
      <c r="AF85" s="31" t="s">
        <v>80</v>
      </c>
      <c r="AG85" s="31" t="s">
        <v>80</v>
      </c>
      <c r="AH85" s="31" t="s">
        <v>80</v>
      </c>
      <c r="AI85" s="31" t="s">
        <v>80</v>
      </c>
      <c r="AJ85" s="31" t="s">
        <v>80</v>
      </c>
      <c r="AK85">
        <v>41</v>
      </c>
      <c r="AL85" s="29">
        <v>0.02</v>
      </c>
      <c r="AM85" s="29">
        <v>99.75</v>
      </c>
      <c r="AN85" s="20">
        <v>5.8540000000000001</v>
      </c>
    </row>
    <row r="86" spans="1:40" x14ac:dyDescent="0.25">
      <c r="A86" t="s">
        <v>220</v>
      </c>
      <c r="B86" t="s">
        <v>188</v>
      </c>
      <c r="C86" t="s">
        <v>100</v>
      </c>
      <c r="D86" t="s">
        <v>194</v>
      </c>
      <c r="E86" t="s">
        <v>90</v>
      </c>
      <c r="F86" t="s">
        <v>79</v>
      </c>
      <c r="G86" s="31" t="s">
        <v>80</v>
      </c>
      <c r="H86" s="31" t="s">
        <v>80</v>
      </c>
      <c r="I86" s="31" t="s">
        <v>82</v>
      </c>
      <c r="J86" s="31" t="s">
        <v>80</v>
      </c>
      <c r="K86" s="31" t="s">
        <v>82</v>
      </c>
      <c r="L86" s="31" t="s">
        <v>82</v>
      </c>
      <c r="M86" s="31" t="s">
        <v>82</v>
      </c>
      <c r="N86" s="31" t="s">
        <v>82</v>
      </c>
      <c r="O86" s="31" t="s">
        <v>82</v>
      </c>
      <c r="P86" s="31" t="s">
        <v>80</v>
      </c>
      <c r="Q86" s="31" t="s">
        <v>80</v>
      </c>
      <c r="R86" s="31" t="s">
        <v>80</v>
      </c>
      <c r="S86" s="31" t="s">
        <v>80</v>
      </c>
      <c r="T86" s="31" t="s">
        <v>80</v>
      </c>
      <c r="U86" s="31" t="s">
        <v>80</v>
      </c>
      <c r="V86" s="31" t="s">
        <v>80</v>
      </c>
      <c r="W86" s="31" t="s">
        <v>80</v>
      </c>
      <c r="X86" s="31" t="s">
        <v>80</v>
      </c>
      <c r="Y86" s="31" t="s">
        <v>80</v>
      </c>
      <c r="Z86" s="31" t="s">
        <v>80</v>
      </c>
      <c r="AA86" s="31" t="s">
        <v>80</v>
      </c>
      <c r="AB86" s="31" t="s">
        <v>80</v>
      </c>
      <c r="AC86" s="31" t="s">
        <v>80</v>
      </c>
      <c r="AD86" s="31" t="s">
        <v>80</v>
      </c>
      <c r="AE86" s="31" t="s">
        <v>80</v>
      </c>
      <c r="AF86" s="31" t="s">
        <v>80</v>
      </c>
      <c r="AG86" s="31" t="s">
        <v>80</v>
      </c>
      <c r="AH86" s="31" t="s">
        <v>80</v>
      </c>
      <c r="AI86" s="31" t="s">
        <v>80</v>
      </c>
      <c r="AJ86" s="31" t="s">
        <v>80</v>
      </c>
      <c r="AK86">
        <v>41</v>
      </c>
      <c r="AL86" s="29" t="s">
        <v>80</v>
      </c>
      <c r="AM86" s="29" t="s">
        <v>80</v>
      </c>
      <c r="AN86" s="20" t="s">
        <v>80</v>
      </c>
    </row>
    <row r="87" spans="1:40" x14ac:dyDescent="0.25">
      <c r="A87" t="s">
        <v>220</v>
      </c>
      <c r="B87" t="s">
        <v>188</v>
      </c>
      <c r="C87" t="s">
        <v>75</v>
      </c>
      <c r="D87" t="s">
        <v>89</v>
      </c>
      <c r="E87" t="s">
        <v>104</v>
      </c>
      <c r="F87" t="s">
        <v>78</v>
      </c>
      <c r="G87" s="31" t="s">
        <v>80</v>
      </c>
      <c r="H87" s="31" t="s">
        <v>80</v>
      </c>
      <c r="I87" s="31" t="s">
        <v>80</v>
      </c>
      <c r="J87" s="31" t="s">
        <v>80</v>
      </c>
      <c r="K87" s="31" t="s">
        <v>80</v>
      </c>
      <c r="L87" s="31" t="s">
        <v>80</v>
      </c>
      <c r="M87" s="31" t="s">
        <v>80</v>
      </c>
      <c r="N87" s="31" t="s">
        <v>80</v>
      </c>
      <c r="O87" s="31" t="s">
        <v>80</v>
      </c>
      <c r="P87" s="31" t="s">
        <v>80</v>
      </c>
      <c r="Q87" s="31" t="s">
        <v>80</v>
      </c>
      <c r="R87" s="31" t="s">
        <v>80</v>
      </c>
      <c r="S87" s="31" t="s">
        <v>80</v>
      </c>
      <c r="T87" s="31" t="s">
        <v>80</v>
      </c>
      <c r="U87" s="31">
        <v>0.68400000000000005</v>
      </c>
      <c r="V87" s="31">
        <v>0.32300000000000001</v>
      </c>
      <c r="W87" s="31">
        <v>6.2E-2</v>
      </c>
      <c r="X87" s="31">
        <v>2.7080000000000002</v>
      </c>
      <c r="Y87" s="31" t="s">
        <v>80</v>
      </c>
      <c r="Z87" s="31">
        <v>0.376</v>
      </c>
      <c r="AA87" s="31" t="s">
        <v>80</v>
      </c>
      <c r="AB87" s="31" t="s">
        <v>80</v>
      </c>
      <c r="AC87" s="31">
        <v>0.56999999999999995</v>
      </c>
      <c r="AD87" s="31" t="s">
        <v>80</v>
      </c>
      <c r="AE87" s="31" t="s">
        <v>80</v>
      </c>
      <c r="AF87" s="31" t="s">
        <v>80</v>
      </c>
      <c r="AG87" s="31" t="s">
        <v>80</v>
      </c>
      <c r="AH87" s="31" t="s">
        <v>80</v>
      </c>
      <c r="AI87" s="31" t="s">
        <v>80</v>
      </c>
      <c r="AJ87" s="31">
        <v>0.10299999999999999</v>
      </c>
      <c r="AK87">
        <v>42</v>
      </c>
      <c r="AL87" s="29">
        <v>0.02</v>
      </c>
      <c r="AM87" s="29">
        <v>99.77</v>
      </c>
      <c r="AN87" s="20">
        <v>4.8259999999999996</v>
      </c>
    </row>
    <row r="88" spans="1:40" x14ac:dyDescent="0.25">
      <c r="A88" t="s">
        <v>220</v>
      </c>
      <c r="B88" t="s">
        <v>188</v>
      </c>
      <c r="C88" t="s">
        <v>75</v>
      </c>
      <c r="D88" t="s">
        <v>89</v>
      </c>
      <c r="E88" t="s">
        <v>104</v>
      </c>
      <c r="F88" t="s">
        <v>79</v>
      </c>
      <c r="G88" s="31" t="s">
        <v>80</v>
      </c>
      <c r="H88" s="31" t="s">
        <v>80</v>
      </c>
      <c r="I88" s="31" t="s">
        <v>80</v>
      </c>
      <c r="J88" s="31" t="s">
        <v>80</v>
      </c>
      <c r="K88" s="31" t="s">
        <v>80</v>
      </c>
      <c r="L88" s="31" t="s">
        <v>80</v>
      </c>
      <c r="M88" s="31" t="s">
        <v>80</v>
      </c>
      <c r="N88" s="31" t="s">
        <v>80</v>
      </c>
      <c r="O88" s="31" t="s">
        <v>80</v>
      </c>
      <c r="P88" s="31" t="s">
        <v>80</v>
      </c>
      <c r="Q88" s="31" t="s">
        <v>5</v>
      </c>
      <c r="R88" s="31" t="s">
        <v>80</v>
      </c>
      <c r="S88" s="31" t="s">
        <v>80</v>
      </c>
      <c r="T88" s="31" t="s">
        <v>80</v>
      </c>
      <c r="U88" s="31" t="s">
        <v>5</v>
      </c>
      <c r="V88" s="31" t="s">
        <v>5</v>
      </c>
      <c r="W88" s="31" t="s">
        <v>5</v>
      </c>
      <c r="X88" s="31" t="s">
        <v>5</v>
      </c>
      <c r="Y88" s="31" t="s">
        <v>80</v>
      </c>
      <c r="Z88" s="31" t="s">
        <v>5</v>
      </c>
      <c r="AA88" s="31" t="s">
        <v>80</v>
      </c>
      <c r="AB88" s="31" t="s">
        <v>80</v>
      </c>
      <c r="AC88" s="31" t="s">
        <v>5</v>
      </c>
      <c r="AD88" s="31" t="s">
        <v>80</v>
      </c>
      <c r="AE88" s="31" t="s">
        <v>80</v>
      </c>
      <c r="AF88" s="31" t="s">
        <v>80</v>
      </c>
      <c r="AG88" s="31" t="s">
        <v>80</v>
      </c>
      <c r="AH88" s="31" t="s">
        <v>80</v>
      </c>
      <c r="AI88" s="31" t="s">
        <v>80</v>
      </c>
      <c r="AJ88" s="31" t="s">
        <v>5</v>
      </c>
      <c r="AK88">
        <v>42</v>
      </c>
      <c r="AL88" s="29" t="s">
        <v>80</v>
      </c>
      <c r="AM88" s="29" t="s">
        <v>80</v>
      </c>
      <c r="AN88" s="20" t="s">
        <v>80</v>
      </c>
    </row>
    <row r="89" spans="1:40" x14ac:dyDescent="0.25">
      <c r="A89" t="s">
        <v>220</v>
      </c>
      <c r="B89" t="s">
        <v>188</v>
      </c>
      <c r="C89" t="s">
        <v>75</v>
      </c>
      <c r="D89" t="s">
        <v>92</v>
      </c>
      <c r="E89" t="s">
        <v>104</v>
      </c>
      <c r="F89" t="s">
        <v>78</v>
      </c>
      <c r="G89" s="31" t="s">
        <v>80</v>
      </c>
      <c r="H89" s="31" t="s">
        <v>80</v>
      </c>
      <c r="I89" s="31" t="s">
        <v>80</v>
      </c>
      <c r="J89" s="31" t="s">
        <v>80</v>
      </c>
      <c r="K89" s="31" t="s">
        <v>80</v>
      </c>
      <c r="L89" s="31">
        <v>0.1</v>
      </c>
      <c r="M89" s="31">
        <v>0.7</v>
      </c>
      <c r="N89" s="31" t="s">
        <v>80</v>
      </c>
      <c r="O89" s="31" t="s">
        <v>80</v>
      </c>
      <c r="P89" s="31" t="s">
        <v>80</v>
      </c>
      <c r="Q89" s="31" t="s">
        <v>80</v>
      </c>
      <c r="R89" s="31" t="s">
        <v>80</v>
      </c>
      <c r="S89" s="31" t="s">
        <v>80</v>
      </c>
      <c r="T89" s="31" t="s">
        <v>80</v>
      </c>
      <c r="U89" s="31" t="s">
        <v>80</v>
      </c>
      <c r="V89" s="31" t="s">
        <v>80</v>
      </c>
      <c r="W89" s="31" t="s">
        <v>80</v>
      </c>
      <c r="X89" s="31" t="s">
        <v>80</v>
      </c>
      <c r="Y89" s="31" t="s">
        <v>80</v>
      </c>
      <c r="Z89" s="31" t="s">
        <v>80</v>
      </c>
      <c r="AA89" s="31" t="s">
        <v>80</v>
      </c>
      <c r="AB89" s="31" t="s">
        <v>80</v>
      </c>
      <c r="AC89" s="31" t="s">
        <v>80</v>
      </c>
      <c r="AD89" s="31" t="s">
        <v>80</v>
      </c>
      <c r="AE89" s="31" t="s">
        <v>80</v>
      </c>
      <c r="AF89" s="31" t="s">
        <v>80</v>
      </c>
      <c r="AG89" s="31" t="s">
        <v>80</v>
      </c>
      <c r="AH89" s="31" t="s">
        <v>80</v>
      </c>
      <c r="AI89" s="31">
        <v>0.46600000000000003</v>
      </c>
      <c r="AJ89" s="31">
        <v>3.5390000000000001</v>
      </c>
      <c r="AK89">
        <v>43</v>
      </c>
      <c r="AL89" s="29">
        <v>0.02</v>
      </c>
      <c r="AM89" s="29">
        <v>99.79</v>
      </c>
      <c r="AN89" s="20">
        <v>4.8049999999999997</v>
      </c>
    </row>
    <row r="90" spans="1:40" x14ac:dyDescent="0.25">
      <c r="A90" t="s">
        <v>220</v>
      </c>
      <c r="B90" t="s">
        <v>188</v>
      </c>
      <c r="C90" t="s">
        <v>75</v>
      </c>
      <c r="D90" t="s">
        <v>92</v>
      </c>
      <c r="E90" t="s">
        <v>104</v>
      </c>
      <c r="F90" t="s">
        <v>79</v>
      </c>
      <c r="G90" s="31" t="s">
        <v>80</v>
      </c>
      <c r="H90" s="31" t="s">
        <v>80</v>
      </c>
      <c r="I90" s="31" t="s">
        <v>80</v>
      </c>
      <c r="J90" s="31" t="s">
        <v>80</v>
      </c>
      <c r="K90" s="31" t="s">
        <v>80</v>
      </c>
      <c r="L90" s="31" t="s">
        <v>82</v>
      </c>
      <c r="M90" s="31" t="s">
        <v>82</v>
      </c>
      <c r="N90" s="31" t="s">
        <v>80</v>
      </c>
      <c r="O90" s="31" t="s">
        <v>80</v>
      </c>
      <c r="P90" s="31" t="s">
        <v>80</v>
      </c>
      <c r="Q90" s="31" t="s">
        <v>80</v>
      </c>
      <c r="R90" s="31" t="s">
        <v>80</v>
      </c>
      <c r="S90" s="31" t="s">
        <v>80</v>
      </c>
      <c r="T90" s="31" t="s">
        <v>80</v>
      </c>
      <c r="U90" s="31" t="s">
        <v>80</v>
      </c>
      <c r="V90" s="31" t="s">
        <v>80</v>
      </c>
      <c r="W90" s="31" t="s">
        <v>80</v>
      </c>
      <c r="X90" s="31" t="s">
        <v>80</v>
      </c>
      <c r="Y90" s="31" t="s">
        <v>80</v>
      </c>
      <c r="Z90" s="31" t="s">
        <v>80</v>
      </c>
      <c r="AA90" s="31" t="s">
        <v>80</v>
      </c>
      <c r="AB90" s="31" t="s">
        <v>80</v>
      </c>
      <c r="AC90" s="31" t="s">
        <v>80</v>
      </c>
      <c r="AD90" s="31" t="s">
        <v>80</v>
      </c>
      <c r="AE90" s="31" t="s">
        <v>80</v>
      </c>
      <c r="AF90" s="31" t="s">
        <v>80</v>
      </c>
      <c r="AG90" s="31" t="s">
        <v>80</v>
      </c>
      <c r="AH90" s="31" t="s">
        <v>80</v>
      </c>
      <c r="AI90" s="31" t="s">
        <v>82</v>
      </c>
      <c r="AJ90" s="31" t="s">
        <v>82</v>
      </c>
      <c r="AK90">
        <v>43</v>
      </c>
      <c r="AL90" s="29" t="s">
        <v>80</v>
      </c>
      <c r="AM90" s="29" t="s">
        <v>80</v>
      </c>
      <c r="AN90" s="20" t="s">
        <v>80</v>
      </c>
    </row>
    <row r="91" spans="1:40" x14ac:dyDescent="0.25">
      <c r="A91" t="s">
        <v>220</v>
      </c>
      <c r="B91" t="s">
        <v>188</v>
      </c>
      <c r="C91" t="s">
        <v>75</v>
      </c>
      <c r="D91" t="s">
        <v>110</v>
      </c>
      <c r="E91" t="s">
        <v>104</v>
      </c>
      <c r="F91" t="s">
        <v>78</v>
      </c>
      <c r="G91" s="31" t="s">
        <v>80</v>
      </c>
      <c r="H91" s="31" t="s">
        <v>80</v>
      </c>
      <c r="I91" s="31" t="s">
        <v>80</v>
      </c>
      <c r="J91" s="31" t="s">
        <v>80</v>
      </c>
      <c r="K91" s="31" t="s">
        <v>80</v>
      </c>
      <c r="L91" s="31" t="s">
        <v>80</v>
      </c>
      <c r="M91" s="31" t="s">
        <v>80</v>
      </c>
      <c r="N91" s="31" t="s">
        <v>80</v>
      </c>
      <c r="O91" s="31">
        <v>0.434</v>
      </c>
      <c r="P91" s="31">
        <v>0.32800000000000001</v>
      </c>
      <c r="Q91" s="31">
        <v>0.61</v>
      </c>
      <c r="R91" s="31" t="s">
        <v>80</v>
      </c>
      <c r="S91" s="31">
        <v>0.55300000000000005</v>
      </c>
      <c r="T91" s="31">
        <v>0.53900000000000003</v>
      </c>
      <c r="U91" s="31">
        <v>0.8</v>
      </c>
      <c r="V91" s="31">
        <v>0.61899999999999999</v>
      </c>
      <c r="W91" s="31">
        <v>0.39200000000000002</v>
      </c>
      <c r="X91" s="31">
        <v>0.12</v>
      </c>
      <c r="Y91" s="31">
        <v>2.1999999999999999E-2</v>
      </c>
      <c r="Z91" s="31">
        <v>1.4E-2</v>
      </c>
      <c r="AA91" s="31" t="s">
        <v>80</v>
      </c>
      <c r="AB91" s="31">
        <v>1.4999999999999999E-2</v>
      </c>
      <c r="AC91" s="31">
        <v>1.2E-2</v>
      </c>
      <c r="AD91" s="31">
        <v>8.9999999999999993E-3</v>
      </c>
      <c r="AE91" s="31">
        <v>8.0000000000000002E-3</v>
      </c>
      <c r="AF91" s="31">
        <v>7.0000000000000001E-3</v>
      </c>
      <c r="AG91" s="31">
        <v>6.0000000000000001E-3</v>
      </c>
      <c r="AH91" s="31">
        <v>7.0000000000000001E-3</v>
      </c>
      <c r="AI91" s="31">
        <v>7.0000000000000001E-3</v>
      </c>
      <c r="AJ91" s="31" t="s">
        <v>80</v>
      </c>
      <c r="AK91">
        <v>44</v>
      </c>
      <c r="AL91" s="29">
        <v>0.02</v>
      </c>
      <c r="AM91" s="29">
        <v>99.81</v>
      </c>
      <c r="AN91" s="20">
        <v>4.5019999999999998</v>
      </c>
    </row>
    <row r="92" spans="1:40" x14ac:dyDescent="0.25">
      <c r="A92" t="s">
        <v>220</v>
      </c>
      <c r="B92" t="s">
        <v>188</v>
      </c>
      <c r="C92" t="s">
        <v>75</v>
      </c>
      <c r="D92" t="s">
        <v>110</v>
      </c>
      <c r="E92" t="s">
        <v>104</v>
      </c>
      <c r="F92" t="s">
        <v>79</v>
      </c>
      <c r="G92" s="31" t="s">
        <v>80</v>
      </c>
      <c r="H92" s="31" t="s">
        <v>80</v>
      </c>
      <c r="I92" s="31" t="s">
        <v>80</v>
      </c>
      <c r="J92" s="31" t="s">
        <v>80</v>
      </c>
      <c r="K92" s="31" t="s">
        <v>80</v>
      </c>
      <c r="L92" s="31" t="s">
        <v>80</v>
      </c>
      <c r="M92" s="31" t="s">
        <v>80</v>
      </c>
      <c r="N92" s="31" t="s">
        <v>80</v>
      </c>
      <c r="O92" s="31" t="s">
        <v>82</v>
      </c>
      <c r="P92" s="31" t="s">
        <v>82</v>
      </c>
      <c r="Q92" s="31" t="s">
        <v>82</v>
      </c>
      <c r="R92" s="31" t="s">
        <v>80</v>
      </c>
      <c r="S92" s="31" t="s">
        <v>82</v>
      </c>
      <c r="T92" s="31" t="s">
        <v>82</v>
      </c>
      <c r="U92" s="31" t="s">
        <v>82</v>
      </c>
      <c r="V92" s="31" t="s">
        <v>82</v>
      </c>
      <c r="W92" s="31" t="s">
        <v>82</v>
      </c>
      <c r="X92" s="31" t="s">
        <v>82</v>
      </c>
      <c r="Y92" s="31" t="s">
        <v>82</v>
      </c>
      <c r="Z92" s="31" t="s">
        <v>82</v>
      </c>
      <c r="AA92" s="31" t="s">
        <v>80</v>
      </c>
      <c r="AB92" s="31" t="s">
        <v>82</v>
      </c>
      <c r="AC92" s="31" t="s">
        <v>82</v>
      </c>
      <c r="AD92" s="31" t="s">
        <v>82</v>
      </c>
      <c r="AE92" s="31" t="s">
        <v>82</v>
      </c>
      <c r="AF92" s="31" t="s">
        <v>82</v>
      </c>
      <c r="AG92" s="31" t="s">
        <v>82</v>
      </c>
      <c r="AH92" s="31" t="s">
        <v>82</v>
      </c>
      <c r="AI92" s="31" t="s">
        <v>82</v>
      </c>
      <c r="AJ92" s="31" t="s">
        <v>80</v>
      </c>
      <c r="AK92">
        <v>44</v>
      </c>
      <c r="AL92" s="29" t="s">
        <v>80</v>
      </c>
      <c r="AM92" s="29" t="s">
        <v>80</v>
      </c>
      <c r="AN92" s="20" t="s">
        <v>80</v>
      </c>
    </row>
    <row r="93" spans="1:40" x14ac:dyDescent="0.25">
      <c r="A93" t="s">
        <v>220</v>
      </c>
      <c r="B93" t="s">
        <v>188</v>
      </c>
      <c r="C93" t="s">
        <v>75</v>
      </c>
      <c r="D93" t="s">
        <v>76</v>
      </c>
      <c r="E93" t="s">
        <v>99</v>
      </c>
      <c r="F93" t="s">
        <v>78</v>
      </c>
      <c r="G93" s="31" t="s">
        <v>80</v>
      </c>
      <c r="H93" s="31" t="s">
        <v>80</v>
      </c>
      <c r="I93" s="31" t="s">
        <v>80</v>
      </c>
      <c r="J93" s="31" t="s">
        <v>80</v>
      </c>
      <c r="K93" s="31" t="s">
        <v>80</v>
      </c>
      <c r="L93" s="31" t="s">
        <v>80</v>
      </c>
      <c r="M93" s="31" t="s">
        <v>80</v>
      </c>
      <c r="N93" s="31" t="s">
        <v>80</v>
      </c>
      <c r="O93" s="31" t="s">
        <v>80</v>
      </c>
      <c r="P93" s="31" t="s">
        <v>80</v>
      </c>
      <c r="Q93" s="31" t="s">
        <v>80</v>
      </c>
      <c r="R93" s="31" t="s">
        <v>80</v>
      </c>
      <c r="S93" s="31" t="s">
        <v>80</v>
      </c>
      <c r="T93" s="31" t="s">
        <v>80</v>
      </c>
      <c r="U93" s="31" t="s">
        <v>80</v>
      </c>
      <c r="V93" s="31" t="s">
        <v>80</v>
      </c>
      <c r="W93" s="31" t="s">
        <v>80</v>
      </c>
      <c r="X93" s="31" t="s">
        <v>80</v>
      </c>
      <c r="Y93" s="31" t="s">
        <v>80</v>
      </c>
      <c r="Z93" s="31" t="s">
        <v>80</v>
      </c>
      <c r="AA93" s="31" t="s">
        <v>80</v>
      </c>
      <c r="AB93" s="31" t="s">
        <v>80</v>
      </c>
      <c r="AC93" s="31">
        <v>1.9039999999999999</v>
      </c>
      <c r="AD93" s="31">
        <v>0.16800000000000001</v>
      </c>
      <c r="AE93" s="31">
        <v>0.19700000000000001</v>
      </c>
      <c r="AF93" s="31">
        <v>0.99099999999999999</v>
      </c>
      <c r="AG93" s="31">
        <v>0.161</v>
      </c>
      <c r="AH93" s="31">
        <v>0.192</v>
      </c>
      <c r="AI93" s="31">
        <v>0.19</v>
      </c>
      <c r="AJ93" s="31" t="s">
        <v>80</v>
      </c>
      <c r="AK93">
        <v>45</v>
      </c>
      <c r="AL93" s="29">
        <v>0.02</v>
      </c>
      <c r="AM93" s="29">
        <v>99.83</v>
      </c>
      <c r="AN93" s="20">
        <v>3.8029999999999999</v>
      </c>
    </row>
    <row r="94" spans="1:40" x14ac:dyDescent="0.25">
      <c r="A94" t="s">
        <v>220</v>
      </c>
      <c r="B94" t="s">
        <v>188</v>
      </c>
      <c r="C94" t="s">
        <v>75</v>
      </c>
      <c r="D94" t="s">
        <v>76</v>
      </c>
      <c r="E94" t="s">
        <v>99</v>
      </c>
      <c r="F94" t="s">
        <v>79</v>
      </c>
      <c r="G94" s="31" t="s">
        <v>80</v>
      </c>
      <c r="H94" s="31" t="s">
        <v>80</v>
      </c>
      <c r="I94" s="31" t="s">
        <v>80</v>
      </c>
      <c r="J94" s="31" t="s">
        <v>80</v>
      </c>
      <c r="K94" s="31" t="s">
        <v>80</v>
      </c>
      <c r="L94" s="31" t="s">
        <v>80</v>
      </c>
      <c r="M94" s="31" t="s">
        <v>80</v>
      </c>
      <c r="N94" s="31" t="s">
        <v>80</v>
      </c>
      <c r="O94" s="31" t="s">
        <v>80</v>
      </c>
      <c r="P94" s="31" t="s">
        <v>80</v>
      </c>
      <c r="Q94" s="31" t="s">
        <v>80</v>
      </c>
      <c r="R94" s="31" t="s">
        <v>80</v>
      </c>
      <c r="S94" s="31" t="s">
        <v>80</v>
      </c>
      <c r="T94" s="31" t="s">
        <v>80</v>
      </c>
      <c r="U94" s="31" t="s">
        <v>80</v>
      </c>
      <c r="V94" s="31" t="s">
        <v>80</v>
      </c>
      <c r="W94" s="31" t="s">
        <v>80</v>
      </c>
      <c r="X94" s="31" t="s">
        <v>80</v>
      </c>
      <c r="Y94" s="31" t="s">
        <v>80</v>
      </c>
      <c r="Z94" s="31" t="s">
        <v>80</v>
      </c>
      <c r="AA94" s="31" t="s">
        <v>80</v>
      </c>
      <c r="AB94" s="31" t="s">
        <v>80</v>
      </c>
      <c r="AC94" s="31" t="s">
        <v>82</v>
      </c>
      <c r="AD94" s="31" t="s">
        <v>82</v>
      </c>
      <c r="AE94" s="31" t="s">
        <v>82</v>
      </c>
      <c r="AF94" s="31" t="s">
        <v>82</v>
      </c>
      <c r="AG94" s="31" t="s">
        <v>82</v>
      </c>
      <c r="AH94" s="31" t="s">
        <v>82</v>
      </c>
      <c r="AI94" s="31" t="s">
        <v>82</v>
      </c>
      <c r="AJ94" s="31" t="s">
        <v>80</v>
      </c>
      <c r="AK94">
        <v>45</v>
      </c>
      <c r="AL94" s="29" t="s">
        <v>80</v>
      </c>
      <c r="AM94" s="29" t="s">
        <v>80</v>
      </c>
      <c r="AN94" s="20" t="s">
        <v>80</v>
      </c>
    </row>
    <row r="95" spans="1:40" x14ac:dyDescent="0.25">
      <c r="A95" t="s">
        <v>220</v>
      </c>
      <c r="B95" t="s">
        <v>188</v>
      </c>
      <c r="C95" t="s">
        <v>75</v>
      </c>
      <c r="D95" t="s">
        <v>76</v>
      </c>
      <c r="E95" t="s">
        <v>77</v>
      </c>
      <c r="F95" t="s">
        <v>78</v>
      </c>
      <c r="G95" s="31" t="s">
        <v>80</v>
      </c>
      <c r="H95" s="31" t="s">
        <v>80</v>
      </c>
      <c r="I95" s="31" t="s">
        <v>80</v>
      </c>
      <c r="J95" s="31" t="s">
        <v>80</v>
      </c>
      <c r="K95" s="31" t="s">
        <v>80</v>
      </c>
      <c r="L95" s="31" t="s">
        <v>80</v>
      </c>
      <c r="M95" s="31" t="s">
        <v>80</v>
      </c>
      <c r="N95" s="31">
        <v>0.121</v>
      </c>
      <c r="O95" s="31">
        <v>6.4000000000000001E-2</v>
      </c>
      <c r="P95" s="31" t="s">
        <v>80</v>
      </c>
      <c r="Q95" s="31" t="s">
        <v>80</v>
      </c>
      <c r="R95" s="31" t="s">
        <v>80</v>
      </c>
      <c r="S95" s="31">
        <v>0.21099999999999999</v>
      </c>
      <c r="T95" s="31">
        <v>0.55400000000000005</v>
      </c>
      <c r="U95" s="31">
        <v>0.80900000000000005</v>
      </c>
      <c r="V95" s="31">
        <v>0.38300000000000001</v>
      </c>
      <c r="W95" s="31">
        <v>0.159</v>
      </c>
      <c r="X95" s="31">
        <v>0.20599999999999999</v>
      </c>
      <c r="Y95" s="31">
        <v>0.34</v>
      </c>
      <c r="Z95" s="31">
        <v>5.8999999999999997E-2</v>
      </c>
      <c r="AA95" s="31">
        <v>6.4000000000000001E-2</v>
      </c>
      <c r="AB95" s="31" t="s">
        <v>80</v>
      </c>
      <c r="AC95" s="31">
        <v>0.03</v>
      </c>
      <c r="AD95" s="31">
        <v>1E-3</v>
      </c>
      <c r="AE95" s="31">
        <v>1.7999999999999999E-2</v>
      </c>
      <c r="AF95" s="31" t="s">
        <v>80</v>
      </c>
      <c r="AG95" s="31">
        <v>5.7000000000000002E-2</v>
      </c>
      <c r="AH95" s="31">
        <v>4.2000000000000003E-2</v>
      </c>
      <c r="AI95" s="31">
        <v>5.2999999999999999E-2</v>
      </c>
      <c r="AJ95" s="31" t="s">
        <v>80</v>
      </c>
      <c r="AK95">
        <v>46</v>
      </c>
      <c r="AL95" s="29">
        <v>0.01</v>
      </c>
      <c r="AM95" s="29">
        <v>99.84</v>
      </c>
      <c r="AN95" s="20">
        <v>3.169</v>
      </c>
    </row>
    <row r="96" spans="1:40" x14ac:dyDescent="0.25">
      <c r="A96" t="s">
        <v>220</v>
      </c>
      <c r="B96" t="s">
        <v>188</v>
      </c>
      <c r="C96" t="s">
        <v>75</v>
      </c>
      <c r="D96" t="s">
        <v>76</v>
      </c>
      <c r="E96" t="s">
        <v>77</v>
      </c>
      <c r="F96" t="s">
        <v>79</v>
      </c>
      <c r="G96" s="31" t="s">
        <v>80</v>
      </c>
      <c r="H96" s="31" t="s">
        <v>80</v>
      </c>
      <c r="I96" s="31" t="s">
        <v>80</v>
      </c>
      <c r="J96" s="31" t="s">
        <v>80</v>
      </c>
      <c r="K96" s="31" t="s">
        <v>80</v>
      </c>
      <c r="L96" s="31" t="s">
        <v>80</v>
      </c>
      <c r="M96" s="31" t="s">
        <v>80</v>
      </c>
      <c r="N96" s="31" t="s">
        <v>82</v>
      </c>
      <c r="O96" s="31" t="s">
        <v>82</v>
      </c>
      <c r="P96" s="31" t="s">
        <v>80</v>
      </c>
      <c r="Q96" s="31" t="s">
        <v>80</v>
      </c>
      <c r="R96" s="31" t="s">
        <v>80</v>
      </c>
      <c r="S96" s="31" t="s">
        <v>82</v>
      </c>
      <c r="T96" s="31" t="s">
        <v>82</v>
      </c>
      <c r="U96" s="31" t="s">
        <v>82</v>
      </c>
      <c r="V96" s="31" t="s">
        <v>82</v>
      </c>
      <c r="W96" s="31" t="s">
        <v>82</v>
      </c>
      <c r="X96" s="31" t="s">
        <v>82</v>
      </c>
      <c r="Y96" s="31" t="s">
        <v>82</v>
      </c>
      <c r="Z96" s="31" t="s">
        <v>82</v>
      </c>
      <c r="AA96" s="31" t="s">
        <v>82</v>
      </c>
      <c r="AB96" s="31" t="s">
        <v>80</v>
      </c>
      <c r="AC96" s="31" t="s">
        <v>82</v>
      </c>
      <c r="AD96" s="31" t="s">
        <v>82</v>
      </c>
      <c r="AE96" s="31" t="s">
        <v>82</v>
      </c>
      <c r="AF96" s="31" t="s">
        <v>80</v>
      </c>
      <c r="AG96" s="31" t="s">
        <v>82</v>
      </c>
      <c r="AH96" s="31" t="s">
        <v>82</v>
      </c>
      <c r="AI96" s="31" t="s">
        <v>82</v>
      </c>
      <c r="AJ96" s="31" t="s">
        <v>80</v>
      </c>
      <c r="AK96">
        <v>46</v>
      </c>
      <c r="AL96" s="29" t="s">
        <v>80</v>
      </c>
      <c r="AM96" s="29" t="s">
        <v>80</v>
      </c>
      <c r="AN96" s="20" t="s">
        <v>80</v>
      </c>
    </row>
    <row r="97" spans="1:40" x14ac:dyDescent="0.25">
      <c r="A97" t="s">
        <v>220</v>
      </c>
      <c r="B97" t="s">
        <v>188</v>
      </c>
      <c r="C97" t="s">
        <v>75</v>
      </c>
      <c r="D97" t="s">
        <v>189</v>
      </c>
      <c r="E97" t="s">
        <v>99</v>
      </c>
      <c r="F97" t="s">
        <v>78</v>
      </c>
      <c r="G97" s="31" t="s">
        <v>80</v>
      </c>
      <c r="H97" s="31" t="s">
        <v>80</v>
      </c>
      <c r="I97" s="31" t="s">
        <v>80</v>
      </c>
      <c r="J97" s="31" t="s">
        <v>80</v>
      </c>
      <c r="K97" s="31" t="s">
        <v>80</v>
      </c>
      <c r="L97" s="31" t="s">
        <v>80</v>
      </c>
      <c r="M97" s="31" t="s">
        <v>80</v>
      </c>
      <c r="N97" s="31" t="s">
        <v>80</v>
      </c>
      <c r="O97" s="31" t="s">
        <v>80</v>
      </c>
      <c r="P97" s="31" t="s">
        <v>80</v>
      </c>
      <c r="Q97" s="31" t="s">
        <v>80</v>
      </c>
      <c r="R97" s="31" t="s">
        <v>80</v>
      </c>
      <c r="S97" s="31" t="s">
        <v>80</v>
      </c>
      <c r="T97" s="31" t="s">
        <v>80</v>
      </c>
      <c r="U97" s="31" t="s">
        <v>80</v>
      </c>
      <c r="V97" s="31" t="s">
        <v>80</v>
      </c>
      <c r="W97" s="31" t="s">
        <v>80</v>
      </c>
      <c r="X97" s="31" t="s">
        <v>80</v>
      </c>
      <c r="Y97" s="31" t="s">
        <v>80</v>
      </c>
      <c r="Z97" s="31" t="s">
        <v>80</v>
      </c>
      <c r="AA97" s="31" t="s">
        <v>80</v>
      </c>
      <c r="AB97" s="31" t="s">
        <v>80</v>
      </c>
      <c r="AC97" s="31">
        <v>2.8610000000000002</v>
      </c>
      <c r="AD97" s="31" t="s">
        <v>80</v>
      </c>
      <c r="AE97" s="31" t="s">
        <v>80</v>
      </c>
      <c r="AF97" s="31">
        <v>9.7000000000000003E-2</v>
      </c>
      <c r="AG97" s="31" t="s">
        <v>80</v>
      </c>
      <c r="AH97" s="31" t="s">
        <v>80</v>
      </c>
      <c r="AI97" s="31" t="s">
        <v>80</v>
      </c>
      <c r="AJ97" s="31" t="s">
        <v>80</v>
      </c>
      <c r="AK97">
        <v>47</v>
      </c>
      <c r="AL97" s="29">
        <v>0.01</v>
      </c>
      <c r="AM97" s="29">
        <v>99.85</v>
      </c>
      <c r="AN97" s="20">
        <v>2.9590000000000001</v>
      </c>
    </row>
    <row r="98" spans="1:40" x14ac:dyDescent="0.25">
      <c r="A98" t="s">
        <v>220</v>
      </c>
      <c r="B98" t="s">
        <v>188</v>
      </c>
      <c r="C98" t="s">
        <v>75</v>
      </c>
      <c r="D98" t="s">
        <v>189</v>
      </c>
      <c r="E98" t="s">
        <v>99</v>
      </c>
      <c r="F98" t="s">
        <v>79</v>
      </c>
      <c r="G98" s="31" t="s">
        <v>80</v>
      </c>
      <c r="H98" s="31" t="s">
        <v>80</v>
      </c>
      <c r="I98" s="31" t="s">
        <v>80</v>
      </c>
      <c r="J98" s="31" t="s">
        <v>80</v>
      </c>
      <c r="K98" s="31" t="s">
        <v>80</v>
      </c>
      <c r="L98" s="31" t="s">
        <v>80</v>
      </c>
      <c r="M98" s="31" t="s">
        <v>80</v>
      </c>
      <c r="N98" s="31" t="s">
        <v>80</v>
      </c>
      <c r="O98" s="31" t="s">
        <v>80</v>
      </c>
      <c r="P98" s="31" t="s">
        <v>80</v>
      </c>
      <c r="Q98" s="31" t="s">
        <v>80</v>
      </c>
      <c r="R98" s="31" t="s">
        <v>80</v>
      </c>
      <c r="S98" s="31" t="s">
        <v>80</v>
      </c>
      <c r="T98" s="31" t="s">
        <v>80</v>
      </c>
      <c r="U98" s="31" t="s">
        <v>80</v>
      </c>
      <c r="V98" s="31" t="s">
        <v>80</v>
      </c>
      <c r="W98" s="31" t="s">
        <v>80</v>
      </c>
      <c r="X98" s="31" t="s">
        <v>80</v>
      </c>
      <c r="Y98" s="31" t="s">
        <v>80</v>
      </c>
      <c r="Z98" s="31" t="s">
        <v>80</v>
      </c>
      <c r="AA98" s="31" t="s">
        <v>80</v>
      </c>
      <c r="AB98" s="31" t="s">
        <v>80</v>
      </c>
      <c r="AC98" s="31" t="s">
        <v>82</v>
      </c>
      <c r="AD98" s="31" t="s">
        <v>80</v>
      </c>
      <c r="AE98" s="31" t="s">
        <v>80</v>
      </c>
      <c r="AF98" s="31" t="s">
        <v>82</v>
      </c>
      <c r="AG98" s="31" t="s">
        <v>80</v>
      </c>
      <c r="AH98" s="31" t="s">
        <v>80</v>
      </c>
      <c r="AI98" s="31" t="s">
        <v>80</v>
      </c>
      <c r="AJ98" s="31" t="s">
        <v>80</v>
      </c>
      <c r="AK98">
        <v>47</v>
      </c>
      <c r="AL98" s="29" t="s">
        <v>80</v>
      </c>
      <c r="AM98" s="29" t="s">
        <v>80</v>
      </c>
      <c r="AN98" s="20" t="s">
        <v>80</v>
      </c>
    </row>
    <row r="99" spans="1:40" x14ac:dyDescent="0.25">
      <c r="A99" t="s">
        <v>220</v>
      </c>
      <c r="B99" t="s">
        <v>188</v>
      </c>
      <c r="C99" t="s">
        <v>75</v>
      </c>
      <c r="D99" t="s">
        <v>109</v>
      </c>
      <c r="E99" t="s">
        <v>129</v>
      </c>
      <c r="F99" t="s">
        <v>78</v>
      </c>
      <c r="G99" s="31" t="s">
        <v>80</v>
      </c>
      <c r="H99" s="31" t="s">
        <v>80</v>
      </c>
      <c r="I99" s="31">
        <v>0.17799999999999999</v>
      </c>
      <c r="J99" s="31">
        <v>0.2</v>
      </c>
      <c r="K99" s="31">
        <v>0.2</v>
      </c>
      <c r="L99" s="31" t="s">
        <v>80</v>
      </c>
      <c r="M99" s="31" t="s">
        <v>80</v>
      </c>
      <c r="N99" s="31" t="s">
        <v>80</v>
      </c>
      <c r="O99" s="31">
        <v>8.3000000000000004E-2</v>
      </c>
      <c r="P99" s="31">
        <v>0.32600000000000001</v>
      </c>
      <c r="Q99" s="31">
        <v>0.33500000000000002</v>
      </c>
      <c r="R99" s="31">
        <v>2.9000000000000001E-2</v>
      </c>
      <c r="S99" s="31">
        <v>2.4E-2</v>
      </c>
      <c r="T99" s="31">
        <v>2.8000000000000001E-2</v>
      </c>
      <c r="U99" s="31" t="s">
        <v>80</v>
      </c>
      <c r="V99" s="31">
        <v>0.25700000000000001</v>
      </c>
      <c r="W99" s="31" t="s">
        <v>80</v>
      </c>
      <c r="X99" s="31">
        <v>0.23</v>
      </c>
      <c r="Y99" s="31">
        <v>0.20699999999999999</v>
      </c>
      <c r="Z99" s="31">
        <v>2.7E-2</v>
      </c>
      <c r="AA99" s="31">
        <v>7.4999999999999997E-2</v>
      </c>
      <c r="AB99" s="31">
        <v>1.7999999999999999E-2</v>
      </c>
      <c r="AC99" s="31">
        <v>0.28299999999999997</v>
      </c>
      <c r="AD99" s="31" t="s">
        <v>80</v>
      </c>
      <c r="AE99" s="31" t="s">
        <v>80</v>
      </c>
      <c r="AF99" s="31">
        <v>0.04</v>
      </c>
      <c r="AG99" s="31">
        <v>5.2999999999999999E-2</v>
      </c>
      <c r="AH99" s="31" t="s">
        <v>80</v>
      </c>
      <c r="AI99" s="31" t="s">
        <v>80</v>
      </c>
      <c r="AJ99" s="31" t="s">
        <v>80</v>
      </c>
      <c r="AK99">
        <v>48</v>
      </c>
      <c r="AL99" s="29">
        <v>0.01</v>
      </c>
      <c r="AM99" s="29">
        <v>99.87</v>
      </c>
      <c r="AN99" s="20">
        <v>2.5939999999999999</v>
      </c>
    </row>
    <row r="100" spans="1:40" x14ac:dyDescent="0.25">
      <c r="A100" t="s">
        <v>220</v>
      </c>
      <c r="B100" t="s">
        <v>188</v>
      </c>
      <c r="C100" t="s">
        <v>75</v>
      </c>
      <c r="D100" t="s">
        <v>109</v>
      </c>
      <c r="E100" t="s">
        <v>129</v>
      </c>
      <c r="F100" t="s">
        <v>79</v>
      </c>
      <c r="G100" s="31" t="s">
        <v>80</v>
      </c>
      <c r="H100" s="31" t="s">
        <v>80</v>
      </c>
      <c r="I100" s="31" t="s">
        <v>5</v>
      </c>
      <c r="J100" s="31" t="s">
        <v>5</v>
      </c>
      <c r="K100" s="31" t="s">
        <v>20</v>
      </c>
      <c r="L100" s="31" t="s">
        <v>80</v>
      </c>
      <c r="M100" s="31" t="s">
        <v>80</v>
      </c>
      <c r="N100" s="31" t="s">
        <v>80</v>
      </c>
      <c r="O100" s="31" t="s">
        <v>20</v>
      </c>
      <c r="P100" s="31" t="s">
        <v>20</v>
      </c>
      <c r="Q100" s="31" t="s">
        <v>20</v>
      </c>
      <c r="R100" s="31" t="s">
        <v>20</v>
      </c>
      <c r="S100" s="31" t="s">
        <v>20</v>
      </c>
      <c r="T100" s="31" t="s">
        <v>20</v>
      </c>
      <c r="U100" s="31" t="s">
        <v>80</v>
      </c>
      <c r="V100" s="31" t="s">
        <v>20</v>
      </c>
      <c r="W100" s="31" t="s">
        <v>80</v>
      </c>
      <c r="X100" s="31" t="s">
        <v>24</v>
      </c>
      <c r="Y100" s="31" t="s">
        <v>22</v>
      </c>
      <c r="Z100" s="31" t="s">
        <v>20</v>
      </c>
      <c r="AA100" s="31" t="s">
        <v>5</v>
      </c>
      <c r="AB100" s="31" t="s">
        <v>5</v>
      </c>
      <c r="AC100" s="31" t="s">
        <v>5</v>
      </c>
      <c r="AD100" s="31" t="s">
        <v>80</v>
      </c>
      <c r="AE100" s="31" t="s">
        <v>80</v>
      </c>
      <c r="AF100" s="31" t="s">
        <v>20</v>
      </c>
      <c r="AG100" s="31" t="s">
        <v>5</v>
      </c>
      <c r="AH100" s="31" t="s">
        <v>80</v>
      </c>
      <c r="AI100" s="31" t="s">
        <v>80</v>
      </c>
      <c r="AJ100" s="31" t="s">
        <v>80</v>
      </c>
      <c r="AK100">
        <v>48</v>
      </c>
      <c r="AL100" s="29" t="s">
        <v>80</v>
      </c>
      <c r="AM100" s="29" t="s">
        <v>80</v>
      </c>
      <c r="AN100" s="20" t="s">
        <v>80</v>
      </c>
    </row>
    <row r="101" spans="1:40" x14ac:dyDescent="0.25">
      <c r="A101" t="s">
        <v>220</v>
      </c>
      <c r="B101" t="s">
        <v>188</v>
      </c>
      <c r="C101" t="s">
        <v>75</v>
      </c>
      <c r="D101" t="s">
        <v>83</v>
      </c>
      <c r="E101" t="s">
        <v>99</v>
      </c>
      <c r="F101" t="s">
        <v>78</v>
      </c>
      <c r="G101" s="31" t="s">
        <v>80</v>
      </c>
      <c r="H101" s="31" t="s">
        <v>80</v>
      </c>
      <c r="I101" s="31" t="s">
        <v>80</v>
      </c>
      <c r="J101" s="31" t="s">
        <v>80</v>
      </c>
      <c r="K101" s="31" t="s">
        <v>80</v>
      </c>
      <c r="L101" s="31" t="s">
        <v>80</v>
      </c>
      <c r="M101" s="31" t="s">
        <v>80</v>
      </c>
      <c r="N101" s="31" t="s">
        <v>80</v>
      </c>
      <c r="O101" s="31" t="s">
        <v>80</v>
      </c>
      <c r="P101" s="31" t="s">
        <v>80</v>
      </c>
      <c r="Q101" s="31" t="s">
        <v>80</v>
      </c>
      <c r="R101" s="31" t="s">
        <v>80</v>
      </c>
      <c r="S101" s="31" t="s">
        <v>80</v>
      </c>
      <c r="T101" s="31" t="s">
        <v>80</v>
      </c>
      <c r="U101" s="31">
        <v>0.23100000000000001</v>
      </c>
      <c r="V101" s="31" t="s">
        <v>80</v>
      </c>
      <c r="W101" s="31" t="s">
        <v>80</v>
      </c>
      <c r="X101" s="31">
        <v>8.6999999999999994E-2</v>
      </c>
      <c r="Y101" s="31">
        <v>4.2999999999999997E-2</v>
      </c>
      <c r="Z101" s="31">
        <v>0.16</v>
      </c>
      <c r="AA101" s="31">
        <v>0.17399999999999999</v>
      </c>
      <c r="AB101" s="31">
        <v>0.42299999999999999</v>
      </c>
      <c r="AC101" s="31">
        <v>0.85599999999999998</v>
      </c>
      <c r="AD101" s="31">
        <v>0.13</v>
      </c>
      <c r="AE101" s="31">
        <v>0.11700000000000001</v>
      </c>
      <c r="AF101" s="31" t="s">
        <v>80</v>
      </c>
      <c r="AG101" s="31">
        <v>7.0000000000000001E-3</v>
      </c>
      <c r="AH101" s="31">
        <v>9.1999999999999998E-2</v>
      </c>
      <c r="AI101" s="31">
        <v>9.1999999999999998E-2</v>
      </c>
      <c r="AJ101" s="31" t="s">
        <v>80</v>
      </c>
      <c r="AK101">
        <v>49</v>
      </c>
      <c r="AL101" s="29">
        <v>0.01</v>
      </c>
      <c r="AM101" s="29">
        <v>99.88</v>
      </c>
      <c r="AN101" s="20">
        <v>2.411</v>
      </c>
    </row>
    <row r="102" spans="1:40" x14ac:dyDescent="0.25">
      <c r="A102" t="s">
        <v>220</v>
      </c>
      <c r="B102" t="s">
        <v>188</v>
      </c>
      <c r="C102" t="s">
        <v>75</v>
      </c>
      <c r="D102" t="s">
        <v>83</v>
      </c>
      <c r="E102" t="s">
        <v>99</v>
      </c>
      <c r="F102" t="s">
        <v>79</v>
      </c>
      <c r="G102" s="31" t="s">
        <v>80</v>
      </c>
      <c r="H102" s="31" t="s">
        <v>80</v>
      </c>
      <c r="I102" s="31" t="s">
        <v>80</v>
      </c>
      <c r="J102" s="31" t="s">
        <v>80</v>
      </c>
      <c r="K102" s="31" t="s">
        <v>80</v>
      </c>
      <c r="L102" s="31" t="s">
        <v>80</v>
      </c>
      <c r="M102" s="31" t="s">
        <v>80</v>
      </c>
      <c r="N102" s="31" t="s">
        <v>80</v>
      </c>
      <c r="O102" s="31" t="s">
        <v>80</v>
      </c>
      <c r="P102" s="31" t="s">
        <v>80</v>
      </c>
      <c r="Q102" s="31" t="s">
        <v>80</v>
      </c>
      <c r="R102" s="31" t="s">
        <v>80</v>
      </c>
      <c r="S102" s="31" t="s">
        <v>80</v>
      </c>
      <c r="T102" s="31" t="s">
        <v>80</v>
      </c>
      <c r="U102" s="31" t="s">
        <v>82</v>
      </c>
      <c r="V102" s="31" t="s">
        <v>80</v>
      </c>
      <c r="W102" s="31" t="s">
        <v>80</v>
      </c>
      <c r="X102" s="31" t="s">
        <v>82</v>
      </c>
      <c r="Y102" s="31" t="s">
        <v>82</v>
      </c>
      <c r="Z102" s="31" t="s">
        <v>82</v>
      </c>
      <c r="AA102" s="31" t="s">
        <v>82</v>
      </c>
      <c r="AB102" s="31" t="s">
        <v>82</v>
      </c>
      <c r="AC102" s="31" t="s">
        <v>82</v>
      </c>
      <c r="AD102" s="31" t="s">
        <v>82</v>
      </c>
      <c r="AE102" s="31" t="s">
        <v>82</v>
      </c>
      <c r="AF102" s="31" t="s">
        <v>80</v>
      </c>
      <c r="AG102" s="31" t="s">
        <v>82</v>
      </c>
      <c r="AH102" s="31" t="s">
        <v>20</v>
      </c>
      <c r="AI102" s="31" t="s">
        <v>82</v>
      </c>
      <c r="AJ102" s="31" t="s">
        <v>80</v>
      </c>
      <c r="AK102">
        <v>49</v>
      </c>
      <c r="AL102" s="29" t="s">
        <v>80</v>
      </c>
      <c r="AM102" s="29" t="s">
        <v>80</v>
      </c>
      <c r="AN102" s="20" t="s">
        <v>80</v>
      </c>
    </row>
    <row r="103" spans="1:40" x14ac:dyDescent="0.25">
      <c r="A103" t="s">
        <v>220</v>
      </c>
      <c r="B103" t="s">
        <v>188</v>
      </c>
      <c r="C103" t="s">
        <v>100</v>
      </c>
      <c r="D103" t="s">
        <v>153</v>
      </c>
      <c r="E103" t="s">
        <v>87</v>
      </c>
      <c r="F103" t="s">
        <v>78</v>
      </c>
      <c r="G103" s="31" t="s">
        <v>80</v>
      </c>
      <c r="H103" s="31" t="s">
        <v>80</v>
      </c>
      <c r="I103" s="31" t="s">
        <v>80</v>
      </c>
      <c r="J103" s="31" t="s">
        <v>80</v>
      </c>
      <c r="K103" s="31" t="s">
        <v>80</v>
      </c>
      <c r="L103" s="31">
        <v>2.2269999999999999</v>
      </c>
      <c r="M103" s="31" t="s">
        <v>80</v>
      </c>
      <c r="N103" s="31">
        <v>1.2999999999999999E-2</v>
      </c>
      <c r="O103" s="31" t="s">
        <v>80</v>
      </c>
      <c r="P103" s="31" t="s">
        <v>80</v>
      </c>
      <c r="Q103" s="31" t="s">
        <v>80</v>
      </c>
      <c r="R103" s="31" t="s">
        <v>80</v>
      </c>
      <c r="S103" s="31" t="s">
        <v>80</v>
      </c>
      <c r="T103" s="31" t="s">
        <v>80</v>
      </c>
      <c r="U103" s="31" t="s">
        <v>80</v>
      </c>
      <c r="V103" s="31" t="s">
        <v>80</v>
      </c>
      <c r="W103" s="31" t="s">
        <v>80</v>
      </c>
      <c r="X103" s="31" t="s">
        <v>80</v>
      </c>
      <c r="Y103" s="31" t="s">
        <v>80</v>
      </c>
      <c r="Z103" s="31" t="s">
        <v>80</v>
      </c>
      <c r="AA103" s="31" t="s">
        <v>80</v>
      </c>
      <c r="AB103" s="31" t="s">
        <v>80</v>
      </c>
      <c r="AC103" s="31" t="s">
        <v>80</v>
      </c>
      <c r="AD103" s="31" t="s">
        <v>80</v>
      </c>
      <c r="AE103" s="31" t="s">
        <v>80</v>
      </c>
      <c r="AF103" s="31" t="s">
        <v>80</v>
      </c>
      <c r="AG103" s="31" t="s">
        <v>80</v>
      </c>
      <c r="AH103" s="31" t="s">
        <v>80</v>
      </c>
      <c r="AI103" s="31" t="s">
        <v>80</v>
      </c>
      <c r="AJ103" s="31" t="s">
        <v>80</v>
      </c>
      <c r="AK103">
        <v>50</v>
      </c>
      <c r="AL103" s="29">
        <v>0.01</v>
      </c>
      <c r="AM103" s="29">
        <v>99.88</v>
      </c>
      <c r="AN103" s="20">
        <v>2.2400000000000002</v>
      </c>
    </row>
    <row r="104" spans="1:40" x14ac:dyDescent="0.25">
      <c r="A104" t="s">
        <v>220</v>
      </c>
      <c r="B104" t="s">
        <v>188</v>
      </c>
      <c r="C104" t="s">
        <v>100</v>
      </c>
      <c r="D104" t="s">
        <v>153</v>
      </c>
      <c r="E104" t="s">
        <v>87</v>
      </c>
      <c r="F104" t="s">
        <v>79</v>
      </c>
      <c r="G104" s="31" t="s">
        <v>80</v>
      </c>
      <c r="H104" s="31" t="s">
        <v>80</v>
      </c>
      <c r="I104" s="31" t="s">
        <v>80</v>
      </c>
      <c r="J104" s="31" t="s">
        <v>80</v>
      </c>
      <c r="K104" s="31" t="s">
        <v>80</v>
      </c>
      <c r="L104" s="31" t="s">
        <v>82</v>
      </c>
      <c r="M104" s="31" t="s">
        <v>80</v>
      </c>
      <c r="N104" s="31" t="s">
        <v>82</v>
      </c>
      <c r="O104" s="31" t="s">
        <v>80</v>
      </c>
      <c r="P104" s="31" t="s">
        <v>80</v>
      </c>
      <c r="Q104" s="31" t="s">
        <v>80</v>
      </c>
      <c r="R104" s="31" t="s">
        <v>80</v>
      </c>
      <c r="S104" s="31" t="s">
        <v>80</v>
      </c>
      <c r="T104" s="31" t="s">
        <v>80</v>
      </c>
      <c r="U104" s="31" t="s">
        <v>80</v>
      </c>
      <c r="V104" s="31" t="s">
        <v>80</v>
      </c>
      <c r="W104" s="31" t="s">
        <v>80</v>
      </c>
      <c r="X104" s="31" t="s">
        <v>80</v>
      </c>
      <c r="Y104" s="31" t="s">
        <v>80</v>
      </c>
      <c r="Z104" s="31" t="s">
        <v>80</v>
      </c>
      <c r="AA104" s="31" t="s">
        <v>80</v>
      </c>
      <c r="AB104" s="31" t="s">
        <v>80</v>
      </c>
      <c r="AC104" s="31" t="s">
        <v>80</v>
      </c>
      <c r="AD104" s="31" t="s">
        <v>80</v>
      </c>
      <c r="AE104" s="31" t="s">
        <v>80</v>
      </c>
      <c r="AF104" s="31" t="s">
        <v>80</v>
      </c>
      <c r="AG104" s="31" t="s">
        <v>80</v>
      </c>
      <c r="AH104" s="31" t="s">
        <v>80</v>
      </c>
      <c r="AI104" s="31" t="s">
        <v>80</v>
      </c>
      <c r="AJ104" s="31" t="s">
        <v>80</v>
      </c>
      <c r="AK104">
        <v>50</v>
      </c>
      <c r="AL104" s="29" t="s">
        <v>80</v>
      </c>
      <c r="AM104" s="29" t="s">
        <v>80</v>
      </c>
      <c r="AN104" s="20" t="s">
        <v>80</v>
      </c>
    </row>
    <row r="105" spans="1:40" x14ac:dyDescent="0.25">
      <c r="A105" t="s">
        <v>220</v>
      </c>
      <c r="B105" t="s">
        <v>188</v>
      </c>
      <c r="C105" t="s">
        <v>75</v>
      </c>
      <c r="D105" t="s">
        <v>96</v>
      </c>
      <c r="E105" t="s">
        <v>87</v>
      </c>
      <c r="F105" t="s">
        <v>78</v>
      </c>
      <c r="G105" s="31">
        <v>0.2</v>
      </c>
      <c r="H105" s="31" t="s">
        <v>80</v>
      </c>
      <c r="I105" s="31">
        <v>1</v>
      </c>
      <c r="J105" s="31" t="s">
        <v>80</v>
      </c>
      <c r="K105" s="31">
        <v>1</v>
      </c>
      <c r="L105" s="31">
        <v>0.03</v>
      </c>
      <c r="M105" s="31" t="s">
        <v>80</v>
      </c>
      <c r="N105" s="31" t="s">
        <v>80</v>
      </c>
      <c r="O105" s="31" t="s">
        <v>80</v>
      </c>
      <c r="P105" s="31" t="s">
        <v>80</v>
      </c>
      <c r="Q105" s="31" t="s">
        <v>80</v>
      </c>
      <c r="R105" s="31" t="s">
        <v>80</v>
      </c>
      <c r="S105" s="31" t="s">
        <v>80</v>
      </c>
      <c r="T105" s="31" t="s">
        <v>80</v>
      </c>
      <c r="U105" s="31" t="s">
        <v>80</v>
      </c>
      <c r="V105" s="31" t="s">
        <v>80</v>
      </c>
      <c r="W105" s="31" t="s">
        <v>80</v>
      </c>
      <c r="X105" s="31" t="s">
        <v>80</v>
      </c>
      <c r="Y105" s="31" t="s">
        <v>80</v>
      </c>
      <c r="Z105" s="31" t="s">
        <v>80</v>
      </c>
      <c r="AA105" s="31" t="s">
        <v>80</v>
      </c>
      <c r="AB105" s="31" t="s">
        <v>80</v>
      </c>
      <c r="AC105" s="31" t="s">
        <v>80</v>
      </c>
      <c r="AD105" s="31" t="s">
        <v>80</v>
      </c>
      <c r="AE105" s="31" t="s">
        <v>80</v>
      </c>
      <c r="AF105" s="31" t="s">
        <v>80</v>
      </c>
      <c r="AG105" s="31" t="s">
        <v>80</v>
      </c>
      <c r="AH105" s="31" t="s">
        <v>80</v>
      </c>
      <c r="AI105" s="31" t="s">
        <v>80</v>
      </c>
      <c r="AJ105" s="31" t="s">
        <v>80</v>
      </c>
      <c r="AK105">
        <v>51</v>
      </c>
      <c r="AL105" s="29">
        <v>0.01</v>
      </c>
      <c r="AM105" s="29">
        <v>99.89</v>
      </c>
      <c r="AN105" s="20">
        <v>2.23</v>
      </c>
    </row>
    <row r="106" spans="1:40" x14ac:dyDescent="0.25">
      <c r="A106" t="s">
        <v>220</v>
      </c>
      <c r="B106" t="s">
        <v>188</v>
      </c>
      <c r="C106" t="s">
        <v>75</v>
      </c>
      <c r="D106" t="s">
        <v>96</v>
      </c>
      <c r="E106" t="s">
        <v>87</v>
      </c>
      <c r="F106" t="s">
        <v>79</v>
      </c>
      <c r="G106" s="31" t="s">
        <v>5</v>
      </c>
      <c r="H106" s="31" t="s">
        <v>80</v>
      </c>
      <c r="I106" s="31" t="s">
        <v>5</v>
      </c>
      <c r="J106" s="31" t="s">
        <v>80</v>
      </c>
      <c r="K106" s="31" t="s">
        <v>82</v>
      </c>
      <c r="L106" s="31" t="s">
        <v>82</v>
      </c>
      <c r="M106" s="31" t="s">
        <v>80</v>
      </c>
      <c r="N106" s="31" t="s">
        <v>80</v>
      </c>
      <c r="O106" s="31" t="s">
        <v>80</v>
      </c>
      <c r="P106" s="31" t="s">
        <v>80</v>
      </c>
      <c r="Q106" s="31" t="s">
        <v>80</v>
      </c>
      <c r="R106" s="31" t="s">
        <v>80</v>
      </c>
      <c r="S106" s="31" t="s">
        <v>80</v>
      </c>
      <c r="T106" s="31" t="s">
        <v>80</v>
      </c>
      <c r="U106" s="31" t="s">
        <v>80</v>
      </c>
      <c r="V106" s="31" t="s">
        <v>80</v>
      </c>
      <c r="W106" s="31" t="s">
        <v>80</v>
      </c>
      <c r="X106" s="31" t="s">
        <v>80</v>
      </c>
      <c r="Y106" s="31" t="s">
        <v>80</v>
      </c>
      <c r="Z106" s="31" t="s">
        <v>80</v>
      </c>
      <c r="AA106" s="31" t="s">
        <v>80</v>
      </c>
      <c r="AB106" s="31" t="s">
        <v>80</v>
      </c>
      <c r="AC106" s="31" t="s">
        <v>80</v>
      </c>
      <c r="AD106" s="31" t="s">
        <v>80</v>
      </c>
      <c r="AE106" s="31" t="s">
        <v>80</v>
      </c>
      <c r="AF106" s="31" t="s">
        <v>80</v>
      </c>
      <c r="AG106" s="31" t="s">
        <v>80</v>
      </c>
      <c r="AH106" s="31" t="s">
        <v>80</v>
      </c>
      <c r="AI106" s="31" t="s">
        <v>80</v>
      </c>
      <c r="AJ106" s="31" t="s">
        <v>80</v>
      </c>
      <c r="AK106">
        <v>51</v>
      </c>
      <c r="AL106" s="29" t="s">
        <v>80</v>
      </c>
      <c r="AM106" s="29" t="s">
        <v>80</v>
      </c>
      <c r="AN106" s="20" t="s">
        <v>80</v>
      </c>
    </row>
    <row r="107" spans="1:40" x14ac:dyDescent="0.25">
      <c r="A107" t="s">
        <v>220</v>
      </c>
      <c r="B107" t="s">
        <v>188</v>
      </c>
      <c r="C107" t="s">
        <v>75</v>
      </c>
      <c r="D107" t="s">
        <v>83</v>
      </c>
      <c r="E107" t="s">
        <v>95</v>
      </c>
      <c r="F107" t="s">
        <v>78</v>
      </c>
      <c r="G107" s="31" t="s">
        <v>80</v>
      </c>
      <c r="H107" s="31" t="s">
        <v>80</v>
      </c>
      <c r="I107" s="31" t="s">
        <v>80</v>
      </c>
      <c r="J107" s="31" t="s">
        <v>80</v>
      </c>
      <c r="K107" s="31" t="s">
        <v>80</v>
      </c>
      <c r="L107" s="31" t="s">
        <v>80</v>
      </c>
      <c r="M107" s="31" t="s">
        <v>80</v>
      </c>
      <c r="N107" s="31" t="s">
        <v>80</v>
      </c>
      <c r="O107" s="31" t="s">
        <v>80</v>
      </c>
      <c r="P107" s="31" t="s">
        <v>80</v>
      </c>
      <c r="Q107" s="31" t="s">
        <v>80</v>
      </c>
      <c r="R107" s="31" t="s">
        <v>80</v>
      </c>
      <c r="S107" s="31" t="s">
        <v>80</v>
      </c>
      <c r="T107" s="31" t="s">
        <v>80</v>
      </c>
      <c r="U107" s="31" t="s">
        <v>80</v>
      </c>
      <c r="V107" s="31" t="s">
        <v>80</v>
      </c>
      <c r="W107" s="31" t="s">
        <v>80</v>
      </c>
      <c r="X107" s="31" t="s">
        <v>80</v>
      </c>
      <c r="Y107" s="31" t="s">
        <v>80</v>
      </c>
      <c r="Z107" s="31" t="s">
        <v>80</v>
      </c>
      <c r="AA107" s="31" t="s">
        <v>80</v>
      </c>
      <c r="AB107" s="31" t="s">
        <v>80</v>
      </c>
      <c r="AC107" s="31" t="s">
        <v>80</v>
      </c>
      <c r="AD107" s="31" t="s">
        <v>80</v>
      </c>
      <c r="AE107" s="31" t="s">
        <v>80</v>
      </c>
      <c r="AF107" s="31" t="s">
        <v>80</v>
      </c>
      <c r="AG107" s="31">
        <v>1.849</v>
      </c>
      <c r="AH107" s="31">
        <v>0.3</v>
      </c>
      <c r="AI107" s="31">
        <v>8.0000000000000002E-3</v>
      </c>
      <c r="AJ107" s="31" t="s">
        <v>80</v>
      </c>
      <c r="AK107">
        <v>52</v>
      </c>
      <c r="AL107" s="29">
        <v>0.01</v>
      </c>
      <c r="AM107" s="29">
        <v>99.9</v>
      </c>
      <c r="AN107" s="20">
        <v>2.157</v>
      </c>
    </row>
    <row r="108" spans="1:40" x14ac:dyDescent="0.25">
      <c r="A108" t="s">
        <v>220</v>
      </c>
      <c r="B108" t="s">
        <v>188</v>
      </c>
      <c r="C108" t="s">
        <v>75</v>
      </c>
      <c r="D108" t="s">
        <v>83</v>
      </c>
      <c r="E108" t="s">
        <v>95</v>
      </c>
      <c r="F108" t="s">
        <v>79</v>
      </c>
      <c r="G108" s="31" t="s">
        <v>80</v>
      </c>
      <c r="H108" s="31" t="s">
        <v>80</v>
      </c>
      <c r="I108" s="31" t="s">
        <v>80</v>
      </c>
      <c r="J108" s="31" t="s">
        <v>80</v>
      </c>
      <c r="K108" s="31" t="s">
        <v>80</v>
      </c>
      <c r="L108" s="31" t="s">
        <v>80</v>
      </c>
      <c r="M108" s="31" t="s">
        <v>80</v>
      </c>
      <c r="N108" s="31" t="s">
        <v>80</v>
      </c>
      <c r="O108" s="31" t="s">
        <v>80</v>
      </c>
      <c r="P108" s="31" t="s">
        <v>80</v>
      </c>
      <c r="Q108" s="31" t="s">
        <v>80</v>
      </c>
      <c r="R108" s="31" t="s">
        <v>80</v>
      </c>
      <c r="S108" s="31" t="s">
        <v>80</v>
      </c>
      <c r="T108" s="31" t="s">
        <v>80</v>
      </c>
      <c r="U108" s="31" t="s">
        <v>80</v>
      </c>
      <c r="V108" s="31" t="s">
        <v>80</v>
      </c>
      <c r="W108" s="31" t="s">
        <v>80</v>
      </c>
      <c r="X108" s="31" t="s">
        <v>80</v>
      </c>
      <c r="Y108" s="31" t="s">
        <v>80</v>
      </c>
      <c r="Z108" s="31" t="s">
        <v>80</v>
      </c>
      <c r="AA108" s="31" t="s">
        <v>80</v>
      </c>
      <c r="AB108" s="31" t="s">
        <v>80</v>
      </c>
      <c r="AC108" s="31" t="s">
        <v>80</v>
      </c>
      <c r="AD108" s="31" t="s">
        <v>80</v>
      </c>
      <c r="AE108" s="31" t="s">
        <v>80</v>
      </c>
      <c r="AF108" s="31" t="s">
        <v>80</v>
      </c>
      <c r="AG108" s="31" t="s">
        <v>82</v>
      </c>
      <c r="AH108" s="31" t="s">
        <v>82</v>
      </c>
      <c r="AI108" s="31" t="s">
        <v>82</v>
      </c>
      <c r="AJ108" s="31" t="s">
        <v>80</v>
      </c>
      <c r="AK108">
        <v>52</v>
      </c>
      <c r="AL108" s="29" t="s">
        <v>80</v>
      </c>
      <c r="AM108" s="29" t="s">
        <v>80</v>
      </c>
      <c r="AN108" s="20" t="s">
        <v>80</v>
      </c>
    </row>
    <row r="109" spans="1:40" x14ac:dyDescent="0.25">
      <c r="A109" t="s">
        <v>220</v>
      </c>
      <c r="B109" t="s">
        <v>188</v>
      </c>
      <c r="C109" t="s">
        <v>75</v>
      </c>
      <c r="D109" t="s">
        <v>83</v>
      </c>
      <c r="E109" t="s">
        <v>84</v>
      </c>
      <c r="F109" t="s">
        <v>78</v>
      </c>
      <c r="G109" s="31" t="s">
        <v>80</v>
      </c>
      <c r="H109" s="31" t="s">
        <v>80</v>
      </c>
      <c r="I109" s="31" t="s">
        <v>80</v>
      </c>
      <c r="J109" s="31" t="s">
        <v>80</v>
      </c>
      <c r="K109" s="31" t="s">
        <v>80</v>
      </c>
      <c r="L109" s="31" t="s">
        <v>80</v>
      </c>
      <c r="M109" s="31" t="s">
        <v>80</v>
      </c>
      <c r="N109" s="31" t="s">
        <v>80</v>
      </c>
      <c r="O109" s="31" t="s">
        <v>80</v>
      </c>
      <c r="P109" s="31" t="s">
        <v>80</v>
      </c>
      <c r="Q109" s="31" t="s">
        <v>80</v>
      </c>
      <c r="R109" s="31" t="s">
        <v>80</v>
      </c>
      <c r="S109" s="31" t="s">
        <v>80</v>
      </c>
      <c r="T109" s="31" t="s">
        <v>80</v>
      </c>
      <c r="U109" s="31">
        <v>2.1000000000000001E-2</v>
      </c>
      <c r="V109" s="31" t="s">
        <v>80</v>
      </c>
      <c r="W109" s="31">
        <v>1.2E-2</v>
      </c>
      <c r="X109" s="31">
        <v>8.0000000000000002E-3</v>
      </c>
      <c r="Y109" s="31">
        <v>8.0000000000000002E-3</v>
      </c>
      <c r="Z109" s="31" t="s">
        <v>80</v>
      </c>
      <c r="AA109" s="31" t="s">
        <v>80</v>
      </c>
      <c r="AB109" s="31">
        <v>0.71799999999999997</v>
      </c>
      <c r="AC109" s="31">
        <v>0.45200000000000001</v>
      </c>
      <c r="AD109" s="31">
        <v>9.4E-2</v>
      </c>
      <c r="AE109" s="31">
        <v>9.4E-2</v>
      </c>
      <c r="AF109" s="31" t="s">
        <v>80</v>
      </c>
      <c r="AG109" s="31" t="s">
        <v>80</v>
      </c>
      <c r="AH109" s="31">
        <v>8.0000000000000002E-3</v>
      </c>
      <c r="AI109" s="31">
        <v>0.67100000000000004</v>
      </c>
      <c r="AJ109" s="31">
        <v>2.3E-2</v>
      </c>
      <c r="AK109">
        <v>53</v>
      </c>
      <c r="AL109" s="29">
        <v>0.01</v>
      </c>
      <c r="AM109" s="29">
        <v>99.91</v>
      </c>
      <c r="AN109" s="20">
        <v>2.109</v>
      </c>
    </row>
    <row r="110" spans="1:40" x14ac:dyDescent="0.25">
      <c r="A110" t="s">
        <v>220</v>
      </c>
      <c r="B110" t="s">
        <v>188</v>
      </c>
      <c r="C110" t="s">
        <v>75</v>
      </c>
      <c r="D110" t="s">
        <v>83</v>
      </c>
      <c r="E110" t="s">
        <v>84</v>
      </c>
      <c r="F110" t="s">
        <v>79</v>
      </c>
      <c r="G110" s="31" t="s">
        <v>80</v>
      </c>
      <c r="H110" s="31" t="s">
        <v>80</v>
      </c>
      <c r="I110" s="31" t="s">
        <v>80</v>
      </c>
      <c r="J110" s="31" t="s">
        <v>80</v>
      </c>
      <c r="K110" s="31" t="s">
        <v>80</v>
      </c>
      <c r="L110" s="31" t="s">
        <v>80</v>
      </c>
      <c r="M110" s="31" t="s">
        <v>80</v>
      </c>
      <c r="N110" s="31" t="s">
        <v>80</v>
      </c>
      <c r="O110" s="31" t="s">
        <v>80</v>
      </c>
      <c r="P110" s="31" t="s">
        <v>80</v>
      </c>
      <c r="Q110" s="31" t="s">
        <v>80</v>
      </c>
      <c r="R110" s="31" t="s">
        <v>80</v>
      </c>
      <c r="S110" s="31" t="s">
        <v>80</v>
      </c>
      <c r="T110" s="31" t="s">
        <v>80</v>
      </c>
      <c r="U110" s="31" t="s">
        <v>82</v>
      </c>
      <c r="V110" s="31" t="s">
        <v>80</v>
      </c>
      <c r="W110" s="31" t="s">
        <v>82</v>
      </c>
      <c r="X110" s="31" t="s">
        <v>82</v>
      </c>
      <c r="Y110" s="31" t="s">
        <v>82</v>
      </c>
      <c r="Z110" s="31" t="s">
        <v>80</v>
      </c>
      <c r="AA110" s="31" t="s">
        <v>80</v>
      </c>
      <c r="AB110" s="31" t="s">
        <v>82</v>
      </c>
      <c r="AC110" s="31" t="s">
        <v>5</v>
      </c>
      <c r="AD110" s="31" t="s">
        <v>82</v>
      </c>
      <c r="AE110" s="31" t="s">
        <v>5</v>
      </c>
      <c r="AF110" s="31" t="s">
        <v>80</v>
      </c>
      <c r="AG110" s="31" t="s">
        <v>80</v>
      </c>
      <c r="AH110" s="31" t="s">
        <v>82</v>
      </c>
      <c r="AI110" s="31" t="s">
        <v>5</v>
      </c>
      <c r="AJ110" s="31" t="s">
        <v>5</v>
      </c>
      <c r="AK110">
        <v>53</v>
      </c>
      <c r="AL110" s="29" t="s">
        <v>80</v>
      </c>
      <c r="AM110" s="29" t="s">
        <v>80</v>
      </c>
      <c r="AN110" s="20" t="s">
        <v>80</v>
      </c>
    </row>
    <row r="111" spans="1:40" x14ac:dyDescent="0.25">
      <c r="A111" t="s">
        <v>220</v>
      </c>
      <c r="B111" t="s">
        <v>188</v>
      </c>
      <c r="C111" t="s">
        <v>75</v>
      </c>
      <c r="D111" t="s">
        <v>132</v>
      </c>
      <c r="E111" t="s">
        <v>81</v>
      </c>
      <c r="F111" t="s">
        <v>78</v>
      </c>
      <c r="G111" s="31" t="s">
        <v>80</v>
      </c>
      <c r="H111" s="31" t="s">
        <v>80</v>
      </c>
      <c r="I111" s="31" t="s">
        <v>80</v>
      </c>
      <c r="J111" s="31" t="s">
        <v>80</v>
      </c>
      <c r="K111" s="31" t="s">
        <v>80</v>
      </c>
      <c r="L111" s="31" t="s">
        <v>80</v>
      </c>
      <c r="M111" s="31" t="s">
        <v>80</v>
      </c>
      <c r="N111" s="31" t="s">
        <v>80</v>
      </c>
      <c r="O111" s="31" t="s">
        <v>80</v>
      </c>
      <c r="P111" s="31" t="s">
        <v>80</v>
      </c>
      <c r="Q111" s="31" t="s">
        <v>80</v>
      </c>
      <c r="R111" s="31" t="s">
        <v>80</v>
      </c>
      <c r="S111" s="31" t="s">
        <v>80</v>
      </c>
      <c r="T111" s="31" t="s">
        <v>80</v>
      </c>
      <c r="U111" s="31" t="s">
        <v>80</v>
      </c>
      <c r="V111" s="31" t="s">
        <v>80</v>
      </c>
      <c r="W111" s="31" t="s">
        <v>80</v>
      </c>
      <c r="X111" s="31" t="s">
        <v>80</v>
      </c>
      <c r="Y111" s="31" t="s">
        <v>80</v>
      </c>
      <c r="Z111" s="31" t="s">
        <v>80</v>
      </c>
      <c r="AA111" s="31" t="s">
        <v>80</v>
      </c>
      <c r="AB111" s="31" t="s">
        <v>80</v>
      </c>
      <c r="AC111" s="31" t="s">
        <v>80</v>
      </c>
      <c r="AD111" s="31">
        <v>0.217</v>
      </c>
      <c r="AE111" s="31">
        <v>1.0149999999999999</v>
      </c>
      <c r="AF111" s="31">
        <v>0.87</v>
      </c>
      <c r="AG111" s="31" t="s">
        <v>80</v>
      </c>
      <c r="AH111" s="31" t="s">
        <v>80</v>
      </c>
      <c r="AI111" s="31" t="s">
        <v>80</v>
      </c>
      <c r="AJ111" s="31" t="s">
        <v>80</v>
      </c>
      <c r="AK111">
        <v>54</v>
      </c>
      <c r="AL111" s="29">
        <v>0.01</v>
      </c>
      <c r="AM111" s="29">
        <v>99.92</v>
      </c>
      <c r="AN111" s="20">
        <v>2.1019999999999999</v>
      </c>
    </row>
    <row r="112" spans="1:40" x14ac:dyDescent="0.25">
      <c r="A112" t="s">
        <v>220</v>
      </c>
      <c r="B112" t="s">
        <v>188</v>
      </c>
      <c r="C112" t="s">
        <v>75</v>
      </c>
      <c r="D112" t="s">
        <v>132</v>
      </c>
      <c r="E112" t="s">
        <v>81</v>
      </c>
      <c r="F112" t="s">
        <v>79</v>
      </c>
      <c r="G112" s="31" t="s">
        <v>80</v>
      </c>
      <c r="H112" s="31" t="s">
        <v>80</v>
      </c>
      <c r="I112" s="31" t="s">
        <v>80</v>
      </c>
      <c r="J112" s="31" t="s">
        <v>80</v>
      </c>
      <c r="K112" s="31" t="s">
        <v>80</v>
      </c>
      <c r="L112" s="31" t="s">
        <v>80</v>
      </c>
      <c r="M112" s="31" t="s">
        <v>80</v>
      </c>
      <c r="N112" s="31" t="s">
        <v>80</v>
      </c>
      <c r="O112" s="31" t="s">
        <v>80</v>
      </c>
      <c r="P112" s="31" t="s">
        <v>80</v>
      </c>
      <c r="Q112" s="31" t="s">
        <v>80</v>
      </c>
      <c r="R112" s="31" t="s">
        <v>80</v>
      </c>
      <c r="S112" s="31" t="s">
        <v>80</v>
      </c>
      <c r="T112" s="31" t="s">
        <v>80</v>
      </c>
      <c r="U112" s="31" t="s">
        <v>80</v>
      </c>
      <c r="V112" s="31" t="s">
        <v>80</v>
      </c>
      <c r="W112" s="31" t="s">
        <v>80</v>
      </c>
      <c r="X112" s="31" t="s">
        <v>80</v>
      </c>
      <c r="Y112" s="31" t="s">
        <v>80</v>
      </c>
      <c r="Z112" s="31" t="s">
        <v>80</v>
      </c>
      <c r="AA112" s="31" t="s">
        <v>80</v>
      </c>
      <c r="AB112" s="31" t="s">
        <v>80</v>
      </c>
      <c r="AC112" s="31" t="s">
        <v>80</v>
      </c>
      <c r="AD112" s="31" t="s">
        <v>82</v>
      </c>
      <c r="AE112" s="31" t="s">
        <v>82</v>
      </c>
      <c r="AF112" s="31" t="s">
        <v>82</v>
      </c>
      <c r="AG112" s="31" t="s">
        <v>80</v>
      </c>
      <c r="AH112" s="31" t="s">
        <v>80</v>
      </c>
      <c r="AI112" s="31" t="s">
        <v>80</v>
      </c>
      <c r="AJ112" s="31" t="s">
        <v>80</v>
      </c>
      <c r="AK112">
        <v>54</v>
      </c>
      <c r="AL112" s="29" t="s">
        <v>80</v>
      </c>
      <c r="AM112" s="29" t="s">
        <v>80</v>
      </c>
      <c r="AN112" s="20" t="s">
        <v>80</v>
      </c>
    </row>
    <row r="113" spans="1:40" x14ac:dyDescent="0.25">
      <c r="A113" t="s">
        <v>220</v>
      </c>
      <c r="B113" t="s">
        <v>188</v>
      </c>
      <c r="C113" t="s">
        <v>75</v>
      </c>
      <c r="D113" t="s">
        <v>141</v>
      </c>
      <c r="E113" t="s">
        <v>87</v>
      </c>
      <c r="F113" t="s">
        <v>78</v>
      </c>
      <c r="G113" s="31" t="s">
        <v>80</v>
      </c>
      <c r="H113" s="31" t="s">
        <v>80</v>
      </c>
      <c r="I113" s="31" t="s">
        <v>80</v>
      </c>
      <c r="J113" s="31" t="s">
        <v>80</v>
      </c>
      <c r="K113" s="31" t="s">
        <v>80</v>
      </c>
      <c r="L113" s="31" t="s">
        <v>80</v>
      </c>
      <c r="M113" s="31" t="s">
        <v>80</v>
      </c>
      <c r="N113" s="31">
        <v>2</v>
      </c>
      <c r="O113" s="31" t="s">
        <v>80</v>
      </c>
      <c r="P113" s="31" t="s">
        <v>80</v>
      </c>
      <c r="Q113" s="31" t="s">
        <v>80</v>
      </c>
      <c r="R113" s="31" t="s">
        <v>80</v>
      </c>
      <c r="S113" s="31" t="s">
        <v>80</v>
      </c>
      <c r="T113" s="31" t="s">
        <v>80</v>
      </c>
      <c r="U113" s="31" t="s">
        <v>80</v>
      </c>
      <c r="V113" s="31" t="s">
        <v>80</v>
      </c>
      <c r="W113" s="31" t="s">
        <v>80</v>
      </c>
      <c r="X113" s="31" t="s">
        <v>80</v>
      </c>
      <c r="Y113" s="31" t="s">
        <v>80</v>
      </c>
      <c r="Z113" s="31" t="s">
        <v>80</v>
      </c>
      <c r="AA113" s="31" t="s">
        <v>80</v>
      </c>
      <c r="AB113" s="31" t="s">
        <v>80</v>
      </c>
      <c r="AC113" s="31" t="s">
        <v>80</v>
      </c>
      <c r="AD113" s="31" t="s">
        <v>80</v>
      </c>
      <c r="AE113" s="31" t="s">
        <v>80</v>
      </c>
      <c r="AF113" s="31" t="s">
        <v>80</v>
      </c>
      <c r="AG113" s="31" t="s">
        <v>80</v>
      </c>
      <c r="AH113" s="31" t="s">
        <v>80</v>
      </c>
      <c r="AI113" s="31" t="s">
        <v>80</v>
      </c>
      <c r="AJ113" s="31" t="s">
        <v>80</v>
      </c>
      <c r="AK113">
        <v>55</v>
      </c>
      <c r="AL113" s="29">
        <v>0.01</v>
      </c>
      <c r="AM113" s="29">
        <v>99.93</v>
      </c>
      <c r="AN113" s="20">
        <v>2</v>
      </c>
    </row>
    <row r="114" spans="1:40" x14ac:dyDescent="0.25">
      <c r="A114" t="s">
        <v>220</v>
      </c>
      <c r="B114" t="s">
        <v>188</v>
      </c>
      <c r="C114" t="s">
        <v>75</v>
      </c>
      <c r="D114" t="s">
        <v>141</v>
      </c>
      <c r="E114" t="s">
        <v>87</v>
      </c>
      <c r="F114" t="s">
        <v>79</v>
      </c>
      <c r="G114" s="31" t="s">
        <v>80</v>
      </c>
      <c r="H114" s="31" t="s">
        <v>80</v>
      </c>
      <c r="I114" s="31" t="s">
        <v>80</v>
      </c>
      <c r="J114" s="31" t="s">
        <v>80</v>
      </c>
      <c r="K114" s="31" t="s">
        <v>80</v>
      </c>
      <c r="L114" s="31" t="s">
        <v>80</v>
      </c>
      <c r="M114" s="31" t="s">
        <v>80</v>
      </c>
      <c r="N114" s="31" t="s">
        <v>5</v>
      </c>
      <c r="O114" s="31" t="s">
        <v>80</v>
      </c>
      <c r="P114" s="31" t="s">
        <v>80</v>
      </c>
      <c r="Q114" s="31" t="s">
        <v>80</v>
      </c>
      <c r="R114" s="31" t="s">
        <v>80</v>
      </c>
      <c r="S114" s="31" t="s">
        <v>80</v>
      </c>
      <c r="T114" s="31" t="s">
        <v>80</v>
      </c>
      <c r="U114" s="31" t="s">
        <v>80</v>
      </c>
      <c r="V114" s="31" t="s">
        <v>80</v>
      </c>
      <c r="W114" s="31" t="s">
        <v>80</v>
      </c>
      <c r="X114" s="31" t="s">
        <v>80</v>
      </c>
      <c r="Y114" s="31" t="s">
        <v>80</v>
      </c>
      <c r="Z114" s="31" t="s">
        <v>80</v>
      </c>
      <c r="AA114" s="31" t="s">
        <v>80</v>
      </c>
      <c r="AB114" s="31" t="s">
        <v>80</v>
      </c>
      <c r="AC114" s="31" t="s">
        <v>80</v>
      </c>
      <c r="AD114" s="31" t="s">
        <v>80</v>
      </c>
      <c r="AE114" s="31" t="s">
        <v>80</v>
      </c>
      <c r="AF114" s="31" t="s">
        <v>80</v>
      </c>
      <c r="AG114" s="31" t="s">
        <v>80</v>
      </c>
      <c r="AH114" s="31" t="s">
        <v>80</v>
      </c>
      <c r="AI114" s="31" t="s">
        <v>80</v>
      </c>
      <c r="AJ114" s="31" t="s">
        <v>80</v>
      </c>
      <c r="AK114">
        <v>55</v>
      </c>
      <c r="AL114" s="29" t="s">
        <v>80</v>
      </c>
      <c r="AM114" s="29" t="s">
        <v>80</v>
      </c>
      <c r="AN114" s="20" t="s">
        <v>80</v>
      </c>
    </row>
    <row r="115" spans="1:40" x14ac:dyDescent="0.25">
      <c r="A115" t="s">
        <v>220</v>
      </c>
      <c r="B115" t="s">
        <v>188</v>
      </c>
      <c r="C115" t="s">
        <v>75</v>
      </c>
      <c r="D115" t="s">
        <v>128</v>
      </c>
      <c r="E115" t="s">
        <v>99</v>
      </c>
      <c r="F115" t="s">
        <v>78</v>
      </c>
      <c r="G115" s="31" t="s">
        <v>80</v>
      </c>
      <c r="H115" s="31" t="s">
        <v>80</v>
      </c>
      <c r="I115" s="31" t="s">
        <v>80</v>
      </c>
      <c r="J115" s="31" t="s">
        <v>80</v>
      </c>
      <c r="K115" s="31" t="s">
        <v>80</v>
      </c>
      <c r="L115" s="31" t="s">
        <v>80</v>
      </c>
      <c r="M115" s="31" t="s">
        <v>80</v>
      </c>
      <c r="N115" s="31" t="s">
        <v>80</v>
      </c>
      <c r="O115" s="31" t="s">
        <v>80</v>
      </c>
      <c r="P115" s="31" t="s">
        <v>80</v>
      </c>
      <c r="Q115" s="31" t="s">
        <v>80</v>
      </c>
      <c r="R115" s="31" t="s">
        <v>80</v>
      </c>
      <c r="S115" s="31" t="s">
        <v>80</v>
      </c>
      <c r="T115" s="31" t="s">
        <v>80</v>
      </c>
      <c r="U115" s="31" t="s">
        <v>80</v>
      </c>
      <c r="V115" s="31" t="s">
        <v>80</v>
      </c>
      <c r="W115" s="31" t="s">
        <v>80</v>
      </c>
      <c r="X115" s="31" t="s">
        <v>80</v>
      </c>
      <c r="Y115" s="31" t="s">
        <v>80</v>
      </c>
      <c r="Z115" s="31" t="s">
        <v>80</v>
      </c>
      <c r="AA115" s="31" t="s">
        <v>80</v>
      </c>
      <c r="AB115" s="31" t="s">
        <v>80</v>
      </c>
      <c r="AC115" s="31">
        <v>0.61099999999999999</v>
      </c>
      <c r="AD115" s="31">
        <v>0.6</v>
      </c>
      <c r="AE115" s="31" t="s">
        <v>80</v>
      </c>
      <c r="AF115" s="31">
        <v>0.40100000000000002</v>
      </c>
      <c r="AG115" s="31" t="s">
        <v>80</v>
      </c>
      <c r="AH115" s="31" t="s">
        <v>80</v>
      </c>
      <c r="AI115" s="31" t="s">
        <v>80</v>
      </c>
      <c r="AJ115" s="31" t="s">
        <v>80</v>
      </c>
      <c r="AK115">
        <v>56</v>
      </c>
      <c r="AL115" s="29">
        <v>0.01</v>
      </c>
      <c r="AM115" s="29">
        <v>99.94</v>
      </c>
      <c r="AN115" s="20">
        <v>1.6120000000000001</v>
      </c>
    </row>
    <row r="116" spans="1:40" x14ac:dyDescent="0.25">
      <c r="A116" t="s">
        <v>220</v>
      </c>
      <c r="B116" t="s">
        <v>188</v>
      </c>
      <c r="C116" t="s">
        <v>75</v>
      </c>
      <c r="D116" t="s">
        <v>128</v>
      </c>
      <c r="E116" t="s">
        <v>99</v>
      </c>
      <c r="F116" t="s">
        <v>79</v>
      </c>
      <c r="G116" s="31" t="s">
        <v>80</v>
      </c>
      <c r="H116" s="31" t="s">
        <v>80</v>
      </c>
      <c r="I116" s="31" t="s">
        <v>80</v>
      </c>
      <c r="J116" s="31" t="s">
        <v>80</v>
      </c>
      <c r="K116" s="31" t="s">
        <v>80</v>
      </c>
      <c r="L116" s="31" t="s">
        <v>80</v>
      </c>
      <c r="M116" s="31" t="s">
        <v>80</v>
      </c>
      <c r="N116" s="31" t="s">
        <v>80</v>
      </c>
      <c r="O116" s="31" t="s">
        <v>80</v>
      </c>
      <c r="P116" s="31" t="s">
        <v>80</v>
      </c>
      <c r="Q116" s="31" t="s">
        <v>80</v>
      </c>
      <c r="R116" s="31" t="s">
        <v>80</v>
      </c>
      <c r="S116" s="31" t="s">
        <v>80</v>
      </c>
      <c r="T116" s="31" t="s">
        <v>80</v>
      </c>
      <c r="U116" s="31" t="s">
        <v>80</v>
      </c>
      <c r="V116" s="31" t="s">
        <v>80</v>
      </c>
      <c r="W116" s="31" t="s">
        <v>80</v>
      </c>
      <c r="X116" s="31" t="s">
        <v>80</v>
      </c>
      <c r="Y116" s="31" t="s">
        <v>80</v>
      </c>
      <c r="Z116" s="31" t="s">
        <v>80</v>
      </c>
      <c r="AA116" s="31" t="s">
        <v>80</v>
      </c>
      <c r="AB116" s="31" t="s">
        <v>80</v>
      </c>
      <c r="AC116" s="31" t="s">
        <v>82</v>
      </c>
      <c r="AD116" s="31" t="s">
        <v>82</v>
      </c>
      <c r="AE116" s="31" t="s">
        <v>80</v>
      </c>
      <c r="AF116" s="31" t="s">
        <v>82</v>
      </c>
      <c r="AG116" s="31" t="s">
        <v>80</v>
      </c>
      <c r="AH116" s="31" t="s">
        <v>80</v>
      </c>
      <c r="AI116" s="31" t="s">
        <v>80</v>
      </c>
      <c r="AJ116" s="31" t="s">
        <v>80</v>
      </c>
      <c r="AK116">
        <v>56</v>
      </c>
      <c r="AL116" s="29" t="s">
        <v>80</v>
      </c>
      <c r="AM116" s="29" t="s">
        <v>80</v>
      </c>
      <c r="AN116" s="20" t="s">
        <v>80</v>
      </c>
    </row>
    <row r="117" spans="1:40" x14ac:dyDescent="0.25">
      <c r="A117" t="s">
        <v>220</v>
      </c>
      <c r="B117" t="s">
        <v>188</v>
      </c>
      <c r="C117" t="s">
        <v>75</v>
      </c>
      <c r="D117" t="s">
        <v>94</v>
      </c>
      <c r="E117" t="s">
        <v>99</v>
      </c>
      <c r="F117" t="s">
        <v>78</v>
      </c>
      <c r="G117" s="31" t="s">
        <v>80</v>
      </c>
      <c r="H117" s="31" t="s">
        <v>80</v>
      </c>
      <c r="I117" s="31" t="s">
        <v>80</v>
      </c>
      <c r="J117" s="31" t="s">
        <v>80</v>
      </c>
      <c r="K117" s="31" t="s">
        <v>80</v>
      </c>
      <c r="L117" s="31" t="s">
        <v>80</v>
      </c>
      <c r="M117" s="31">
        <v>1.07</v>
      </c>
      <c r="N117" s="31" t="s">
        <v>80</v>
      </c>
      <c r="O117" s="31" t="s">
        <v>80</v>
      </c>
      <c r="P117" s="31" t="s">
        <v>80</v>
      </c>
      <c r="Q117" s="31" t="s">
        <v>80</v>
      </c>
      <c r="R117" s="31" t="s">
        <v>80</v>
      </c>
      <c r="S117" s="31" t="s">
        <v>80</v>
      </c>
      <c r="T117" s="31" t="s">
        <v>80</v>
      </c>
      <c r="U117" s="31" t="s">
        <v>80</v>
      </c>
      <c r="V117" s="31" t="s">
        <v>80</v>
      </c>
      <c r="W117" s="31" t="s">
        <v>80</v>
      </c>
      <c r="X117" s="31" t="s">
        <v>80</v>
      </c>
      <c r="Y117" s="31" t="s">
        <v>80</v>
      </c>
      <c r="Z117" s="31" t="s">
        <v>80</v>
      </c>
      <c r="AA117" s="31" t="s">
        <v>80</v>
      </c>
      <c r="AB117" s="31" t="s">
        <v>80</v>
      </c>
      <c r="AC117" s="31" t="s">
        <v>80</v>
      </c>
      <c r="AD117" s="31" t="s">
        <v>80</v>
      </c>
      <c r="AE117" s="31" t="s">
        <v>80</v>
      </c>
      <c r="AF117" s="31" t="s">
        <v>80</v>
      </c>
      <c r="AG117" s="31" t="s">
        <v>80</v>
      </c>
      <c r="AH117" s="31" t="s">
        <v>80</v>
      </c>
      <c r="AI117" s="31" t="s">
        <v>80</v>
      </c>
      <c r="AJ117" s="31" t="s">
        <v>80</v>
      </c>
      <c r="AK117">
        <v>57</v>
      </c>
      <c r="AL117" s="29">
        <v>0</v>
      </c>
      <c r="AM117" s="29">
        <v>99.94</v>
      </c>
      <c r="AN117" s="20">
        <v>1.07</v>
      </c>
    </row>
    <row r="118" spans="1:40" x14ac:dyDescent="0.25">
      <c r="A118" t="s">
        <v>220</v>
      </c>
      <c r="B118" t="s">
        <v>188</v>
      </c>
      <c r="C118" t="s">
        <v>75</v>
      </c>
      <c r="D118" t="s">
        <v>94</v>
      </c>
      <c r="E118" t="s">
        <v>99</v>
      </c>
      <c r="F118" t="s">
        <v>79</v>
      </c>
      <c r="G118" s="31" t="s">
        <v>80</v>
      </c>
      <c r="H118" s="31" t="s">
        <v>80</v>
      </c>
      <c r="I118" s="31" t="s">
        <v>80</v>
      </c>
      <c r="J118" s="31" t="s">
        <v>80</v>
      </c>
      <c r="K118" s="31" t="s">
        <v>80</v>
      </c>
      <c r="L118" s="31" t="s">
        <v>80</v>
      </c>
      <c r="M118" s="31" t="s">
        <v>82</v>
      </c>
      <c r="N118" s="31" t="s">
        <v>80</v>
      </c>
      <c r="O118" s="31" t="s">
        <v>80</v>
      </c>
      <c r="P118" s="31" t="s">
        <v>80</v>
      </c>
      <c r="Q118" s="31" t="s">
        <v>80</v>
      </c>
      <c r="R118" s="31" t="s">
        <v>80</v>
      </c>
      <c r="S118" s="31" t="s">
        <v>80</v>
      </c>
      <c r="T118" s="31" t="s">
        <v>80</v>
      </c>
      <c r="U118" s="31" t="s">
        <v>80</v>
      </c>
      <c r="V118" s="31" t="s">
        <v>80</v>
      </c>
      <c r="W118" s="31" t="s">
        <v>80</v>
      </c>
      <c r="X118" s="31" t="s">
        <v>80</v>
      </c>
      <c r="Y118" s="31" t="s">
        <v>80</v>
      </c>
      <c r="Z118" s="31" t="s">
        <v>80</v>
      </c>
      <c r="AA118" s="31" t="s">
        <v>80</v>
      </c>
      <c r="AB118" s="31" t="s">
        <v>80</v>
      </c>
      <c r="AC118" s="31" t="s">
        <v>80</v>
      </c>
      <c r="AD118" s="31" t="s">
        <v>80</v>
      </c>
      <c r="AE118" s="31" t="s">
        <v>80</v>
      </c>
      <c r="AF118" s="31" t="s">
        <v>80</v>
      </c>
      <c r="AG118" s="31" t="s">
        <v>80</v>
      </c>
      <c r="AH118" s="31" t="s">
        <v>80</v>
      </c>
      <c r="AI118" s="31" t="s">
        <v>80</v>
      </c>
      <c r="AJ118" s="31" t="s">
        <v>80</v>
      </c>
      <c r="AK118">
        <v>57</v>
      </c>
      <c r="AL118" s="29" t="s">
        <v>80</v>
      </c>
      <c r="AM118" s="29" t="s">
        <v>80</v>
      </c>
      <c r="AN118" s="20" t="s">
        <v>80</v>
      </c>
    </row>
    <row r="119" spans="1:40" x14ac:dyDescent="0.25">
      <c r="A119" t="s">
        <v>220</v>
      </c>
      <c r="B119" t="s">
        <v>188</v>
      </c>
      <c r="C119" t="s">
        <v>75</v>
      </c>
      <c r="D119" t="s">
        <v>113</v>
      </c>
      <c r="E119" t="s">
        <v>90</v>
      </c>
      <c r="F119" t="s">
        <v>78</v>
      </c>
      <c r="G119" s="31" t="s">
        <v>80</v>
      </c>
      <c r="H119" s="31">
        <v>1</v>
      </c>
      <c r="I119" s="31" t="s">
        <v>80</v>
      </c>
      <c r="J119" s="31" t="s">
        <v>80</v>
      </c>
      <c r="K119" s="31" t="s">
        <v>80</v>
      </c>
      <c r="L119" s="31" t="s">
        <v>80</v>
      </c>
      <c r="M119" s="31" t="s">
        <v>80</v>
      </c>
      <c r="N119" s="31" t="s">
        <v>80</v>
      </c>
      <c r="O119" s="31" t="s">
        <v>80</v>
      </c>
      <c r="P119" s="31" t="s">
        <v>80</v>
      </c>
      <c r="Q119" s="31" t="s">
        <v>80</v>
      </c>
      <c r="R119" s="31" t="s">
        <v>80</v>
      </c>
      <c r="S119" s="31" t="s">
        <v>80</v>
      </c>
      <c r="T119" s="31" t="s">
        <v>80</v>
      </c>
      <c r="U119" s="31" t="s">
        <v>80</v>
      </c>
      <c r="V119" s="31" t="s">
        <v>80</v>
      </c>
      <c r="W119" s="31">
        <v>0.01</v>
      </c>
      <c r="X119" s="31" t="s">
        <v>80</v>
      </c>
      <c r="Y119" s="31" t="s">
        <v>80</v>
      </c>
      <c r="Z119" s="31" t="s">
        <v>80</v>
      </c>
      <c r="AA119" s="31" t="s">
        <v>80</v>
      </c>
      <c r="AB119" s="31" t="s">
        <v>80</v>
      </c>
      <c r="AC119" s="31" t="s">
        <v>80</v>
      </c>
      <c r="AD119" s="31" t="s">
        <v>80</v>
      </c>
      <c r="AE119" s="31" t="s">
        <v>80</v>
      </c>
      <c r="AF119" s="31" t="s">
        <v>80</v>
      </c>
      <c r="AG119" s="31" t="s">
        <v>80</v>
      </c>
      <c r="AH119" s="31" t="s">
        <v>80</v>
      </c>
      <c r="AI119" s="31" t="s">
        <v>80</v>
      </c>
      <c r="AJ119" s="31" t="s">
        <v>80</v>
      </c>
      <c r="AK119">
        <v>58</v>
      </c>
      <c r="AL119" s="29">
        <v>0</v>
      </c>
      <c r="AM119" s="29">
        <v>99.95</v>
      </c>
      <c r="AN119" s="20">
        <v>1.01</v>
      </c>
    </row>
    <row r="120" spans="1:40" x14ac:dyDescent="0.25">
      <c r="A120" t="s">
        <v>220</v>
      </c>
      <c r="B120" t="s">
        <v>188</v>
      </c>
      <c r="C120" t="s">
        <v>75</v>
      </c>
      <c r="D120" t="s">
        <v>113</v>
      </c>
      <c r="E120" t="s">
        <v>90</v>
      </c>
      <c r="F120" t="s">
        <v>79</v>
      </c>
      <c r="G120" s="31" t="s">
        <v>80</v>
      </c>
      <c r="H120" s="31" t="s">
        <v>82</v>
      </c>
      <c r="I120" s="31" t="s">
        <v>80</v>
      </c>
      <c r="J120" s="31" t="s">
        <v>80</v>
      </c>
      <c r="K120" s="31" t="s">
        <v>80</v>
      </c>
      <c r="L120" s="31" t="s">
        <v>80</v>
      </c>
      <c r="M120" s="31" t="s">
        <v>80</v>
      </c>
      <c r="N120" s="31" t="s">
        <v>80</v>
      </c>
      <c r="O120" s="31" t="s">
        <v>80</v>
      </c>
      <c r="P120" s="31" t="s">
        <v>80</v>
      </c>
      <c r="Q120" s="31" t="s">
        <v>80</v>
      </c>
      <c r="R120" s="31" t="s">
        <v>80</v>
      </c>
      <c r="S120" s="31" t="s">
        <v>80</v>
      </c>
      <c r="T120" s="31" t="s">
        <v>80</v>
      </c>
      <c r="U120" s="31" t="s">
        <v>80</v>
      </c>
      <c r="V120" s="31" t="s">
        <v>80</v>
      </c>
      <c r="W120" s="31" t="s">
        <v>82</v>
      </c>
      <c r="X120" s="31" t="s">
        <v>80</v>
      </c>
      <c r="Y120" s="31" t="s">
        <v>80</v>
      </c>
      <c r="Z120" s="31" t="s">
        <v>80</v>
      </c>
      <c r="AA120" s="31" t="s">
        <v>80</v>
      </c>
      <c r="AB120" s="31" t="s">
        <v>80</v>
      </c>
      <c r="AC120" s="31" t="s">
        <v>80</v>
      </c>
      <c r="AD120" s="31" t="s">
        <v>80</v>
      </c>
      <c r="AE120" s="31" t="s">
        <v>80</v>
      </c>
      <c r="AF120" s="31" t="s">
        <v>80</v>
      </c>
      <c r="AG120" s="31" t="s">
        <v>80</v>
      </c>
      <c r="AH120" s="31" t="s">
        <v>80</v>
      </c>
      <c r="AI120" s="31" t="s">
        <v>80</v>
      </c>
      <c r="AJ120" s="31" t="s">
        <v>80</v>
      </c>
      <c r="AK120">
        <v>58</v>
      </c>
      <c r="AL120" s="29" t="s">
        <v>80</v>
      </c>
      <c r="AM120" s="29" t="s">
        <v>80</v>
      </c>
      <c r="AN120" s="20" t="s">
        <v>80</v>
      </c>
    </row>
    <row r="121" spans="1:40" x14ac:dyDescent="0.25">
      <c r="A121" t="s">
        <v>220</v>
      </c>
      <c r="B121" t="s">
        <v>188</v>
      </c>
      <c r="C121" t="s">
        <v>75</v>
      </c>
      <c r="D121" t="s">
        <v>185</v>
      </c>
      <c r="E121" t="s">
        <v>87</v>
      </c>
      <c r="F121" t="s">
        <v>78</v>
      </c>
      <c r="G121" s="31" t="s">
        <v>80</v>
      </c>
      <c r="H121" s="31" t="s">
        <v>80</v>
      </c>
      <c r="I121" s="31" t="s">
        <v>80</v>
      </c>
      <c r="J121" s="31" t="s">
        <v>80</v>
      </c>
      <c r="K121" s="31" t="s">
        <v>80</v>
      </c>
      <c r="L121" s="31" t="s">
        <v>80</v>
      </c>
      <c r="M121" s="31" t="s">
        <v>80</v>
      </c>
      <c r="N121" s="31" t="s">
        <v>80</v>
      </c>
      <c r="O121" s="31" t="s">
        <v>80</v>
      </c>
      <c r="P121" s="31" t="s">
        <v>80</v>
      </c>
      <c r="Q121" s="31" t="s">
        <v>80</v>
      </c>
      <c r="R121" s="31">
        <v>1</v>
      </c>
      <c r="S121" s="31" t="s">
        <v>80</v>
      </c>
      <c r="T121" s="31" t="s">
        <v>80</v>
      </c>
      <c r="U121" s="31" t="s">
        <v>80</v>
      </c>
      <c r="V121" s="31" t="s">
        <v>80</v>
      </c>
      <c r="W121" s="31" t="s">
        <v>80</v>
      </c>
      <c r="X121" s="31" t="s">
        <v>80</v>
      </c>
      <c r="Y121" s="31" t="s">
        <v>80</v>
      </c>
      <c r="Z121" s="31" t="s">
        <v>80</v>
      </c>
      <c r="AA121" s="31" t="s">
        <v>80</v>
      </c>
      <c r="AB121" s="31" t="s">
        <v>80</v>
      </c>
      <c r="AC121" s="31" t="s">
        <v>80</v>
      </c>
      <c r="AD121" s="31" t="s">
        <v>80</v>
      </c>
      <c r="AE121" s="31" t="s">
        <v>80</v>
      </c>
      <c r="AF121" s="31" t="s">
        <v>80</v>
      </c>
      <c r="AG121" s="31" t="s">
        <v>80</v>
      </c>
      <c r="AH121" s="31" t="s">
        <v>80</v>
      </c>
      <c r="AI121" s="31" t="s">
        <v>80</v>
      </c>
      <c r="AJ121" s="31" t="s">
        <v>80</v>
      </c>
      <c r="AK121">
        <v>59</v>
      </c>
      <c r="AL121" s="29">
        <v>0</v>
      </c>
      <c r="AM121" s="29">
        <v>99.95</v>
      </c>
      <c r="AN121" s="20">
        <v>1</v>
      </c>
    </row>
    <row r="122" spans="1:40" x14ac:dyDescent="0.25">
      <c r="A122" t="s">
        <v>220</v>
      </c>
      <c r="B122" t="s">
        <v>188</v>
      </c>
      <c r="C122" t="s">
        <v>75</v>
      </c>
      <c r="D122" t="s">
        <v>185</v>
      </c>
      <c r="E122" t="s">
        <v>87</v>
      </c>
      <c r="F122" t="s">
        <v>79</v>
      </c>
      <c r="G122" s="31" t="s">
        <v>80</v>
      </c>
      <c r="H122" s="31" t="s">
        <v>80</v>
      </c>
      <c r="I122" s="31" t="s">
        <v>80</v>
      </c>
      <c r="J122" s="31" t="s">
        <v>80</v>
      </c>
      <c r="K122" s="31" t="s">
        <v>80</v>
      </c>
      <c r="L122" s="31" t="s">
        <v>80</v>
      </c>
      <c r="M122" s="31" t="s">
        <v>80</v>
      </c>
      <c r="N122" s="31" t="s">
        <v>80</v>
      </c>
      <c r="O122" s="31" t="s">
        <v>80</v>
      </c>
      <c r="P122" s="31" t="s">
        <v>80</v>
      </c>
      <c r="Q122" s="31" t="s">
        <v>80</v>
      </c>
      <c r="R122" s="31" t="s">
        <v>82</v>
      </c>
      <c r="S122" s="31" t="s">
        <v>80</v>
      </c>
      <c r="T122" s="31" t="s">
        <v>80</v>
      </c>
      <c r="U122" s="31" t="s">
        <v>80</v>
      </c>
      <c r="V122" s="31" t="s">
        <v>80</v>
      </c>
      <c r="W122" s="31" t="s">
        <v>80</v>
      </c>
      <c r="X122" s="31" t="s">
        <v>80</v>
      </c>
      <c r="Y122" s="31" t="s">
        <v>80</v>
      </c>
      <c r="Z122" s="31" t="s">
        <v>80</v>
      </c>
      <c r="AA122" s="31" t="s">
        <v>80</v>
      </c>
      <c r="AB122" s="31" t="s">
        <v>80</v>
      </c>
      <c r="AC122" s="31" t="s">
        <v>80</v>
      </c>
      <c r="AD122" s="31" t="s">
        <v>80</v>
      </c>
      <c r="AE122" s="31" t="s">
        <v>80</v>
      </c>
      <c r="AF122" s="31" t="s">
        <v>80</v>
      </c>
      <c r="AG122" s="31" t="s">
        <v>80</v>
      </c>
      <c r="AH122" s="31" t="s">
        <v>80</v>
      </c>
      <c r="AI122" s="31" t="s">
        <v>80</v>
      </c>
      <c r="AJ122" s="31" t="s">
        <v>80</v>
      </c>
      <c r="AK122">
        <v>59</v>
      </c>
      <c r="AL122" s="29" t="s">
        <v>80</v>
      </c>
      <c r="AM122" s="29" t="s">
        <v>80</v>
      </c>
      <c r="AN122" s="20" t="s">
        <v>80</v>
      </c>
    </row>
    <row r="123" spans="1:40" x14ac:dyDescent="0.25">
      <c r="A123" t="s">
        <v>220</v>
      </c>
      <c r="B123" t="s">
        <v>188</v>
      </c>
      <c r="C123" t="s">
        <v>100</v>
      </c>
      <c r="D123" t="s">
        <v>152</v>
      </c>
      <c r="E123" t="s">
        <v>87</v>
      </c>
      <c r="F123" t="s">
        <v>78</v>
      </c>
      <c r="G123" s="31" t="s">
        <v>80</v>
      </c>
      <c r="H123" s="31" t="s">
        <v>80</v>
      </c>
      <c r="I123" s="31" t="s">
        <v>80</v>
      </c>
      <c r="J123" s="31" t="s">
        <v>80</v>
      </c>
      <c r="K123" s="31">
        <v>1</v>
      </c>
      <c r="L123" s="31" t="s">
        <v>80</v>
      </c>
      <c r="M123" s="31" t="s">
        <v>80</v>
      </c>
      <c r="N123" s="31" t="s">
        <v>80</v>
      </c>
      <c r="O123" s="31" t="s">
        <v>80</v>
      </c>
      <c r="P123" s="31" t="s">
        <v>80</v>
      </c>
      <c r="Q123" s="31" t="s">
        <v>80</v>
      </c>
      <c r="R123" s="31" t="s">
        <v>80</v>
      </c>
      <c r="S123" s="31" t="s">
        <v>80</v>
      </c>
      <c r="T123" s="31" t="s">
        <v>80</v>
      </c>
      <c r="U123" s="31" t="s">
        <v>80</v>
      </c>
      <c r="V123" s="31" t="s">
        <v>80</v>
      </c>
      <c r="W123" s="31" t="s">
        <v>80</v>
      </c>
      <c r="X123" s="31" t="s">
        <v>80</v>
      </c>
      <c r="Y123" s="31" t="s">
        <v>80</v>
      </c>
      <c r="Z123" s="31" t="s">
        <v>80</v>
      </c>
      <c r="AA123" s="31" t="s">
        <v>80</v>
      </c>
      <c r="AB123" s="31" t="s">
        <v>80</v>
      </c>
      <c r="AC123" s="31" t="s">
        <v>80</v>
      </c>
      <c r="AD123" s="31" t="s">
        <v>80</v>
      </c>
      <c r="AE123" s="31" t="s">
        <v>80</v>
      </c>
      <c r="AF123" s="31" t="s">
        <v>80</v>
      </c>
      <c r="AG123" s="31" t="s">
        <v>80</v>
      </c>
      <c r="AH123" s="31" t="s">
        <v>80</v>
      </c>
      <c r="AI123" s="31" t="s">
        <v>80</v>
      </c>
      <c r="AJ123" s="31" t="s">
        <v>80</v>
      </c>
      <c r="AK123">
        <v>59</v>
      </c>
      <c r="AL123" s="29">
        <v>0</v>
      </c>
      <c r="AM123" s="29">
        <v>99.95</v>
      </c>
      <c r="AN123" s="20">
        <v>1</v>
      </c>
    </row>
    <row r="124" spans="1:40" x14ac:dyDescent="0.25">
      <c r="A124" t="s">
        <v>220</v>
      </c>
      <c r="B124" t="s">
        <v>188</v>
      </c>
      <c r="C124" t="s">
        <v>100</v>
      </c>
      <c r="D124" t="s">
        <v>152</v>
      </c>
      <c r="E124" t="s">
        <v>87</v>
      </c>
      <c r="F124" t="s">
        <v>79</v>
      </c>
      <c r="G124" s="31" t="s">
        <v>80</v>
      </c>
      <c r="H124" s="31" t="s">
        <v>80</v>
      </c>
      <c r="I124" s="31" t="s">
        <v>80</v>
      </c>
      <c r="J124" s="31" t="s">
        <v>80</v>
      </c>
      <c r="K124" s="31" t="s">
        <v>82</v>
      </c>
      <c r="L124" s="31" t="s">
        <v>80</v>
      </c>
      <c r="M124" s="31" t="s">
        <v>80</v>
      </c>
      <c r="N124" s="31" t="s">
        <v>80</v>
      </c>
      <c r="O124" s="31" t="s">
        <v>80</v>
      </c>
      <c r="P124" s="31" t="s">
        <v>80</v>
      </c>
      <c r="Q124" s="31" t="s">
        <v>80</v>
      </c>
      <c r="R124" s="31" t="s">
        <v>80</v>
      </c>
      <c r="S124" s="31" t="s">
        <v>80</v>
      </c>
      <c r="T124" s="31" t="s">
        <v>80</v>
      </c>
      <c r="U124" s="31" t="s">
        <v>80</v>
      </c>
      <c r="V124" s="31" t="s">
        <v>80</v>
      </c>
      <c r="W124" s="31" t="s">
        <v>80</v>
      </c>
      <c r="X124" s="31" t="s">
        <v>80</v>
      </c>
      <c r="Y124" s="31" t="s">
        <v>80</v>
      </c>
      <c r="Z124" s="31" t="s">
        <v>80</v>
      </c>
      <c r="AA124" s="31" t="s">
        <v>80</v>
      </c>
      <c r="AB124" s="31" t="s">
        <v>80</v>
      </c>
      <c r="AC124" s="31" t="s">
        <v>80</v>
      </c>
      <c r="AD124" s="31" t="s">
        <v>80</v>
      </c>
      <c r="AE124" s="31" t="s">
        <v>80</v>
      </c>
      <c r="AF124" s="31" t="s">
        <v>80</v>
      </c>
      <c r="AG124" s="31" t="s">
        <v>80</v>
      </c>
      <c r="AH124" s="31" t="s">
        <v>80</v>
      </c>
      <c r="AI124" s="31" t="s">
        <v>80</v>
      </c>
      <c r="AJ124" s="31" t="s">
        <v>80</v>
      </c>
      <c r="AK124">
        <v>59</v>
      </c>
      <c r="AL124" s="29" t="s">
        <v>80</v>
      </c>
      <c r="AM124" s="29" t="s">
        <v>80</v>
      </c>
      <c r="AN124" s="20" t="s">
        <v>80</v>
      </c>
    </row>
    <row r="125" spans="1:40" x14ac:dyDescent="0.25">
      <c r="A125" t="s">
        <v>220</v>
      </c>
      <c r="B125" t="s">
        <v>188</v>
      </c>
      <c r="C125" t="s">
        <v>75</v>
      </c>
      <c r="D125" t="s">
        <v>89</v>
      </c>
      <c r="E125" t="s">
        <v>127</v>
      </c>
      <c r="F125" t="s">
        <v>78</v>
      </c>
      <c r="G125" s="31" t="s">
        <v>80</v>
      </c>
      <c r="H125" s="31" t="s">
        <v>80</v>
      </c>
      <c r="I125" s="31" t="s">
        <v>80</v>
      </c>
      <c r="J125" s="31" t="s">
        <v>80</v>
      </c>
      <c r="K125" s="31" t="s">
        <v>80</v>
      </c>
      <c r="L125" s="31" t="s">
        <v>80</v>
      </c>
      <c r="M125" s="31" t="s">
        <v>80</v>
      </c>
      <c r="N125" s="31" t="s">
        <v>80</v>
      </c>
      <c r="O125" s="31" t="s">
        <v>80</v>
      </c>
      <c r="P125" s="31" t="s">
        <v>80</v>
      </c>
      <c r="Q125" s="31">
        <v>5.0999999999999997E-2</v>
      </c>
      <c r="R125" s="31" t="s">
        <v>80</v>
      </c>
      <c r="S125" s="31" t="s">
        <v>80</v>
      </c>
      <c r="T125" s="31" t="s">
        <v>80</v>
      </c>
      <c r="U125" s="31" t="s">
        <v>80</v>
      </c>
      <c r="V125" s="31">
        <v>6.6000000000000003E-2</v>
      </c>
      <c r="W125" s="31">
        <v>5.6000000000000001E-2</v>
      </c>
      <c r="X125" s="31" t="s">
        <v>80</v>
      </c>
      <c r="Y125" s="31" t="s">
        <v>80</v>
      </c>
      <c r="Z125" s="31" t="s">
        <v>80</v>
      </c>
      <c r="AA125" s="31" t="s">
        <v>80</v>
      </c>
      <c r="AB125" s="31" t="s">
        <v>80</v>
      </c>
      <c r="AC125" s="31" t="s">
        <v>80</v>
      </c>
      <c r="AD125" s="31" t="s">
        <v>80</v>
      </c>
      <c r="AE125" s="31" t="s">
        <v>80</v>
      </c>
      <c r="AF125" s="31" t="s">
        <v>80</v>
      </c>
      <c r="AG125" s="31" t="s">
        <v>80</v>
      </c>
      <c r="AH125" s="31">
        <v>0.19</v>
      </c>
      <c r="AI125" s="31">
        <v>0.36699999999999999</v>
      </c>
      <c r="AJ125" s="31">
        <v>0.16800000000000001</v>
      </c>
      <c r="AK125">
        <v>61</v>
      </c>
      <c r="AL125" s="29">
        <v>0</v>
      </c>
      <c r="AM125" s="29">
        <v>99.96</v>
      </c>
      <c r="AN125" s="20">
        <v>0.89800000000000002</v>
      </c>
    </row>
    <row r="126" spans="1:40" x14ac:dyDescent="0.25">
      <c r="A126" t="s">
        <v>220</v>
      </c>
      <c r="B126" t="s">
        <v>188</v>
      </c>
      <c r="C126" t="s">
        <v>75</v>
      </c>
      <c r="D126" t="s">
        <v>89</v>
      </c>
      <c r="E126" t="s">
        <v>127</v>
      </c>
      <c r="F126" t="s">
        <v>79</v>
      </c>
      <c r="G126" s="31" t="s">
        <v>80</v>
      </c>
      <c r="H126" s="31" t="s">
        <v>80</v>
      </c>
      <c r="I126" s="31" t="s">
        <v>80</v>
      </c>
      <c r="J126" s="31" t="s">
        <v>80</v>
      </c>
      <c r="K126" s="31" t="s">
        <v>80</v>
      </c>
      <c r="L126" s="31" t="s">
        <v>5</v>
      </c>
      <c r="M126" s="31" t="s">
        <v>80</v>
      </c>
      <c r="N126" s="31" t="s">
        <v>80</v>
      </c>
      <c r="O126" s="31" t="s">
        <v>80</v>
      </c>
      <c r="P126" s="31" t="s">
        <v>80</v>
      </c>
      <c r="Q126" s="31" t="s">
        <v>82</v>
      </c>
      <c r="R126" s="31" t="s">
        <v>80</v>
      </c>
      <c r="S126" s="31" t="s">
        <v>80</v>
      </c>
      <c r="T126" s="31" t="s">
        <v>80</v>
      </c>
      <c r="U126" s="31" t="s">
        <v>80</v>
      </c>
      <c r="V126" s="31" t="s">
        <v>82</v>
      </c>
      <c r="W126" s="31" t="s">
        <v>5</v>
      </c>
      <c r="X126" s="31" t="s">
        <v>80</v>
      </c>
      <c r="Y126" s="31" t="s">
        <v>80</v>
      </c>
      <c r="Z126" s="31" t="s">
        <v>80</v>
      </c>
      <c r="AA126" s="31" t="s">
        <v>80</v>
      </c>
      <c r="AB126" s="31" t="s">
        <v>80</v>
      </c>
      <c r="AC126" s="31" t="s">
        <v>80</v>
      </c>
      <c r="AD126" s="31" t="s">
        <v>80</v>
      </c>
      <c r="AE126" s="31" t="s">
        <v>80</v>
      </c>
      <c r="AF126" s="31" t="s">
        <v>80</v>
      </c>
      <c r="AG126" s="31" t="s">
        <v>80</v>
      </c>
      <c r="AH126" s="31" t="s">
        <v>5</v>
      </c>
      <c r="AI126" s="31" t="s">
        <v>5</v>
      </c>
      <c r="AJ126" s="31" t="s">
        <v>5</v>
      </c>
      <c r="AK126">
        <v>61</v>
      </c>
      <c r="AL126" s="29" t="s">
        <v>80</v>
      </c>
      <c r="AM126" s="29" t="s">
        <v>80</v>
      </c>
      <c r="AN126" s="20" t="s">
        <v>80</v>
      </c>
    </row>
    <row r="127" spans="1:40" x14ac:dyDescent="0.25">
      <c r="A127" t="s">
        <v>220</v>
      </c>
      <c r="B127" t="s">
        <v>188</v>
      </c>
      <c r="C127" t="s">
        <v>75</v>
      </c>
      <c r="D127" t="s">
        <v>83</v>
      </c>
      <c r="E127" t="s">
        <v>104</v>
      </c>
      <c r="F127" t="s">
        <v>78</v>
      </c>
      <c r="G127" s="31" t="s">
        <v>80</v>
      </c>
      <c r="H127" s="31" t="s">
        <v>80</v>
      </c>
      <c r="I127" s="31" t="s">
        <v>80</v>
      </c>
      <c r="J127" s="31" t="s">
        <v>80</v>
      </c>
      <c r="K127" s="31" t="s">
        <v>80</v>
      </c>
      <c r="L127" s="31" t="s">
        <v>80</v>
      </c>
      <c r="M127" s="31" t="s">
        <v>80</v>
      </c>
      <c r="N127" s="31" t="s">
        <v>80</v>
      </c>
      <c r="O127" s="31" t="s">
        <v>80</v>
      </c>
      <c r="P127" s="31" t="s">
        <v>80</v>
      </c>
      <c r="Q127" s="31">
        <v>0.23</v>
      </c>
      <c r="R127" s="31" t="s">
        <v>80</v>
      </c>
      <c r="S127" s="31" t="s">
        <v>80</v>
      </c>
      <c r="T127" s="31">
        <v>0.56799999999999995</v>
      </c>
      <c r="U127" s="31" t="s">
        <v>80</v>
      </c>
      <c r="V127" s="31" t="s">
        <v>80</v>
      </c>
      <c r="W127" s="31" t="s">
        <v>80</v>
      </c>
      <c r="X127" s="31" t="s">
        <v>80</v>
      </c>
      <c r="Y127" s="31" t="s">
        <v>80</v>
      </c>
      <c r="Z127" s="31" t="s">
        <v>80</v>
      </c>
      <c r="AA127" s="31" t="s">
        <v>80</v>
      </c>
      <c r="AB127" s="31" t="s">
        <v>80</v>
      </c>
      <c r="AC127" s="31" t="s">
        <v>80</v>
      </c>
      <c r="AD127" s="31" t="s">
        <v>80</v>
      </c>
      <c r="AE127" s="31" t="s">
        <v>80</v>
      </c>
      <c r="AF127" s="31" t="s">
        <v>80</v>
      </c>
      <c r="AG127" s="31" t="s">
        <v>80</v>
      </c>
      <c r="AH127" s="31">
        <v>4.0000000000000001E-3</v>
      </c>
      <c r="AI127" s="31" t="s">
        <v>80</v>
      </c>
      <c r="AJ127" s="31" t="s">
        <v>80</v>
      </c>
      <c r="AK127">
        <v>62</v>
      </c>
      <c r="AL127" s="29">
        <v>0</v>
      </c>
      <c r="AM127" s="29">
        <v>99.96</v>
      </c>
      <c r="AN127" s="20">
        <v>0.80200000000000005</v>
      </c>
    </row>
    <row r="128" spans="1:40" x14ac:dyDescent="0.25">
      <c r="A128" t="s">
        <v>220</v>
      </c>
      <c r="B128" t="s">
        <v>188</v>
      </c>
      <c r="C128" t="s">
        <v>75</v>
      </c>
      <c r="D128" t="s">
        <v>83</v>
      </c>
      <c r="E128" t="s">
        <v>104</v>
      </c>
      <c r="F128" t="s">
        <v>79</v>
      </c>
      <c r="G128" s="31" t="s">
        <v>80</v>
      </c>
      <c r="H128" s="31" t="s">
        <v>80</v>
      </c>
      <c r="I128" s="31" t="s">
        <v>80</v>
      </c>
      <c r="J128" s="31" t="s">
        <v>80</v>
      </c>
      <c r="K128" s="31" t="s">
        <v>80</v>
      </c>
      <c r="L128" s="31" t="s">
        <v>80</v>
      </c>
      <c r="M128" s="31" t="s">
        <v>80</v>
      </c>
      <c r="N128" s="31" t="s">
        <v>80</v>
      </c>
      <c r="O128" s="31" t="s">
        <v>80</v>
      </c>
      <c r="P128" s="31" t="s">
        <v>80</v>
      </c>
      <c r="Q128" s="31" t="s">
        <v>82</v>
      </c>
      <c r="R128" s="31" t="s">
        <v>80</v>
      </c>
      <c r="S128" s="31" t="s">
        <v>80</v>
      </c>
      <c r="T128" s="31" t="s">
        <v>82</v>
      </c>
      <c r="U128" s="31" t="s">
        <v>80</v>
      </c>
      <c r="V128" s="31" t="s">
        <v>80</v>
      </c>
      <c r="W128" s="31" t="s">
        <v>80</v>
      </c>
      <c r="X128" s="31" t="s">
        <v>80</v>
      </c>
      <c r="Y128" s="31" t="s">
        <v>80</v>
      </c>
      <c r="Z128" s="31" t="s">
        <v>80</v>
      </c>
      <c r="AA128" s="31" t="s">
        <v>80</v>
      </c>
      <c r="AB128" s="31" t="s">
        <v>80</v>
      </c>
      <c r="AC128" s="31" t="s">
        <v>80</v>
      </c>
      <c r="AD128" s="31" t="s">
        <v>80</v>
      </c>
      <c r="AE128" s="31" t="s">
        <v>80</v>
      </c>
      <c r="AF128" s="31" t="s">
        <v>80</v>
      </c>
      <c r="AG128" s="31" t="s">
        <v>80</v>
      </c>
      <c r="AH128" s="31" t="s">
        <v>82</v>
      </c>
      <c r="AI128" s="31" t="s">
        <v>80</v>
      </c>
      <c r="AJ128" s="31" t="s">
        <v>80</v>
      </c>
      <c r="AK128">
        <v>62</v>
      </c>
      <c r="AL128" s="29" t="s">
        <v>80</v>
      </c>
      <c r="AM128" s="29" t="s">
        <v>80</v>
      </c>
      <c r="AN128" s="20" t="s">
        <v>80</v>
      </c>
    </row>
    <row r="129" spans="1:40" x14ac:dyDescent="0.25">
      <c r="A129" t="s">
        <v>220</v>
      </c>
      <c r="B129" t="s">
        <v>188</v>
      </c>
      <c r="C129" t="s">
        <v>75</v>
      </c>
      <c r="D129" t="s">
        <v>149</v>
      </c>
      <c r="E129" t="s">
        <v>87</v>
      </c>
      <c r="F129" t="s">
        <v>78</v>
      </c>
      <c r="G129" s="31" t="s">
        <v>80</v>
      </c>
      <c r="H129" s="31">
        <v>0.4</v>
      </c>
      <c r="I129" s="31">
        <v>0.2</v>
      </c>
      <c r="J129" s="31">
        <v>0.1</v>
      </c>
      <c r="K129" s="31">
        <v>0.1</v>
      </c>
      <c r="L129" s="31" t="s">
        <v>80</v>
      </c>
      <c r="M129" s="31" t="s">
        <v>80</v>
      </c>
      <c r="N129" s="31" t="s">
        <v>80</v>
      </c>
      <c r="O129" s="31" t="s">
        <v>80</v>
      </c>
      <c r="P129" s="31" t="s">
        <v>80</v>
      </c>
      <c r="Q129" s="31" t="s">
        <v>80</v>
      </c>
      <c r="R129" s="31" t="s">
        <v>80</v>
      </c>
      <c r="S129" s="31" t="s">
        <v>80</v>
      </c>
      <c r="T129" s="31" t="s">
        <v>80</v>
      </c>
      <c r="U129" s="31" t="s">
        <v>80</v>
      </c>
      <c r="V129" s="31" t="s">
        <v>80</v>
      </c>
      <c r="W129" s="31" t="s">
        <v>80</v>
      </c>
      <c r="X129" s="31" t="s">
        <v>80</v>
      </c>
      <c r="Y129" s="31" t="s">
        <v>80</v>
      </c>
      <c r="Z129" s="31" t="s">
        <v>80</v>
      </c>
      <c r="AA129" s="31" t="s">
        <v>80</v>
      </c>
      <c r="AB129" s="31" t="s">
        <v>80</v>
      </c>
      <c r="AC129" s="31" t="s">
        <v>80</v>
      </c>
      <c r="AD129" s="31" t="s">
        <v>80</v>
      </c>
      <c r="AE129" s="31" t="s">
        <v>80</v>
      </c>
      <c r="AF129" s="31" t="s">
        <v>80</v>
      </c>
      <c r="AG129" s="31" t="s">
        <v>80</v>
      </c>
      <c r="AH129" s="31" t="s">
        <v>80</v>
      </c>
      <c r="AI129" s="31" t="s">
        <v>80</v>
      </c>
      <c r="AJ129" s="31" t="s">
        <v>80</v>
      </c>
      <c r="AK129">
        <v>63</v>
      </c>
      <c r="AL129" s="29">
        <v>0</v>
      </c>
      <c r="AM129" s="29">
        <v>99.97</v>
      </c>
      <c r="AN129" s="20">
        <v>0.8</v>
      </c>
    </row>
    <row r="130" spans="1:40" x14ac:dyDescent="0.25">
      <c r="A130" t="s">
        <v>220</v>
      </c>
      <c r="B130" t="s">
        <v>188</v>
      </c>
      <c r="C130" t="s">
        <v>75</v>
      </c>
      <c r="D130" t="s">
        <v>149</v>
      </c>
      <c r="E130" t="s">
        <v>87</v>
      </c>
      <c r="F130" t="s">
        <v>79</v>
      </c>
      <c r="G130" s="31" t="s">
        <v>80</v>
      </c>
      <c r="H130" s="31" t="s">
        <v>5</v>
      </c>
      <c r="I130" s="31" t="s">
        <v>5</v>
      </c>
      <c r="J130" s="31" t="s">
        <v>5</v>
      </c>
      <c r="K130" s="31" t="s">
        <v>82</v>
      </c>
      <c r="L130" s="31" t="s">
        <v>80</v>
      </c>
      <c r="M130" s="31" t="s">
        <v>80</v>
      </c>
      <c r="N130" s="31" t="s">
        <v>80</v>
      </c>
      <c r="O130" s="31" t="s">
        <v>80</v>
      </c>
      <c r="P130" s="31" t="s">
        <v>80</v>
      </c>
      <c r="Q130" s="31" t="s">
        <v>80</v>
      </c>
      <c r="R130" s="31" t="s">
        <v>80</v>
      </c>
      <c r="S130" s="31" t="s">
        <v>80</v>
      </c>
      <c r="T130" s="31" t="s">
        <v>80</v>
      </c>
      <c r="U130" s="31" t="s">
        <v>80</v>
      </c>
      <c r="V130" s="31" t="s">
        <v>80</v>
      </c>
      <c r="W130" s="31" t="s">
        <v>80</v>
      </c>
      <c r="X130" s="31" t="s">
        <v>80</v>
      </c>
      <c r="Y130" s="31" t="s">
        <v>80</v>
      </c>
      <c r="Z130" s="31" t="s">
        <v>80</v>
      </c>
      <c r="AA130" s="31" t="s">
        <v>80</v>
      </c>
      <c r="AB130" s="31" t="s">
        <v>80</v>
      </c>
      <c r="AC130" s="31" t="s">
        <v>80</v>
      </c>
      <c r="AD130" s="31" t="s">
        <v>80</v>
      </c>
      <c r="AE130" s="31" t="s">
        <v>80</v>
      </c>
      <c r="AF130" s="31" t="s">
        <v>80</v>
      </c>
      <c r="AG130" s="31" t="s">
        <v>80</v>
      </c>
      <c r="AH130" s="31" t="s">
        <v>80</v>
      </c>
      <c r="AI130" s="31" t="s">
        <v>80</v>
      </c>
      <c r="AJ130" s="31" t="s">
        <v>80</v>
      </c>
      <c r="AK130">
        <v>63</v>
      </c>
      <c r="AL130" s="29" t="s">
        <v>80</v>
      </c>
      <c r="AM130" s="29" t="s">
        <v>80</v>
      </c>
      <c r="AN130" s="20" t="s">
        <v>80</v>
      </c>
    </row>
    <row r="131" spans="1:40" x14ac:dyDescent="0.25">
      <c r="A131" t="s">
        <v>220</v>
      </c>
      <c r="B131" t="s">
        <v>188</v>
      </c>
      <c r="C131" t="s">
        <v>75</v>
      </c>
      <c r="D131" t="s">
        <v>108</v>
      </c>
      <c r="E131" t="s">
        <v>95</v>
      </c>
      <c r="F131" t="s">
        <v>78</v>
      </c>
      <c r="G131" s="31" t="s">
        <v>80</v>
      </c>
      <c r="H131" s="31" t="s">
        <v>80</v>
      </c>
      <c r="I131" s="31" t="s">
        <v>80</v>
      </c>
      <c r="J131" s="31" t="s">
        <v>80</v>
      </c>
      <c r="K131" s="31" t="s">
        <v>80</v>
      </c>
      <c r="L131" s="31" t="s">
        <v>80</v>
      </c>
      <c r="M131" s="31" t="s">
        <v>80</v>
      </c>
      <c r="N131" s="31" t="s">
        <v>80</v>
      </c>
      <c r="O131" s="31" t="s">
        <v>80</v>
      </c>
      <c r="P131" s="31" t="s">
        <v>80</v>
      </c>
      <c r="Q131" s="31" t="s">
        <v>80</v>
      </c>
      <c r="R131" s="31" t="s">
        <v>80</v>
      </c>
      <c r="S131" s="31" t="s">
        <v>80</v>
      </c>
      <c r="T131" s="31" t="s">
        <v>80</v>
      </c>
      <c r="U131" s="31" t="s">
        <v>80</v>
      </c>
      <c r="V131" s="31" t="s">
        <v>80</v>
      </c>
      <c r="W131" s="31" t="s">
        <v>80</v>
      </c>
      <c r="X131" s="31" t="s">
        <v>80</v>
      </c>
      <c r="Y131" s="31" t="s">
        <v>80</v>
      </c>
      <c r="Z131" s="31" t="s">
        <v>80</v>
      </c>
      <c r="AA131" s="31" t="s">
        <v>80</v>
      </c>
      <c r="AB131" s="31" t="s">
        <v>80</v>
      </c>
      <c r="AC131" s="31" t="s">
        <v>80</v>
      </c>
      <c r="AD131" s="31">
        <v>0.5</v>
      </c>
      <c r="AE131" s="31" t="s">
        <v>80</v>
      </c>
      <c r="AF131" s="31">
        <v>0.3</v>
      </c>
      <c r="AG131" s="31" t="s">
        <v>80</v>
      </c>
      <c r="AH131" s="31" t="s">
        <v>80</v>
      </c>
      <c r="AI131" s="31" t="s">
        <v>80</v>
      </c>
      <c r="AJ131" s="31" t="s">
        <v>80</v>
      </c>
      <c r="AK131">
        <v>63</v>
      </c>
      <c r="AL131" s="29">
        <v>0</v>
      </c>
      <c r="AM131" s="29">
        <v>99.97</v>
      </c>
      <c r="AN131" s="20">
        <v>0.8</v>
      </c>
    </row>
    <row r="132" spans="1:40" x14ac:dyDescent="0.25">
      <c r="A132" t="s">
        <v>220</v>
      </c>
      <c r="B132" t="s">
        <v>188</v>
      </c>
      <c r="C132" t="s">
        <v>75</v>
      </c>
      <c r="D132" t="s">
        <v>108</v>
      </c>
      <c r="E132" t="s">
        <v>95</v>
      </c>
      <c r="F132" t="s">
        <v>79</v>
      </c>
      <c r="G132" s="31" t="s">
        <v>80</v>
      </c>
      <c r="H132" s="31" t="s">
        <v>80</v>
      </c>
      <c r="I132" s="31" t="s">
        <v>80</v>
      </c>
      <c r="J132" s="31" t="s">
        <v>80</v>
      </c>
      <c r="K132" s="31" t="s">
        <v>80</v>
      </c>
      <c r="L132" s="31" t="s">
        <v>80</v>
      </c>
      <c r="M132" s="31" t="s">
        <v>80</v>
      </c>
      <c r="N132" s="31" t="s">
        <v>80</v>
      </c>
      <c r="O132" s="31" t="s">
        <v>80</v>
      </c>
      <c r="P132" s="31" t="s">
        <v>80</v>
      </c>
      <c r="Q132" s="31" t="s">
        <v>80</v>
      </c>
      <c r="R132" s="31" t="s">
        <v>80</v>
      </c>
      <c r="S132" s="31" t="s">
        <v>80</v>
      </c>
      <c r="T132" s="31" t="s">
        <v>80</v>
      </c>
      <c r="U132" s="31" t="s">
        <v>80</v>
      </c>
      <c r="V132" s="31" t="s">
        <v>80</v>
      </c>
      <c r="W132" s="31" t="s">
        <v>80</v>
      </c>
      <c r="X132" s="31" t="s">
        <v>80</v>
      </c>
      <c r="Y132" s="31" t="s">
        <v>80</v>
      </c>
      <c r="Z132" s="31" t="s">
        <v>80</v>
      </c>
      <c r="AA132" s="31" t="s">
        <v>80</v>
      </c>
      <c r="AB132" s="31" t="s">
        <v>80</v>
      </c>
      <c r="AC132" s="31" t="s">
        <v>80</v>
      </c>
      <c r="AD132" s="31" t="s">
        <v>82</v>
      </c>
      <c r="AE132" s="31" t="s">
        <v>80</v>
      </c>
      <c r="AF132" s="31" t="s">
        <v>82</v>
      </c>
      <c r="AG132" s="31" t="s">
        <v>80</v>
      </c>
      <c r="AH132" s="31" t="s">
        <v>80</v>
      </c>
      <c r="AI132" s="31" t="s">
        <v>80</v>
      </c>
      <c r="AJ132" s="31" t="s">
        <v>80</v>
      </c>
      <c r="AK132">
        <v>63</v>
      </c>
      <c r="AL132" s="29" t="s">
        <v>80</v>
      </c>
      <c r="AM132" s="29" t="s">
        <v>80</v>
      </c>
      <c r="AN132" s="20" t="s">
        <v>80</v>
      </c>
    </row>
    <row r="133" spans="1:40" x14ac:dyDescent="0.25">
      <c r="A133" t="s">
        <v>220</v>
      </c>
      <c r="B133" t="s">
        <v>188</v>
      </c>
      <c r="C133" t="s">
        <v>75</v>
      </c>
      <c r="D133" t="s">
        <v>118</v>
      </c>
      <c r="E133" t="s">
        <v>87</v>
      </c>
      <c r="F133" t="s">
        <v>78</v>
      </c>
      <c r="G133" s="31" t="s">
        <v>80</v>
      </c>
      <c r="H133" s="31" t="s">
        <v>80</v>
      </c>
      <c r="I133" s="31" t="s">
        <v>80</v>
      </c>
      <c r="J133" s="31" t="s">
        <v>80</v>
      </c>
      <c r="K133" s="31" t="s">
        <v>80</v>
      </c>
      <c r="L133" s="31" t="s">
        <v>80</v>
      </c>
      <c r="M133" s="31" t="s">
        <v>80</v>
      </c>
      <c r="N133" s="31" t="s">
        <v>80</v>
      </c>
      <c r="O133" s="31" t="s">
        <v>80</v>
      </c>
      <c r="P133" s="31" t="s">
        <v>80</v>
      </c>
      <c r="Q133" s="31" t="s">
        <v>80</v>
      </c>
      <c r="R133" s="31" t="s">
        <v>80</v>
      </c>
      <c r="S133" s="31" t="s">
        <v>80</v>
      </c>
      <c r="T133" s="31" t="s">
        <v>80</v>
      </c>
      <c r="U133" s="31" t="s">
        <v>80</v>
      </c>
      <c r="V133" s="31" t="s">
        <v>80</v>
      </c>
      <c r="W133" s="31" t="s">
        <v>80</v>
      </c>
      <c r="X133" s="31" t="s">
        <v>80</v>
      </c>
      <c r="Y133" s="31" t="s">
        <v>80</v>
      </c>
      <c r="Z133" s="31" t="s">
        <v>80</v>
      </c>
      <c r="AA133" s="31" t="s">
        <v>80</v>
      </c>
      <c r="AB133" s="31" t="s">
        <v>80</v>
      </c>
      <c r="AC133" s="31" t="s">
        <v>80</v>
      </c>
      <c r="AD133" s="31" t="s">
        <v>80</v>
      </c>
      <c r="AE133" s="31" t="s">
        <v>80</v>
      </c>
      <c r="AF133" s="31" t="s">
        <v>80</v>
      </c>
      <c r="AG133" s="31" t="s">
        <v>80</v>
      </c>
      <c r="AH133" s="31" t="s">
        <v>80</v>
      </c>
      <c r="AI133" s="31">
        <v>0.71299999999999997</v>
      </c>
      <c r="AJ133" s="31" t="s">
        <v>80</v>
      </c>
      <c r="AK133">
        <v>65</v>
      </c>
      <c r="AL133" s="29">
        <v>0</v>
      </c>
      <c r="AM133" s="29">
        <v>99.97</v>
      </c>
      <c r="AN133" s="20">
        <v>0.71299999999999997</v>
      </c>
    </row>
    <row r="134" spans="1:40" x14ac:dyDescent="0.25">
      <c r="A134" t="s">
        <v>220</v>
      </c>
      <c r="B134" t="s">
        <v>188</v>
      </c>
      <c r="C134" t="s">
        <v>75</v>
      </c>
      <c r="D134" t="s">
        <v>118</v>
      </c>
      <c r="E134" t="s">
        <v>87</v>
      </c>
      <c r="F134" t="s">
        <v>79</v>
      </c>
      <c r="G134" s="31" t="s">
        <v>80</v>
      </c>
      <c r="H134" s="31" t="s">
        <v>80</v>
      </c>
      <c r="I134" s="31" t="s">
        <v>80</v>
      </c>
      <c r="J134" s="31" t="s">
        <v>80</v>
      </c>
      <c r="K134" s="31" t="s">
        <v>80</v>
      </c>
      <c r="L134" s="31" t="s">
        <v>80</v>
      </c>
      <c r="M134" s="31" t="s">
        <v>80</v>
      </c>
      <c r="N134" s="31" t="s">
        <v>80</v>
      </c>
      <c r="O134" s="31" t="s">
        <v>80</v>
      </c>
      <c r="P134" s="31" t="s">
        <v>80</v>
      </c>
      <c r="Q134" s="31" t="s">
        <v>80</v>
      </c>
      <c r="R134" s="31" t="s">
        <v>80</v>
      </c>
      <c r="S134" s="31" t="s">
        <v>80</v>
      </c>
      <c r="T134" s="31" t="s">
        <v>80</v>
      </c>
      <c r="U134" s="31" t="s">
        <v>80</v>
      </c>
      <c r="V134" s="31" t="s">
        <v>80</v>
      </c>
      <c r="W134" s="31" t="s">
        <v>80</v>
      </c>
      <c r="X134" s="31" t="s">
        <v>80</v>
      </c>
      <c r="Y134" s="31" t="s">
        <v>80</v>
      </c>
      <c r="Z134" s="31" t="s">
        <v>80</v>
      </c>
      <c r="AA134" s="31" t="s">
        <v>80</v>
      </c>
      <c r="AB134" s="31" t="s">
        <v>80</v>
      </c>
      <c r="AC134" s="31" t="s">
        <v>80</v>
      </c>
      <c r="AD134" s="31" t="s">
        <v>80</v>
      </c>
      <c r="AE134" s="31" t="s">
        <v>80</v>
      </c>
      <c r="AF134" s="31" t="s">
        <v>80</v>
      </c>
      <c r="AG134" s="31" t="s">
        <v>80</v>
      </c>
      <c r="AH134" s="31" t="s">
        <v>80</v>
      </c>
      <c r="AI134" s="31" t="s">
        <v>82</v>
      </c>
      <c r="AJ134" s="31" t="s">
        <v>80</v>
      </c>
      <c r="AK134">
        <v>65</v>
      </c>
      <c r="AL134" s="29" t="s">
        <v>80</v>
      </c>
      <c r="AM134" s="29" t="s">
        <v>80</v>
      </c>
      <c r="AN134" s="20" t="s">
        <v>80</v>
      </c>
    </row>
    <row r="135" spans="1:40" x14ac:dyDescent="0.25">
      <c r="A135" t="s">
        <v>220</v>
      </c>
      <c r="B135" t="s">
        <v>188</v>
      </c>
      <c r="C135" t="s">
        <v>75</v>
      </c>
      <c r="D135" t="s">
        <v>112</v>
      </c>
      <c r="E135" t="s">
        <v>81</v>
      </c>
      <c r="F135" t="s">
        <v>78</v>
      </c>
      <c r="G135" s="31" t="s">
        <v>80</v>
      </c>
      <c r="H135" s="31" t="s">
        <v>80</v>
      </c>
      <c r="I135" s="31" t="s">
        <v>80</v>
      </c>
      <c r="J135" s="31" t="s">
        <v>80</v>
      </c>
      <c r="K135" s="31" t="s">
        <v>80</v>
      </c>
      <c r="L135" s="31" t="s">
        <v>80</v>
      </c>
      <c r="M135" s="31" t="s">
        <v>80</v>
      </c>
      <c r="N135" s="31" t="s">
        <v>80</v>
      </c>
      <c r="O135" s="31" t="s">
        <v>80</v>
      </c>
      <c r="P135" s="31" t="s">
        <v>80</v>
      </c>
      <c r="Q135" s="31" t="s">
        <v>80</v>
      </c>
      <c r="R135" s="31" t="s">
        <v>80</v>
      </c>
      <c r="S135" s="31" t="s">
        <v>80</v>
      </c>
      <c r="T135" s="31" t="s">
        <v>80</v>
      </c>
      <c r="U135" s="31" t="s">
        <v>80</v>
      </c>
      <c r="V135" s="31" t="s">
        <v>80</v>
      </c>
      <c r="W135" s="31" t="s">
        <v>80</v>
      </c>
      <c r="X135" s="31" t="s">
        <v>80</v>
      </c>
      <c r="Y135" s="31" t="s">
        <v>80</v>
      </c>
      <c r="Z135" s="31" t="s">
        <v>80</v>
      </c>
      <c r="AA135" s="31" t="s">
        <v>80</v>
      </c>
      <c r="AB135" s="31">
        <v>0.22</v>
      </c>
      <c r="AC135" s="31">
        <v>0.44800000000000001</v>
      </c>
      <c r="AD135" s="31" t="s">
        <v>80</v>
      </c>
      <c r="AE135" s="31">
        <v>2.4E-2</v>
      </c>
      <c r="AF135" s="31" t="s">
        <v>80</v>
      </c>
      <c r="AG135" s="31" t="s">
        <v>80</v>
      </c>
      <c r="AH135" s="31" t="s">
        <v>80</v>
      </c>
      <c r="AI135" s="31" t="s">
        <v>80</v>
      </c>
      <c r="AJ135" s="31" t="s">
        <v>80</v>
      </c>
      <c r="AK135">
        <v>66</v>
      </c>
      <c r="AL135" s="29">
        <v>0</v>
      </c>
      <c r="AM135" s="29">
        <v>99.97</v>
      </c>
      <c r="AN135" s="20">
        <v>0.69299999999999995</v>
      </c>
    </row>
    <row r="136" spans="1:40" x14ac:dyDescent="0.25">
      <c r="A136" t="s">
        <v>220</v>
      </c>
      <c r="B136" t="s">
        <v>188</v>
      </c>
      <c r="C136" t="s">
        <v>75</v>
      </c>
      <c r="D136" t="s">
        <v>112</v>
      </c>
      <c r="E136" t="s">
        <v>81</v>
      </c>
      <c r="F136" t="s">
        <v>79</v>
      </c>
      <c r="G136" s="31" t="s">
        <v>80</v>
      </c>
      <c r="H136" s="31" t="s">
        <v>80</v>
      </c>
      <c r="I136" s="31" t="s">
        <v>80</v>
      </c>
      <c r="J136" s="31" t="s">
        <v>80</v>
      </c>
      <c r="K136" s="31" t="s">
        <v>80</v>
      </c>
      <c r="L136" s="31" t="s">
        <v>80</v>
      </c>
      <c r="M136" s="31" t="s">
        <v>80</v>
      </c>
      <c r="N136" s="31" t="s">
        <v>80</v>
      </c>
      <c r="O136" s="31" t="s">
        <v>80</v>
      </c>
      <c r="P136" s="31" t="s">
        <v>80</v>
      </c>
      <c r="Q136" s="31" t="s">
        <v>80</v>
      </c>
      <c r="R136" s="31" t="s">
        <v>80</v>
      </c>
      <c r="S136" s="31" t="s">
        <v>80</v>
      </c>
      <c r="T136" s="31" t="s">
        <v>80</v>
      </c>
      <c r="U136" s="31" t="s">
        <v>80</v>
      </c>
      <c r="V136" s="31" t="s">
        <v>80</v>
      </c>
      <c r="W136" s="31" t="s">
        <v>80</v>
      </c>
      <c r="X136" s="31" t="s">
        <v>80</v>
      </c>
      <c r="Y136" s="31" t="s">
        <v>80</v>
      </c>
      <c r="Z136" s="31" t="s">
        <v>80</v>
      </c>
      <c r="AA136" s="31" t="s">
        <v>80</v>
      </c>
      <c r="AB136" s="31" t="s">
        <v>82</v>
      </c>
      <c r="AC136" s="31" t="s">
        <v>82</v>
      </c>
      <c r="AD136" s="31" t="s">
        <v>80</v>
      </c>
      <c r="AE136" s="31" t="s">
        <v>82</v>
      </c>
      <c r="AF136" s="31" t="s">
        <v>80</v>
      </c>
      <c r="AG136" s="31" t="s">
        <v>80</v>
      </c>
      <c r="AH136" s="31" t="s">
        <v>80</v>
      </c>
      <c r="AI136" s="31" t="s">
        <v>80</v>
      </c>
      <c r="AJ136" s="31" t="s">
        <v>80</v>
      </c>
      <c r="AK136">
        <v>66</v>
      </c>
      <c r="AL136" s="29" t="s">
        <v>80</v>
      </c>
      <c r="AM136" s="29" t="s">
        <v>80</v>
      </c>
      <c r="AN136" s="20" t="s">
        <v>80</v>
      </c>
    </row>
    <row r="137" spans="1:40" x14ac:dyDescent="0.25">
      <c r="A137" t="s">
        <v>220</v>
      </c>
      <c r="B137" t="s">
        <v>188</v>
      </c>
      <c r="C137" t="s">
        <v>75</v>
      </c>
      <c r="D137" t="s">
        <v>193</v>
      </c>
      <c r="E137" t="s">
        <v>90</v>
      </c>
      <c r="F137" t="s">
        <v>78</v>
      </c>
      <c r="G137" s="31" t="s">
        <v>80</v>
      </c>
      <c r="H137" s="31">
        <v>0.627</v>
      </c>
      <c r="I137" s="31">
        <v>2.9000000000000001E-2</v>
      </c>
      <c r="J137" s="31" t="s">
        <v>80</v>
      </c>
      <c r="K137" s="31" t="s">
        <v>80</v>
      </c>
      <c r="L137" s="31" t="s">
        <v>80</v>
      </c>
      <c r="M137" s="31">
        <v>1.0999999999999999E-2</v>
      </c>
      <c r="N137" s="31" t="s">
        <v>80</v>
      </c>
      <c r="O137" s="31">
        <v>0</v>
      </c>
      <c r="P137" s="31" t="s">
        <v>80</v>
      </c>
      <c r="Q137" s="31" t="s">
        <v>80</v>
      </c>
      <c r="R137" s="31" t="s">
        <v>80</v>
      </c>
      <c r="S137" s="31" t="s">
        <v>80</v>
      </c>
      <c r="T137" s="31" t="s">
        <v>80</v>
      </c>
      <c r="U137" s="31" t="s">
        <v>80</v>
      </c>
      <c r="V137" s="31" t="s">
        <v>80</v>
      </c>
      <c r="W137" s="31" t="s">
        <v>80</v>
      </c>
      <c r="X137" s="31" t="s">
        <v>80</v>
      </c>
      <c r="Y137" s="31" t="s">
        <v>80</v>
      </c>
      <c r="Z137" s="31" t="s">
        <v>80</v>
      </c>
      <c r="AA137" s="31" t="s">
        <v>80</v>
      </c>
      <c r="AB137" s="31" t="s">
        <v>80</v>
      </c>
      <c r="AC137" s="31" t="s">
        <v>80</v>
      </c>
      <c r="AD137" s="31" t="s">
        <v>80</v>
      </c>
      <c r="AE137" s="31" t="s">
        <v>80</v>
      </c>
      <c r="AF137" s="31" t="s">
        <v>80</v>
      </c>
      <c r="AG137" s="31" t="s">
        <v>80</v>
      </c>
      <c r="AH137" s="31" t="s">
        <v>80</v>
      </c>
      <c r="AI137" s="31" t="s">
        <v>80</v>
      </c>
      <c r="AJ137" s="31" t="s">
        <v>80</v>
      </c>
      <c r="AK137">
        <v>67</v>
      </c>
      <c r="AL137" s="29">
        <v>0</v>
      </c>
      <c r="AM137" s="29">
        <v>99.98</v>
      </c>
      <c r="AN137" s="20">
        <v>0.66800000000000004</v>
      </c>
    </row>
    <row r="138" spans="1:40" x14ac:dyDescent="0.25">
      <c r="A138" t="s">
        <v>220</v>
      </c>
      <c r="B138" t="s">
        <v>188</v>
      </c>
      <c r="C138" t="s">
        <v>75</v>
      </c>
      <c r="D138" t="s">
        <v>193</v>
      </c>
      <c r="E138" t="s">
        <v>90</v>
      </c>
      <c r="F138" t="s">
        <v>79</v>
      </c>
      <c r="G138" s="31" t="s">
        <v>80</v>
      </c>
      <c r="H138" s="31" t="s">
        <v>82</v>
      </c>
      <c r="I138" s="31" t="s">
        <v>82</v>
      </c>
      <c r="J138" s="31" t="s">
        <v>80</v>
      </c>
      <c r="K138" s="31" t="s">
        <v>80</v>
      </c>
      <c r="L138" s="31" t="s">
        <v>80</v>
      </c>
      <c r="M138" s="31" t="s">
        <v>82</v>
      </c>
      <c r="N138" s="31" t="s">
        <v>80</v>
      </c>
      <c r="O138" s="31" t="s">
        <v>82</v>
      </c>
      <c r="P138" s="31" t="s">
        <v>80</v>
      </c>
      <c r="Q138" s="31" t="s">
        <v>80</v>
      </c>
      <c r="R138" s="31" t="s">
        <v>80</v>
      </c>
      <c r="S138" s="31" t="s">
        <v>80</v>
      </c>
      <c r="T138" s="31" t="s">
        <v>80</v>
      </c>
      <c r="U138" s="31" t="s">
        <v>80</v>
      </c>
      <c r="V138" s="31" t="s">
        <v>80</v>
      </c>
      <c r="W138" s="31" t="s">
        <v>80</v>
      </c>
      <c r="X138" s="31" t="s">
        <v>80</v>
      </c>
      <c r="Y138" s="31" t="s">
        <v>80</v>
      </c>
      <c r="Z138" s="31" t="s">
        <v>80</v>
      </c>
      <c r="AA138" s="31" t="s">
        <v>80</v>
      </c>
      <c r="AB138" s="31" t="s">
        <v>80</v>
      </c>
      <c r="AC138" s="31" t="s">
        <v>80</v>
      </c>
      <c r="AD138" s="31" t="s">
        <v>80</v>
      </c>
      <c r="AE138" s="31" t="s">
        <v>80</v>
      </c>
      <c r="AF138" s="31" t="s">
        <v>80</v>
      </c>
      <c r="AG138" s="31" t="s">
        <v>80</v>
      </c>
      <c r="AH138" s="31" t="s">
        <v>80</v>
      </c>
      <c r="AI138" s="31" t="s">
        <v>80</v>
      </c>
      <c r="AJ138" s="31" t="s">
        <v>80</v>
      </c>
      <c r="AK138">
        <v>67</v>
      </c>
      <c r="AL138" s="29" t="s">
        <v>80</v>
      </c>
      <c r="AM138" s="29" t="s">
        <v>80</v>
      </c>
      <c r="AN138" s="20" t="s">
        <v>80</v>
      </c>
    </row>
    <row r="139" spans="1:40" x14ac:dyDescent="0.25">
      <c r="A139" t="s">
        <v>220</v>
      </c>
      <c r="B139" t="s">
        <v>188</v>
      </c>
      <c r="C139" t="s">
        <v>75</v>
      </c>
      <c r="D139" t="s">
        <v>83</v>
      </c>
      <c r="E139" t="s">
        <v>87</v>
      </c>
      <c r="F139" t="s">
        <v>78</v>
      </c>
      <c r="G139" s="31" t="s">
        <v>80</v>
      </c>
      <c r="H139" s="31" t="s">
        <v>80</v>
      </c>
      <c r="I139" s="31" t="s">
        <v>80</v>
      </c>
      <c r="J139" s="31" t="s">
        <v>80</v>
      </c>
      <c r="K139" s="31" t="s">
        <v>80</v>
      </c>
      <c r="L139" s="31" t="s">
        <v>80</v>
      </c>
      <c r="M139" s="31" t="s">
        <v>80</v>
      </c>
      <c r="N139" s="31" t="s">
        <v>80</v>
      </c>
      <c r="O139" s="31" t="s">
        <v>80</v>
      </c>
      <c r="P139" s="31" t="s">
        <v>80</v>
      </c>
      <c r="Q139" s="31" t="s">
        <v>80</v>
      </c>
      <c r="R139" s="31" t="s">
        <v>80</v>
      </c>
      <c r="S139" s="31" t="s">
        <v>80</v>
      </c>
      <c r="T139" s="31">
        <v>0.247</v>
      </c>
      <c r="U139" s="31" t="s">
        <v>80</v>
      </c>
      <c r="V139" s="31" t="s">
        <v>80</v>
      </c>
      <c r="W139" s="31" t="s">
        <v>80</v>
      </c>
      <c r="X139" s="31">
        <v>0.08</v>
      </c>
      <c r="Y139" s="31">
        <v>4.8000000000000001E-2</v>
      </c>
      <c r="Z139" s="31" t="s">
        <v>80</v>
      </c>
      <c r="AA139" s="31" t="s">
        <v>80</v>
      </c>
      <c r="AB139" s="31" t="s">
        <v>80</v>
      </c>
      <c r="AC139" s="31" t="s">
        <v>80</v>
      </c>
      <c r="AD139" s="31" t="s">
        <v>80</v>
      </c>
      <c r="AE139" s="31">
        <v>5.3999999999999999E-2</v>
      </c>
      <c r="AF139" s="31">
        <v>0.115</v>
      </c>
      <c r="AG139" s="31" t="s">
        <v>80</v>
      </c>
      <c r="AH139" s="31">
        <v>3.1E-2</v>
      </c>
      <c r="AI139" s="31">
        <v>2.9000000000000001E-2</v>
      </c>
      <c r="AJ139" s="31">
        <v>2E-3</v>
      </c>
      <c r="AK139">
        <v>68</v>
      </c>
      <c r="AL139" s="29">
        <v>0</v>
      </c>
      <c r="AM139" s="29">
        <v>99.98</v>
      </c>
      <c r="AN139" s="20">
        <v>0.60499999999999998</v>
      </c>
    </row>
    <row r="140" spans="1:40" x14ac:dyDescent="0.25">
      <c r="A140" t="s">
        <v>220</v>
      </c>
      <c r="B140" t="s">
        <v>188</v>
      </c>
      <c r="C140" t="s">
        <v>75</v>
      </c>
      <c r="D140" t="s">
        <v>83</v>
      </c>
      <c r="E140" t="s">
        <v>87</v>
      </c>
      <c r="F140" t="s">
        <v>79</v>
      </c>
      <c r="G140" s="31" t="s">
        <v>80</v>
      </c>
      <c r="H140" s="31" t="s">
        <v>80</v>
      </c>
      <c r="I140" s="31" t="s">
        <v>80</v>
      </c>
      <c r="J140" s="31" t="s">
        <v>80</v>
      </c>
      <c r="K140" s="31" t="s">
        <v>80</v>
      </c>
      <c r="L140" s="31" t="s">
        <v>80</v>
      </c>
      <c r="M140" s="31" t="s">
        <v>80</v>
      </c>
      <c r="N140" s="31" t="s">
        <v>80</v>
      </c>
      <c r="O140" s="31" t="s">
        <v>80</v>
      </c>
      <c r="P140" s="31" t="s">
        <v>80</v>
      </c>
      <c r="Q140" s="31" t="s">
        <v>80</v>
      </c>
      <c r="R140" s="31" t="s">
        <v>80</v>
      </c>
      <c r="S140" s="31" t="s">
        <v>80</v>
      </c>
      <c r="T140" s="31" t="s">
        <v>82</v>
      </c>
      <c r="U140" s="31" t="s">
        <v>80</v>
      </c>
      <c r="V140" s="31" t="s">
        <v>80</v>
      </c>
      <c r="W140" s="31" t="s">
        <v>80</v>
      </c>
      <c r="X140" s="31" t="s">
        <v>82</v>
      </c>
      <c r="Y140" s="31" t="s">
        <v>82</v>
      </c>
      <c r="Z140" s="31" t="s">
        <v>80</v>
      </c>
      <c r="AA140" s="31" t="s">
        <v>80</v>
      </c>
      <c r="AB140" s="31" t="s">
        <v>80</v>
      </c>
      <c r="AC140" s="31" t="s">
        <v>80</v>
      </c>
      <c r="AD140" s="31" t="s">
        <v>80</v>
      </c>
      <c r="AE140" s="31" t="s">
        <v>82</v>
      </c>
      <c r="AF140" s="31" t="s">
        <v>82</v>
      </c>
      <c r="AG140" s="31" t="s">
        <v>80</v>
      </c>
      <c r="AH140" s="31" t="s">
        <v>5</v>
      </c>
      <c r="AI140" s="31" t="s">
        <v>5</v>
      </c>
      <c r="AJ140" s="31" t="s">
        <v>5</v>
      </c>
      <c r="AK140">
        <v>68</v>
      </c>
      <c r="AL140" s="29" t="s">
        <v>80</v>
      </c>
      <c r="AM140" s="29" t="s">
        <v>80</v>
      </c>
      <c r="AN140" s="20" t="s">
        <v>80</v>
      </c>
    </row>
    <row r="141" spans="1:40" x14ac:dyDescent="0.25">
      <c r="A141" t="s">
        <v>220</v>
      </c>
      <c r="B141" t="s">
        <v>188</v>
      </c>
      <c r="C141" t="s">
        <v>100</v>
      </c>
      <c r="D141" t="s">
        <v>117</v>
      </c>
      <c r="E141" t="s">
        <v>105</v>
      </c>
      <c r="F141" t="s">
        <v>78</v>
      </c>
      <c r="G141" s="31" t="s">
        <v>80</v>
      </c>
      <c r="H141" s="31" t="s">
        <v>80</v>
      </c>
      <c r="I141" s="31" t="s">
        <v>80</v>
      </c>
      <c r="J141" s="31" t="s">
        <v>80</v>
      </c>
      <c r="K141" s="31" t="s">
        <v>80</v>
      </c>
      <c r="L141" s="31">
        <v>0.56299999999999994</v>
      </c>
      <c r="M141" s="31" t="s">
        <v>80</v>
      </c>
      <c r="N141" s="31" t="s">
        <v>80</v>
      </c>
      <c r="O141" s="31" t="s">
        <v>80</v>
      </c>
      <c r="P141" s="31" t="s">
        <v>80</v>
      </c>
      <c r="Q141" s="31" t="s">
        <v>80</v>
      </c>
      <c r="R141" s="31" t="s">
        <v>80</v>
      </c>
      <c r="S141" s="31" t="s">
        <v>80</v>
      </c>
      <c r="T141" s="31" t="s">
        <v>80</v>
      </c>
      <c r="U141" s="31" t="s">
        <v>80</v>
      </c>
      <c r="V141" s="31" t="s">
        <v>80</v>
      </c>
      <c r="W141" s="31" t="s">
        <v>80</v>
      </c>
      <c r="X141" s="31" t="s">
        <v>80</v>
      </c>
      <c r="Y141" s="31" t="s">
        <v>80</v>
      </c>
      <c r="Z141" s="31" t="s">
        <v>80</v>
      </c>
      <c r="AA141" s="31" t="s">
        <v>80</v>
      </c>
      <c r="AB141" s="31" t="s">
        <v>80</v>
      </c>
      <c r="AC141" s="31" t="s">
        <v>80</v>
      </c>
      <c r="AD141" s="31" t="s">
        <v>80</v>
      </c>
      <c r="AE141" s="31" t="s">
        <v>80</v>
      </c>
      <c r="AF141" s="31" t="s">
        <v>80</v>
      </c>
      <c r="AG141" s="31" t="s">
        <v>80</v>
      </c>
      <c r="AH141" s="31" t="s">
        <v>80</v>
      </c>
      <c r="AI141" s="31" t="s">
        <v>80</v>
      </c>
      <c r="AJ141" s="31" t="s">
        <v>80</v>
      </c>
      <c r="AK141">
        <v>69</v>
      </c>
      <c r="AL141" s="29">
        <v>0</v>
      </c>
      <c r="AM141" s="29">
        <v>99.98</v>
      </c>
      <c r="AN141" s="20">
        <v>0.56299999999999994</v>
      </c>
    </row>
    <row r="142" spans="1:40" x14ac:dyDescent="0.25">
      <c r="A142" t="s">
        <v>220</v>
      </c>
      <c r="B142" t="s">
        <v>188</v>
      </c>
      <c r="C142" t="s">
        <v>100</v>
      </c>
      <c r="D142" t="s">
        <v>117</v>
      </c>
      <c r="E142" t="s">
        <v>105</v>
      </c>
      <c r="F142" t="s">
        <v>79</v>
      </c>
      <c r="G142" s="31" t="s">
        <v>80</v>
      </c>
      <c r="H142" s="31" t="s">
        <v>80</v>
      </c>
      <c r="I142" s="31" t="s">
        <v>80</v>
      </c>
      <c r="J142" s="31" t="s">
        <v>80</v>
      </c>
      <c r="K142" s="31" t="s">
        <v>80</v>
      </c>
      <c r="L142" s="31" t="s">
        <v>82</v>
      </c>
      <c r="M142" s="31" t="s">
        <v>80</v>
      </c>
      <c r="N142" s="31" t="s">
        <v>80</v>
      </c>
      <c r="O142" s="31" t="s">
        <v>80</v>
      </c>
      <c r="P142" s="31" t="s">
        <v>80</v>
      </c>
      <c r="Q142" s="31" t="s">
        <v>80</v>
      </c>
      <c r="R142" s="31" t="s">
        <v>80</v>
      </c>
      <c r="S142" s="31" t="s">
        <v>80</v>
      </c>
      <c r="T142" s="31" t="s">
        <v>80</v>
      </c>
      <c r="U142" s="31" t="s">
        <v>80</v>
      </c>
      <c r="V142" s="31" t="s">
        <v>80</v>
      </c>
      <c r="W142" s="31" t="s">
        <v>80</v>
      </c>
      <c r="X142" s="31" t="s">
        <v>80</v>
      </c>
      <c r="Y142" s="31" t="s">
        <v>80</v>
      </c>
      <c r="Z142" s="31" t="s">
        <v>80</v>
      </c>
      <c r="AA142" s="31" t="s">
        <v>80</v>
      </c>
      <c r="AB142" s="31" t="s">
        <v>80</v>
      </c>
      <c r="AC142" s="31" t="s">
        <v>80</v>
      </c>
      <c r="AD142" s="31" t="s">
        <v>80</v>
      </c>
      <c r="AE142" s="31" t="s">
        <v>80</v>
      </c>
      <c r="AF142" s="31" t="s">
        <v>80</v>
      </c>
      <c r="AG142" s="31" t="s">
        <v>80</v>
      </c>
      <c r="AH142" s="31" t="s">
        <v>80</v>
      </c>
      <c r="AI142" s="31" t="s">
        <v>80</v>
      </c>
      <c r="AJ142" s="31" t="s">
        <v>80</v>
      </c>
      <c r="AK142">
        <v>69</v>
      </c>
      <c r="AL142" s="29" t="s">
        <v>80</v>
      </c>
      <c r="AM142" s="29" t="s">
        <v>80</v>
      </c>
      <c r="AN142" s="20" t="s">
        <v>80</v>
      </c>
    </row>
    <row r="143" spans="1:40" x14ac:dyDescent="0.25">
      <c r="A143" t="s">
        <v>220</v>
      </c>
      <c r="B143" t="s">
        <v>188</v>
      </c>
      <c r="C143" t="s">
        <v>75</v>
      </c>
      <c r="D143" t="s">
        <v>83</v>
      </c>
      <c r="E143" t="s">
        <v>123</v>
      </c>
      <c r="F143" t="s">
        <v>78</v>
      </c>
      <c r="G143" s="31" t="s">
        <v>80</v>
      </c>
      <c r="H143" s="31" t="s">
        <v>80</v>
      </c>
      <c r="I143" s="31" t="s">
        <v>80</v>
      </c>
      <c r="J143" s="31" t="s">
        <v>80</v>
      </c>
      <c r="K143" s="31" t="s">
        <v>80</v>
      </c>
      <c r="L143" s="31" t="s">
        <v>80</v>
      </c>
      <c r="M143" s="31" t="s">
        <v>80</v>
      </c>
      <c r="N143" s="31" t="s">
        <v>80</v>
      </c>
      <c r="O143" s="31" t="s">
        <v>80</v>
      </c>
      <c r="P143" s="31" t="s">
        <v>80</v>
      </c>
      <c r="Q143" s="31" t="s">
        <v>80</v>
      </c>
      <c r="R143" s="31" t="s">
        <v>80</v>
      </c>
      <c r="S143" s="31" t="s">
        <v>80</v>
      </c>
      <c r="T143" s="31" t="s">
        <v>80</v>
      </c>
      <c r="U143" s="31">
        <v>0.06</v>
      </c>
      <c r="V143" s="31">
        <v>9.6000000000000002E-2</v>
      </c>
      <c r="W143" s="31">
        <v>0.26300000000000001</v>
      </c>
      <c r="X143" s="31">
        <v>2.4E-2</v>
      </c>
      <c r="Y143" s="31">
        <v>8.9999999999999993E-3</v>
      </c>
      <c r="Z143" s="31" t="s">
        <v>80</v>
      </c>
      <c r="AA143" s="31" t="s">
        <v>80</v>
      </c>
      <c r="AB143" s="31" t="s">
        <v>80</v>
      </c>
      <c r="AC143" s="31" t="s">
        <v>80</v>
      </c>
      <c r="AD143" s="31" t="s">
        <v>80</v>
      </c>
      <c r="AE143" s="31" t="s">
        <v>80</v>
      </c>
      <c r="AF143" s="31" t="s">
        <v>80</v>
      </c>
      <c r="AG143" s="31" t="s">
        <v>80</v>
      </c>
      <c r="AH143" s="31" t="s">
        <v>80</v>
      </c>
      <c r="AI143" s="31" t="s">
        <v>80</v>
      </c>
      <c r="AJ143" s="31" t="s">
        <v>80</v>
      </c>
      <c r="AK143">
        <v>70</v>
      </c>
      <c r="AL143" s="29">
        <v>0</v>
      </c>
      <c r="AM143" s="29">
        <v>99.98</v>
      </c>
      <c r="AN143" s="20">
        <v>0.45100000000000001</v>
      </c>
    </row>
    <row r="144" spans="1:40" x14ac:dyDescent="0.25">
      <c r="A144" t="s">
        <v>220</v>
      </c>
      <c r="B144" t="s">
        <v>188</v>
      </c>
      <c r="C144" t="s">
        <v>75</v>
      </c>
      <c r="D144" t="s">
        <v>83</v>
      </c>
      <c r="E144" t="s">
        <v>123</v>
      </c>
      <c r="F144" t="s">
        <v>79</v>
      </c>
      <c r="G144" s="31" t="s">
        <v>80</v>
      </c>
      <c r="H144" s="31" t="s">
        <v>80</v>
      </c>
      <c r="I144" s="31" t="s">
        <v>80</v>
      </c>
      <c r="J144" s="31" t="s">
        <v>80</v>
      </c>
      <c r="K144" s="31" t="s">
        <v>80</v>
      </c>
      <c r="L144" s="31" t="s">
        <v>80</v>
      </c>
      <c r="M144" s="31" t="s">
        <v>80</v>
      </c>
      <c r="N144" s="31" t="s">
        <v>80</v>
      </c>
      <c r="O144" s="31" t="s">
        <v>80</v>
      </c>
      <c r="P144" s="31" t="s">
        <v>80</v>
      </c>
      <c r="Q144" s="31" t="s">
        <v>80</v>
      </c>
      <c r="R144" s="31" t="s">
        <v>80</v>
      </c>
      <c r="S144" s="31" t="s">
        <v>80</v>
      </c>
      <c r="T144" s="31" t="s">
        <v>80</v>
      </c>
      <c r="U144" s="31" t="s">
        <v>82</v>
      </c>
      <c r="V144" s="31" t="s">
        <v>82</v>
      </c>
      <c r="W144" s="31" t="s">
        <v>82</v>
      </c>
      <c r="X144" s="31" t="s">
        <v>82</v>
      </c>
      <c r="Y144" s="31" t="s">
        <v>82</v>
      </c>
      <c r="Z144" s="31" t="s">
        <v>80</v>
      </c>
      <c r="AA144" s="31" t="s">
        <v>80</v>
      </c>
      <c r="AB144" s="31" t="s">
        <v>80</v>
      </c>
      <c r="AC144" s="31" t="s">
        <v>80</v>
      </c>
      <c r="AD144" s="31" t="s">
        <v>80</v>
      </c>
      <c r="AE144" s="31" t="s">
        <v>80</v>
      </c>
      <c r="AF144" s="31" t="s">
        <v>80</v>
      </c>
      <c r="AG144" s="31" t="s">
        <v>80</v>
      </c>
      <c r="AH144" s="31" t="s">
        <v>80</v>
      </c>
      <c r="AI144" s="31" t="s">
        <v>80</v>
      </c>
      <c r="AJ144" s="31" t="s">
        <v>80</v>
      </c>
      <c r="AK144">
        <v>70</v>
      </c>
      <c r="AL144" s="29" t="s">
        <v>80</v>
      </c>
      <c r="AM144" s="29" t="s">
        <v>80</v>
      </c>
      <c r="AN144" s="20" t="s">
        <v>80</v>
      </c>
    </row>
    <row r="145" spans="1:40" x14ac:dyDescent="0.25">
      <c r="A145" t="s">
        <v>220</v>
      </c>
      <c r="B145" t="s">
        <v>188</v>
      </c>
      <c r="C145" t="s">
        <v>75</v>
      </c>
      <c r="D145" t="s">
        <v>108</v>
      </c>
      <c r="E145" t="s">
        <v>87</v>
      </c>
      <c r="F145" t="s">
        <v>78</v>
      </c>
      <c r="G145" s="31" t="s">
        <v>80</v>
      </c>
      <c r="H145" s="31" t="s">
        <v>80</v>
      </c>
      <c r="I145" s="31" t="s">
        <v>80</v>
      </c>
      <c r="J145" s="31" t="s">
        <v>80</v>
      </c>
      <c r="K145" s="31" t="s">
        <v>80</v>
      </c>
      <c r="L145" s="31" t="s">
        <v>80</v>
      </c>
      <c r="M145" s="31" t="s">
        <v>80</v>
      </c>
      <c r="N145" s="31" t="s">
        <v>80</v>
      </c>
      <c r="O145" s="31" t="s">
        <v>80</v>
      </c>
      <c r="P145" s="31" t="s">
        <v>80</v>
      </c>
      <c r="Q145" s="31" t="s">
        <v>80</v>
      </c>
      <c r="R145" s="31" t="s">
        <v>80</v>
      </c>
      <c r="S145" s="31" t="s">
        <v>80</v>
      </c>
      <c r="T145" s="31" t="s">
        <v>80</v>
      </c>
      <c r="U145" s="31" t="s">
        <v>80</v>
      </c>
      <c r="V145" s="31" t="s">
        <v>80</v>
      </c>
      <c r="W145" s="31" t="s">
        <v>80</v>
      </c>
      <c r="X145" s="31" t="s">
        <v>80</v>
      </c>
      <c r="Y145" s="31" t="s">
        <v>80</v>
      </c>
      <c r="Z145" s="31" t="s">
        <v>80</v>
      </c>
      <c r="AA145" s="31" t="s">
        <v>80</v>
      </c>
      <c r="AB145" s="31" t="s">
        <v>80</v>
      </c>
      <c r="AC145" s="31">
        <v>0.4</v>
      </c>
      <c r="AD145" s="31" t="s">
        <v>80</v>
      </c>
      <c r="AE145" s="31" t="s">
        <v>80</v>
      </c>
      <c r="AF145" s="31" t="s">
        <v>80</v>
      </c>
      <c r="AG145" s="31" t="s">
        <v>80</v>
      </c>
      <c r="AH145" s="31" t="s">
        <v>80</v>
      </c>
      <c r="AI145" s="31" t="s">
        <v>80</v>
      </c>
      <c r="AJ145" s="31" t="s">
        <v>80</v>
      </c>
      <c r="AK145">
        <v>71</v>
      </c>
      <c r="AL145" s="29">
        <v>0</v>
      </c>
      <c r="AM145" s="29">
        <v>99.99</v>
      </c>
      <c r="AN145" s="20">
        <v>0.4</v>
      </c>
    </row>
    <row r="146" spans="1:40" x14ac:dyDescent="0.25">
      <c r="A146" t="s">
        <v>220</v>
      </c>
      <c r="B146" t="s">
        <v>188</v>
      </c>
      <c r="C146" t="s">
        <v>75</v>
      </c>
      <c r="D146" t="s">
        <v>108</v>
      </c>
      <c r="E146" t="s">
        <v>87</v>
      </c>
      <c r="F146" t="s">
        <v>79</v>
      </c>
      <c r="G146" s="31" t="s">
        <v>80</v>
      </c>
      <c r="H146" s="31" t="s">
        <v>80</v>
      </c>
      <c r="I146" s="31" t="s">
        <v>80</v>
      </c>
      <c r="J146" s="31" t="s">
        <v>80</v>
      </c>
      <c r="K146" s="31" t="s">
        <v>80</v>
      </c>
      <c r="L146" s="31" t="s">
        <v>80</v>
      </c>
      <c r="M146" s="31" t="s">
        <v>80</v>
      </c>
      <c r="N146" s="31" t="s">
        <v>80</v>
      </c>
      <c r="O146" s="31" t="s">
        <v>80</v>
      </c>
      <c r="P146" s="31" t="s">
        <v>80</v>
      </c>
      <c r="Q146" s="31" t="s">
        <v>80</v>
      </c>
      <c r="R146" s="31" t="s">
        <v>80</v>
      </c>
      <c r="S146" s="31" t="s">
        <v>80</v>
      </c>
      <c r="T146" s="31" t="s">
        <v>80</v>
      </c>
      <c r="U146" s="31" t="s">
        <v>80</v>
      </c>
      <c r="V146" s="31" t="s">
        <v>80</v>
      </c>
      <c r="W146" s="31" t="s">
        <v>80</v>
      </c>
      <c r="X146" s="31" t="s">
        <v>80</v>
      </c>
      <c r="Y146" s="31" t="s">
        <v>80</v>
      </c>
      <c r="Z146" s="31" t="s">
        <v>80</v>
      </c>
      <c r="AA146" s="31" t="s">
        <v>80</v>
      </c>
      <c r="AB146" s="31" t="s">
        <v>80</v>
      </c>
      <c r="AC146" s="31" t="s">
        <v>82</v>
      </c>
      <c r="AD146" s="31" t="s">
        <v>80</v>
      </c>
      <c r="AE146" s="31" t="s">
        <v>80</v>
      </c>
      <c r="AF146" s="31" t="s">
        <v>80</v>
      </c>
      <c r="AG146" s="31" t="s">
        <v>80</v>
      </c>
      <c r="AH146" s="31" t="s">
        <v>80</v>
      </c>
      <c r="AI146" s="31" t="s">
        <v>80</v>
      </c>
      <c r="AJ146" s="31" t="s">
        <v>80</v>
      </c>
      <c r="AK146">
        <v>71</v>
      </c>
      <c r="AL146" s="29" t="s">
        <v>80</v>
      </c>
      <c r="AM146" s="29" t="s">
        <v>80</v>
      </c>
      <c r="AN146" s="20" t="s">
        <v>80</v>
      </c>
    </row>
    <row r="147" spans="1:40" x14ac:dyDescent="0.25">
      <c r="A147" t="s">
        <v>220</v>
      </c>
      <c r="B147" t="s">
        <v>188</v>
      </c>
      <c r="C147" t="s">
        <v>75</v>
      </c>
      <c r="D147" t="s">
        <v>109</v>
      </c>
      <c r="E147" t="s">
        <v>120</v>
      </c>
      <c r="F147" t="s">
        <v>78</v>
      </c>
      <c r="G147" s="31" t="s">
        <v>80</v>
      </c>
      <c r="H147" s="31" t="s">
        <v>80</v>
      </c>
      <c r="I147" s="31" t="s">
        <v>80</v>
      </c>
      <c r="J147" s="31" t="s">
        <v>80</v>
      </c>
      <c r="K147" s="31" t="s">
        <v>80</v>
      </c>
      <c r="L147" s="31" t="s">
        <v>80</v>
      </c>
      <c r="M147" s="31">
        <v>1.4999999999999999E-2</v>
      </c>
      <c r="N147" s="31">
        <v>0.34799999999999998</v>
      </c>
      <c r="O147" s="31">
        <v>0</v>
      </c>
      <c r="P147" s="31" t="s">
        <v>80</v>
      </c>
      <c r="Q147" s="31" t="s">
        <v>80</v>
      </c>
      <c r="R147" s="31" t="s">
        <v>80</v>
      </c>
      <c r="S147" s="31" t="s">
        <v>80</v>
      </c>
      <c r="T147" s="31" t="s">
        <v>80</v>
      </c>
      <c r="U147" s="31" t="s">
        <v>80</v>
      </c>
      <c r="V147" s="31" t="s">
        <v>80</v>
      </c>
      <c r="W147" s="31" t="s">
        <v>80</v>
      </c>
      <c r="X147" s="31" t="s">
        <v>80</v>
      </c>
      <c r="Y147" s="31" t="s">
        <v>80</v>
      </c>
      <c r="Z147" s="31" t="s">
        <v>80</v>
      </c>
      <c r="AA147" s="31" t="s">
        <v>80</v>
      </c>
      <c r="AB147" s="31" t="s">
        <v>80</v>
      </c>
      <c r="AC147" s="31" t="s">
        <v>80</v>
      </c>
      <c r="AD147" s="31" t="s">
        <v>80</v>
      </c>
      <c r="AE147" s="31" t="s">
        <v>80</v>
      </c>
      <c r="AF147" s="31" t="s">
        <v>80</v>
      </c>
      <c r="AG147" s="31" t="s">
        <v>80</v>
      </c>
      <c r="AH147" s="31" t="s">
        <v>80</v>
      </c>
      <c r="AI147" s="31" t="s">
        <v>80</v>
      </c>
      <c r="AJ147" s="31" t="s">
        <v>80</v>
      </c>
      <c r="AK147">
        <v>72</v>
      </c>
      <c r="AL147" s="29">
        <v>0</v>
      </c>
      <c r="AM147" s="29">
        <v>99.99</v>
      </c>
      <c r="AN147" s="20">
        <v>0.36299999999999999</v>
      </c>
    </row>
    <row r="148" spans="1:40" x14ac:dyDescent="0.25">
      <c r="A148" t="s">
        <v>220</v>
      </c>
      <c r="B148" t="s">
        <v>188</v>
      </c>
      <c r="C148" t="s">
        <v>75</v>
      </c>
      <c r="D148" t="s">
        <v>109</v>
      </c>
      <c r="E148" t="s">
        <v>120</v>
      </c>
      <c r="F148" t="s">
        <v>79</v>
      </c>
      <c r="G148" s="31" t="s">
        <v>80</v>
      </c>
      <c r="H148" s="31" t="s">
        <v>80</v>
      </c>
      <c r="I148" s="31" t="s">
        <v>80</v>
      </c>
      <c r="J148" s="31" t="s">
        <v>80</v>
      </c>
      <c r="K148" s="31" t="s">
        <v>80</v>
      </c>
      <c r="L148" s="31" t="s">
        <v>80</v>
      </c>
      <c r="M148" s="31" t="s">
        <v>5</v>
      </c>
      <c r="N148" s="31" t="s">
        <v>5</v>
      </c>
      <c r="O148" s="31" t="s">
        <v>5</v>
      </c>
      <c r="P148" s="31" t="s">
        <v>80</v>
      </c>
      <c r="Q148" s="31" t="s">
        <v>80</v>
      </c>
      <c r="R148" s="31" t="s">
        <v>80</v>
      </c>
      <c r="S148" s="31" t="s">
        <v>80</v>
      </c>
      <c r="T148" s="31" t="s">
        <v>80</v>
      </c>
      <c r="U148" s="31" t="s">
        <v>80</v>
      </c>
      <c r="V148" s="31" t="s">
        <v>80</v>
      </c>
      <c r="W148" s="31" t="s">
        <v>80</v>
      </c>
      <c r="X148" s="31" t="s">
        <v>80</v>
      </c>
      <c r="Y148" s="31" t="s">
        <v>80</v>
      </c>
      <c r="Z148" s="31" t="s">
        <v>80</v>
      </c>
      <c r="AA148" s="31" t="s">
        <v>80</v>
      </c>
      <c r="AB148" s="31" t="s">
        <v>80</v>
      </c>
      <c r="AC148" s="31" t="s">
        <v>80</v>
      </c>
      <c r="AD148" s="31" t="s">
        <v>80</v>
      </c>
      <c r="AE148" s="31" t="s">
        <v>80</v>
      </c>
      <c r="AF148" s="31" t="s">
        <v>80</v>
      </c>
      <c r="AG148" s="31" t="s">
        <v>80</v>
      </c>
      <c r="AH148" s="31" t="s">
        <v>80</v>
      </c>
      <c r="AI148" s="31" t="s">
        <v>80</v>
      </c>
      <c r="AJ148" s="31" t="s">
        <v>80</v>
      </c>
      <c r="AK148">
        <v>72</v>
      </c>
      <c r="AL148" s="29" t="s">
        <v>80</v>
      </c>
      <c r="AM148" s="29" t="s">
        <v>80</v>
      </c>
      <c r="AN148" s="20" t="s">
        <v>80</v>
      </c>
    </row>
    <row r="149" spans="1:40" x14ac:dyDescent="0.25">
      <c r="A149" t="s">
        <v>220</v>
      </c>
      <c r="B149" t="s">
        <v>188</v>
      </c>
      <c r="C149" t="s">
        <v>100</v>
      </c>
      <c r="D149" t="s">
        <v>101</v>
      </c>
      <c r="E149" t="s">
        <v>87</v>
      </c>
      <c r="F149" t="s">
        <v>78</v>
      </c>
      <c r="G149" s="31" t="s">
        <v>80</v>
      </c>
      <c r="H149" s="31" t="s">
        <v>80</v>
      </c>
      <c r="I149" s="31" t="s">
        <v>80</v>
      </c>
      <c r="J149" s="31" t="s">
        <v>80</v>
      </c>
      <c r="K149" s="31" t="s">
        <v>80</v>
      </c>
      <c r="L149" s="31" t="s">
        <v>80</v>
      </c>
      <c r="M149" s="31" t="s">
        <v>80</v>
      </c>
      <c r="N149" s="31" t="s">
        <v>80</v>
      </c>
      <c r="O149" s="31" t="s">
        <v>80</v>
      </c>
      <c r="P149" s="31" t="s">
        <v>80</v>
      </c>
      <c r="Q149" s="31">
        <v>0.254</v>
      </c>
      <c r="R149" s="31" t="s">
        <v>80</v>
      </c>
      <c r="S149" s="31" t="s">
        <v>80</v>
      </c>
      <c r="T149" s="31" t="s">
        <v>80</v>
      </c>
      <c r="U149" s="31" t="s">
        <v>80</v>
      </c>
      <c r="V149" s="31">
        <v>4.8000000000000001E-2</v>
      </c>
      <c r="W149" s="31" t="s">
        <v>80</v>
      </c>
      <c r="X149" s="31" t="s">
        <v>80</v>
      </c>
      <c r="Y149" s="31">
        <v>4.8000000000000001E-2</v>
      </c>
      <c r="Z149" s="31" t="s">
        <v>80</v>
      </c>
      <c r="AA149" s="31" t="s">
        <v>80</v>
      </c>
      <c r="AB149" s="31" t="s">
        <v>80</v>
      </c>
      <c r="AC149" s="31" t="s">
        <v>80</v>
      </c>
      <c r="AD149" s="31" t="s">
        <v>80</v>
      </c>
      <c r="AE149" s="31" t="s">
        <v>80</v>
      </c>
      <c r="AF149" s="31" t="s">
        <v>80</v>
      </c>
      <c r="AG149" s="31" t="s">
        <v>80</v>
      </c>
      <c r="AH149" s="31" t="s">
        <v>80</v>
      </c>
      <c r="AI149" s="31" t="s">
        <v>80</v>
      </c>
      <c r="AJ149" s="31" t="s">
        <v>80</v>
      </c>
      <c r="AK149">
        <v>73</v>
      </c>
      <c r="AL149" s="29">
        <v>0</v>
      </c>
      <c r="AM149" s="29">
        <v>99.99</v>
      </c>
      <c r="AN149" s="20">
        <v>0.35</v>
      </c>
    </row>
    <row r="150" spans="1:40" x14ac:dyDescent="0.25">
      <c r="A150" t="s">
        <v>220</v>
      </c>
      <c r="B150" t="s">
        <v>188</v>
      </c>
      <c r="C150" t="s">
        <v>100</v>
      </c>
      <c r="D150" t="s">
        <v>101</v>
      </c>
      <c r="E150" t="s">
        <v>87</v>
      </c>
      <c r="F150" t="s">
        <v>79</v>
      </c>
      <c r="G150" s="31" t="s">
        <v>80</v>
      </c>
      <c r="H150" s="31" t="s">
        <v>80</v>
      </c>
      <c r="I150" s="31" t="s">
        <v>80</v>
      </c>
      <c r="J150" s="31" t="s">
        <v>80</v>
      </c>
      <c r="K150" s="31" t="s">
        <v>80</v>
      </c>
      <c r="L150" s="31" t="s">
        <v>80</v>
      </c>
      <c r="M150" s="31" t="s">
        <v>80</v>
      </c>
      <c r="N150" s="31" t="s">
        <v>80</v>
      </c>
      <c r="O150" s="31" t="s">
        <v>80</v>
      </c>
      <c r="P150" s="31" t="s">
        <v>80</v>
      </c>
      <c r="Q150" s="31" t="s">
        <v>5</v>
      </c>
      <c r="R150" s="31" t="s">
        <v>80</v>
      </c>
      <c r="S150" s="31" t="s">
        <v>80</v>
      </c>
      <c r="T150" s="31" t="s">
        <v>80</v>
      </c>
      <c r="U150" s="31" t="s">
        <v>80</v>
      </c>
      <c r="V150" s="31" t="s">
        <v>5</v>
      </c>
      <c r="W150" s="31" t="s">
        <v>80</v>
      </c>
      <c r="X150" s="31" t="s">
        <v>80</v>
      </c>
      <c r="Y150" s="31" t="s">
        <v>5</v>
      </c>
      <c r="Z150" s="31" t="s">
        <v>80</v>
      </c>
      <c r="AA150" s="31" t="s">
        <v>80</v>
      </c>
      <c r="AB150" s="31" t="s">
        <v>80</v>
      </c>
      <c r="AC150" s="31" t="s">
        <v>80</v>
      </c>
      <c r="AD150" s="31" t="s">
        <v>80</v>
      </c>
      <c r="AE150" s="31" t="s">
        <v>80</v>
      </c>
      <c r="AF150" s="31" t="s">
        <v>80</v>
      </c>
      <c r="AG150" s="31" t="s">
        <v>80</v>
      </c>
      <c r="AH150" s="31" t="s">
        <v>80</v>
      </c>
      <c r="AI150" s="31" t="s">
        <v>80</v>
      </c>
      <c r="AJ150" s="31" t="s">
        <v>80</v>
      </c>
      <c r="AK150">
        <v>73</v>
      </c>
      <c r="AL150" s="29" t="s">
        <v>80</v>
      </c>
      <c r="AM150" s="29" t="s">
        <v>80</v>
      </c>
      <c r="AN150" s="20" t="s">
        <v>80</v>
      </c>
    </row>
    <row r="151" spans="1:40" x14ac:dyDescent="0.25">
      <c r="A151" t="s">
        <v>220</v>
      </c>
      <c r="B151" t="s">
        <v>188</v>
      </c>
      <c r="C151" t="s">
        <v>75</v>
      </c>
      <c r="D151" t="s">
        <v>89</v>
      </c>
      <c r="E151" t="s">
        <v>77</v>
      </c>
      <c r="F151" t="s">
        <v>78</v>
      </c>
      <c r="G151" s="31" t="s">
        <v>80</v>
      </c>
      <c r="H151" s="31" t="s">
        <v>80</v>
      </c>
      <c r="I151" s="31" t="s">
        <v>80</v>
      </c>
      <c r="J151" s="31" t="s">
        <v>80</v>
      </c>
      <c r="K151" s="31" t="s">
        <v>80</v>
      </c>
      <c r="L151" s="31" t="s">
        <v>80</v>
      </c>
      <c r="M151" s="31" t="s">
        <v>80</v>
      </c>
      <c r="N151" s="31" t="s">
        <v>80</v>
      </c>
      <c r="O151" s="31" t="s">
        <v>80</v>
      </c>
      <c r="P151" s="31" t="s">
        <v>80</v>
      </c>
      <c r="Q151" s="31" t="s">
        <v>80</v>
      </c>
      <c r="R151" s="31" t="s">
        <v>80</v>
      </c>
      <c r="S151" s="31" t="s">
        <v>80</v>
      </c>
      <c r="T151" s="31" t="s">
        <v>80</v>
      </c>
      <c r="U151" s="31" t="s">
        <v>80</v>
      </c>
      <c r="V151" s="31">
        <v>0.11700000000000001</v>
      </c>
      <c r="W151" s="31" t="s">
        <v>80</v>
      </c>
      <c r="X151" s="31" t="s">
        <v>80</v>
      </c>
      <c r="Y151" s="31" t="s">
        <v>80</v>
      </c>
      <c r="Z151" s="31" t="s">
        <v>80</v>
      </c>
      <c r="AA151" s="31">
        <v>1.9E-2</v>
      </c>
      <c r="AB151" s="31">
        <v>0.187</v>
      </c>
      <c r="AC151" s="31" t="s">
        <v>80</v>
      </c>
      <c r="AD151" s="31" t="s">
        <v>80</v>
      </c>
      <c r="AE151" s="31" t="s">
        <v>80</v>
      </c>
      <c r="AF151" s="31" t="s">
        <v>80</v>
      </c>
      <c r="AG151" s="31" t="s">
        <v>80</v>
      </c>
      <c r="AH151" s="31" t="s">
        <v>80</v>
      </c>
      <c r="AI151" s="31" t="s">
        <v>80</v>
      </c>
      <c r="AJ151" s="31" t="s">
        <v>80</v>
      </c>
      <c r="AK151">
        <v>74</v>
      </c>
      <c r="AL151" s="29">
        <v>0</v>
      </c>
      <c r="AM151" s="29">
        <v>99.99</v>
      </c>
      <c r="AN151" s="20">
        <v>0.32200000000000001</v>
      </c>
    </row>
    <row r="152" spans="1:40" x14ac:dyDescent="0.25">
      <c r="A152" t="s">
        <v>220</v>
      </c>
      <c r="B152" t="s">
        <v>188</v>
      </c>
      <c r="C152" t="s">
        <v>75</v>
      </c>
      <c r="D152" t="s">
        <v>89</v>
      </c>
      <c r="E152" t="s">
        <v>77</v>
      </c>
      <c r="F152" t="s">
        <v>79</v>
      </c>
      <c r="G152" s="31" t="s">
        <v>80</v>
      </c>
      <c r="H152" s="31" t="s">
        <v>80</v>
      </c>
      <c r="I152" s="31" t="s">
        <v>80</v>
      </c>
      <c r="J152" s="31" t="s">
        <v>80</v>
      </c>
      <c r="K152" s="31" t="s">
        <v>80</v>
      </c>
      <c r="L152" s="31" t="s">
        <v>80</v>
      </c>
      <c r="M152" s="31" t="s">
        <v>80</v>
      </c>
      <c r="N152" s="31" t="s">
        <v>80</v>
      </c>
      <c r="O152" s="31" t="s">
        <v>80</v>
      </c>
      <c r="P152" s="31" t="s">
        <v>80</v>
      </c>
      <c r="Q152" s="31" t="s">
        <v>80</v>
      </c>
      <c r="R152" s="31" t="s">
        <v>80</v>
      </c>
      <c r="S152" s="31" t="s">
        <v>80</v>
      </c>
      <c r="T152" s="31" t="s">
        <v>80</v>
      </c>
      <c r="U152" s="31" t="s">
        <v>80</v>
      </c>
      <c r="V152" s="31" t="s">
        <v>82</v>
      </c>
      <c r="W152" s="31" t="s">
        <v>80</v>
      </c>
      <c r="X152" s="31" t="s">
        <v>80</v>
      </c>
      <c r="Y152" s="31" t="s">
        <v>80</v>
      </c>
      <c r="Z152" s="31" t="s">
        <v>80</v>
      </c>
      <c r="AA152" s="31" t="s">
        <v>5</v>
      </c>
      <c r="AB152" s="31" t="s">
        <v>5</v>
      </c>
      <c r="AC152" s="31" t="s">
        <v>80</v>
      </c>
      <c r="AD152" s="31" t="s">
        <v>80</v>
      </c>
      <c r="AE152" s="31" t="s">
        <v>80</v>
      </c>
      <c r="AF152" s="31" t="s">
        <v>80</v>
      </c>
      <c r="AG152" s="31" t="s">
        <v>80</v>
      </c>
      <c r="AH152" s="31" t="s">
        <v>80</v>
      </c>
      <c r="AI152" s="31" t="s">
        <v>80</v>
      </c>
      <c r="AJ152" s="31" t="s">
        <v>80</v>
      </c>
      <c r="AK152">
        <v>74</v>
      </c>
      <c r="AL152" s="29" t="s">
        <v>80</v>
      </c>
      <c r="AM152" s="29" t="s">
        <v>80</v>
      </c>
      <c r="AN152" s="20" t="s">
        <v>80</v>
      </c>
    </row>
    <row r="153" spans="1:40" x14ac:dyDescent="0.25">
      <c r="A153" t="s">
        <v>220</v>
      </c>
      <c r="B153" t="s">
        <v>188</v>
      </c>
      <c r="C153" t="s">
        <v>75</v>
      </c>
      <c r="D153" t="s">
        <v>124</v>
      </c>
      <c r="E153" t="s">
        <v>87</v>
      </c>
      <c r="F153" t="s">
        <v>78</v>
      </c>
      <c r="G153" s="31" t="s">
        <v>80</v>
      </c>
      <c r="H153" s="31" t="s">
        <v>80</v>
      </c>
      <c r="I153" s="31" t="s">
        <v>80</v>
      </c>
      <c r="J153" s="31" t="s">
        <v>80</v>
      </c>
      <c r="K153" s="31" t="s">
        <v>80</v>
      </c>
      <c r="L153" s="31" t="s">
        <v>80</v>
      </c>
      <c r="M153" s="31" t="s">
        <v>80</v>
      </c>
      <c r="N153" s="31" t="s">
        <v>80</v>
      </c>
      <c r="O153" s="31" t="s">
        <v>80</v>
      </c>
      <c r="P153" s="31" t="s">
        <v>80</v>
      </c>
      <c r="Q153" s="31" t="s">
        <v>80</v>
      </c>
      <c r="R153" s="31" t="s">
        <v>80</v>
      </c>
      <c r="S153" s="31" t="s">
        <v>80</v>
      </c>
      <c r="T153" s="31" t="s">
        <v>80</v>
      </c>
      <c r="U153" s="31" t="s">
        <v>80</v>
      </c>
      <c r="V153" s="31" t="s">
        <v>80</v>
      </c>
      <c r="W153" s="31" t="s">
        <v>80</v>
      </c>
      <c r="X153" s="31" t="s">
        <v>80</v>
      </c>
      <c r="Y153" s="31">
        <v>2.5000000000000001E-2</v>
      </c>
      <c r="Z153" s="31" t="s">
        <v>80</v>
      </c>
      <c r="AA153" s="31" t="s">
        <v>80</v>
      </c>
      <c r="AB153" s="31" t="s">
        <v>80</v>
      </c>
      <c r="AC153" s="31" t="s">
        <v>80</v>
      </c>
      <c r="AD153" s="31" t="s">
        <v>80</v>
      </c>
      <c r="AE153" s="31" t="s">
        <v>80</v>
      </c>
      <c r="AF153" s="31">
        <v>0.127</v>
      </c>
      <c r="AG153" s="31">
        <v>7.4999999999999997E-2</v>
      </c>
      <c r="AH153" s="31">
        <v>0.03</v>
      </c>
      <c r="AI153" s="31">
        <v>3.7999999999999999E-2</v>
      </c>
      <c r="AJ153" s="31">
        <v>2.5000000000000001E-2</v>
      </c>
      <c r="AK153">
        <v>75</v>
      </c>
      <c r="AL153" s="29">
        <v>0</v>
      </c>
      <c r="AM153" s="29">
        <v>99.99</v>
      </c>
      <c r="AN153" s="20">
        <v>0.32</v>
      </c>
    </row>
    <row r="154" spans="1:40" x14ac:dyDescent="0.25">
      <c r="A154" t="s">
        <v>220</v>
      </c>
      <c r="B154" t="s">
        <v>188</v>
      </c>
      <c r="C154" t="s">
        <v>75</v>
      </c>
      <c r="D154" t="s">
        <v>124</v>
      </c>
      <c r="E154" t="s">
        <v>87</v>
      </c>
      <c r="F154" t="s">
        <v>79</v>
      </c>
      <c r="G154" s="31" t="s">
        <v>80</v>
      </c>
      <c r="H154" s="31" t="s">
        <v>80</v>
      </c>
      <c r="I154" s="31" t="s">
        <v>80</v>
      </c>
      <c r="J154" s="31" t="s">
        <v>80</v>
      </c>
      <c r="K154" s="31" t="s">
        <v>80</v>
      </c>
      <c r="L154" s="31" t="s">
        <v>80</v>
      </c>
      <c r="M154" s="31" t="s">
        <v>80</v>
      </c>
      <c r="N154" s="31" t="s">
        <v>80</v>
      </c>
      <c r="O154" s="31" t="s">
        <v>80</v>
      </c>
      <c r="P154" s="31" t="s">
        <v>80</v>
      </c>
      <c r="Q154" s="31" t="s">
        <v>80</v>
      </c>
      <c r="R154" s="31" t="s">
        <v>80</v>
      </c>
      <c r="S154" s="31" t="s">
        <v>80</v>
      </c>
      <c r="T154" s="31" t="s">
        <v>80</v>
      </c>
      <c r="U154" s="31" t="s">
        <v>80</v>
      </c>
      <c r="V154" s="31" t="s">
        <v>80</v>
      </c>
      <c r="W154" s="31" t="s">
        <v>80</v>
      </c>
      <c r="X154" s="31" t="s">
        <v>80</v>
      </c>
      <c r="Y154" s="31" t="s">
        <v>5</v>
      </c>
      <c r="Z154" s="31" t="s">
        <v>5</v>
      </c>
      <c r="AA154" s="31" t="s">
        <v>80</v>
      </c>
      <c r="AB154" s="31" t="s">
        <v>80</v>
      </c>
      <c r="AC154" s="31" t="s">
        <v>80</v>
      </c>
      <c r="AD154" s="31" t="s">
        <v>80</v>
      </c>
      <c r="AE154" s="31" t="s">
        <v>5</v>
      </c>
      <c r="AF154" s="31" t="s">
        <v>5</v>
      </c>
      <c r="AG154" s="31" t="s">
        <v>5</v>
      </c>
      <c r="AH154" s="31" t="s">
        <v>5</v>
      </c>
      <c r="AI154" s="31" t="s">
        <v>5</v>
      </c>
      <c r="AJ154" s="31" t="s">
        <v>5</v>
      </c>
      <c r="AK154">
        <v>75</v>
      </c>
      <c r="AL154" s="29" t="s">
        <v>80</v>
      </c>
      <c r="AM154" s="29" t="s">
        <v>80</v>
      </c>
      <c r="AN154" s="20" t="s">
        <v>80</v>
      </c>
    </row>
    <row r="155" spans="1:40" x14ac:dyDescent="0.25">
      <c r="A155" t="s">
        <v>220</v>
      </c>
      <c r="B155" t="s">
        <v>188</v>
      </c>
      <c r="C155" t="s">
        <v>75</v>
      </c>
      <c r="D155" t="s">
        <v>109</v>
      </c>
      <c r="E155" t="s">
        <v>81</v>
      </c>
      <c r="F155" t="s">
        <v>78</v>
      </c>
      <c r="G155" s="31" t="s">
        <v>80</v>
      </c>
      <c r="H155" s="31" t="s">
        <v>80</v>
      </c>
      <c r="I155" s="31" t="s">
        <v>80</v>
      </c>
      <c r="J155" s="31" t="s">
        <v>80</v>
      </c>
      <c r="K155" s="31" t="s">
        <v>80</v>
      </c>
      <c r="L155" s="31" t="s">
        <v>80</v>
      </c>
      <c r="M155" s="31" t="s">
        <v>80</v>
      </c>
      <c r="N155" s="31" t="s">
        <v>80</v>
      </c>
      <c r="O155" s="31" t="s">
        <v>80</v>
      </c>
      <c r="P155" s="31" t="s">
        <v>80</v>
      </c>
      <c r="Q155" s="31">
        <v>5.7000000000000002E-2</v>
      </c>
      <c r="R155" s="31" t="s">
        <v>80</v>
      </c>
      <c r="S155" s="31" t="s">
        <v>80</v>
      </c>
      <c r="T155" s="31" t="s">
        <v>80</v>
      </c>
      <c r="U155" s="31" t="s">
        <v>80</v>
      </c>
      <c r="V155" s="31" t="s">
        <v>80</v>
      </c>
      <c r="W155" s="31" t="s">
        <v>80</v>
      </c>
      <c r="X155" s="31" t="s">
        <v>80</v>
      </c>
      <c r="Y155" s="31" t="s">
        <v>80</v>
      </c>
      <c r="Z155" s="31" t="s">
        <v>80</v>
      </c>
      <c r="AA155" s="31" t="s">
        <v>80</v>
      </c>
      <c r="AB155" s="31" t="s">
        <v>80</v>
      </c>
      <c r="AC155" s="31" t="s">
        <v>80</v>
      </c>
      <c r="AD155" s="31" t="s">
        <v>80</v>
      </c>
      <c r="AE155" s="31" t="s">
        <v>80</v>
      </c>
      <c r="AF155" s="31">
        <v>0.124</v>
      </c>
      <c r="AG155" s="31" t="s">
        <v>80</v>
      </c>
      <c r="AH155" s="31" t="s">
        <v>80</v>
      </c>
      <c r="AI155" s="31">
        <v>9.9000000000000005E-2</v>
      </c>
      <c r="AJ155" s="31">
        <v>2.5000000000000001E-2</v>
      </c>
      <c r="AK155">
        <v>76</v>
      </c>
      <c r="AL155" s="29">
        <v>0</v>
      </c>
      <c r="AM155" s="29">
        <v>99.99</v>
      </c>
      <c r="AN155" s="20">
        <v>0.30599999999999999</v>
      </c>
    </row>
    <row r="156" spans="1:40" x14ac:dyDescent="0.25">
      <c r="A156" t="s">
        <v>220</v>
      </c>
      <c r="B156" t="s">
        <v>188</v>
      </c>
      <c r="C156" t="s">
        <v>75</v>
      </c>
      <c r="D156" t="s">
        <v>109</v>
      </c>
      <c r="E156" t="s">
        <v>81</v>
      </c>
      <c r="F156" t="s">
        <v>79</v>
      </c>
      <c r="G156" s="31" t="s">
        <v>80</v>
      </c>
      <c r="H156" s="31" t="s">
        <v>80</v>
      </c>
      <c r="I156" s="31" t="s">
        <v>80</v>
      </c>
      <c r="J156" s="31" t="s">
        <v>80</v>
      </c>
      <c r="K156" s="31" t="s">
        <v>80</v>
      </c>
      <c r="L156" s="31" t="s">
        <v>80</v>
      </c>
      <c r="M156" s="31" t="s">
        <v>80</v>
      </c>
      <c r="N156" s="31" t="s">
        <v>7</v>
      </c>
      <c r="O156" s="31" t="s">
        <v>80</v>
      </c>
      <c r="P156" s="31" t="s">
        <v>80</v>
      </c>
      <c r="Q156" s="31" t="s">
        <v>20</v>
      </c>
      <c r="R156" s="31" t="s">
        <v>80</v>
      </c>
      <c r="S156" s="31" t="s">
        <v>80</v>
      </c>
      <c r="T156" s="31" t="s">
        <v>80</v>
      </c>
      <c r="U156" s="31" t="s">
        <v>7</v>
      </c>
      <c r="V156" s="31" t="s">
        <v>80</v>
      </c>
      <c r="W156" s="31" t="s">
        <v>80</v>
      </c>
      <c r="X156" s="31" t="s">
        <v>80</v>
      </c>
      <c r="Y156" s="31" t="s">
        <v>80</v>
      </c>
      <c r="Z156" s="31" t="s">
        <v>80</v>
      </c>
      <c r="AA156" s="31" t="s">
        <v>80</v>
      </c>
      <c r="AB156" s="31" t="s">
        <v>80</v>
      </c>
      <c r="AC156" s="31" t="s">
        <v>80</v>
      </c>
      <c r="AD156" s="31" t="s">
        <v>80</v>
      </c>
      <c r="AE156" s="31" t="s">
        <v>80</v>
      </c>
      <c r="AF156" s="31" t="s">
        <v>5</v>
      </c>
      <c r="AG156" s="31" t="s">
        <v>80</v>
      </c>
      <c r="AH156" s="31" t="s">
        <v>80</v>
      </c>
      <c r="AI156" s="31" t="s">
        <v>5</v>
      </c>
      <c r="AJ156" s="31" t="s">
        <v>5</v>
      </c>
      <c r="AK156">
        <v>76</v>
      </c>
      <c r="AL156" s="29" t="s">
        <v>80</v>
      </c>
      <c r="AM156" s="29" t="s">
        <v>80</v>
      </c>
      <c r="AN156" s="20" t="s">
        <v>80</v>
      </c>
    </row>
    <row r="157" spans="1:40" x14ac:dyDescent="0.25">
      <c r="A157" t="s">
        <v>220</v>
      </c>
      <c r="B157" t="s">
        <v>188</v>
      </c>
      <c r="C157" t="s">
        <v>75</v>
      </c>
      <c r="D157" t="s">
        <v>109</v>
      </c>
      <c r="E157" t="s">
        <v>95</v>
      </c>
      <c r="F157" t="s">
        <v>78</v>
      </c>
      <c r="G157" s="31" t="s">
        <v>80</v>
      </c>
      <c r="H157" s="31" t="s">
        <v>80</v>
      </c>
      <c r="I157" s="31" t="s">
        <v>80</v>
      </c>
      <c r="J157" s="31" t="s">
        <v>80</v>
      </c>
      <c r="K157" s="31" t="s">
        <v>80</v>
      </c>
      <c r="L157" s="31" t="s">
        <v>80</v>
      </c>
      <c r="M157" s="31" t="s">
        <v>80</v>
      </c>
      <c r="N157" s="31">
        <v>6.8000000000000005E-2</v>
      </c>
      <c r="O157" s="31" t="s">
        <v>80</v>
      </c>
      <c r="P157" s="31" t="s">
        <v>80</v>
      </c>
      <c r="Q157" s="31">
        <v>8.7999999999999995E-2</v>
      </c>
      <c r="R157" s="31" t="s">
        <v>80</v>
      </c>
      <c r="S157" s="31">
        <v>3.7999999999999999E-2</v>
      </c>
      <c r="T157" s="31" t="s">
        <v>80</v>
      </c>
      <c r="U157" s="31" t="s">
        <v>80</v>
      </c>
      <c r="V157" s="31">
        <v>3.7999999999999999E-2</v>
      </c>
      <c r="W157" s="31" t="s">
        <v>80</v>
      </c>
      <c r="X157" s="31">
        <v>2.3E-2</v>
      </c>
      <c r="Y157" s="31" t="s">
        <v>80</v>
      </c>
      <c r="Z157" s="31" t="s">
        <v>80</v>
      </c>
      <c r="AA157" s="31">
        <v>2.9000000000000001E-2</v>
      </c>
      <c r="AB157" s="31" t="s">
        <v>80</v>
      </c>
      <c r="AC157" s="31" t="s">
        <v>80</v>
      </c>
      <c r="AD157" s="31" t="s">
        <v>80</v>
      </c>
      <c r="AE157" s="31" t="s">
        <v>80</v>
      </c>
      <c r="AF157" s="31" t="s">
        <v>80</v>
      </c>
      <c r="AG157" s="31" t="s">
        <v>80</v>
      </c>
      <c r="AH157" s="31" t="s">
        <v>80</v>
      </c>
      <c r="AI157" s="31" t="s">
        <v>80</v>
      </c>
      <c r="AJ157" s="31" t="s">
        <v>80</v>
      </c>
      <c r="AK157">
        <v>77</v>
      </c>
      <c r="AL157" s="29">
        <v>0</v>
      </c>
      <c r="AM157" s="29">
        <v>99.99</v>
      </c>
      <c r="AN157" s="20">
        <v>0.28399999999999997</v>
      </c>
    </row>
    <row r="158" spans="1:40" x14ac:dyDescent="0.25">
      <c r="A158" t="s">
        <v>220</v>
      </c>
      <c r="B158" t="s">
        <v>188</v>
      </c>
      <c r="C158" t="s">
        <v>75</v>
      </c>
      <c r="D158" t="s">
        <v>109</v>
      </c>
      <c r="E158" t="s">
        <v>95</v>
      </c>
      <c r="F158" t="s">
        <v>79</v>
      </c>
      <c r="G158" s="31" t="s">
        <v>80</v>
      </c>
      <c r="H158" s="31" t="s">
        <v>80</v>
      </c>
      <c r="I158" s="31" t="s">
        <v>80</v>
      </c>
      <c r="J158" s="31" t="s">
        <v>80</v>
      </c>
      <c r="K158" s="31" t="s">
        <v>80</v>
      </c>
      <c r="L158" s="31" t="s">
        <v>80</v>
      </c>
      <c r="M158" s="31" t="s">
        <v>80</v>
      </c>
      <c r="N158" s="31" t="s">
        <v>5</v>
      </c>
      <c r="O158" s="31" t="s">
        <v>80</v>
      </c>
      <c r="P158" s="31" t="s">
        <v>80</v>
      </c>
      <c r="Q158" s="31" t="s">
        <v>5</v>
      </c>
      <c r="R158" s="31" t="s">
        <v>80</v>
      </c>
      <c r="S158" s="31" t="s">
        <v>5</v>
      </c>
      <c r="T158" s="31" t="s">
        <v>80</v>
      </c>
      <c r="U158" s="31" t="s">
        <v>80</v>
      </c>
      <c r="V158" s="31" t="s">
        <v>5</v>
      </c>
      <c r="W158" s="31" t="s">
        <v>80</v>
      </c>
      <c r="X158" s="31" t="s">
        <v>24</v>
      </c>
      <c r="Y158" s="31" t="s">
        <v>80</v>
      </c>
      <c r="Z158" s="31" t="s">
        <v>80</v>
      </c>
      <c r="AA158" s="31" t="s">
        <v>5</v>
      </c>
      <c r="AB158" s="31" t="s">
        <v>80</v>
      </c>
      <c r="AC158" s="31" t="s">
        <v>80</v>
      </c>
      <c r="AD158" s="31" t="s">
        <v>80</v>
      </c>
      <c r="AE158" s="31" t="s">
        <v>80</v>
      </c>
      <c r="AF158" s="31" t="s">
        <v>80</v>
      </c>
      <c r="AG158" s="31" t="s">
        <v>80</v>
      </c>
      <c r="AH158" s="31" t="s">
        <v>80</v>
      </c>
      <c r="AI158" s="31" t="s">
        <v>80</v>
      </c>
      <c r="AJ158" s="31" t="s">
        <v>80</v>
      </c>
      <c r="AK158">
        <v>77</v>
      </c>
      <c r="AL158" s="29" t="s">
        <v>80</v>
      </c>
      <c r="AM158" s="29" t="s">
        <v>80</v>
      </c>
      <c r="AN158" s="20" t="s">
        <v>80</v>
      </c>
    </row>
    <row r="159" spans="1:40" x14ac:dyDescent="0.25">
      <c r="A159" t="s">
        <v>220</v>
      </c>
      <c r="B159" t="s">
        <v>188</v>
      </c>
      <c r="C159" t="s">
        <v>75</v>
      </c>
      <c r="D159" t="s">
        <v>83</v>
      </c>
      <c r="E159" t="s">
        <v>81</v>
      </c>
      <c r="F159" t="s">
        <v>78</v>
      </c>
      <c r="G159" s="31" t="s">
        <v>80</v>
      </c>
      <c r="H159" s="31" t="s">
        <v>80</v>
      </c>
      <c r="I159" s="31" t="s">
        <v>80</v>
      </c>
      <c r="J159" s="31" t="s">
        <v>80</v>
      </c>
      <c r="K159" s="31" t="s">
        <v>80</v>
      </c>
      <c r="L159" s="31" t="s">
        <v>80</v>
      </c>
      <c r="M159" s="31" t="s">
        <v>80</v>
      </c>
      <c r="N159" s="31" t="s">
        <v>80</v>
      </c>
      <c r="O159" s="31" t="s">
        <v>80</v>
      </c>
      <c r="P159" s="31" t="s">
        <v>80</v>
      </c>
      <c r="Q159" s="31" t="s">
        <v>80</v>
      </c>
      <c r="R159" s="31" t="s">
        <v>80</v>
      </c>
      <c r="S159" s="31" t="s">
        <v>80</v>
      </c>
      <c r="T159" s="31" t="s">
        <v>80</v>
      </c>
      <c r="U159" s="31" t="s">
        <v>80</v>
      </c>
      <c r="V159" s="31" t="s">
        <v>80</v>
      </c>
      <c r="W159" s="31" t="s">
        <v>80</v>
      </c>
      <c r="X159" s="31" t="s">
        <v>80</v>
      </c>
      <c r="Y159" s="31" t="s">
        <v>80</v>
      </c>
      <c r="Z159" s="31" t="s">
        <v>80</v>
      </c>
      <c r="AA159" s="31" t="s">
        <v>80</v>
      </c>
      <c r="AB159" s="31" t="s">
        <v>80</v>
      </c>
      <c r="AC159" s="31" t="s">
        <v>80</v>
      </c>
      <c r="AD159" s="31" t="s">
        <v>80</v>
      </c>
      <c r="AE159" s="31" t="s">
        <v>80</v>
      </c>
      <c r="AF159" s="31" t="s">
        <v>80</v>
      </c>
      <c r="AG159" s="31">
        <v>0.161</v>
      </c>
      <c r="AH159" s="31" t="s">
        <v>80</v>
      </c>
      <c r="AI159" s="31">
        <v>4.0000000000000001E-3</v>
      </c>
      <c r="AJ159" s="31" t="s">
        <v>80</v>
      </c>
      <c r="AK159">
        <v>78</v>
      </c>
      <c r="AL159" s="29">
        <v>0</v>
      </c>
      <c r="AM159" s="29">
        <v>99.99</v>
      </c>
      <c r="AN159" s="20">
        <v>0.16500000000000001</v>
      </c>
    </row>
    <row r="160" spans="1:40" x14ac:dyDescent="0.25">
      <c r="A160" t="s">
        <v>220</v>
      </c>
      <c r="B160" t="s">
        <v>188</v>
      </c>
      <c r="C160" t="s">
        <v>75</v>
      </c>
      <c r="D160" t="s">
        <v>83</v>
      </c>
      <c r="E160" t="s">
        <v>81</v>
      </c>
      <c r="F160" t="s">
        <v>79</v>
      </c>
      <c r="G160" s="31" t="s">
        <v>80</v>
      </c>
      <c r="H160" s="31" t="s">
        <v>80</v>
      </c>
      <c r="I160" s="31" t="s">
        <v>80</v>
      </c>
      <c r="J160" s="31" t="s">
        <v>80</v>
      </c>
      <c r="K160" s="31" t="s">
        <v>80</v>
      </c>
      <c r="L160" s="31" t="s">
        <v>80</v>
      </c>
      <c r="M160" s="31" t="s">
        <v>80</v>
      </c>
      <c r="N160" s="31" t="s">
        <v>80</v>
      </c>
      <c r="O160" s="31" t="s">
        <v>80</v>
      </c>
      <c r="P160" s="31" t="s">
        <v>80</v>
      </c>
      <c r="Q160" s="31" t="s">
        <v>80</v>
      </c>
      <c r="R160" s="31" t="s">
        <v>80</v>
      </c>
      <c r="S160" s="31" t="s">
        <v>80</v>
      </c>
      <c r="T160" s="31" t="s">
        <v>80</v>
      </c>
      <c r="U160" s="31" t="s">
        <v>80</v>
      </c>
      <c r="V160" s="31" t="s">
        <v>80</v>
      </c>
      <c r="W160" s="31" t="s">
        <v>80</v>
      </c>
      <c r="X160" s="31" t="s">
        <v>80</v>
      </c>
      <c r="Y160" s="31" t="s">
        <v>80</v>
      </c>
      <c r="Z160" s="31" t="s">
        <v>80</v>
      </c>
      <c r="AA160" s="31" t="s">
        <v>80</v>
      </c>
      <c r="AB160" s="31" t="s">
        <v>80</v>
      </c>
      <c r="AC160" s="31" t="s">
        <v>80</v>
      </c>
      <c r="AD160" s="31" t="s">
        <v>80</v>
      </c>
      <c r="AE160" s="31" t="s">
        <v>80</v>
      </c>
      <c r="AF160" s="31" t="s">
        <v>80</v>
      </c>
      <c r="AG160" s="31" t="s">
        <v>82</v>
      </c>
      <c r="AH160" s="31" t="s">
        <v>7</v>
      </c>
      <c r="AI160" s="31" t="s">
        <v>82</v>
      </c>
      <c r="AJ160" s="31" t="s">
        <v>80</v>
      </c>
      <c r="AK160">
        <v>78</v>
      </c>
      <c r="AL160" s="29" t="s">
        <v>80</v>
      </c>
      <c r="AM160" s="29" t="s">
        <v>80</v>
      </c>
      <c r="AN160" s="20" t="s">
        <v>80</v>
      </c>
    </row>
    <row r="161" spans="1:40" x14ac:dyDescent="0.25">
      <c r="A161" t="s">
        <v>220</v>
      </c>
      <c r="B161" t="s">
        <v>188</v>
      </c>
      <c r="C161" t="s">
        <v>75</v>
      </c>
      <c r="D161" t="s">
        <v>109</v>
      </c>
      <c r="E161" t="s">
        <v>90</v>
      </c>
      <c r="F161" t="s">
        <v>78</v>
      </c>
      <c r="G161" s="31" t="s">
        <v>80</v>
      </c>
      <c r="H161" s="31" t="s">
        <v>80</v>
      </c>
      <c r="I161" s="31" t="s">
        <v>80</v>
      </c>
      <c r="J161" s="31">
        <v>0.16500000000000001</v>
      </c>
      <c r="K161" s="31" t="s">
        <v>80</v>
      </c>
      <c r="L161" s="31" t="s">
        <v>80</v>
      </c>
      <c r="M161" s="31" t="s">
        <v>80</v>
      </c>
      <c r="N161" s="31" t="s">
        <v>80</v>
      </c>
      <c r="O161" s="31" t="s">
        <v>80</v>
      </c>
      <c r="P161" s="31" t="s">
        <v>80</v>
      </c>
      <c r="Q161" s="31" t="s">
        <v>80</v>
      </c>
      <c r="R161" s="31" t="s">
        <v>80</v>
      </c>
      <c r="S161" s="31" t="s">
        <v>80</v>
      </c>
      <c r="T161" s="31" t="s">
        <v>80</v>
      </c>
      <c r="U161" s="31" t="s">
        <v>80</v>
      </c>
      <c r="V161" s="31" t="s">
        <v>80</v>
      </c>
      <c r="W161" s="31" t="s">
        <v>80</v>
      </c>
      <c r="X161" s="31" t="s">
        <v>80</v>
      </c>
      <c r="Y161" s="31" t="s">
        <v>80</v>
      </c>
      <c r="Z161" s="31" t="s">
        <v>80</v>
      </c>
      <c r="AA161" s="31" t="s">
        <v>80</v>
      </c>
      <c r="AB161" s="31" t="s">
        <v>80</v>
      </c>
      <c r="AC161" s="31" t="s">
        <v>80</v>
      </c>
      <c r="AD161" s="31" t="s">
        <v>80</v>
      </c>
      <c r="AE161" s="31" t="s">
        <v>80</v>
      </c>
      <c r="AF161" s="31" t="s">
        <v>80</v>
      </c>
      <c r="AG161" s="31" t="s">
        <v>80</v>
      </c>
      <c r="AH161" s="31" t="s">
        <v>80</v>
      </c>
      <c r="AI161" s="31" t="s">
        <v>80</v>
      </c>
      <c r="AJ161" s="31" t="s">
        <v>80</v>
      </c>
      <c r="AK161">
        <v>79</v>
      </c>
      <c r="AL161" s="29">
        <v>0</v>
      </c>
      <c r="AM161" s="29">
        <v>100</v>
      </c>
      <c r="AN161" s="20">
        <v>0.16500000000000001</v>
      </c>
    </row>
    <row r="162" spans="1:40" x14ac:dyDescent="0.25">
      <c r="A162" t="s">
        <v>220</v>
      </c>
      <c r="B162" t="s">
        <v>188</v>
      </c>
      <c r="C162" t="s">
        <v>75</v>
      </c>
      <c r="D162" t="s">
        <v>109</v>
      </c>
      <c r="E162" t="s">
        <v>90</v>
      </c>
      <c r="F162" t="s">
        <v>79</v>
      </c>
      <c r="G162" s="31" t="s">
        <v>80</v>
      </c>
      <c r="H162" s="31" t="s">
        <v>80</v>
      </c>
      <c r="I162" s="31" t="s">
        <v>80</v>
      </c>
      <c r="J162" s="31" t="s">
        <v>82</v>
      </c>
      <c r="K162" s="31" t="s">
        <v>80</v>
      </c>
      <c r="L162" s="31" t="s">
        <v>80</v>
      </c>
      <c r="M162" s="31" t="s">
        <v>80</v>
      </c>
      <c r="N162" s="31" t="s">
        <v>80</v>
      </c>
      <c r="O162" s="31" t="s">
        <v>80</v>
      </c>
      <c r="P162" s="31" t="s">
        <v>80</v>
      </c>
      <c r="Q162" s="31" t="s">
        <v>80</v>
      </c>
      <c r="R162" s="31" t="s">
        <v>80</v>
      </c>
      <c r="S162" s="31" t="s">
        <v>80</v>
      </c>
      <c r="T162" s="31" t="s">
        <v>80</v>
      </c>
      <c r="U162" s="31" t="s">
        <v>80</v>
      </c>
      <c r="V162" s="31" t="s">
        <v>80</v>
      </c>
      <c r="W162" s="31" t="s">
        <v>80</v>
      </c>
      <c r="X162" s="31" t="s">
        <v>80</v>
      </c>
      <c r="Y162" s="31" t="s">
        <v>80</v>
      </c>
      <c r="Z162" s="31" t="s">
        <v>80</v>
      </c>
      <c r="AA162" s="31" t="s">
        <v>80</v>
      </c>
      <c r="AB162" s="31" t="s">
        <v>80</v>
      </c>
      <c r="AC162" s="31" t="s">
        <v>80</v>
      </c>
      <c r="AD162" s="31" t="s">
        <v>80</v>
      </c>
      <c r="AE162" s="31" t="s">
        <v>80</v>
      </c>
      <c r="AF162" s="31" t="s">
        <v>80</v>
      </c>
      <c r="AG162" s="31" t="s">
        <v>80</v>
      </c>
      <c r="AH162" s="31" t="s">
        <v>80</v>
      </c>
      <c r="AI162" s="31" t="s">
        <v>80</v>
      </c>
      <c r="AJ162" s="31" t="s">
        <v>80</v>
      </c>
      <c r="AK162">
        <v>79</v>
      </c>
      <c r="AL162" s="29" t="s">
        <v>80</v>
      </c>
      <c r="AM162" s="29" t="s">
        <v>80</v>
      </c>
      <c r="AN162" s="20" t="s">
        <v>80</v>
      </c>
    </row>
    <row r="163" spans="1:40" x14ac:dyDescent="0.25">
      <c r="A163" t="s">
        <v>220</v>
      </c>
      <c r="B163" t="s">
        <v>188</v>
      </c>
      <c r="C163" t="s">
        <v>75</v>
      </c>
      <c r="D163" t="s">
        <v>98</v>
      </c>
      <c r="E163" t="s">
        <v>99</v>
      </c>
      <c r="F163" t="s">
        <v>78</v>
      </c>
      <c r="G163" s="31" t="s">
        <v>80</v>
      </c>
      <c r="H163" s="31" t="s">
        <v>80</v>
      </c>
      <c r="I163" s="31" t="s">
        <v>80</v>
      </c>
      <c r="J163" s="31" t="s">
        <v>80</v>
      </c>
      <c r="K163" s="31" t="s">
        <v>80</v>
      </c>
      <c r="L163" s="31" t="s">
        <v>80</v>
      </c>
      <c r="M163" s="31" t="s">
        <v>80</v>
      </c>
      <c r="N163" s="31" t="s">
        <v>80</v>
      </c>
      <c r="O163" s="31" t="s">
        <v>80</v>
      </c>
      <c r="P163" s="31" t="s">
        <v>80</v>
      </c>
      <c r="Q163" s="31" t="s">
        <v>80</v>
      </c>
      <c r="R163" s="31" t="s">
        <v>80</v>
      </c>
      <c r="S163" s="31" t="s">
        <v>80</v>
      </c>
      <c r="T163" s="31" t="s">
        <v>80</v>
      </c>
      <c r="U163" s="31" t="s">
        <v>80</v>
      </c>
      <c r="V163" s="31" t="s">
        <v>80</v>
      </c>
      <c r="W163" s="31" t="s">
        <v>80</v>
      </c>
      <c r="X163" s="31" t="s">
        <v>80</v>
      </c>
      <c r="Y163" s="31" t="s">
        <v>80</v>
      </c>
      <c r="Z163" s="31" t="s">
        <v>80</v>
      </c>
      <c r="AA163" s="31" t="s">
        <v>80</v>
      </c>
      <c r="AB163" s="31" t="s">
        <v>80</v>
      </c>
      <c r="AC163" s="31">
        <v>0.121</v>
      </c>
      <c r="AD163" s="31" t="s">
        <v>80</v>
      </c>
      <c r="AE163" s="31" t="s">
        <v>80</v>
      </c>
      <c r="AF163" s="31">
        <v>3.7999999999999999E-2</v>
      </c>
      <c r="AG163" s="31">
        <v>3.0000000000000001E-3</v>
      </c>
      <c r="AH163" s="31" t="s">
        <v>80</v>
      </c>
      <c r="AI163" s="31" t="s">
        <v>80</v>
      </c>
      <c r="AJ163" s="31" t="s">
        <v>80</v>
      </c>
      <c r="AK163">
        <v>80</v>
      </c>
      <c r="AL163" s="29">
        <v>0</v>
      </c>
      <c r="AM163" s="29">
        <v>100</v>
      </c>
      <c r="AN163" s="20">
        <v>0.16200000000000001</v>
      </c>
    </row>
    <row r="164" spans="1:40" x14ac:dyDescent="0.25">
      <c r="A164" t="s">
        <v>220</v>
      </c>
      <c r="B164" t="s">
        <v>188</v>
      </c>
      <c r="C164" t="s">
        <v>75</v>
      </c>
      <c r="D164" t="s">
        <v>98</v>
      </c>
      <c r="E164" t="s">
        <v>99</v>
      </c>
      <c r="F164" t="s">
        <v>79</v>
      </c>
      <c r="G164" s="31" t="s">
        <v>80</v>
      </c>
      <c r="H164" s="31" t="s">
        <v>80</v>
      </c>
      <c r="I164" s="31" t="s">
        <v>80</v>
      </c>
      <c r="J164" s="31" t="s">
        <v>80</v>
      </c>
      <c r="K164" s="31" t="s">
        <v>80</v>
      </c>
      <c r="L164" s="31" t="s">
        <v>80</v>
      </c>
      <c r="M164" s="31" t="s">
        <v>80</v>
      </c>
      <c r="N164" s="31" t="s">
        <v>80</v>
      </c>
      <c r="O164" s="31" t="s">
        <v>80</v>
      </c>
      <c r="P164" s="31" t="s">
        <v>80</v>
      </c>
      <c r="Q164" s="31" t="s">
        <v>80</v>
      </c>
      <c r="R164" s="31" t="s">
        <v>80</v>
      </c>
      <c r="S164" s="31" t="s">
        <v>80</v>
      </c>
      <c r="T164" s="31" t="s">
        <v>80</v>
      </c>
      <c r="U164" s="31" t="s">
        <v>80</v>
      </c>
      <c r="V164" s="31" t="s">
        <v>80</v>
      </c>
      <c r="W164" s="31" t="s">
        <v>80</v>
      </c>
      <c r="X164" s="31" t="s">
        <v>80</v>
      </c>
      <c r="Y164" s="31" t="s">
        <v>80</v>
      </c>
      <c r="Z164" s="31" t="s">
        <v>80</v>
      </c>
      <c r="AA164" s="31" t="s">
        <v>80</v>
      </c>
      <c r="AB164" s="31" t="s">
        <v>80</v>
      </c>
      <c r="AC164" s="31" t="s">
        <v>82</v>
      </c>
      <c r="AD164" s="31" t="s">
        <v>80</v>
      </c>
      <c r="AE164" s="31" t="s">
        <v>80</v>
      </c>
      <c r="AF164" s="31" t="s">
        <v>82</v>
      </c>
      <c r="AG164" s="31" t="s">
        <v>82</v>
      </c>
      <c r="AH164" s="31" t="s">
        <v>80</v>
      </c>
      <c r="AI164" s="31" t="s">
        <v>80</v>
      </c>
      <c r="AJ164" s="31" t="s">
        <v>80</v>
      </c>
      <c r="AK164">
        <v>80</v>
      </c>
      <c r="AL164" s="29" t="s">
        <v>80</v>
      </c>
      <c r="AM164" s="29" t="s">
        <v>80</v>
      </c>
      <c r="AN164" s="20" t="s">
        <v>80</v>
      </c>
    </row>
    <row r="165" spans="1:40" x14ac:dyDescent="0.25">
      <c r="A165" t="s">
        <v>220</v>
      </c>
      <c r="B165" t="s">
        <v>188</v>
      </c>
      <c r="C165" t="s">
        <v>75</v>
      </c>
      <c r="D165" t="s">
        <v>83</v>
      </c>
      <c r="E165" t="s">
        <v>105</v>
      </c>
      <c r="F165" t="s">
        <v>78</v>
      </c>
      <c r="G165" s="31" t="s">
        <v>80</v>
      </c>
      <c r="H165" s="31" t="s">
        <v>80</v>
      </c>
      <c r="I165" s="31" t="s">
        <v>80</v>
      </c>
      <c r="J165" s="31" t="s">
        <v>80</v>
      </c>
      <c r="K165" s="31" t="s">
        <v>80</v>
      </c>
      <c r="L165" s="31" t="s">
        <v>80</v>
      </c>
      <c r="M165" s="31" t="s">
        <v>80</v>
      </c>
      <c r="N165" s="31" t="s">
        <v>80</v>
      </c>
      <c r="O165" s="31" t="s">
        <v>80</v>
      </c>
      <c r="P165" s="31" t="s">
        <v>80</v>
      </c>
      <c r="Q165" s="31" t="s">
        <v>80</v>
      </c>
      <c r="R165" s="31" t="s">
        <v>80</v>
      </c>
      <c r="S165" s="31" t="s">
        <v>80</v>
      </c>
      <c r="T165" s="31" t="s">
        <v>80</v>
      </c>
      <c r="U165" s="31" t="s">
        <v>80</v>
      </c>
      <c r="V165" s="31" t="s">
        <v>80</v>
      </c>
      <c r="W165" s="31" t="s">
        <v>80</v>
      </c>
      <c r="X165" s="31" t="s">
        <v>80</v>
      </c>
      <c r="Y165" s="31" t="s">
        <v>80</v>
      </c>
      <c r="Z165" s="31" t="s">
        <v>80</v>
      </c>
      <c r="AA165" s="31" t="s">
        <v>80</v>
      </c>
      <c r="AB165" s="31" t="s">
        <v>80</v>
      </c>
      <c r="AC165" s="31" t="s">
        <v>80</v>
      </c>
      <c r="AD165" s="31" t="s">
        <v>80</v>
      </c>
      <c r="AE165" s="31">
        <v>9.4E-2</v>
      </c>
      <c r="AF165" s="31" t="s">
        <v>80</v>
      </c>
      <c r="AG165" s="31">
        <v>5.7000000000000002E-2</v>
      </c>
      <c r="AH165" s="31" t="s">
        <v>80</v>
      </c>
      <c r="AI165" s="31">
        <v>8.9999999999999993E-3</v>
      </c>
      <c r="AJ165" s="31" t="s">
        <v>80</v>
      </c>
      <c r="AK165">
        <v>81</v>
      </c>
      <c r="AL165" s="29">
        <v>0</v>
      </c>
      <c r="AM165" s="29">
        <v>100</v>
      </c>
      <c r="AN165" s="20">
        <v>0.16</v>
      </c>
    </row>
    <row r="166" spans="1:40" x14ac:dyDescent="0.25">
      <c r="A166" t="s">
        <v>220</v>
      </c>
      <c r="B166" t="s">
        <v>188</v>
      </c>
      <c r="C166" t="s">
        <v>75</v>
      </c>
      <c r="D166" t="s">
        <v>83</v>
      </c>
      <c r="E166" t="s">
        <v>105</v>
      </c>
      <c r="F166" t="s">
        <v>79</v>
      </c>
      <c r="G166" s="31" t="s">
        <v>80</v>
      </c>
      <c r="H166" s="31" t="s">
        <v>80</v>
      </c>
      <c r="I166" s="31" t="s">
        <v>80</v>
      </c>
      <c r="J166" s="31" t="s">
        <v>80</v>
      </c>
      <c r="K166" s="31" t="s">
        <v>80</v>
      </c>
      <c r="L166" s="31" t="s">
        <v>80</v>
      </c>
      <c r="M166" s="31" t="s">
        <v>80</v>
      </c>
      <c r="N166" s="31" t="s">
        <v>80</v>
      </c>
      <c r="O166" s="31" t="s">
        <v>80</v>
      </c>
      <c r="P166" s="31" t="s">
        <v>80</v>
      </c>
      <c r="Q166" s="31" t="s">
        <v>80</v>
      </c>
      <c r="R166" s="31" t="s">
        <v>80</v>
      </c>
      <c r="S166" s="31" t="s">
        <v>80</v>
      </c>
      <c r="T166" s="31" t="s">
        <v>80</v>
      </c>
      <c r="U166" s="31" t="s">
        <v>80</v>
      </c>
      <c r="V166" s="31" t="s">
        <v>80</v>
      </c>
      <c r="W166" s="31" t="s">
        <v>80</v>
      </c>
      <c r="X166" s="31" t="s">
        <v>80</v>
      </c>
      <c r="Y166" s="31" t="s">
        <v>80</v>
      </c>
      <c r="Z166" s="31" t="s">
        <v>80</v>
      </c>
      <c r="AA166" s="31" t="s">
        <v>80</v>
      </c>
      <c r="AB166" s="31" t="s">
        <v>80</v>
      </c>
      <c r="AC166" s="31" t="s">
        <v>80</v>
      </c>
      <c r="AD166" s="31" t="s">
        <v>80</v>
      </c>
      <c r="AE166" s="31" t="s">
        <v>82</v>
      </c>
      <c r="AF166" s="31" t="s">
        <v>80</v>
      </c>
      <c r="AG166" s="31" t="s">
        <v>82</v>
      </c>
      <c r="AH166" s="31" t="s">
        <v>80</v>
      </c>
      <c r="AI166" s="31" t="s">
        <v>82</v>
      </c>
      <c r="AJ166" s="31" t="s">
        <v>80</v>
      </c>
      <c r="AK166">
        <v>81</v>
      </c>
      <c r="AL166" s="29" t="s">
        <v>80</v>
      </c>
      <c r="AM166" s="29" t="s">
        <v>80</v>
      </c>
      <c r="AN166" s="20" t="s">
        <v>80</v>
      </c>
    </row>
    <row r="167" spans="1:40" x14ac:dyDescent="0.25">
      <c r="A167" t="s">
        <v>220</v>
      </c>
      <c r="B167" t="s">
        <v>188</v>
      </c>
      <c r="C167" t="s">
        <v>75</v>
      </c>
      <c r="D167" t="s">
        <v>89</v>
      </c>
      <c r="E167" t="s">
        <v>99</v>
      </c>
      <c r="F167" t="s">
        <v>78</v>
      </c>
      <c r="G167" s="31" t="s">
        <v>80</v>
      </c>
      <c r="H167" s="31" t="s">
        <v>80</v>
      </c>
      <c r="I167" s="31" t="s">
        <v>80</v>
      </c>
      <c r="J167" s="31" t="s">
        <v>80</v>
      </c>
      <c r="K167" s="31" t="s">
        <v>80</v>
      </c>
      <c r="L167" s="31" t="s">
        <v>80</v>
      </c>
      <c r="M167" s="31" t="s">
        <v>80</v>
      </c>
      <c r="N167" s="31" t="s">
        <v>80</v>
      </c>
      <c r="O167" s="31" t="s">
        <v>80</v>
      </c>
      <c r="P167" s="31" t="s">
        <v>80</v>
      </c>
      <c r="Q167" s="31" t="s">
        <v>80</v>
      </c>
      <c r="R167" s="31" t="s">
        <v>80</v>
      </c>
      <c r="S167" s="31" t="s">
        <v>80</v>
      </c>
      <c r="T167" s="31" t="s">
        <v>80</v>
      </c>
      <c r="U167" s="31" t="s">
        <v>80</v>
      </c>
      <c r="V167" s="31" t="s">
        <v>80</v>
      </c>
      <c r="W167" s="31" t="s">
        <v>80</v>
      </c>
      <c r="X167" s="31" t="s">
        <v>80</v>
      </c>
      <c r="Y167" s="31" t="s">
        <v>80</v>
      </c>
      <c r="Z167" s="31" t="s">
        <v>80</v>
      </c>
      <c r="AA167" s="31" t="s">
        <v>80</v>
      </c>
      <c r="AB167" s="31" t="s">
        <v>80</v>
      </c>
      <c r="AC167" s="31" t="s">
        <v>80</v>
      </c>
      <c r="AD167" s="31" t="s">
        <v>80</v>
      </c>
      <c r="AE167" s="31" t="s">
        <v>80</v>
      </c>
      <c r="AF167" s="31" t="s">
        <v>80</v>
      </c>
      <c r="AG167" s="31" t="s">
        <v>80</v>
      </c>
      <c r="AH167" s="31">
        <v>7.6999999999999999E-2</v>
      </c>
      <c r="AI167" s="31">
        <v>7.6999999999999999E-2</v>
      </c>
      <c r="AJ167" s="31" t="s">
        <v>80</v>
      </c>
      <c r="AK167">
        <v>82</v>
      </c>
      <c r="AL167" s="29">
        <v>0</v>
      </c>
      <c r="AM167" s="29">
        <v>100</v>
      </c>
      <c r="AN167" s="20">
        <v>0.154</v>
      </c>
    </row>
    <row r="168" spans="1:40" x14ac:dyDescent="0.25">
      <c r="A168" t="s">
        <v>220</v>
      </c>
      <c r="B168" t="s">
        <v>188</v>
      </c>
      <c r="C168" t="s">
        <v>75</v>
      </c>
      <c r="D168" t="s">
        <v>89</v>
      </c>
      <c r="E168" t="s">
        <v>99</v>
      </c>
      <c r="F168" t="s">
        <v>79</v>
      </c>
      <c r="G168" s="31" t="s">
        <v>80</v>
      </c>
      <c r="H168" s="31" t="s">
        <v>80</v>
      </c>
      <c r="I168" s="31" t="s">
        <v>80</v>
      </c>
      <c r="J168" s="31" t="s">
        <v>80</v>
      </c>
      <c r="K168" s="31" t="s">
        <v>80</v>
      </c>
      <c r="L168" s="31" t="s">
        <v>80</v>
      </c>
      <c r="M168" s="31" t="s">
        <v>80</v>
      </c>
      <c r="N168" s="31" t="s">
        <v>80</v>
      </c>
      <c r="O168" s="31" t="s">
        <v>80</v>
      </c>
      <c r="P168" s="31" t="s">
        <v>80</v>
      </c>
      <c r="Q168" s="31" t="s">
        <v>80</v>
      </c>
      <c r="R168" s="31" t="s">
        <v>80</v>
      </c>
      <c r="S168" s="31" t="s">
        <v>80</v>
      </c>
      <c r="T168" s="31" t="s">
        <v>80</v>
      </c>
      <c r="U168" s="31" t="s">
        <v>80</v>
      </c>
      <c r="V168" s="31" t="s">
        <v>80</v>
      </c>
      <c r="W168" s="31" t="s">
        <v>80</v>
      </c>
      <c r="X168" s="31" t="s">
        <v>80</v>
      </c>
      <c r="Y168" s="31" t="s">
        <v>80</v>
      </c>
      <c r="Z168" s="31" t="s">
        <v>80</v>
      </c>
      <c r="AA168" s="31" t="s">
        <v>80</v>
      </c>
      <c r="AB168" s="31" t="s">
        <v>80</v>
      </c>
      <c r="AC168" s="31" t="s">
        <v>80</v>
      </c>
      <c r="AD168" s="31" t="s">
        <v>80</v>
      </c>
      <c r="AE168" s="31" t="s">
        <v>80</v>
      </c>
      <c r="AF168" s="31" t="s">
        <v>80</v>
      </c>
      <c r="AG168" s="31" t="s">
        <v>80</v>
      </c>
      <c r="AH168" s="31" t="s">
        <v>5</v>
      </c>
      <c r="AI168" s="31" t="s">
        <v>82</v>
      </c>
      <c r="AJ168" s="31" t="s">
        <v>80</v>
      </c>
      <c r="AK168">
        <v>82</v>
      </c>
      <c r="AL168" s="29" t="s">
        <v>80</v>
      </c>
      <c r="AM168" s="29" t="s">
        <v>80</v>
      </c>
      <c r="AN168" s="20" t="s">
        <v>80</v>
      </c>
    </row>
    <row r="169" spans="1:40" x14ac:dyDescent="0.25">
      <c r="A169" t="s">
        <v>220</v>
      </c>
      <c r="B169" t="s">
        <v>188</v>
      </c>
      <c r="C169" t="s">
        <v>75</v>
      </c>
      <c r="D169" t="s">
        <v>135</v>
      </c>
      <c r="E169" t="s">
        <v>99</v>
      </c>
      <c r="F169" t="s">
        <v>78</v>
      </c>
      <c r="G169" s="31" t="s">
        <v>80</v>
      </c>
      <c r="H169" s="31" t="s">
        <v>80</v>
      </c>
      <c r="I169" s="31" t="s">
        <v>80</v>
      </c>
      <c r="J169" s="31" t="s">
        <v>80</v>
      </c>
      <c r="K169" s="31" t="s">
        <v>80</v>
      </c>
      <c r="L169" s="31" t="s">
        <v>80</v>
      </c>
      <c r="M169" s="31" t="s">
        <v>80</v>
      </c>
      <c r="N169" s="31" t="s">
        <v>80</v>
      </c>
      <c r="O169" s="31" t="s">
        <v>80</v>
      </c>
      <c r="P169" s="31" t="s">
        <v>80</v>
      </c>
      <c r="Q169" s="31" t="s">
        <v>80</v>
      </c>
      <c r="R169" s="31" t="s">
        <v>80</v>
      </c>
      <c r="S169" s="31" t="s">
        <v>80</v>
      </c>
      <c r="T169" s="31" t="s">
        <v>80</v>
      </c>
      <c r="U169" s="31" t="s">
        <v>80</v>
      </c>
      <c r="V169" s="31" t="s">
        <v>80</v>
      </c>
      <c r="W169" s="31" t="s">
        <v>80</v>
      </c>
      <c r="X169" s="31" t="s">
        <v>80</v>
      </c>
      <c r="Y169" s="31" t="s">
        <v>80</v>
      </c>
      <c r="Z169" s="31" t="s">
        <v>80</v>
      </c>
      <c r="AA169" s="31" t="s">
        <v>80</v>
      </c>
      <c r="AB169" s="31" t="s">
        <v>80</v>
      </c>
      <c r="AC169" s="31">
        <v>0.115</v>
      </c>
      <c r="AD169" s="31" t="s">
        <v>80</v>
      </c>
      <c r="AE169" s="31" t="s">
        <v>80</v>
      </c>
      <c r="AF169" s="31">
        <v>3.6999999999999998E-2</v>
      </c>
      <c r="AG169" s="31" t="s">
        <v>80</v>
      </c>
      <c r="AH169" s="31" t="s">
        <v>80</v>
      </c>
      <c r="AI169" s="31" t="s">
        <v>80</v>
      </c>
      <c r="AJ169" s="31" t="s">
        <v>80</v>
      </c>
      <c r="AK169">
        <v>83</v>
      </c>
      <c r="AL169" s="29">
        <v>0</v>
      </c>
      <c r="AM169" s="29">
        <v>100</v>
      </c>
      <c r="AN169" s="20">
        <v>0.152</v>
      </c>
    </row>
    <row r="170" spans="1:40" x14ac:dyDescent="0.25">
      <c r="A170" t="s">
        <v>220</v>
      </c>
      <c r="B170" t="s">
        <v>188</v>
      </c>
      <c r="C170" t="s">
        <v>75</v>
      </c>
      <c r="D170" t="s">
        <v>135</v>
      </c>
      <c r="E170" t="s">
        <v>99</v>
      </c>
      <c r="F170" t="s">
        <v>79</v>
      </c>
      <c r="G170" s="31" t="s">
        <v>80</v>
      </c>
      <c r="H170" s="31" t="s">
        <v>80</v>
      </c>
      <c r="I170" s="31" t="s">
        <v>80</v>
      </c>
      <c r="J170" s="31" t="s">
        <v>80</v>
      </c>
      <c r="K170" s="31" t="s">
        <v>80</v>
      </c>
      <c r="L170" s="31" t="s">
        <v>80</v>
      </c>
      <c r="M170" s="31" t="s">
        <v>80</v>
      </c>
      <c r="N170" s="31" t="s">
        <v>80</v>
      </c>
      <c r="O170" s="31" t="s">
        <v>80</v>
      </c>
      <c r="P170" s="31" t="s">
        <v>80</v>
      </c>
      <c r="Q170" s="31" t="s">
        <v>80</v>
      </c>
      <c r="R170" s="31" t="s">
        <v>80</v>
      </c>
      <c r="S170" s="31" t="s">
        <v>80</v>
      </c>
      <c r="T170" s="31" t="s">
        <v>80</v>
      </c>
      <c r="U170" s="31" t="s">
        <v>80</v>
      </c>
      <c r="V170" s="31" t="s">
        <v>80</v>
      </c>
      <c r="W170" s="31" t="s">
        <v>80</v>
      </c>
      <c r="X170" s="31" t="s">
        <v>80</v>
      </c>
      <c r="Y170" s="31" t="s">
        <v>80</v>
      </c>
      <c r="Z170" s="31" t="s">
        <v>80</v>
      </c>
      <c r="AA170" s="31" t="s">
        <v>80</v>
      </c>
      <c r="AB170" s="31" t="s">
        <v>80</v>
      </c>
      <c r="AC170" s="31" t="s">
        <v>82</v>
      </c>
      <c r="AD170" s="31" t="s">
        <v>80</v>
      </c>
      <c r="AE170" s="31" t="s">
        <v>80</v>
      </c>
      <c r="AF170" s="31" t="s">
        <v>82</v>
      </c>
      <c r="AG170" s="31" t="s">
        <v>80</v>
      </c>
      <c r="AH170" s="31" t="s">
        <v>80</v>
      </c>
      <c r="AI170" s="31" t="s">
        <v>80</v>
      </c>
      <c r="AJ170" s="31" t="s">
        <v>80</v>
      </c>
      <c r="AK170">
        <v>83</v>
      </c>
      <c r="AL170" s="29" t="s">
        <v>80</v>
      </c>
      <c r="AM170" s="29" t="s">
        <v>80</v>
      </c>
      <c r="AN170" s="20" t="s">
        <v>80</v>
      </c>
    </row>
    <row r="171" spans="1:40" x14ac:dyDescent="0.25">
      <c r="A171" t="s">
        <v>220</v>
      </c>
      <c r="B171" t="s">
        <v>188</v>
      </c>
      <c r="C171" t="s">
        <v>75</v>
      </c>
      <c r="D171" t="s">
        <v>131</v>
      </c>
      <c r="E171" t="s">
        <v>87</v>
      </c>
      <c r="F171" t="s">
        <v>78</v>
      </c>
      <c r="G171" s="31" t="s">
        <v>80</v>
      </c>
      <c r="H171" s="31" t="s">
        <v>80</v>
      </c>
      <c r="I171" s="31" t="s">
        <v>80</v>
      </c>
      <c r="J171" s="31" t="s">
        <v>80</v>
      </c>
      <c r="K171" s="31" t="s">
        <v>80</v>
      </c>
      <c r="L171" s="31" t="s">
        <v>80</v>
      </c>
      <c r="M171" s="31" t="s">
        <v>80</v>
      </c>
      <c r="N171" s="31" t="s">
        <v>80</v>
      </c>
      <c r="O171" s="31" t="s">
        <v>80</v>
      </c>
      <c r="P171" s="31" t="s">
        <v>80</v>
      </c>
      <c r="Q171" s="31" t="s">
        <v>80</v>
      </c>
      <c r="R171" s="31" t="s">
        <v>80</v>
      </c>
      <c r="S171" s="31" t="s">
        <v>80</v>
      </c>
      <c r="T171" s="31" t="s">
        <v>80</v>
      </c>
      <c r="U171" s="31" t="s">
        <v>80</v>
      </c>
      <c r="V171" s="31" t="s">
        <v>80</v>
      </c>
      <c r="W171" s="31" t="s">
        <v>80</v>
      </c>
      <c r="X171" s="31" t="s">
        <v>80</v>
      </c>
      <c r="Y171" s="31" t="s">
        <v>80</v>
      </c>
      <c r="Z171" s="31" t="s">
        <v>80</v>
      </c>
      <c r="AA171" s="31" t="s">
        <v>80</v>
      </c>
      <c r="AB171" s="31" t="s">
        <v>80</v>
      </c>
      <c r="AC171" s="31" t="s">
        <v>80</v>
      </c>
      <c r="AD171" s="31" t="s">
        <v>80</v>
      </c>
      <c r="AE171" s="31" t="s">
        <v>80</v>
      </c>
      <c r="AF171" s="31" t="s">
        <v>80</v>
      </c>
      <c r="AG171" s="31" t="s">
        <v>80</v>
      </c>
      <c r="AH171" s="31" t="s">
        <v>80</v>
      </c>
      <c r="AI171" s="31">
        <v>0.104</v>
      </c>
      <c r="AJ171" s="31" t="s">
        <v>80</v>
      </c>
      <c r="AK171">
        <v>84</v>
      </c>
      <c r="AL171" s="29">
        <v>0</v>
      </c>
      <c r="AM171" s="29">
        <v>100</v>
      </c>
      <c r="AN171" s="20">
        <v>0.104</v>
      </c>
    </row>
    <row r="172" spans="1:40" x14ac:dyDescent="0.25">
      <c r="A172" t="s">
        <v>220</v>
      </c>
      <c r="B172" t="s">
        <v>188</v>
      </c>
      <c r="C172" t="s">
        <v>75</v>
      </c>
      <c r="D172" t="s">
        <v>131</v>
      </c>
      <c r="E172" t="s">
        <v>87</v>
      </c>
      <c r="F172" t="s">
        <v>79</v>
      </c>
      <c r="G172" s="31" t="s">
        <v>80</v>
      </c>
      <c r="H172" s="31" t="s">
        <v>80</v>
      </c>
      <c r="I172" s="31" t="s">
        <v>80</v>
      </c>
      <c r="J172" s="31" t="s">
        <v>80</v>
      </c>
      <c r="K172" s="31" t="s">
        <v>80</v>
      </c>
      <c r="L172" s="31" t="s">
        <v>80</v>
      </c>
      <c r="M172" s="31" t="s">
        <v>80</v>
      </c>
      <c r="N172" s="31" t="s">
        <v>80</v>
      </c>
      <c r="O172" s="31" t="s">
        <v>80</v>
      </c>
      <c r="P172" s="31" t="s">
        <v>80</v>
      </c>
      <c r="Q172" s="31" t="s">
        <v>80</v>
      </c>
      <c r="R172" s="31" t="s">
        <v>80</v>
      </c>
      <c r="S172" s="31" t="s">
        <v>80</v>
      </c>
      <c r="T172" s="31" t="s">
        <v>80</v>
      </c>
      <c r="U172" s="31" t="s">
        <v>80</v>
      </c>
      <c r="V172" s="31" t="s">
        <v>80</v>
      </c>
      <c r="W172" s="31" t="s">
        <v>80</v>
      </c>
      <c r="X172" s="31" t="s">
        <v>80</v>
      </c>
      <c r="Y172" s="31" t="s">
        <v>80</v>
      </c>
      <c r="Z172" s="31" t="s">
        <v>80</v>
      </c>
      <c r="AA172" s="31" t="s">
        <v>80</v>
      </c>
      <c r="AB172" s="31" t="s">
        <v>80</v>
      </c>
      <c r="AC172" s="31" t="s">
        <v>80</v>
      </c>
      <c r="AD172" s="31" t="s">
        <v>80</v>
      </c>
      <c r="AE172" s="31" t="s">
        <v>80</v>
      </c>
      <c r="AF172" s="31" t="s">
        <v>80</v>
      </c>
      <c r="AG172" s="31" t="s">
        <v>80</v>
      </c>
      <c r="AH172" s="31" t="s">
        <v>80</v>
      </c>
      <c r="AI172" s="31" t="s">
        <v>5</v>
      </c>
      <c r="AJ172" s="31" t="s">
        <v>80</v>
      </c>
      <c r="AK172">
        <v>84</v>
      </c>
      <c r="AL172" s="29" t="s">
        <v>80</v>
      </c>
      <c r="AM172" s="29" t="s">
        <v>80</v>
      </c>
      <c r="AN172" s="20" t="s">
        <v>80</v>
      </c>
    </row>
    <row r="173" spans="1:40" x14ac:dyDescent="0.25">
      <c r="A173" t="s">
        <v>220</v>
      </c>
      <c r="B173" t="s">
        <v>188</v>
      </c>
      <c r="C173" t="s">
        <v>100</v>
      </c>
      <c r="D173" t="s">
        <v>205</v>
      </c>
      <c r="E173" t="s">
        <v>105</v>
      </c>
      <c r="F173" t="s">
        <v>78</v>
      </c>
      <c r="G173" s="31" t="s">
        <v>80</v>
      </c>
      <c r="H173" s="31" t="s">
        <v>80</v>
      </c>
      <c r="I173" s="31" t="s">
        <v>80</v>
      </c>
      <c r="J173" s="31" t="s">
        <v>80</v>
      </c>
      <c r="K173" s="31" t="s">
        <v>80</v>
      </c>
      <c r="L173" s="31" t="s">
        <v>80</v>
      </c>
      <c r="M173" s="31" t="s">
        <v>80</v>
      </c>
      <c r="N173" s="31" t="s">
        <v>80</v>
      </c>
      <c r="O173" s="31" t="s">
        <v>80</v>
      </c>
      <c r="P173" s="31" t="s">
        <v>80</v>
      </c>
      <c r="Q173" s="31" t="s">
        <v>80</v>
      </c>
      <c r="R173" s="31" t="s">
        <v>80</v>
      </c>
      <c r="S173" s="31" t="s">
        <v>80</v>
      </c>
      <c r="T173" s="31" t="s">
        <v>80</v>
      </c>
      <c r="U173" s="31" t="s">
        <v>80</v>
      </c>
      <c r="V173" s="31" t="s">
        <v>80</v>
      </c>
      <c r="W173" s="31" t="s">
        <v>80</v>
      </c>
      <c r="X173" s="31" t="s">
        <v>80</v>
      </c>
      <c r="Y173" s="31" t="s">
        <v>80</v>
      </c>
      <c r="Z173" s="31" t="s">
        <v>80</v>
      </c>
      <c r="AA173" s="31" t="s">
        <v>80</v>
      </c>
      <c r="AB173" s="31" t="s">
        <v>80</v>
      </c>
      <c r="AC173" s="31">
        <v>2E-3</v>
      </c>
      <c r="AD173" s="31">
        <v>3.1E-2</v>
      </c>
      <c r="AE173" s="31">
        <v>4.7E-2</v>
      </c>
      <c r="AF173" s="31" t="s">
        <v>80</v>
      </c>
      <c r="AG173" s="31" t="s">
        <v>80</v>
      </c>
      <c r="AH173" s="31" t="s">
        <v>80</v>
      </c>
      <c r="AI173" s="31" t="s">
        <v>80</v>
      </c>
      <c r="AJ173" s="31" t="s">
        <v>80</v>
      </c>
      <c r="AK173">
        <v>85</v>
      </c>
      <c r="AL173" s="29">
        <v>0</v>
      </c>
      <c r="AM173" s="29">
        <v>100</v>
      </c>
      <c r="AN173" s="20">
        <v>8.1000000000000003E-2</v>
      </c>
    </row>
    <row r="174" spans="1:40" x14ac:dyDescent="0.25">
      <c r="A174" t="s">
        <v>220</v>
      </c>
      <c r="B174" t="s">
        <v>188</v>
      </c>
      <c r="C174" t="s">
        <v>100</v>
      </c>
      <c r="D174" t="s">
        <v>205</v>
      </c>
      <c r="E174" t="s">
        <v>105</v>
      </c>
      <c r="F174" t="s">
        <v>79</v>
      </c>
      <c r="G174" s="31" t="s">
        <v>80</v>
      </c>
      <c r="H174" s="31" t="s">
        <v>80</v>
      </c>
      <c r="I174" s="31" t="s">
        <v>80</v>
      </c>
      <c r="J174" s="31" t="s">
        <v>80</v>
      </c>
      <c r="K174" s="31" t="s">
        <v>80</v>
      </c>
      <c r="L174" s="31" t="s">
        <v>80</v>
      </c>
      <c r="M174" s="31" t="s">
        <v>80</v>
      </c>
      <c r="N174" s="31" t="s">
        <v>80</v>
      </c>
      <c r="O174" s="31" t="s">
        <v>80</v>
      </c>
      <c r="P174" s="31" t="s">
        <v>80</v>
      </c>
      <c r="Q174" s="31" t="s">
        <v>80</v>
      </c>
      <c r="R174" s="31" t="s">
        <v>80</v>
      </c>
      <c r="S174" s="31" t="s">
        <v>80</v>
      </c>
      <c r="T174" s="31" t="s">
        <v>80</v>
      </c>
      <c r="U174" s="31" t="s">
        <v>80</v>
      </c>
      <c r="V174" s="31" t="s">
        <v>80</v>
      </c>
      <c r="W174" s="31" t="s">
        <v>80</v>
      </c>
      <c r="X174" s="31" t="s">
        <v>80</v>
      </c>
      <c r="Y174" s="31" t="s">
        <v>80</v>
      </c>
      <c r="Z174" s="31" t="s">
        <v>80</v>
      </c>
      <c r="AA174" s="31" t="s">
        <v>80</v>
      </c>
      <c r="AB174" s="31" t="s">
        <v>80</v>
      </c>
      <c r="AC174" s="31" t="s">
        <v>82</v>
      </c>
      <c r="AD174" s="31" t="s">
        <v>82</v>
      </c>
      <c r="AE174" s="31" t="s">
        <v>82</v>
      </c>
      <c r="AF174" s="31" t="s">
        <v>80</v>
      </c>
      <c r="AG174" s="31" t="s">
        <v>80</v>
      </c>
      <c r="AH174" s="31" t="s">
        <v>80</v>
      </c>
      <c r="AI174" s="31" t="s">
        <v>80</v>
      </c>
      <c r="AJ174" s="31" t="s">
        <v>80</v>
      </c>
      <c r="AK174">
        <v>85</v>
      </c>
      <c r="AL174" s="29" t="s">
        <v>80</v>
      </c>
      <c r="AM174" s="29" t="s">
        <v>80</v>
      </c>
      <c r="AN174" s="20" t="s">
        <v>80</v>
      </c>
    </row>
    <row r="175" spans="1:40" x14ac:dyDescent="0.25">
      <c r="A175" t="s">
        <v>220</v>
      </c>
      <c r="B175" t="s">
        <v>188</v>
      </c>
      <c r="C175" t="s">
        <v>75</v>
      </c>
      <c r="D175" t="s">
        <v>83</v>
      </c>
      <c r="E175" t="s">
        <v>90</v>
      </c>
      <c r="F175" t="s">
        <v>78</v>
      </c>
      <c r="G175" s="31" t="s">
        <v>80</v>
      </c>
      <c r="H175" s="31" t="s">
        <v>80</v>
      </c>
      <c r="I175" s="31" t="s">
        <v>80</v>
      </c>
      <c r="J175" s="31" t="s">
        <v>80</v>
      </c>
      <c r="K175" s="31" t="s">
        <v>80</v>
      </c>
      <c r="L175" s="31" t="s">
        <v>80</v>
      </c>
      <c r="M175" s="31" t="s">
        <v>80</v>
      </c>
      <c r="N175" s="31" t="s">
        <v>80</v>
      </c>
      <c r="O175" s="31" t="s">
        <v>80</v>
      </c>
      <c r="P175" s="31" t="s">
        <v>80</v>
      </c>
      <c r="Q175" s="31" t="s">
        <v>80</v>
      </c>
      <c r="R175" s="31" t="s">
        <v>80</v>
      </c>
      <c r="S175" s="31" t="s">
        <v>80</v>
      </c>
      <c r="T175" s="31">
        <v>2.5999999999999999E-2</v>
      </c>
      <c r="U175" s="31">
        <v>0.04</v>
      </c>
      <c r="V175" s="31" t="s">
        <v>80</v>
      </c>
      <c r="W175" s="31" t="s">
        <v>80</v>
      </c>
      <c r="X175" s="31" t="s">
        <v>80</v>
      </c>
      <c r="Y175" s="31" t="s">
        <v>80</v>
      </c>
      <c r="Z175" s="31" t="s">
        <v>80</v>
      </c>
      <c r="AA175" s="31" t="s">
        <v>80</v>
      </c>
      <c r="AB175" s="31" t="s">
        <v>80</v>
      </c>
      <c r="AC175" s="31" t="s">
        <v>80</v>
      </c>
      <c r="AD175" s="31" t="s">
        <v>80</v>
      </c>
      <c r="AE175" s="31" t="s">
        <v>80</v>
      </c>
      <c r="AF175" s="31" t="s">
        <v>80</v>
      </c>
      <c r="AG175" s="31">
        <v>1E-3</v>
      </c>
      <c r="AH175" s="31">
        <v>0</v>
      </c>
      <c r="AI175" s="31" t="s">
        <v>80</v>
      </c>
      <c r="AJ175" s="31">
        <v>0</v>
      </c>
      <c r="AK175">
        <v>86</v>
      </c>
      <c r="AL175" s="29">
        <v>0</v>
      </c>
      <c r="AM175" s="29">
        <v>100</v>
      </c>
      <c r="AN175" s="20">
        <v>6.8000000000000005E-2</v>
      </c>
    </row>
    <row r="176" spans="1:40" x14ac:dyDescent="0.25">
      <c r="A176" t="s">
        <v>220</v>
      </c>
      <c r="B176" t="s">
        <v>188</v>
      </c>
      <c r="C176" t="s">
        <v>75</v>
      </c>
      <c r="D176" t="s">
        <v>83</v>
      </c>
      <c r="E176" t="s">
        <v>90</v>
      </c>
      <c r="F176" t="s">
        <v>79</v>
      </c>
      <c r="G176" s="31" t="s">
        <v>80</v>
      </c>
      <c r="H176" s="31" t="s">
        <v>80</v>
      </c>
      <c r="I176" s="31" t="s">
        <v>80</v>
      </c>
      <c r="J176" s="31" t="s">
        <v>80</v>
      </c>
      <c r="K176" s="31" t="s">
        <v>80</v>
      </c>
      <c r="L176" s="31" t="s">
        <v>80</v>
      </c>
      <c r="M176" s="31" t="s">
        <v>80</v>
      </c>
      <c r="N176" s="31" t="s">
        <v>80</v>
      </c>
      <c r="O176" s="31" t="s">
        <v>80</v>
      </c>
      <c r="P176" s="31" t="s">
        <v>80</v>
      </c>
      <c r="Q176" s="31" t="s">
        <v>80</v>
      </c>
      <c r="R176" s="31" t="s">
        <v>80</v>
      </c>
      <c r="S176" s="31" t="s">
        <v>80</v>
      </c>
      <c r="T176" s="31" t="s">
        <v>82</v>
      </c>
      <c r="U176" s="31" t="s">
        <v>82</v>
      </c>
      <c r="V176" s="31" t="s">
        <v>80</v>
      </c>
      <c r="W176" s="31" t="s">
        <v>80</v>
      </c>
      <c r="X176" s="31" t="s">
        <v>80</v>
      </c>
      <c r="Y176" s="31" t="s">
        <v>80</v>
      </c>
      <c r="Z176" s="31" t="s">
        <v>80</v>
      </c>
      <c r="AA176" s="31" t="s">
        <v>80</v>
      </c>
      <c r="AB176" s="31" t="s">
        <v>80</v>
      </c>
      <c r="AC176" s="31" t="s">
        <v>80</v>
      </c>
      <c r="AD176" s="31" t="s">
        <v>80</v>
      </c>
      <c r="AE176" s="31" t="s">
        <v>80</v>
      </c>
      <c r="AF176" s="31" t="s">
        <v>80</v>
      </c>
      <c r="AG176" s="31" t="s">
        <v>82</v>
      </c>
      <c r="AH176" s="31" t="s">
        <v>82</v>
      </c>
      <c r="AI176" s="31" t="s">
        <v>80</v>
      </c>
      <c r="AJ176" s="31" t="s">
        <v>5</v>
      </c>
      <c r="AK176">
        <v>86</v>
      </c>
      <c r="AL176" s="29" t="s">
        <v>80</v>
      </c>
      <c r="AM176" s="29" t="s">
        <v>80</v>
      </c>
      <c r="AN176" s="20" t="s">
        <v>80</v>
      </c>
    </row>
    <row r="177" spans="1:40" x14ac:dyDescent="0.25">
      <c r="A177" t="s">
        <v>220</v>
      </c>
      <c r="B177" t="s">
        <v>188</v>
      </c>
      <c r="C177" t="s">
        <v>75</v>
      </c>
      <c r="D177" t="s">
        <v>119</v>
      </c>
      <c r="E177" t="s">
        <v>87</v>
      </c>
      <c r="F177" t="s">
        <v>78</v>
      </c>
      <c r="G177" s="31" t="s">
        <v>80</v>
      </c>
      <c r="H177" s="31" t="s">
        <v>80</v>
      </c>
      <c r="I177" s="31" t="s">
        <v>80</v>
      </c>
      <c r="J177" s="31" t="s">
        <v>80</v>
      </c>
      <c r="K177" s="31" t="s">
        <v>80</v>
      </c>
      <c r="L177" s="31" t="s">
        <v>80</v>
      </c>
      <c r="M177" s="31" t="s">
        <v>80</v>
      </c>
      <c r="N177" s="31" t="s">
        <v>80</v>
      </c>
      <c r="O177" s="31" t="s">
        <v>80</v>
      </c>
      <c r="P177" s="31" t="s">
        <v>80</v>
      </c>
      <c r="Q177" s="31" t="s">
        <v>80</v>
      </c>
      <c r="R177" s="31" t="s">
        <v>80</v>
      </c>
      <c r="S177" s="31" t="s">
        <v>80</v>
      </c>
      <c r="T177" s="31" t="s">
        <v>80</v>
      </c>
      <c r="U177" s="31" t="s">
        <v>80</v>
      </c>
      <c r="V177" s="31" t="s">
        <v>80</v>
      </c>
      <c r="W177" s="31">
        <v>4.5999999999999999E-2</v>
      </c>
      <c r="X177" s="31" t="s">
        <v>80</v>
      </c>
      <c r="Y177" s="31" t="s">
        <v>80</v>
      </c>
      <c r="Z177" s="31" t="s">
        <v>80</v>
      </c>
      <c r="AA177" s="31" t="s">
        <v>80</v>
      </c>
      <c r="AB177" s="31" t="s">
        <v>80</v>
      </c>
      <c r="AC177" s="31" t="s">
        <v>80</v>
      </c>
      <c r="AD177" s="31" t="s">
        <v>80</v>
      </c>
      <c r="AE177" s="31" t="s">
        <v>80</v>
      </c>
      <c r="AF177" s="31" t="s">
        <v>80</v>
      </c>
      <c r="AG177" s="31" t="s">
        <v>80</v>
      </c>
      <c r="AH177" s="31" t="s">
        <v>80</v>
      </c>
      <c r="AI177" s="31" t="s">
        <v>80</v>
      </c>
      <c r="AJ177" s="31" t="s">
        <v>80</v>
      </c>
      <c r="AK177">
        <v>87</v>
      </c>
      <c r="AL177" s="29">
        <v>0</v>
      </c>
      <c r="AM177" s="29">
        <v>100</v>
      </c>
      <c r="AN177" s="20">
        <v>4.5999999999999999E-2</v>
      </c>
    </row>
    <row r="178" spans="1:40" x14ac:dyDescent="0.25">
      <c r="A178" t="s">
        <v>220</v>
      </c>
      <c r="B178" t="s">
        <v>188</v>
      </c>
      <c r="C178" t="s">
        <v>75</v>
      </c>
      <c r="D178" t="s">
        <v>119</v>
      </c>
      <c r="E178" t="s">
        <v>87</v>
      </c>
      <c r="F178" t="s">
        <v>79</v>
      </c>
      <c r="G178" s="31" t="s">
        <v>80</v>
      </c>
      <c r="H178" s="31" t="s">
        <v>80</v>
      </c>
      <c r="I178" s="31" t="s">
        <v>80</v>
      </c>
      <c r="J178" s="31" t="s">
        <v>80</v>
      </c>
      <c r="K178" s="31" t="s">
        <v>80</v>
      </c>
      <c r="L178" s="31" t="s">
        <v>80</v>
      </c>
      <c r="M178" s="31" t="s">
        <v>80</v>
      </c>
      <c r="N178" s="31" t="s">
        <v>80</v>
      </c>
      <c r="O178" s="31" t="s">
        <v>80</v>
      </c>
      <c r="P178" s="31" t="s">
        <v>80</v>
      </c>
      <c r="Q178" s="31" t="s">
        <v>80</v>
      </c>
      <c r="R178" s="31" t="s">
        <v>80</v>
      </c>
      <c r="S178" s="31" t="s">
        <v>80</v>
      </c>
      <c r="T178" s="31" t="s">
        <v>80</v>
      </c>
      <c r="U178" s="31" t="s">
        <v>80</v>
      </c>
      <c r="V178" s="31" t="s">
        <v>80</v>
      </c>
      <c r="W178" s="31" t="s">
        <v>82</v>
      </c>
      <c r="X178" s="31" t="s">
        <v>80</v>
      </c>
      <c r="Y178" s="31" t="s">
        <v>80</v>
      </c>
      <c r="Z178" s="31" t="s">
        <v>80</v>
      </c>
      <c r="AA178" s="31" t="s">
        <v>80</v>
      </c>
      <c r="AB178" s="31" t="s">
        <v>80</v>
      </c>
      <c r="AC178" s="31" t="s">
        <v>80</v>
      </c>
      <c r="AD178" s="31" t="s">
        <v>80</v>
      </c>
      <c r="AE178" s="31" t="s">
        <v>80</v>
      </c>
      <c r="AF178" s="31" t="s">
        <v>80</v>
      </c>
      <c r="AG178" s="31" t="s">
        <v>80</v>
      </c>
      <c r="AH178" s="31" t="s">
        <v>80</v>
      </c>
      <c r="AI178" s="31" t="s">
        <v>80</v>
      </c>
      <c r="AJ178" s="31" t="s">
        <v>80</v>
      </c>
      <c r="AK178">
        <v>87</v>
      </c>
      <c r="AL178" s="29" t="s">
        <v>80</v>
      </c>
      <c r="AM178" s="29" t="s">
        <v>80</v>
      </c>
      <c r="AN178" s="20" t="s">
        <v>80</v>
      </c>
    </row>
    <row r="179" spans="1:40" x14ac:dyDescent="0.25">
      <c r="A179" t="s">
        <v>220</v>
      </c>
      <c r="B179" t="s">
        <v>188</v>
      </c>
      <c r="C179" t="s">
        <v>75</v>
      </c>
      <c r="D179" t="s">
        <v>92</v>
      </c>
      <c r="E179" t="s">
        <v>105</v>
      </c>
      <c r="F179" t="s">
        <v>78</v>
      </c>
      <c r="G179" s="31" t="s">
        <v>80</v>
      </c>
      <c r="H179" s="31" t="s">
        <v>80</v>
      </c>
      <c r="I179" s="31" t="s">
        <v>80</v>
      </c>
      <c r="J179" s="31" t="s">
        <v>80</v>
      </c>
      <c r="K179" s="31" t="s">
        <v>80</v>
      </c>
      <c r="L179" s="31" t="s">
        <v>80</v>
      </c>
      <c r="M179" s="31" t="s">
        <v>80</v>
      </c>
      <c r="N179" s="31" t="s">
        <v>80</v>
      </c>
      <c r="O179" s="31" t="s">
        <v>80</v>
      </c>
      <c r="P179" s="31" t="s">
        <v>80</v>
      </c>
      <c r="Q179" s="31" t="s">
        <v>80</v>
      </c>
      <c r="R179" s="31" t="s">
        <v>80</v>
      </c>
      <c r="S179" s="31" t="s">
        <v>80</v>
      </c>
      <c r="T179" s="31" t="s">
        <v>80</v>
      </c>
      <c r="U179" s="31" t="s">
        <v>80</v>
      </c>
      <c r="V179" s="31" t="s">
        <v>80</v>
      </c>
      <c r="W179" s="31" t="s">
        <v>80</v>
      </c>
      <c r="X179" s="31" t="s">
        <v>80</v>
      </c>
      <c r="Y179" s="31" t="s">
        <v>80</v>
      </c>
      <c r="Z179" s="31" t="s">
        <v>80</v>
      </c>
      <c r="AA179" s="31" t="s">
        <v>80</v>
      </c>
      <c r="AB179" s="31" t="s">
        <v>80</v>
      </c>
      <c r="AC179" s="31" t="s">
        <v>80</v>
      </c>
      <c r="AD179" s="31" t="s">
        <v>80</v>
      </c>
      <c r="AE179" s="31" t="s">
        <v>80</v>
      </c>
      <c r="AF179" s="31" t="s">
        <v>80</v>
      </c>
      <c r="AG179" s="31" t="s">
        <v>80</v>
      </c>
      <c r="AH179" s="31" t="s">
        <v>80</v>
      </c>
      <c r="AI179" s="31">
        <v>3.1E-2</v>
      </c>
      <c r="AJ179" s="31" t="s">
        <v>80</v>
      </c>
      <c r="AK179">
        <v>88</v>
      </c>
      <c r="AL179" s="29">
        <v>0</v>
      </c>
      <c r="AM179" s="29">
        <v>100</v>
      </c>
      <c r="AN179" s="20">
        <v>3.1E-2</v>
      </c>
    </row>
    <row r="180" spans="1:40" x14ac:dyDescent="0.25">
      <c r="A180" t="s">
        <v>220</v>
      </c>
      <c r="B180" t="s">
        <v>188</v>
      </c>
      <c r="C180" t="s">
        <v>75</v>
      </c>
      <c r="D180" t="s">
        <v>92</v>
      </c>
      <c r="E180" t="s">
        <v>105</v>
      </c>
      <c r="F180" t="s">
        <v>79</v>
      </c>
      <c r="G180" s="31" t="s">
        <v>80</v>
      </c>
      <c r="H180" s="31" t="s">
        <v>80</v>
      </c>
      <c r="I180" s="31" t="s">
        <v>80</v>
      </c>
      <c r="J180" s="31" t="s">
        <v>80</v>
      </c>
      <c r="K180" s="31" t="s">
        <v>80</v>
      </c>
      <c r="L180" s="31" t="s">
        <v>80</v>
      </c>
      <c r="M180" s="31" t="s">
        <v>80</v>
      </c>
      <c r="N180" s="31" t="s">
        <v>80</v>
      </c>
      <c r="O180" s="31" t="s">
        <v>80</v>
      </c>
      <c r="P180" s="31" t="s">
        <v>80</v>
      </c>
      <c r="Q180" s="31" t="s">
        <v>80</v>
      </c>
      <c r="R180" s="31" t="s">
        <v>80</v>
      </c>
      <c r="S180" s="31" t="s">
        <v>80</v>
      </c>
      <c r="T180" s="31" t="s">
        <v>80</v>
      </c>
      <c r="U180" s="31" t="s">
        <v>80</v>
      </c>
      <c r="V180" s="31" t="s">
        <v>80</v>
      </c>
      <c r="W180" s="31" t="s">
        <v>80</v>
      </c>
      <c r="X180" s="31" t="s">
        <v>80</v>
      </c>
      <c r="Y180" s="31" t="s">
        <v>80</v>
      </c>
      <c r="Z180" s="31" t="s">
        <v>80</v>
      </c>
      <c r="AA180" s="31" t="s">
        <v>80</v>
      </c>
      <c r="AB180" s="31" t="s">
        <v>80</v>
      </c>
      <c r="AC180" s="31" t="s">
        <v>80</v>
      </c>
      <c r="AD180" s="31" t="s">
        <v>80</v>
      </c>
      <c r="AE180" s="31" t="s">
        <v>80</v>
      </c>
      <c r="AF180" s="31" t="s">
        <v>80</v>
      </c>
      <c r="AG180" s="31" t="s">
        <v>80</v>
      </c>
      <c r="AH180" s="31" t="s">
        <v>80</v>
      </c>
      <c r="AI180" s="31" t="s">
        <v>82</v>
      </c>
      <c r="AJ180" s="31" t="s">
        <v>80</v>
      </c>
      <c r="AK180">
        <v>88</v>
      </c>
      <c r="AL180" s="29" t="s">
        <v>80</v>
      </c>
      <c r="AM180" s="29" t="s">
        <v>80</v>
      </c>
      <c r="AN180" s="20" t="s">
        <v>80</v>
      </c>
    </row>
    <row r="181" spans="1:40" x14ac:dyDescent="0.25">
      <c r="A181" t="s">
        <v>220</v>
      </c>
      <c r="B181" t="s">
        <v>188</v>
      </c>
      <c r="C181" t="s">
        <v>75</v>
      </c>
      <c r="D181" t="s">
        <v>130</v>
      </c>
      <c r="E181" t="s">
        <v>84</v>
      </c>
      <c r="F181" t="s">
        <v>78</v>
      </c>
      <c r="G181" s="31" t="s">
        <v>80</v>
      </c>
      <c r="H181" s="31" t="s">
        <v>80</v>
      </c>
      <c r="I181" s="31" t="s">
        <v>80</v>
      </c>
      <c r="J181" s="31" t="s">
        <v>80</v>
      </c>
      <c r="K181" s="31" t="s">
        <v>80</v>
      </c>
      <c r="L181" s="31" t="s">
        <v>80</v>
      </c>
      <c r="M181" s="31" t="s">
        <v>80</v>
      </c>
      <c r="N181" s="31" t="s">
        <v>80</v>
      </c>
      <c r="O181" s="31" t="s">
        <v>80</v>
      </c>
      <c r="P181" s="31" t="s">
        <v>80</v>
      </c>
      <c r="Q181" s="31" t="s">
        <v>80</v>
      </c>
      <c r="R181" s="31" t="s">
        <v>80</v>
      </c>
      <c r="S181" s="31" t="s">
        <v>80</v>
      </c>
      <c r="T181" s="31">
        <v>0.01</v>
      </c>
      <c r="U181" s="31" t="s">
        <v>80</v>
      </c>
      <c r="V181" s="31" t="s">
        <v>80</v>
      </c>
      <c r="W181" s="31">
        <v>1.2999999999999999E-2</v>
      </c>
      <c r="X181" s="31" t="s">
        <v>80</v>
      </c>
      <c r="Y181" s="31" t="s">
        <v>80</v>
      </c>
      <c r="Z181" s="31" t="s">
        <v>80</v>
      </c>
      <c r="AA181" s="31" t="s">
        <v>80</v>
      </c>
      <c r="AB181" s="31" t="s">
        <v>80</v>
      </c>
      <c r="AC181" s="31" t="s">
        <v>80</v>
      </c>
      <c r="AD181" s="31" t="s">
        <v>80</v>
      </c>
      <c r="AE181" s="31" t="s">
        <v>80</v>
      </c>
      <c r="AF181" s="31" t="s">
        <v>80</v>
      </c>
      <c r="AG181" s="31" t="s">
        <v>80</v>
      </c>
      <c r="AH181" s="31" t="s">
        <v>80</v>
      </c>
      <c r="AI181" s="31" t="s">
        <v>80</v>
      </c>
      <c r="AJ181" s="31" t="s">
        <v>80</v>
      </c>
      <c r="AK181">
        <v>89</v>
      </c>
      <c r="AL181" s="29">
        <v>0</v>
      </c>
      <c r="AM181" s="29">
        <v>100</v>
      </c>
      <c r="AN181" s="20">
        <v>2.3E-2</v>
      </c>
    </row>
    <row r="182" spans="1:40" x14ac:dyDescent="0.25">
      <c r="A182" t="s">
        <v>220</v>
      </c>
      <c r="B182" t="s">
        <v>188</v>
      </c>
      <c r="C182" t="s">
        <v>75</v>
      </c>
      <c r="D182" t="s">
        <v>130</v>
      </c>
      <c r="E182" t="s">
        <v>84</v>
      </c>
      <c r="F182" t="s">
        <v>79</v>
      </c>
      <c r="G182" s="31" t="s">
        <v>80</v>
      </c>
      <c r="H182" s="31" t="s">
        <v>80</v>
      </c>
      <c r="I182" s="31" t="s">
        <v>80</v>
      </c>
      <c r="J182" s="31" t="s">
        <v>80</v>
      </c>
      <c r="K182" s="31" t="s">
        <v>80</v>
      </c>
      <c r="L182" s="31" t="s">
        <v>80</v>
      </c>
      <c r="M182" s="31" t="s">
        <v>80</v>
      </c>
      <c r="N182" s="31" t="s">
        <v>80</v>
      </c>
      <c r="O182" s="31" t="s">
        <v>80</v>
      </c>
      <c r="P182" s="31" t="s">
        <v>80</v>
      </c>
      <c r="Q182" s="31" t="s">
        <v>80</v>
      </c>
      <c r="R182" s="31" t="s">
        <v>80</v>
      </c>
      <c r="S182" s="31" t="s">
        <v>80</v>
      </c>
      <c r="T182" s="31" t="s">
        <v>82</v>
      </c>
      <c r="U182" s="31" t="s">
        <v>80</v>
      </c>
      <c r="V182" s="31" t="s">
        <v>80</v>
      </c>
      <c r="W182" s="31" t="s">
        <v>82</v>
      </c>
      <c r="X182" s="31" t="s">
        <v>80</v>
      </c>
      <c r="Y182" s="31" t="s">
        <v>80</v>
      </c>
      <c r="Z182" s="31" t="s">
        <v>80</v>
      </c>
      <c r="AA182" s="31" t="s">
        <v>80</v>
      </c>
      <c r="AB182" s="31" t="s">
        <v>80</v>
      </c>
      <c r="AC182" s="31" t="s">
        <v>80</v>
      </c>
      <c r="AD182" s="31" t="s">
        <v>80</v>
      </c>
      <c r="AE182" s="31" t="s">
        <v>80</v>
      </c>
      <c r="AF182" s="31" t="s">
        <v>80</v>
      </c>
      <c r="AG182" s="31" t="s">
        <v>80</v>
      </c>
      <c r="AH182" s="31" t="s">
        <v>80</v>
      </c>
      <c r="AI182" s="31" t="s">
        <v>80</v>
      </c>
      <c r="AJ182" s="31" t="s">
        <v>80</v>
      </c>
      <c r="AK182">
        <v>89</v>
      </c>
      <c r="AL182" s="29" t="s">
        <v>80</v>
      </c>
      <c r="AM182" s="29" t="s">
        <v>80</v>
      </c>
      <c r="AN182" s="20" t="s">
        <v>80</v>
      </c>
    </row>
    <row r="183" spans="1:40" x14ac:dyDescent="0.25">
      <c r="A183" t="s">
        <v>220</v>
      </c>
      <c r="B183" t="s">
        <v>188</v>
      </c>
      <c r="C183" t="s">
        <v>75</v>
      </c>
      <c r="D183" t="s">
        <v>199</v>
      </c>
      <c r="E183" t="s">
        <v>87</v>
      </c>
      <c r="F183" t="s">
        <v>78</v>
      </c>
      <c r="G183" s="31" t="s">
        <v>80</v>
      </c>
      <c r="H183" s="31" t="s">
        <v>80</v>
      </c>
      <c r="I183" s="31" t="s">
        <v>80</v>
      </c>
      <c r="J183" s="31" t="s">
        <v>80</v>
      </c>
      <c r="K183" s="31" t="s">
        <v>80</v>
      </c>
      <c r="L183" s="31" t="s">
        <v>80</v>
      </c>
      <c r="M183" s="31" t="s">
        <v>80</v>
      </c>
      <c r="N183" s="31" t="s">
        <v>80</v>
      </c>
      <c r="O183" s="31" t="s">
        <v>80</v>
      </c>
      <c r="P183" s="31" t="s">
        <v>80</v>
      </c>
      <c r="Q183" s="31" t="s">
        <v>80</v>
      </c>
      <c r="R183" s="31" t="s">
        <v>80</v>
      </c>
      <c r="S183" s="31" t="s">
        <v>80</v>
      </c>
      <c r="T183" s="31" t="s">
        <v>80</v>
      </c>
      <c r="U183" s="31" t="s">
        <v>80</v>
      </c>
      <c r="V183" s="31" t="s">
        <v>80</v>
      </c>
      <c r="W183" s="31" t="s">
        <v>80</v>
      </c>
      <c r="X183" s="31" t="s">
        <v>80</v>
      </c>
      <c r="Y183" s="31" t="s">
        <v>80</v>
      </c>
      <c r="Z183" s="31" t="s">
        <v>80</v>
      </c>
      <c r="AA183" s="31" t="s">
        <v>80</v>
      </c>
      <c r="AB183" s="31">
        <v>1.9E-2</v>
      </c>
      <c r="AC183" s="31" t="s">
        <v>80</v>
      </c>
      <c r="AD183" s="31" t="s">
        <v>80</v>
      </c>
      <c r="AE183" s="31" t="s">
        <v>80</v>
      </c>
      <c r="AF183" s="31" t="s">
        <v>80</v>
      </c>
      <c r="AG183" s="31" t="s">
        <v>80</v>
      </c>
      <c r="AH183" s="31" t="s">
        <v>80</v>
      </c>
      <c r="AI183" s="31" t="s">
        <v>80</v>
      </c>
      <c r="AJ183" s="31" t="s">
        <v>80</v>
      </c>
      <c r="AK183">
        <v>90</v>
      </c>
      <c r="AL183" s="29">
        <v>0</v>
      </c>
      <c r="AM183" s="29">
        <v>100</v>
      </c>
      <c r="AN183" s="20">
        <v>1.9E-2</v>
      </c>
    </row>
    <row r="184" spans="1:40" x14ac:dyDescent="0.25">
      <c r="A184" t="s">
        <v>220</v>
      </c>
      <c r="B184" t="s">
        <v>188</v>
      </c>
      <c r="C184" t="s">
        <v>75</v>
      </c>
      <c r="D184" t="s">
        <v>199</v>
      </c>
      <c r="E184" t="s">
        <v>87</v>
      </c>
      <c r="F184" t="s">
        <v>79</v>
      </c>
      <c r="G184" s="31" t="s">
        <v>80</v>
      </c>
      <c r="H184" s="31" t="s">
        <v>80</v>
      </c>
      <c r="I184" s="31" t="s">
        <v>80</v>
      </c>
      <c r="J184" s="31" t="s">
        <v>80</v>
      </c>
      <c r="K184" s="31" t="s">
        <v>80</v>
      </c>
      <c r="L184" s="31" t="s">
        <v>80</v>
      </c>
      <c r="M184" s="31" t="s">
        <v>80</v>
      </c>
      <c r="N184" s="31" t="s">
        <v>80</v>
      </c>
      <c r="O184" s="31" t="s">
        <v>80</v>
      </c>
      <c r="P184" s="31" t="s">
        <v>80</v>
      </c>
      <c r="Q184" s="31" t="s">
        <v>80</v>
      </c>
      <c r="R184" s="31" t="s">
        <v>80</v>
      </c>
      <c r="S184" s="31" t="s">
        <v>80</v>
      </c>
      <c r="T184" s="31" t="s">
        <v>80</v>
      </c>
      <c r="U184" s="31" t="s">
        <v>80</v>
      </c>
      <c r="V184" s="31" t="s">
        <v>80</v>
      </c>
      <c r="W184" s="31" t="s">
        <v>80</v>
      </c>
      <c r="X184" s="31" t="s">
        <v>80</v>
      </c>
      <c r="Y184" s="31" t="s">
        <v>80</v>
      </c>
      <c r="Z184" s="31" t="s">
        <v>80</v>
      </c>
      <c r="AA184" s="31" t="s">
        <v>80</v>
      </c>
      <c r="AB184" s="31" t="s">
        <v>82</v>
      </c>
      <c r="AC184" s="31" t="s">
        <v>80</v>
      </c>
      <c r="AD184" s="31" t="s">
        <v>80</v>
      </c>
      <c r="AE184" s="31" t="s">
        <v>80</v>
      </c>
      <c r="AF184" s="31" t="s">
        <v>80</v>
      </c>
      <c r="AG184" s="31" t="s">
        <v>80</v>
      </c>
      <c r="AH184" s="31" t="s">
        <v>80</v>
      </c>
      <c r="AI184" s="31" t="s">
        <v>80</v>
      </c>
      <c r="AJ184" s="31" t="s">
        <v>80</v>
      </c>
      <c r="AK184">
        <v>90</v>
      </c>
      <c r="AL184" s="29" t="s">
        <v>80</v>
      </c>
      <c r="AM184" s="29" t="s">
        <v>80</v>
      </c>
      <c r="AN184" s="20" t="s">
        <v>80</v>
      </c>
    </row>
    <row r="185" spans="1:40" x14ac:dyDescent="0.25">
      <c r="A185" t="s">
        <v>220</v>
      </c>
      <c r="B185" t="s">
        <v>188</v>
      </c>
      <c r="C185" t="s">
        <v>75</v>
      </c>
      <c r="D185" t="s">
        <v>151</v>
      </c>
      <c r="E185" t="s">
        <v>105</v>
      </c>
      <c r="F185" t="s">
        <v>78</v>
      </c>
      <c r="G185" s="31" t="s">
        <v>80</v>
      </c>
      <c r="H185" s="31" t="s">
        <v>80</v>
      </c>
      <c r="I185" s="31" t="s">
        <v>80</v>
      </c>
      <c r="J185" s="31" t="s">
        <v>80</v>
      </c>
      <c r="K185" s="31" t="s">
        <v>80</v>
      </c>
      <c r="L185" s="31" t="s">
        <v>80</v>
      </c>
      <c r="M185" s="31" t="s">
        <v>80</v>
      </c>
      <c r="N185" s="31" t="s">
        <v>80</v>
      </c>
      <c r="O185" s="31" t="s">
        <v>80</v>
      </c>
      <c r="P185" s="31" t="s">
        <v>80</v>
      </c>
      <c r="Q185" s="31" t="s">
        <v>80</v>
      </c>
      <c r="R185" s="31" t="s">
        <v>80</v>
      </c>
      <c r="S185" s="31" t="s">
        <v>80</v>
      </c>
      <c r="T185" s="31" t="s">
        <v>80</v>
      </c>
      <c r="U185" s="31" t="s">
        <v>80</v>
      </c>
      <c r="V185" s="31" t="s">
        <v>80</v>
      </c>
      <c r="W185" s="31" t="s">
        <v>80</v>
      </c>
      <c r="X185" s="31" t="s">
        <v>80</v>
      </c>
      <c r="Y185" s="31">
        <v>6.0000000000000001E-3</v>
      </c>
      <c r="Z185" s="31" t="s">
        <v>80</v>
      </c>
      <c r="AA185" s="31" t="s">
        <v>80</v>
      </c>
      <c r="AB185" s="31" t="s">
        <v>80</v>
      </c>
      <c r="AC185" s="31" t="s">
        <v>80</v>
      </c>
      <c r="AD185" s="31" t="s">
        <v>80</v>
      </c>
      <c r="AE185" s="31" t="s">
        <v>80</v>
      </c>
      <c r="AF185" s="31" t="s">
        <v>80</v>
      </c>
      <c r="AG185" s="31" t="s">
        <v>80</v>
      </c>
      <c r="AH185" s="31" t="s">
        <v>80</v>
      </c>
      <c r="AI185" s="31" t="s">
        <v>80</v>
      </c>
      <c r="AJ185" s="31" t="s">
        <v>80</v>
      </c>
      <c r="AK185">
        <v>91</v>
      </c>
      <c r="AL185" s="29">
        <v>0</v>
      </c>
      <c r="AM185" s="29">
        <v>100</v>
      </c>
      <c r="AN185" s="20">
        <v>6.0000000000000001E-3</v>
      </c>
    </row>
    <row r="186" spans="1:40" x14ac:dyDescent="0.25">
      <c r="A186" t="s">
        <v>220</v>
      </c>
      <c r="B186" t="s">
        <v>188</v>
      </c>
      <c r="C186" t="s">
        <v>75</v>
      </c>
      <c r="D186" t="s">
        <v>151</v>
      </c>
      <c r="E186" t="s">
        <v>105</v>
      </c>
      <c r="F186" t="s">
        <v>79</v>
      </c>
      <c r="G186" s="31" t="s">
        <v>80</v>
      </c>
      <c r="H186" s="31" t="s">
        <v>80</v>
      </c>
      <c r="I186" s="31" t="s">
        <v>80</v>
      </c>
      <c r="J186" s="31" t="s">
        <v>80</v>
      </c>
      <c r="K186" s="31" t="s">
        <v>80</v>
      </c>
      <c r="L186" s="31" t="s">
        <v>80</v>
      </c>
      <c r="M186" s="31" t="s">
        <v>80</v>
      </c>
      <c r="N186" s="31" t="s">
        <v>80</v>
      </c>
      <c r="O186" s="31" t="s">
        <v>80</v>
      </c>
      <c r="P186" s="31" t="s">
        <v>80</v>
      </c>
      <c r="Q186" s="31" t="s">
        <v>80</v>
      </c>
      <c r="R186" s="31" t="s">
        <v>80</v>
      </c>
      <c r="S186" s="31" t="s">
        <v>80</v>
      </c>
      <c r="T186" s="31" t="s">
        <v>80</v>
      </c>
      <c r="U186" s="31" t="s">
        <v>80</v>
      </c>
      <c r="V186" s="31" t="s">
        <v>80</v>
      </c>
      <c r="W186" s="31" t="s">
        <v>80</v>
      </c>
      <c r="X186" s="31" t="s">
        <v>80</v>
      </c>
      <c r="Y186" s="31" t="s">
        <v>82</v>
      </c>
      <c r="Z186" s="31" t="s">
        <v>80</v>
      </c>
      <c r="AA186" s="31" t="s">
        <v>80</v>
      </c>
      <c r="AB186" s="31" t="s">
        <v>80</v>
      </c>
      <c r="AC186" s="31" t="s">
        <v>80</v>
      </c>
      <c r="AD186" s="31" t="s">
        <v>80</v>
      </c>
      <c r="AE186" s="31" t="s">
        <v>80</v>
      </c>
      <c r="AF186" s="31" t="s">
        <v>80</v>
      </c>
      <c r="AG186" s="31" t="s">
        <v>80</v>
      </c>
      <c r="AH186" s="31" t="s">
        <v>80</v>
      </c>
      <c r="AI186" s="31" t="s">
        <v>80</v>
      </c>
      <c r="AJ186" s="31" t="s">
        <v>80</v>
      </c>
      <c r="AK186">
        <v>91</v>
      </c>
      <c r="AL186" s="29" t="s">
        <v>80</v>
      </c>
      <c r="AM186" s="29" t="s">
        <v>80</v>
      </c>
      <c r="AN186" s="20" t="s">
        <v>80</v>
      </c>
    </row>
    <row r="187" spans="1:40" x14ac:dyDescent="0.25">
      <c r="A187" t="s">
        <v>220</v>
      </c>
      <c r="B187" t="s">
        <v>188</v>
      </c>
      <c r="C187" t="s">
        <v>75</v>
      </c>
      <c r="D187" t="s">
        <v>89</v>
      </c>
      <c r="E187" t="s">
        <v>123</v>
      </c>
      <c r="F187" t="s">
        <v>78</v>
      </c>
      <c r="G187" s="31" t="s">
        <v>80</v>
      </c>
      <c r="H187" s="31" t="s">
        <v>80</v>
      </c>
      <c r="I187" s="31" t="s">
        <v>80</v>
      </c>
      <c r="J187" s="31" t="s">
        <v>80</v>
      </c>
      <c r="K187" s="31" t="s">
        <v>80</v>
      </c>
      <c r="L187" s="31" t="s">
        <v>80</v>
      </c>
      <c r="M187" s="31" t="s">
        <v>80</v>
      </c>
      <c r="N187" s="31" t="s">
        <v>80</v>
      </c>
      <c r="O187" s="31" t="s">
        <v>80</v>
      </c>
      <c r="P187" s="31" t="s">
        <v>80</v>
      </c>
      <c r="Q187" s="31" t="s">
        <v>80</v>
      </c>
      <c r="R187" s="31" t="s">
        <v>80</v>
      </c>
      <c r="S187" s="31" t="s">
        <v>80</v>
      </c>
      <c r="T187" s="31" t="s">
        <v>80</v>
      </c>
      <c r="U187" s="31" t="s">
        <v>80</v>
      </c>
      <c r="V187" s="31" t="s">
        <v>80</v>
      </c>
      <c r="W187" s="31" t="s">
        <v>80</v>
      </c>
      <c r="X187" s="31" t="s">
        <v>80</v>
      </c>
      <c r="Y187" s="31" t="s">
        <v>80</v>
      </c>
      <c r="Z187" s="31" t="s">
        <v>80</v>
      </c>
      <c r="AA187" s="31" t="s">
        <v>80</v>
      </c>
      <c r="AB187" s="31" t="s">
        <v>80</v>
      </c>
      <c r="AC187" s="31" t="s">
        <v>80</v>
      </c>
      <c r="AD187" s="31" t="s">
        <v>80</v>
      </c>
      <c r="AE187" s="31" t="s">
        <v>80</v>
      </c>
      <c r="AF187" s="31" t="s">
        <v>80</v>
      </c>
      <c r="AG187" s="31" t="s">
        <v>80</v>
      </c>
      <c r="AH187" s="31" t="s">
        <v>80</v>
      </c>
      <c r="AI187" s="31">
        <v>2E-3</v>
      </c>
      <c r="AJ187" s="31" t="s">
        <v>80</v>
      </c>
      <c r="AK187">
        <v>92</v>
      </c>
      <c r="AL187" s="29">
        <v>0</v>
      </c>
      <c r="AM187" s="29">
        <v>100</v>
      </c>
      <c r="AN187" s="20">
        <v>2E-3</v>
      </c>
    </row>
    <row r="188" spans="1:40" x14ac:dyDescent="0.25">
      <c r="A188" t="s">
        <v>220</v>
      </c>
      <c r="B188" t="s">
        <v>188</v>
      </c>
      <c r="C188" t="s">
        <v>75</v>
      </c>
      <c r="D188" t="s">
        <v>89</v>
      </c>
      <c r="E188" t="s">
        <v>123</v>
      </c>
      <c r="F188" t="s">
        <v>79</v>
      </c>
      <c r="G188" s="31" t="s">
        <v>80</v>
      </c>
      <c r="H188" s="31" t="s">
        <v>80</v>
      </c>
      <c r="I188" s="31" t="s">
        <v>80</v>
      </c>
      <c r="J188" s="31" t="s">
        <v>80</v>
      </c>
      <c r="K188" s="31" t="s">
        <v>80</v>
      </c>
      <c r="L188" s="31" t="s">
        <v>80</v>
      </c>
      <c r="M188" s="31" t="s">
        <v>80</v>
      </c>
      <c r="N188" s="31" t="s">
        <v>80</v>
      </c>
      <c r="O188" s="31" t="s">
        <v>80</v>
      </c>
      <c r="P188" s="31" t="s">
        <v>80</v>
      </c>
      <c r="Q188" s="31" t="s">
        <v>80</v>
      </c>
      <c r="R188" s="31" t="s">
        <v>80</v>
      </c>
      <c r="S188" s="31" t="s">
        <v>80</v>
      </c>
      <c r="T188" s="31" t="s">
        <v>80</v>
      </c>
      <c r="U188" s="31" t="s">
        <v>80</v>
      </c>
      <c r="V188" s="31" t="s">
        <v>80</v>
      </c>
      <c r="W188" s="31" t="s">
        <v>80</v>
      </c>
      <c r="X188" s="31" t="s">
        <v>80</v>
      </c>
      <c r="Y188" s="31" t="s">
        <v>80</v>
      </c>
      <c r="Z188" s="31" t="s">
        <v>80</v>
      </c>
      <c r="AA188" s="31" t="s">
        <v>80</v>
      </c>
      <c r="AB188" s="31" t="s">
        <v>80</v>
      </c>
      <c r="AC188" s="31" t="s">
        <v>80</v>
      </c>
      <c r="AD188" s="31" t="s">
        <v>80</v>
      </c>
      <c r="AE188" s="31" t="s">
        <v>80</v>
      </c>
      <c r="AF188" s="31" t="s">
        <v>80</v>
      </c>
      <c r="AG188" s="31" t="s">
        <v>80</v>
      </c>
      <c r="AH188" s="31" t="s">
        <v>80</v>
      </c>
      <c r="AI188" s="31" t="s">
        <v>82</v>
      </c>
      <c r="AJ188" s="31" t="s">
        <v>80</v>
      </c>
      <c r="AK188">
        <v>92</v>
      </c>
      <c r="AL188" s="29" t="s">
        <v>80</v>
      </c>
      <c r="AM188" s="29" t="s">
        <v>80</v>
      </c>
      <c r="AN188" s="20" t="s">
        <v>80</v>
      </c>
    </row>
    <row r="189" spans="1:40" x14ac:dyDescent="0.25">
      <c r="A189" t="s">
        <v>220</v>
      </c>
      <c r="B189" t="s">
        <v>188</v>
      </c>
      <c r="C189" t="s">
        <v>75</v>
      </c>
      <c r="D189" t="s">
        <v>89</v>
      </c>
      <c r="E189" t="s">
        <v>84</v>
      </c>
      <c r="F189" t="s">
        <v>78</v>
      </c>
      <c r="G189" s="31" t="s">
        <v>80</v>
      </c>
      <c r="H189" s="31" t="s">
        <v>80</v>
      </c>
      <c r="I189" s="31" t="s">
        <v>80</v>
      </c>
      <c r="J189" s="31" t="s">
        <v>80</v>
      </c>
      <c r="K189" s="31" t="s">
        <v>80</v>
      </c>
      <c r="L189" s="31" t="s">
        <v>80</v>
      </c>
      <c r="M189" s="31" t="s">
        <v>80</v>
      </c>
      <c r="N189" s="31" t="s">
        <v>80</v>
      </c>
      <c r="O189" s="31" t="s">
        <v>80</v>
      </c>
      <c r="P189" s="31" t="s">
        <v>80</v>
      </c>
      <c r="Q189" s="31" t="s">
        <v>80</v>
      </c>
      <c r="R189" s="31" t="s">
        <v>80</v>
      </c>
      <c r="S189" s="31" t="s">
        <v>80</v>
      </c>
      <c r="T189" s="31" t="s">
        <v>80</v>
      </c>
      <c r="U189" s="31" t="s">
        <v>80</v>
      </c>
      <c r="V189" s="31" t="s">
        <v>80</v>
      </c>
      <c r="W189" s="31" t="s">
        <v>80</v>
      </c>
      <c r="X189" s="31" t="s">
        <v>80</v>
      </c>
      <c r="Y189" s="31" t="s">
        <v>80</v>
      </c>
      <c r="Z189" s="31" t="s">
        <v>80</v>
      </c>
      <c r="AA189" s="31" t="s">
        <v>80</v>
      </c>
      <c r="AB189" s="31" t="s">
        <v>80</v>
      </c>
      <c r="AC189" s="31" t="s">
        <v>80</v>
      </c>
      <c r="AD189" s="31" t="s">
        <v>80</v>
      </c>
      <c r="AE189" s="31" t="s">
        <v>80</v>
      </c>
      <c r="AF189" s="31" t="s">
        <v>80</v>
      </c>
      <c r="AG189" s="31" t="s">
        <v>80</v>
      </c>
      <c r="AH189" s="31" t="s">
        <v>80</v>
      </c>
      <c r="AI189" s="31">
        <v>0</v>
      </c>
      <c r="AJ189" s="31" t="s">
        <v>80</v>
      </c>
      <c r="AK189">
        <v>93</v>
      </c>
      <c r="AL189" s="29">
        <v>0</v>
      </c>
      <c r="AM189" s="29">
        <v>100</v>
      </c>
      <c r="AN189" s="20">
        <v>0</v>
      </c>
    </row>
    <row r="190" spans="1:40" x14ac:dyDescent="0.25">
      <c r="A190" t="s">
        <v>220</v>
      </c>
      <c r="B190" t="s">
        <v>188</v>
      </c>
      <c r="C190" t="s">
        <v>75</v>
      </c>
      <c r="D190" t="s">
        <v>89</v>
      </c>
      <c r="E190" t="s">
        <v>84</v>
      </c>
      <c r="F190" t="s">
        <v>79</v>
      </c>
      <c r="G190" s="31" t="s">
        <v>80</v>
      </c>
      <c r="H190" s="31" t="s">
        <v>80</v>
      </c>
      <c r="I190" s="31" t="s">
        <v>80</v>
      </c>
      <c r="J190" s="31" t="s">
        <v>80</v>
      </c>
      <c r="K190" s="31" t="s">
        <v>80</v>
      </c>
      <c r="L190" s="31" t="s">
        <v>80</v>
      </c>
      <c r="M190" s="31" t="s">
        <v>80</v>
      </c>
      <c r="N190" s="31" t="s">
        <v>80</v>
      </c>
      <c r="O190" s="31" t="s">
        <v>80</v>
      </c>
      <c r="P190" s="31" t="s">
        <v>80</v>
      </c>
      <c r="Q190" s="31" t="s">
        <v>80</v>
      </c>
      <c r="R190" s="31" t="s">
        <v>80</v>
      </c>
      <c r="S190" s="31" t="s">
        <v>80</v>
      </c>
      <c r="T190" s="31" t="s">
        <v>80</v>
      </c>
      <c r="U190" s="31" t="s">
        <v>80</v>
      </c>
      <c r="V190" s="31" t="s">
        <v>80</v>
      </c>
      <c r="W190" s="31" t="s">
        <v>80</v>
      </c>
      <c r="X190" s="31" t="s">
        <v>80</v>
      </c>
      <c r="Y190" s="31" t="s">
        <v>80</v>
      </c>
      <c r="Z190" s="31" t="s">
        <v>80</v>
      </c>
      <c r="AA190" s="31" t="s">
        <v>80</v>
      </c>
      <c r="AB190" s="31" t="s">
        <v>80</v>
      </c>
      <c r="AC190" s="31" t="s">
        <v>80</v>
      </c>
      <c r="AD190" s="31" t="s">
        <v>80</v>
      </c>
      <c r="AE190" s="31" t="s">
        <v>80</v>
      </c>
      <c r="AF190" s="31" t="s">
        <v>80</v>
      </c>
      <c r="AG190" s="31" t="s">
        <v>80</v>
      </c>
      <c r="AH190" s="31" t="s">
        <v>80</v>
      </c>
      <c r="AI190" s="31" t="s">
        <v>82</v>
      </c>
      <c r="AJ190" s="31" t="s">
        <v>80</v>
      </c>
      <c r="AK190">
        <v>93</v>
      </c>
      <c r="AL190" s="29" t="s">
        <v>80</v>
      </c>
      <c r="AM190" s="29" t="s">
        <v>80</v>
      </c>
      <c r="AN190" s="20" t="s">
        <v>80</v>
      </c>
    </row>
    <row r="191" spans="1:40" x14ac:dyDescent="0.25"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</row>
  </sheetData>
  <mergeCells count="2">
    <mergeCell ref="A1:G1"/>
    <mergeCell ref="E2:F2"/>
  </mergeCells>
  <conditionalFormatting sqref="E5:E191">
    <cfRule type="expression" dxfId="759" priority="1">
      <formula>E5="UN"</formula>
    </cfRule>
  </conditionalFormatting>
  <conditionalFormatting sqref="G5:AJ5">
    <cfRule type="expression" dxfId="758" priority="10">
      <formula>AND($E5&lt;&gt;"UN", G5="", G6&lt;&gt;"", G6&lt;&gt;"-1")</formula>
    </cfRule>
  </conditionalFormatting>
  <conditionalFormatting sqref="G5:AJ191">
    <cfRule type="expression" dxfId="757" priority="2">
      <formula>G5="-1"</formula>
    </cfRule>
    <cfRule type="expression" dxfId="756" priority="3">
      <formula>G5="a"</formula>
    </cfRule>
    <cfRule type="expression" dxfId="755" priority="4">
      <formula>G5="b"</formula>
    </cfRule>
    <cfRule type="expression" dxfId="754" priority="5">
      <formula>G5="c"</formula>
    </cfRule>
    <cfRule type="expression" dxfId="753" priority="6">
      <formula>G5="bc"</formula>
    </cfRule>
    <cfRule type="expression" dxfId="752" priority="7">
      <formula>G5="ab"</formula>
    </cfRule>
    <cfRule type="expression" dxfId="751" priority="8">
      <formula>G5="ac"</formula>
    </cfRule>
    <cfRule type="expression" dxfId="750" priority="9">
      <formula>G5="abc"</formula>
    </cfRule>
  </conditionalFormatting>
  <conditionalFormatting sqref="G7:AJ7">
    <cfRule type="expression" dxfId="749" priority="11">
      <formula>AND($E7&lt;&gt;"UN", G7="", G8&lt;&gt;"", G8&lt;&gt;"-1")</formula>
    </cfRule>
  </conditionalFormatting>
  <conditionalFormatting sqref="G9:AJ9">
    <cfRule type="expression" dxfId="748" priority="12">
      <formula>AND($E9&lt;&gt;"UN", G9="", G10&lt;&gt;"", G10&lt;&gt;"-1")</formula>
    </cfRule>
  </conditionalFormatting>
  <conditionalFormatting sqref="G11:AJ11">
    <cfRule type="expression" dxfId="747" priority="13">
      <formula>AND($E11&lt;&gt;"UN", G11="", G12&lt;&gt;"", G12&lt;&gt;"-1")</formula>
    </cfRule>
  </conditionalFormatting>
  <conditionalFormatting sqref="G13:AJ13">
    <cfRule type="expression" dxfId="746" priority="14">
      <formula>AND($E13&lt;&gt;"UN", G13="", G14&lt;&gt;"", G14&lt;&gt;"-1")</formula>
    </cfRule>
  </conditionalFormatting>
  <conditionalFormatting sqref="G15:AJ15">
    <cfRule type="expression" dxfId="745" priority="15">
      <formula>AND($E15&lt;&gt;"UN", G15="", G16&lt;&gt;"", G16&lt;&gt;"-1")</formula>
    </cfRule>
  </conditionalFormatting>
  <conditionalFormatting sqref="G17:AJ17">
    <cfRule type="expression" dxfId="744" priority="16">
      <formula>AND($E17&lt;&gt;"UN", G17="", G18&lt;&gt;"", G18&lt;&gt;"-1")</formula>
    </cfRule>
  </conditionalFormatting>
  <conditionalFormatting sqref="G19:AJ19">
    <cfRule type="expression" dxfId="743" priority="17">
      <formula>AND($E19&lt;&gt;"UN", G19="", G20&lt;&gt;"", G20&lt;&gt;"-1")</formula>
    </cfRule>
  </conditionalFormatting>
  <conditionalFormatting sqref="G21:AJ21">
    <cfRule type="expression" dxfId="742" priority="18">
      <formula>AND($E21&lt;&gt;"UN", G21="", G22&lt;&gt;"", G22&lt;&gt;"-1")</formula>
    </cfRule>
  </conditionalFormatting>
  <conditionalFormatting sqref="G23:AJ23">
    <cfRule type="expression" dxfId="741" priority="19">
      <formula>AND($E23&lt;&gt;"UN", G23="", G24&lt;&gt;"", G24&lt;&gt;"-1")</formula>
    </cfRule>
  </conditionalFormatting>
  <conditionalFormatting sqref="G25:AJ25">
    <cfRule type="expression" dxfId="740" priority="20">
      <formula>AND($E25&lt;&gt;"UN", G25="", G26&lt;&gt;"", G26&lt;&gt;"-1")</formula>
    </cfRule>
  </conditionalFormatting>
  <conditionalFormatting sqref="G27:AJ27">
    <cfRule type="expression" dxfId="739" priority="21">
      <formula>AND($E27&lt;&gt;"UN", G27="", G28&lt;&gt;"", G28&lt;&gt;"-1")</formula>
    </cfRule>
  </conditionalFormatting>
  <conditionalFormatting sqref="G29:AJ29">
    <cfRule type="expression" dxfId="738" priority="22">
      <formula>AND($E29&lt;&gt;"UN", G29="", G30&lt;&gt;"", G30&lt;&gt;"-1")</formula>
    </cfRule>
  </conditionalFormatting>
  <conditionalFormatting sqref="G31:AJ31">
    <cfRule type="expression" dxfId="737" priority="23">
      <formula>AND($E31&lt;&gt;"UN", G31="", G32&lt;&gt;"", G32&lt;&gt;"-1")</formula>
    </cfRule>
  </conditionalFormatting>
  <conditionalFormatting sqref="G33:AJ33">
    <cfRule type="expression" dxfId="736" priority="24">
      <formula>AND($E33&lt;&gt;"UN", G33="", G34&lt;&gt;"", G34&lt;&gt;"-1")</formula>
    </cfRule>
  </conditionalFormatting>
  <conditionalFormatting sqref="G35:AJ35">
    <cfRule type="expression" dxfId="735" priority="25">
      <formula>AND($E35&lt;&gt;"UN", G35="", G36&lt;&gt;"", G36&lt;&gt;"-1")</formula>
    </cfRule>
  </conditionalFormatting>
  <conditionalFormatting sqref="G37:AJ37">
    <cfRule type="expression" dxfId="734" priority="26">
      <formula>AND($E37&lt;&gt;"UN", G37="", G38&lt;&gt;"", G38&lt;&gt;"-1")</formula>
    </cfRule>
  </conditionalFormatting>
  <conditionalFormatting sqref="G39:AJ39">
    <cfRule type="expression" dxfId="733" priority="27">
      <formula>AND($E39&lt;&gt;"UN", G39="", G40&lt;&gt;"", G40&lt;&gt;"-1")</formula>
    </cfRule>
  </conditionalFormatting>
  <conditionalFormatting sqref="G41:AJ41">
    <cfRule type="expression" dxfId="732" priority="28">
      <formula>AND($E41&lt;&gt;"UN", G41="", G42&lt;&gt;"", G42&lt;&gt;"-1")</formula>
    </cfRule>
  </conditionalFormatting>
  <conditionalFormatting sqref="G43:AJ43">
    <cfRule type="expression" dxfId="731" priority="29">
      <formula>AND($E43&lt;&gt;"UN", G43="", G44&lt;&gt;"", G44&lt;&gt;"-1")</formula>
    </cfRule>
  </conditionalFormatting>
  <conditionalFormatting sqref="G45:AJ45">
    <cfRule type="expression" dxfId="730" priority="30">
      <formula>AND($E45&lt;&gt;"UN", G45="", G46&lt;&gt;"", G46&lt;&gt;"-1")</formula>
    </cfRule>
  </conditionalFormatting>
  <conditionalFormatting sqref="G47:AJ47">
    <cfRule type="expression" dxfId="729" priority="31">
      <formula>AND($E47&lt;&gt;"UN", G47="", G48&lt;&gt;"", G48&lt;&gt;"-1")</formula>
    </cfRule>
  </conditionalFormatting>
  <conditionalFormatting sqref="G49:AJ49">
    <cfRule type="expression" dxfId="728" priority="32">
      <formula>AND($E49&lt;&gt;"UN", G49="", G50&lt;&gt;"", G50&lt;&gt;"-1")</formula>
    </cfRule>
  </conditionalFormatting>
  <conditionalFormatting sqref="G51:AJ51">
    <cfRule type="expression" dxfId="727" priority="33">
      <formula>AND($E51&lt;&gt;"UN", G51="", G52&lt;&gt;"", G52&lt;&gt;"-1")</formula>
    </cfRule>
  </conditionalFormatting>
  <conditionalFormatting sqref="G53:AJ53">
    <cfRule type="expression" dxfId="726" priority="34">
      <formula>AND($E53&lt;&gt;"UN", G53="", G54&lt;&gt;"", G54&lt;&gt;"-1")</formula>
    </cfRule>
  </conditionalFormatting>
  <conditionalFormatting sqref="G55:AJ55">
    <cfRule type="expression" dxfId="725" priority="35">
      <formula>AND($E55&lt;&gt;"UN", G55="", G56&lt;&gt;"", G56&lt;&gt;"-1")</formula>
    </cfRule>
  </conditionalFormatting>
  <conditionalFormatting sqref="G57:AJ57">
    <cfRule type="expression" dxfId="724" priority="36">
      <formula>AND($E57&lt;&gt;"UN", G57="", G58&lt;&gt;"", G58&lt;&gt;"-1")</formula>
    </cfRule>
  </conditionalFormatting>
  <conditionalFormatting sqref="G59:AJ59">
    <cfRule type="expression" dxfId="723" priority="37">
      <formula>AND($E59&lt;&gt;"UN", G59="", G60&lt;&gt;"", G60&lt;&gt;"-1")</formula>
    </cfRule>
  </conditionalFormatting>
  <conditionalFormatting sqref="G61:AJ61">
    <cfRule type="expression" dxfId="722" priority="38">
      <formula>AND($E61&lt;&gt;"UN", G61="", G62&lt;&gt;"", G62&lt;&gt;"-1")</formula>
    </cfRule>
  </conditionalFormatting>
  <conditionalFormatting sqref="G63:AJ63">
    <cfRule type="expression" dxfId="721" priority="39">
      <formula>AND($E63&lt;&gt;"UN", G63="", G64&lt;&gt;"", G64&lt;&gt;"-1")</formula>
    </cfRule>
  </conditionalFormatting>
  <conditionalFormatting sqref="G65:AJ65">
    <cfRule type="expression" dxfId="720" priority="40">
      <formula>AND($E65&lt;&gt;"UN", G65="", G66&lt;&gt;"", G66&lt;&gt;"-1")</formula>
    </cfRule>
  </conditionalFormatting>
  <conditionalFormatting sqref="G67:AJ67">
    <cfRule type="expression" dxfId="719" priority="41">
      <formula>AND($E67&lt;&gt;"UN", G67="", G68&lt;&gt;"", G68&lt;&gt;"-1")</formula>
    </cfRule>
  </conditionalFormatting>
  <conditionalFormatting sqref="G69:AJ69">
    <cfRule type="expression" dxfId="718" priority="42">
      <formula>AND($E69&lt;&gt;"UN", G69="", G70&lt;&gt;"", G70&lt;&gt;"-1")</formula>
    </cfRule>
  </conditionalFormatting>
  <conditionalFormatting sqref="G71:AJ71">
    <cfRule type="expression" dxfId="717" priority="43">
      <formula>AND($E71&lt;&gt;"UN", G71="", G72&lt;&gt;"", G72&lt;&gt;"-1")</formula>
    </cfRule>
  </conditionalFormatting>
  <conditionalFormatting sqref="G73:AJ73">
    <cfRule type="expression" dxfId="716" priority="44">
      <formula>AND($E73&lt;&gt;"UN", G73="", G74&lt;&gt;"", G74&lt;&gt;"-1")</formula>
    </cfRule>
  </conditionalFormatting>
  <conditionalFormatting sqref="G75:AJ75">
    <cfRule type="expression" dxfId="715" priority="45">
      <formula>AND($E75&lt;&gt;"UN", G75="", G76&lt;&gt;"", G76&lt;&gt;"-1")</formula>
    </cfRule>
  </conditionalFormatting>
  <conditionalFormatting sqref="G77:AJ77">
    <cfRule type="expression" dxfId="714" priority="46">
      <formula>AND($E77&lt;&gt;"UN", G77="", G78&lt;&gt;"", G78&lt;&gt;"-1")</formula>
    </cfRule>
  </conditionalFormatting>
  <conditionalFormatting sqref="G79:AJ79">
    <cfRule type="expression" dxfId="713" priority="47">
      <formula>AND($E79&lt;&gt;"UN", G79="", G80&lt;&gt;"", G80&lt;&gt;"-1")</formula>
    </cfRule>
  </conditionalFormatting>
  <conditionalFormatting sqref="G81:AJ81">
    <cfRule type="expression" dxfId="712" priority="48">
      <formula>AND($E81&lt;&gt;"UN", G81="", G82&lt;&gt;"", G82&lt;&gt;"-1")</formula>
    </cfRule>
  </conditionalFormatting>
  <conditionalFormatting sqref="G83:AJ83">
    <cfRule type="expression" dxfId="711" priority="49">
      <formula>AND($E83&lt;&gt;"UN", G83="", G84&lt;&gt;"", G84&lt;&gt;"-1")</formula>
    </cfRule>
  </conditionalFormatting>
  <conditionalFormatting sqref="G85:AJ85">
    <cfRule type="expression" dxfId="710" priority="50">
      <formula>AND($E85&lt;&gt;"UN", G85="", G86&lt;&gt;"", G86&lt;&gt;"-1")</formula>
    </cfRule>
  </conditionalFormatting>
  <conditionalFormatting sqref="G87:AJ87">
    <cfRule type="expression" dxfId="709" priority="51">
      <formula>AND($E87&lt;&gt;"UN", G87="", G88&lt;&gt;"", G88&lt;&gt;"-1")</formula>
    </cfRule>
  </conditionalFormatting>
  <conditionalFormatting sqref="G89:AJ89">
    <cfRule type="expression" dxfId="708" priority="52">
      <formula>AND($E89&lt;&gt;"UN", G89="", G90&lt;&gt;"", G90&lt;&gt;"-1")</formula>
    </cfRule>
  </conditionalFormatting>
  <conditionalFormatting sqref="G91:AJ91">
    <cfRule type="expression" dxfId="707" priority="53">
      <formula>AND($E91&lt;&gt;"UN", G91="", G92&lt;&gt;"", G92&lt;&gt;"-1")</formula>
    </cfRule>
  </conditionalFormatting>
  <conditionalFormatting sqref="G93:AJ93">
    <cfRule type="expression" dxfId="706" priority="54">
      <formula>AND($E93&lt;&gt;"UN", G93="", G94&lt;&gt;"", G94&lt;&gt;"-1")</formula>
    </cfRule>
  </conditionalFormatting>
  <conditionalFormatting sqref="G95:AJ95">
    <cfRule type="expression" dxfId="705" priority="55">
      <formula>AND($E95&lt;&gt;"UN", G95="", G96&lt;&gt;"", G96&lt;&gt;"-1")</formula>
    </cfRule>
  </conditionalFormatting>
  <conditionalFormatting sqref="G97:AJ97">
    <cfRule type="expression" dxfId="704" priority="56">
      <formula>AND($E97&lt;&gt;"UN", G97="", G98&lt;&gt;"", G98&lt;&gt;"-1")</formula>
    </cfRule>
  </conditionalFormatting>
  <conditionalFormatting sqref="G99:AJ99">
    <cfRule type="expression" dxfId="703" priority="57">
      <formula>AND($E99&lt;&gt;"UN", G99="", G100&lt;&gt;"", G100&lt;&gt;"-1")</formula>
    </cfRule>
  </conditionalFormatting>
  <conditionalFormatting sqref="G101:AJ101">
    <cfRule type="expression" dxfId="702" priority="58">
      <formula>AND($E101&lt;&gt;"UN", G101="", G102&lt;&gt;"", G102&lt;&gt;"-1")</formula>
    </cfRule>
  </conditionalFormatting>
  <conditionalFormatting sqref="G103:AJ103">
    <cfRule type="expression" dxfId="701" priority="59">
      <formula>AND($E103&lt;&gt;"UN", G103="", G104&lt;&gt;"", G104&lt;&gt;"-1")</formula>
    </cfRule>
  </conditionalFormatting>
  <conditionalFormatting sqref="G105:AJ105">
    <cfRule type="expression" dxfId="700" priority="60">
      <formula>AND($E105&lt;&gt;"UN", G105="", G106&lt;&gt;"", G106&lt;&gt;"-1")</formula>
    </cfRule>
  </conditionalFormatting>
  <conditionalFormatting sqref="G107:AJ107">
    <cfRule type="expression" dxfId="699" priority="61">
      <formula>AND($E107&lt;&gt;"UN", G107="", G108&lt;&gt;"", G108&lt;&gt;"-1")</formula>
    </cfRule>
  </conditionalFormatting>
  <conditionalFormatting sqref="G109:AJ109">
    <cfRule type="expression" dxfId="698" priority="62">
      <formula>AND($E109&lt;&gt;"UN", G109="", G110&lt;&gt;"", G110&lt;&gt;"-1")</formula>
    </cfRule>
  </conditionalFormatting>
  <conditionalFormatting sqref="G111:AJ111">
    <cfRule type="expression" dxfId="697" priority="63">
      <formula>AND($E111&lt;&gt;"UN", G111="", G112&lt;&gt;"", G112&lt;&gt;"-1")</formula>
    </cfRule>
  </conditionalFormatting>
  <conditionalFormatting sqref="G113:AJ113">
    <cfRule type="expression" dxfId="696" priority="64">
      <formula>AND($E113&lt;&gt;"UN", G113="", G114&lt;&gt;"", G114&lt;&gt;"-1")</formula>
    </cfRule>
  </conditionalFormatting>
  <conditionalFormatting sqref="G115:AJ115">
    <cfRule type="expression" dxfId="695" priority="65">
      <formula>AND($E115&lt;&gt;"UN", G115="", G116&lt;&gt;"", G116&lt;&gt;"-1")</formula>
    </cfRule>
  </conditionalFormatting>
  <conditionalFormatting sqref="G117:AJ117">
    <cfRule type="expression" dxfId="694" priority="66">
      <formula>AND($E117&lt;&gt;"UN", G117="", G118&lt;&gt;"", G118&lt;&gt;"-1")</formula>
    </cfRule>
  </conditionalFormatting>
  <conditionalFormatting sqref="G119:AJ119">
    <cfRule type="expression" dxfId="693" priority="67">
      <formula>AND($E119&lt;&gt;"UN", G119="", G120&lt;&gt;"", G120&lt;&gt;"-1")</formula>
    </cfRule>
  </conditionalFormatting>
  <conditionalFormatting sqref="G121:AJ121">
    <cfRule type="expression" dxfId="692" priority="68">
      <formula>AND($E121&lt;&gt;"UN", G121="", G122&lt;&gt;"", G122&lt;&gt;"-1")</formula>
    </cfRule>
  </conditionalFormatting>
  <conditionalFormatting sqref="G123:AJ123">
    <cfRule type="expression" dxfId="691" priority="69">
      <formula>AND($E123&lt;&gt;"UN", G123="", G124&lt;&gt;"", G124&lt;&gt;"-1")</formula>
    </cfRule>
  </conditionalFormatting>
  <conditionalFormatting sqref="G125:AJ125">
    <cfRule type="expression" dxfId="690" priority="70">
      <formula>AND($E125&lt;&gt;"UN", G125="", G126&lt;&gt;"", G126&lt;&gt;"-1")</formula>
    </cfRule>
  </conditionalFormatting>
  <conditionalFormatting sqref="G127:AJ127">
    <cfRule type="expression" dxfId="689" priority="71">
      <formula>AND($E127&lt;&gt;"UN", G127="", G128&lt;&gt;"", G128&lt;&gt;"-1")</formula>
    </cfRule>
  </conditionalFormatting>
  <conditionalFormatting sqref="G129:AJ129">
    <cfRule type="expression" dxfId="688" priority="72">
      <formula>AND($E129&lt;&gt;"UN", G129="", G130&lt;&gt;"", G130&lt;&gt;"-1")</formula>
    </cfRule>
  </conditionalFormatting>
  <conditionalFormatting sqref="G131:AJ131">
    <cfRule type="expression" dxfId="687" priority="73">
      <formula>AND($E131&lt;&gt;"UN", G131="", G132&lt;&gt;"", G132&lt;&gt;"-1")</formula>
    </cfRule>
  </conditionalFormatting>
  <conditionalFormatting sqref="G133:AJ133">
    <cfRule type="expression" dxfId="686" priority="74">
      <formula>AND($E133&lt;&gt;"UN", G133="", G134&lt;&gt;"", G134&lt;&gt;"-1")</formula>
    </cfRule>
  </conditionalFormatting>
  <conditionalFormatting sqref="G135:AJ135">
    <cfRule type="expression" dxfId="685" priority="75">
      <formula>AND($E135&lt;&gt;"UN", G135="", G136&lt;&gt;"", G136&lt;&gt;"-1")</formula>
    </cfRule>
  </conditionalFormatting>
  <conditionalFormatting sqref="G137:AJ137">
    <cfRule type="expression" dxfId="684" priority="76">
      <formula>AND($E137&lt;&gt;"UN", G137="", G138&lt;&gt;"", G138&lt;&gt;"-1")</formula>
    </cfRule>
  </conditionalFormatting>
  <conditionalFormatting sqref="G139:AJ139">
    <cfRule type="expression" dxfId="683" priority="77">
      <formula>AND($E139&lt;&gt;"UN", G139="", G140&lt;&gt;"", G140&lt;&gt;"-1")</formula>
    </cfRule>
  </conditionalFormatting>
  <conditionalFormatting sqref="G141:AJ141">
    <cfRule type="expression" dxfId="682" priority="78">
      <formula>AND($E141&lt;&gt;"UN", G141="", G142&lt;&gt;"", G142&lt;&gt;"-1")</formula>
    </cfRule>
  </conditionalFormatting>
  <conditionalFormatting sqref="G143:AJ143">
    <cfRule type="expression" dxfId="681" priority="79">
      <formula>AND($E143&lt;&gt;"UN", G143="", G144&lt;&gt;"", G144&lt;&gt;"-1")</formula>
    </cfRule>
  </conditionalFormatting>
  <conditionalFormatting sqref="G145:AJ145">
    <cfRule type="expression" dxfId="680" priority="80">
      <formula>AND($E145&lt;&gt;"UN", G145="", G146&lt;&gt;"", G146&lt;&gt;"-1")</formula>
    </cfRule>
  </conditionalFormatting>
  <conditionalFormatting sqref="G147:AJ147">
    <cfRule type="expression" dxfId="679" priority="81">
      <formula>AND($E147&lt;&gt;"UN", G147="", G148&lt;&gt;"", G148&lt;&gt;"-1")</formula>
    </cfRule>
  </conditionalFormatting>
  <conditionalFormatting sqref="G149:AJ149">
    <cfRule type="expression" dxfId="678" priority="82">
      <formula>AND($E149&lt;&gt;"UN", G149="", G150&lt;&gt;"", G150&lt;&gt;"-1")</formula>
    </cfRule>
  </conditionalFormatting>
  <conditionalFormatting sqref="G151:AJ151">
    <cfRule type="expression" dxfId="677" priority="83">
      <formula>AND($E151&lt;&gt;"UN", G151="", G152&lt;&gt;"", G152&lt;&gt;"-1")</formula>
    </cfRule>
  </conditionalFormatting>
  <conditionalFormatting sqref="G153:AJ153">
    <cfRule type="expression" dxfId="676" priority="84">
      <formula>AND($E153&lt;&gt;"UN", G153="", G154&lt;&gt;"", G154&lt;&gt;"-1")</formula>
    </cfRule>
  </conditionalFormatting>
  <conditionalFormatting sqref="G155:AJ155">
    <cfRule type="expression" dxfId="675" priority="85">
      <formula>AND($E155&lt;&gt;"UN", G155="", G156&lt;&gt;"", G156&lt;&gt;"-1")</formula>
    </cfRule>
  </conditionalFormatting>
  <conditionalFormatting sqref="G157:AJ157">
    <cfRule type="expression" dxfId="674" priority="86">
      <formula>AND($E157&lt;&gt;"UN", G157="", G158&lt;&gt;"", G158&lt;&gt;"-1")</formula>
    </cfRule>
  </conditionalFormatting>
  <conditionalFormatting sqref="G159:AJ159">
    <cfRule type="expression" dxfId="673" priority="87">
      <formula>AND($E159&lt;&gt;"UN", G159="", G160&lt;&gt;"", G160&lt;&gt;"-1")</formula>
    </cfRule>
  </conditionalFormatting>
  <conditionalFormatting sqref="G161:AJ161">
    <cfRule type="expression" dxfId="672" priority="88">
      <formula>AND($E161&lt;&gt;"UN", G161="", G162&lt;&gt;"", G162&lt;&gt;"-1")</formula>
    </cfRule>
  </conditionalFormatting>
  <conditionalFormatting sqref="G163:AJ163">
    <cfRule type="expression" dxfId="671" priority="89">
      <formula>AND($E163&lt;&gt;"UN", G163="", G164&lt;&gt;"", G164&lt;&gt;"-1")</formula>
    </cfRule>
  </conditionalFormatting>
  <conditionalFormatting sqref="G165:AJ165">
    <cfRule type="expression" dxfId="670" priority="90">
      <formula>AND($E165&lt;&gt;"UN", G165="", G166&lt;&gt;"", G166&lt;&gt;"-1")</formula>
    </cfRule>
  </conditionalFormatting>
  <conditionalFormatting sqref="G167:AJ167">
    <cfRule type="expression" dxfId="669" priority="91">
      <formula>AND($E167&lt;&gt;"UN", G167="", G168&lt;&gt;"", G168&lt;&gt;"-1")</formula>
    </cfRule>
  </conditionalFormatting>
  <conditionalFormatting sqref="G169:AJ169">
    <cfRule type="expression" dxfId="668" priority="92">
      <formula>AND($E169&lt;&gt;"UN", G169="", G170&lt;&gt;"", G170&lt;&gt;"-1")</formula>
    </cfRule>
  </conditionalFormatting>
  <conditionalFormatting sqref="G171:AJ171">
    <cfRule type="expression" dxfId="667" priority="93">
      <formula>AND($E171&lt;&gt;"UN", G171="", G172&lt;&gt;"", G172&lt;&gt;"-1")</formula>
    </cfRule>
  </conditionalFormatting>
  <conditionalFormatting sqref="G173:AJ173">
    <cfRule type="expression" dxfId="666" priority="94">
      <formula>AND($E173&lt;&gt;"UN", G173="", G174&lt;&gt;"", G174&lt;&gt;"-1")</formula>
    </cfRule>
  </conditionalFormatting>
  <conditionalFormatting sqref="G175:AJ175">
    <cfRule type="expression" dxfId="665" priority="95">
      <formula>AND($E175&lt;&gt;"UN", G175="", G176&lt;&gt;"", G176&lt;&gt;"-1")</formula>
    </cfRule>
  </conditionalFormatting>
  <conditionalFormatting sqref="G177:AJ177">
    <cfRule type="expression" dxfId="664" priority="96">
      <formula>AND($E177&lt;&gt;"UN", G177="", G178&lt;&gt;"", G178&lt;&gt;"-1")</formula>
    </cfRule>
  </conditionalFormatting>
  <conditionalFormatting sqref="G179:AJ179">
    <cfRule type="expression" dxfId="663" priority="97">
      <formula>AND($E179&lt;&gt;"UN", G179="", G180&lt;&gt;"", G180&lt;&gt;"-1")</formula>
    </cfRule>
  </conditionalFormatting>
  <conditionalFormatting sqref="G181:AJ181">
    <cfRule type="expression" dxfId="662" priority="98">
      <formula>AND($E181&lt;&gt;"UN", G181="", G182&lt;&gt;"", G182&lt;&gt;"-1")</formula>
    </cfRule>
  </conditionalFormatting>
  <conditionalFormatting sqref="G183:AJ183">
    <cfRule type="expression" dxfId="661" priority="99">
      <formula>AND($E183&lt;&gt;"UN", G183="", G184&lt;&gt;"", G184&lt;&gt;"-1")</formula>
    </cfRule>
  </conditionalFormatting>
  <conditionalFormatting sqref="G185:AJ185">
    <cfRule type="expression" dxfId="660" priority="100">
      <formula>AND($E185&lt;&gt;"UN", G185="", G186&lt;&gt;"", G186&lt;&gt;"-1")</formula>
    </cfRule>
  </conditionalFormatting>
  <conditionalFormatting sqref="G187:AJ187">
    <cfRule type="expression" dxfId="659" priority="101">
      <formula>AND($E187&lt;&gt;"UN", G187="", G188&lt;&gt;"", G188&lt;&gt;"-1")</formula>
    </cfRule>
  </conditionalFormatting>
  <conditionalFormatting sqref="G189:AJ189">
    <cfRule type="expression" dxfId="658" priority="102">
      <formula>AND($E189&lt;&gt;"UN", G189="", G190&lt;&gt;"", G190&lt;&gt;"-1")</formula>
    </cfRule>
  </conditionalFormatting>
  <conditionalFormatting sqref="G191:AJ191">
    <cfRule type="expression" dxfId="657" priority="103">
      <formula>AND($E191&lt;&gt;"UN", G191="", G192&lt;&gt;"", G192&lt;&gt;"-1")</formula>
    </cfRule>
  </conditionalFormatting>
  <conditionalFormatting sqref="AL4:AL190">
    <cfRule type="colorScale" priority="104">
      <colorScale>
        <cfvo type="num" val="0"/>
        <cfvo type="num" val="0.3"/>
        <cfvo type="num" val="18.29"/>
        <color rgb="FFF8696B"/>
        <color rgb="FFFFEB84"/>
        <color rgb="FF63BE7B"/>
      </colorScale>
    </cfRule>
  </conditionalFormatting>
  <conditionalFormatting sqref="AM4:AM190">
    <cfRule type="colorScale" priority="105">
      <colorScale>
        <cfvo type="num" val="18.29"/>
        <cfvo type="num" val="99.85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191 H4:H191 I4:I191 J4:J191 K4:K191 L4:L191 M4:M191 N4:N191 O4:O191 P4:P191 Q4:Q191 R4:R191 S4:S191 T4:T191 U4:U191 V4:V191 W4:W191 X4:X191 Y4:Y191 Z4:Z191 AA4:AA191 AB4:AB191 AC4:AC191 AD4:AD191 AE4:AE191 AF4:AF191 AG4:AG191 AH4:AH191 AI4:AI191 AJ4:AJ191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79646"/>
  </sheetPr>
  <dimension ref="A1:AN139"/>
  <sheetViews>
    <sheetView showGridLines="0" zoomScale="90" workbookViewId="0"/>
  </sheetViews>
  <sheetFormatPr defaultRowHeight="12" x14ac:dyDescent="0.25"/>
  <cols>
    <col min="1" max="3" width="8.42578125"/>
    <col min="4" max="4" width="27.42578125" bestFit="1" customWidth="1"/>
  </cols>
  <sheetData>
    <row r="1" spans="1:40" ht="14.4" x14ac:dyDescent="0.3">
      <c r="A1" s="229" t="s">
        <v>221</v>
      </c>
      <c r="B1" s="230"/>
      <c r="C1" s="230"/>
      <c r="D1" s="230"/>
      <c r="E1" s="230"/>
      <c r="F1" s="230"/>
      <c r="G1" s="230"/>
    </row>
    <row r="2" spans="1:40" x14ac:dyDescent="0.25">
      <c r="E2" s="261" t="s">
        <v>31</v>
      </c>
      <c r="F2" s="262"/>
      <c r="G2" s="131">
        <v>1231.2750000000001</v>
      </c>
      <c r="H2" s="131">
        <v>1880.3810000000001</v>
      </c>
      <c r="I2" s="131">
        <v>1347.2850000000001</v>
      </c>
      <c r="J2" s="131">
        <v>1362.614</v>
      </c>
      <c r="K2" s="131">
        <v>1341.8510000000001</v>
      </c>
      <c r="L2" s="131">
        <v>1980.1369999999999</v>
      </c>
      <c r="M2" s="131">
        <v>2805.402</v>
      </c>
      <c r="N2" s="131">
        <v>2347.2370000000001</v>
      </c>
      <c r="O2" s="131">
        <v>2638.8380000000002</v>
      </c>
      <c r="P2" s="131">
        <v>2611.6370000000002</v>
      </c>
      <c r="Q2" s="131">
        <v>2265.683</v>
      </c>
      <c r="R2" s="131">
        <v>1915.5450000000001</v>
      </c>
      <c r="S2" s="131">
        <v>2577.8829999999998</v>
      </c>
      <c r="T2" s="131">
        <v>2232.223</v>
      </c>
      <c r="U2" s="131">
        <v>2137.703</v>
      </c>
      <c r="V2" s="131">
        <v>1857.595</v>
      </c>
      <c r="W2" s="131">
        <v>1554.0250000000001</v>
      </c>
      <c r="X2" s="131">
        <v>1601.597</v>
      </c>
      <c r="Y2" s="131">
        <v>1341.6610000000001</v>
      </c>
      <c r="Z2" s="131">
        <v>1163.519</v>
      </c>
      <c r="AA2" s="131">
        <v>1247.1990000000001</v>
      </c>
      <c r="AB2" s="131">
        <v>1423.6569999999999</v>
      </c>
      <c r="AC2" s="131">
        <v>1650.413</v>
      </c>
      <c r="AD2" s="131">
        <v>961.58799999999997</v>
      </c>
      <c r="AE2" s="131">
        <v>2269.7420000000002</v>
      </c>
      <c r="AF2" s="131">
        <v>1218.078</v>
      </c>
      <c r="AG2" s="131">
        <v>1732.682</v>
      </c>
      <c r="AH2" s="131">
        <v>1182.682</v>
      </c>
      <c r="AI2" s="131">
        <v>1084.077</v>
      </c>
      <c r="AJ2" s="130">
        <v>1253.557</v>
      </c>
    </row>
    <row r="3" spans="1:40" ht="14.4" x14ac:dyDescent="0.3">
      <c r="A3" s="17" t="s">
        <v>32</v>
      </c>
      <c r="B3" s="18">
        <v>3.15563725490196</v>
      </c>
    </row>
    <row r="4" spans="1:40" ht="14.4" x14ac:dyDescent="0.3">
      <c r="A4" s="132" t="s">
        <v>33</v>
      </c>
      <c r="B4" s="133" t="s">
        <v>34</v>
      </c>
      <c r="C4" s="133" t="s">
        <v>35</v>
      </c>
      <c r="D4" s="133" t="s">
        <v>36</v>
      </c>
      <c r="E4" s="133" t="s">
        <v>37</v>
      </c>
      <c r="F4" s="133" t="s">
        <v>38</v>
      </c>
      <c r="G4" s="135" t="s">
        <v>39</v>
      </c>
      <c r="H4" s="135" t="s">
        <v>40</v>
      </c>
      <c r="I4" s="135" t="s">
        <v>41</v>
      </c>
      <c r="J4" s="135" t="s">
        <v>42</v>
      </c>
      <c r="K4" s="135" t="s">
        <v>43</v>
      </c>
      <c r="L4" s="135" t="s">
        <v>44</v>
      </c>
      <c r="M4" s="135" t="s">
        <v>45</v>
      </c>
      <c r="N4" s="135" t="s">
        <v>46</v>
      </c>
      <c r="O4" s="135" t="s">
        <v>47</v>
      </c>
      <c r="P4" s="135" t="s">
        <v>48</v>
      </c>
      <c r="Q4" s="135" t="s">
        <v>49</v>
      </c>
      <c r="R4" s="135" t="s">
        <v>50</v>
      </c>
      <c r="S4" s="135" t="s">
        <v>51</v>
      </c>
      <c r="T4" s="135" t="s">
        <v>52</v>
      </c>
      <c r="U4" s="135" t="s">
        <v>53</v>
      </c>
      <c r="V4" s="135" t="s">
        <v>54</v>
      </c>
      <c r="W4" s="135" t="s">
        <v>55</v>
      </c>
      <c r="X4" s="135" t="s">
        <v>56</v>
      </c>
      <c r="Y4" s="135" t="s">
        <v>57</v>
      </c>
      <c r="Z4" s="135" t="s">
        <v>58</v>
      </c>
      <c r="AA4" s="135" t="s">
        <v>59</v>
      </c>
      <c r="AB4" s="135" t="s">
        <v>60</v>
      </c>
      <c r="AC4" s="135" t="s">
        <v>61</v>
      </c>
      <c r="AD4" s="135" t="s">
        <v>62</v>
      </c>
      <c r="AE4" s="135" t="s">
        <v>63</v>
      </c>
      <c r="AF4" s="135" t="s">
        <v>64</v>
      </c>
      <c r="AG4" s="135" t="s">
        <v>65</v>
      </c>
      <c r="AH4" s="135" t="s">
        <v>66</v>
      </c>
      <c r="AI4" s="135" t="s">
        <v>67</v>
      </c>
      <c r="AJ4" s="136" t="s">
        <v>68</v>
      </c>
      <c r="AK4" s="19" t="s">
        <v>69</v>
      </c>
      <c r="AL4" s="28" t="s">
        <v>70</v>
      </c>
      <c r="AM4" s="28" t="s">
        <v>71</v>
      </c>
      <c r="AN4" s="30" t="s">
        <v>72</v>
      </c>
    </row>
    <row r="5" spans="1:40" x14ac:dyDescent="0.25">
      <c r="A5" t="s">
        <v>222</v>
      </c>
      <c r="B5" t="s">
        <v>168</v>
      </c>
      <c r="C5" t="s">
        <v>75</v>
      </c>
      <c r="D5" t="s">
        <v>147</v>
      </c>
      <c r="E5" t="s">
        <v>90</v>
      </c>
      <c r="F5" t="s">
        <v>78</v>
      </c>
      <c r="G5" s="31">
        <v>352.7</v>
      </c>
      <c r="H5" s="31">
        <v>303</v>
      </c>
      <c r="I5" s="31">
        <v>195.62</v>
      </c>
      <c r="J5" s="31">
        <v>351</v>
      </c>
      <c r="K5" s="31">
        <v>305.39999999999998</v>
      </c>
      <c r="L5" s="31">
        <v>274.99900000000002</v>
      </c>
      <c r="M5" s="31">
        <v>567.65899999999999</v>
      </c>
      <c r="N5" s="31">
        <v>592.20600000000002</v>
      </c>
      <c r="O5" s="31">
        <v>566.47</v>
      </c>
      <c r="P5" s="31">
        <v>521.48299999999995</v>
      </c>
      <c r="Q5" s="31">
        <v>541.91899999999998</v>
      </c>
      <c r="R5" s="31">
        <v>282.464</v>
      </c>
      <c r="S5" s="31">
        <v>420.14600000000002</v>
      </c>
      <c r="T5" s="31">
        <v>341.68900000000002</v>
      </c>
      <c r="U5" s="31">
        <v>357.96499999999997</v>
      </c>
      <c r="V5" s="31">
        <v>416.66699999999997</v>
      </c>
      <c r="W5" s="31">
        <v>298.93099999999998</v>
      </c>
      <c r="X5" s="31">
        <v>200.82</v>
      </c>
      <c r="Y5" s="31">
        <v>220.18299999999999</v>
      </c>
      <c r="Z5" s="31">
        <v>191.47</v>
      </c>
      <c r="AA5" s="31">
        <v>99.325000000000003</v>
      </c>
      <c r="AB5" s="31">
        <v>238.23</v>
      </c>
      <c r="AC5" s="31">
        <v>267</v>
      </c>
      <c r="AD5" s="31">
        <v>82.4</v>
      </c>
      <c r="AE5" s="31">
        <v>77.593999999999994</v>
      </c>
      <c r="AF5" s="31">
        <v>68</v>
      </c>
      <c r="AG5" s="31" t="s">
        <v>80</v>
      </c>
      <c r="AH5" s="31" t="s">
        <v>80</v>
      </c>
      <c r="AI5" s="31" t="s">
        <v>80</v>
      </c>
      <c r="AJ5" s="31" t="s">
        <v>80</v>
      </c>
      <c r="AK5">
        <v>1</v>
      </c>
      <c r="AL5" s="29">
        <v>15.58</v>
      </c>
      <c r="AM5" s="29">
        <v>15.58</v>
      </c>
      <c r="AN5" s="20">
        <v>8135.34</v>
      </c>
    </row>
    <row r="6" spans="1:40" x14ac:dyDescent="0.25">
      <c r="A6" t="s">
        <v>222</v>
      </c>
      <c r="B6" t="s">
        <v>168</v>
      </c>
      <c r="C6" t="s">
        <v>75</v>
      </c>
      <c r="D6" t="s">
        <v>147</v>
      </c>
      <c r="E6" t="s">
        <v>90</v>
      </c>
      <c r="F6" t="s">
        <v>79</v>
      </c>
      <c r="G6" s="31" t="s">
        <v>82</v>
      </c>
      <c r="H6" s="31" t="s">
        <v>82</v>
      </c>
      <c r="I6" s="31" t="s">
        <v>7</v>
      </c>
      <c r="J6" s="31" t="s">
        <v>20</v>
      </c>
      <c r="K6" s="31" t="s">
        <v>7</v>
      </c>
      <c r="L6" s="31" t="s">
        <v>20</v>
      </c>
      <c r="M6" s="31" t="s">
        <v>20</v>
      </c>
      <c r="N6" s="31" t="s">
        <v>20</v>
      </c>
      <c r="O6" s="31" t="s">
        <v>20</v>
      </c>
      <c r="P6" s="31" t="s">
        <v>20</v>
      </c>
      <c r="Q6" s="31" t="s">
        <v>20</v>
      </c>
      <c r="R6" s="31" t="s">
        <v>20</v>
      </c>
      <c r="S6" s="31" t="s">
        <v>20</v>
      </c>
      <c r="T6" s="31" t="s">
        <v>5</v>
      </c>
      <c r="U6" s="31" t="s">
        <v>20</v>
      </c>
      <c r="V6" s="31" t="s">
        <v>5</v>
      </c>
      <c r="W6" s="31" t="s">
        <v>5</v>
      </c>
      <c r="X6" s="31" t="s">
        <v>5</v>
      </c>
      <c r="Y6" s="31" t="s">
        <v>5</v>
      </c>
      <c r="Z6" s="31" t="s">
        <v>5</v>
      </c>
      <c r="AA6" s="31" t="s">
        <v>5</v>
      </c>
      <c r="AB6" s="31" t="s">
        <v>5</v>
      </c>
      <c r="AC6" s="31" t="s">
        <v>5</v>
      </c>
      <c r="AD6" s="31" t="s">
        <v>5</v>
      </c>
      <c r="AE6" s="31" t="s">
        <v>82</v>
      </c>
      <c r="AF6" s="31" t="s">
        <v>82</v>
      </c>
      <c r="AG6" s="31" t="s">
        <v>80</v>
      </c>
      <c r="AH6" s="31" t="s">
        <v>80</v>
      </c>
      <c r="AI6" s="31" t="s">
        <v>80</v>
      </c>
      <c r="AJ6" s="31" t="s">
        <v>80</v>
      </c>
      <c r="AK6">
        <v>1</v>
      </c>
      <c r="AL6" s="29" t="s">
        <v>80</v>
      </c>
      <c r="AM6" s="29" t="s">
        <v>80</v>
      </c>
      <c r="AN6" s="20" t="s">
        <v>80</v>
      </c>
    </row>
    <row r="7" spans="1:40" x14ac:dyDescent="0.25">
      <c r="A7" t="s">
        <v>222</v>
      </c>
      <c r="B7" t="s">
        <v>168</v>
      </c>
      <c r="C7" t="s">
        <v>75</v>
      </c>
      <c r="D7" t="s">
        <v>132</v>
      </c>
      <c r="E7" t="s">
        <v>105</v>
      </c>
      <c r="F7" t="s">
        <v>78</v>
      </c>
      <c r="G7" s="31">
        <v>135.024</v>
      </c>
      <c r="H7" s="31">
        <v>181.79</v>
      </c>
      <c r="I7" s="31">
        <v>487.529</v>
      </c>
      <c r="J7" s="31">
        <v>227.51300000000001</v>
      </c>
      <c r="K7" s="31">
        <v>186.33799999999999</v>
      </c>
      <c r="L7" s="31">
        <v>551.149</v>
      </c>
      <c r="M7" s="31">
        <v>767.13499999999999</v>
      </c>
      <c r="N7" s="31">
        <v>98.091999999999999</v>
      </c>
      <c r="O7" s="31">
        <v>281.55200000000002</v>
      </c>
      <c r="P7" s="31">
        <v>219.43100000000001</v>
      </c>
      <c r="Q7" s="31">
        <v>143.488</v>
      </c>
      <c r="R7" s="31">
        <v>46.095999999999997</v>
      </c>
      <c r="S7" s="31">
        <v>188.511</v>
      </c>
      <c r="T7" s="31">
        <v>108</v>
      </c>
      <c r="U7" s="31">
        <v>575</v>
      </c>
      <c r="V7" s="31">
        <v>438.55399999999997</v>
      </c>
      <c r="W7" s="31">
        <v>135.94399999999999</v>
      </c>
      <c r="X7" s="31">
        <v>57.72</v>
      </c>
      <c r="Y7" s="31">
        <v>117.378</v>
      </c>
      <c r="Z7" s="31">
        <v>8.7379999999999995</v>
      </c>
      <c r="AA7" s="31">
        <v>52.664000000000001</v>
      </c>
      <c r="AB7" s="31" t="s">
        <v>80</v>
      </c>
      <c r="AC7" s="31">
        <v>94</v>
      </c>
      <c r="AD7" s="31" t="s">
        <v>80</v>
      </c>
      <c r="AE7" s="31" t="s">
        <v>80</v>
      </c>
      <c r="AF7" s="31">
        <v>0.28999999999999998</v>
      </c>
      <c r="AG7" s="31">
        <v>474.67599999999999</v>
      </c>
      <c r="AH7" s="31">
        <v>10.475</v>
      </c>
      <c r="AI7" s="31">
        <v>61.923000000000002</v>
      </c>
      <c r="AJ7" s="31">
        <v>62.354999999999997</v>
      </c>
      <c r="AK7">
        <v>2</v>
      </c>
      <c r="AL7" s="29">
        <v>10.94</v>
      </c>
      <c r="AM7" s="29">
        <v>26.52</v>
      </c>
      <c r="AN7" s="20">
        <v>5711.3649999999998</v>
      </c>
    </row>
    <row r="8" spans="1:40" x14ac:dyDescent="0.25">
      <c r="A8" t="s">
        <v>222</v>
      </c>
      <c r="B8" t="s">
        <v>168</v>
      </c>
      <c r="C8" t="s">
        <v>75</v>
      </c>
      <c r="D8" t="s">
        <v>132</v>
      </c>
      <c r="E8" t="s">
        <v>105</v>
      </c>
      <c r="F8" t="s">
        <v>79</v>
      </c>
      <c r="G8" s="31" t="s">
        <v>82</v>
      </c>
      <c r="H8" s="31" t="s">
        <v>82</v>
      </c>
      <c r="I8" s="31" t="s">
        <v>82</v>
      </c>
      <c r="J8" s="31" t="s">
        <v>82</v>
      </c>
      <c r="K8" s="31" t="s">
        <v>82</v>
      </c>
      <c r="L8" s="31" t="s">
        <v>82</v>
      </c>
      <c r="M8" s="31" t="s">
        <v>82</v>
      </c>
      <c r="N8" s="31" t="s">
        <v>82</v>
      </c>
      <c r="O8" s="31" t="s">
        <v>20</v>
      </c>
      <c r="P8" s="31" t="s">
        <v>20</v>
      </c>
      <c r="Q8" s="31" t="s">
        <v>20</v>
      </c>
      <c r="R8" s="31" t="s">
        <v>20</v>
      </c>
      <c r="S8" s="31" t="s">
        <v>20</v>
      </c>
      <c r="T8" s="31" t="s">
        <v>5</v>
      </c>
      <c r="U8" s="31" t="s">
        <v>5</v>
      </c>
      <c r="V8" s="31" t="s">
        <v>5</v>
      </c>
      <c r="W8" s="31" t="s">
        <v>20</v>
      </c>
      <c r="X8" s="31" t="s">
        <v>20</v>
      </c>
      <c r="Y8" s="31" t="s">
        <v>5</v>
      </c>
      <c r="Z8" s="31" t="s">
        <v>5</v>
      </c>
      <c r="AA8" s="31" t="s">
        <v>5</v>
      </c>
      <c r="AB8" s="31" t="s">
        <v>80</v>
      </c>
      <c r="AC8" s="31" t="s">
        <v>82</v>
      </c>
      <c r="AD8" s="31" t="s">
        <v>80</v>
      </c>
      <c r="AE8" s="31" t="s">
        <v>80</v>
      </c>
      <c r="AF8" s="31" t="s">
        <v>82</v>
      </c>
      <c r="AG8" s="31" t="s">
        <v>82</v>
      </c>
      <c r="AH8" s="31" t="s">
        <v>82</v>
      </c>
      <c r="AI8" s="31" t="s">
        <v>82</v>
      </c>
      <c r="AJ8" s="31" t="s">
        <v>82</v>
      </c>
      <c r="AK8">
        <v>2</v>
      </c>
      <c r="AL8" s="29" t="s">
        <v>80</v>
      </c>
      <c r="AM8" s="29" t="s">
        <v>80</v>
      </c>
      <c r="AN8" s="20" t="s">
        <v>80</v>
      </c>
    </row>
    <row r="9" spans="1:40" x14ac:dyDescent="0.25">
      <c r="A9" t="s">
        <v>222</v>
      </c>
      <c r="B9" t="s">
        <v>168</v>
      </c>
      <c r="C9" t="s">
        <v>75</v>
      </c>
      <c r="D9" t="s">
        <v>76</v>
      </c>
      <c r="E9" t="s">
        <v>87</v>
      </c>
      <c r="F9" t="s">
        <v>78</v>
      </c>
      <c r="G9" s="31">
        <v>13.265000000000001</v>
      </c>
      <c r="H9" s="31">
        <v>41.829000000000001</v>
      </c>
      <c r="I9" s="31">
        <v>47.548000000000002</v>
      </c>
      <c r="J9" s="31">
        <v>15.321999999999999</v>
      </c>
      <c r="K9" s="31">
        <v>19.806999999999999</v>
      </c>
      <c r="L9" s="31">
        <v>8.3179999999999996</v>
      </c>
      <c r="M9" s="31">
        <v>194.62700000000001</v>
      </c>
      <c r="N9" s="31">
        <v>244.834</v>
      </c>
      <c r="O9" s="31">
        <v>196.94800000000001</v>
      </c>
      <c r="P9" s="31">
        <v>169.24</v>
      </c>
      <c r="Q9" s="31">
        <v>201.673</v>
      </c>
      <c r="R9" s="31">
        <v>214.11199999999999</v>
      </c>
      <c r="S9" s="31">
        <v>226.77799999999999</v>
      </c>
      <c r="T9" s="31">
        <v>238.93899999999999</v>
      </c>
      <c r="U9" s="31">
        <v>322.58</v>
      </c>
      <c r="V9" s="31">
        <v>205.58199999999999</v>
      </c>
      <c r="W9" s="31">
        <v>196.52099999999999</v>
      </c>
      <c r="X9" s="31">
        <v>256.952</v>
      </c>
      <c r="Y9" s="31">
        <v>229.49299999999999</v>
      </c>
      <c r="Z9" s="31">
        <v>301.61599999999999</v>
      </c>
      <c r="AA9" s="31">
        <v>332.97500000000002</v>
      </c>
      <c r="AB9" s="31">
        <v>225.13300000000001</v>
      </c>
      <c r="AC9" s="31">
        <v>233.274</v>
      </c>
      <c r="AD9" s="31">
        <v>277.589</v>
      </c>
      <c r="AE9" s="31">
        <v>324.31200000000001</v>
      </c>
      <c r="AF9" s="31">
        <v>107.925</v>
      </c>
      <c r="AG9" s="31">
        <v>106.111</v>
      </c>
      <c r="AH9" s="31">
        <v>285.07100000000003</v>
      </c>
      <c r="AI9" s="31">
        <v>87.212000000000003</v>
      </c>
      <c r="AJ9" s="31">
        <v>149.56</v>
      </c>
      <c r="AK9">
        <v>3</v>
      </c>
      <c r="AL9" s="29">
        <v>10.49</v>
      </c>
      <c r="AM9" s="29">
        <v>37</v>
      </c>
      <c r="AN9" s="20">
        <v>5475.1459999999997</v>
      </c>
    </row>
    <row r="10" spans="1:40" x14ac:dyDescent="0.25">
      <c r="A10" t="s">
        <v>222</v>
      </c>
      <c r="B10" t="s">
        <v>168</v>
      </c>
      <c r="C10" t="s">
        <v>75</v>
      </c>
      <c r="D10" t="s">
        <v>76</v>
      </c>
      <c r="E10" t="s">
        <v>87</v>
      </c>
      <c r="F10" t="s">
        <v>79</v>
      </c>
      <c r="G10" s="31" t="s">
        <v>7</v>
      </c>
      <c r="H10" s="31" t="s">
        <v>7</v>
      </c>
      <c r="I10" s="31" t="s">
        <v>7</v>
      </c>
      <c r="J10" s="31" t="s">
        <v>7</v>
      </c>
      <c r="K10" s="31" t="s">
        <v>7</v>
      </c>
      <c r="L10" s="31" t="s">
        <v>7</v>
      </c>
      <c r="M10" s="31" t="s">
        <v>7</v>
      </c>
      <c r="N10" s="31" t="s">
        <v>7</v>
      </c>
      <c r="O10" s="31" t="s">
        <v>7</v>
      </c>
      <c r="P10" s="31" t="s">
        <v>7</v>
      </c>
      <c r="Q10" s="31" t="s">
        <v>7</v>
      </c>
      <c r="R10" s="31" t="s">
        <v>7</v>
      </c>
      <c r="S10" s="31" t="s">
        <v>82</v>
      </c>
      <c r="T10" s="31" t="s">
        <v>7</v>
      </c>
      <c r="U10" s="31" t="s">
        <v>7</v>
      </c>
      <c r="V10" s="31" t="s">
        <v>7</v>
      </c>
      <c r="W10" s="31" t="s">
        <v>7</v>
      </c>
      <c r="X10" s="31" t="s">
        <v>82</v>
      </c>
      <c r="Y10" s="31" t="s">
        <v>82</v>
      </c>
      <c r="Z10" s="31" t="s">
        <v>7</v>
      </c>
      <c r="AA10" s="31" t="s">
        <v>7</v>
      </c>
      <c r="AB10" s="31" t="s">
        <v>7</v>
      </c>
      <c r="AC10" s="31" t="s">
        <v>7</v>
      </c>
      <c r="AD10" s="31" t="s">
        <v>7</v>
      </c>
      <c r="AE10" s="31" t="s">
        <v>7</v>
      </c>
      <c r="AF10" s="31" t="s">
        <v>7</v>
      </c>
      <c r="AG10" s="31" t="s">
        <v>7</v>
      </c>
      <c r="AH10" s="31" t="s">
        <v>7</v>
      </c>
      <c r="AI10" s="31" t="s">
        <v>7</v>
      </c>
      <c r="AJ10" s="31" t="s">
        <v>20</v>
      </c>
      <c r="AK10">
        <v>3</v>
      </c>
      <c r="AL10" s="29" t="s">
        <v>80</v>
      </c>
      <c r="AM10" s="29" t="s">
        <v>80</v>
      </c>
      <c r="AN10" s="20" t="s">
        <v>80</v>
      </c>
    </row>
    <row r="11" spans="1:40" x14ac:dyDescent="0.25">
      <c r="A11" t="s">
        <v>222</v>
      </c>
      <c r="B11" t="s">
        <v>168</v>
      </c>
      <c r="C11" t="s">
        <v>75</v>
      </c>
      <c r="D11" t="s">
        <v>191</v>
      </c>
      <c r="E11" t="s">
        <v>81</v>
      </c>
      <c r="F11" t="s">
        <v>78</v>
      </c>
      <c r="G11" s="31">
        <v>91.8</v>
      </c>
      <c r="H11" s="31">
        <v>96.4</v>
      </c>
      <c r="I11" s="31">
        <v>139</v>
      </c>
      <c r="J11" s="31">
        <v>141.4</v>
      </c>
      <c r="K11" s="31">
        <v>140.69999999999999</v>
      </c>
      <c r="L11" s="31">
        <v>136.4</v>
      </c>
      <c r="M11" s="31">
        <v>136.4</v>
      </c>
      <c r="N11" s="31">
        <v>136.4</v>
      </c>
      <c r="O11" s="31">
        <v>136.4</v>
      </c>
      <c r="P11" s="31">
        <v>515.20000000000005</v>
      </c>
      <c r="Q11" s="31">
        <v>345.6</v>
      </c>
      <c r="R11" s="31">
        <v>292.3</v>
      </c>
      <c r="S11" s="31">
        <v>384.36700000000002</v>
      </c>
      <c r="T11" s="31">
        <v>114</v>
      </c>
      <c r="U11" s="31">
        <v>119</v>
      </c>
      <c r="V11" s="31">
        <v>121</v>
      </c>
      <c r="W11" s="31">
        <v>124</v>
      </c>
      <c r="X11" s="31">
        <v>127</v>
      </c>
      <c r="Y11" s="31">
        <v>131</v>
      </c>
      <c r="Z11" s="31">
        <v>134</v>
      </c>
      <c r="AA11" s="31">
        <v>312</v>
      </c>
      <c r="AB11" s="31">
        <v>212</v>
      </c>
      <c r="AC11" s="31">
        <v>219</v>
      </c>
      <c r="AD11" s="31">
        <v>20.247</v>
      </c>
      <c r="AE11" s="31">
        <v>234.3</v>
      </c>
      <c r="AF11" s="31">
        <v>28.22</v>
      </c>
      <c r="AG11" s="31">
        <v>223.2</v>
      </c>
      <c r="AH11" s="31">
        <v>223.7</v>
      </c>
      <c r="AI11" s="31">
        <v>224.702</v>
      </c>
      <c r="AJ11" s="31">
        <v>187.7</v>
      </c>
      <c r="AK11">
        <v>4</v>
      </c>
      <c r="AL11" s="29">
        <v>10.43</v>
      </c>
      <c r="AM11" s="29">
        <v>47.43</v>
      </c>
      <c r="AN11" s="20">
        <v>5447.4359999999997</v>
      </c>
    </row>
    <row r="12" spans="1:40" x14ac:dyDescent="0.25">
      <c r="A12" t="s">
        <v>222</v>
      </c>
      <c r="B12" t="s">
        <v>168</v>
      </c>
      <c r="C12" t="s">
        <v>75</v>
      </c>
      <c r="D12" t="s">
        <v>191</v>
      </c>
      <c r="E12" t="s">
        <v>81</v>
      </c>
      <c r="F12" t="s">
        <v>79</v>
      </c>
      <c r="G12" s="31" t="s">
        <v>82</v>
      </c>
      <c r="H12" s="31" t="s">
        <v>82</v>
      </c>
      <c r="I12" s="31" t="s">
        <v>82</v>
      </c>
      <c r="J12" s="31" t="s">
        <v>82</v>
      </c>
      <c r="K12" s="31" t="s">
        <v>82</v>
      </c>
      <c r="L12" s="31" t="s">
        <v>82</v>
      </c>
      <c r="M12" s="31" t="s">
        <v>82</v>
      </c>
      <c r="N12" s="31" t="s">
        <v>82</v>
      </c>
      <c r="O12" s="31" t="s">
        <v>82</v>
      </c>
      <c r="P12" s="31" t="s">
        <v>82</v>
      </c>
      <c r="Q12" s="31" t="s">
        <v>82</v>
      </c>
      <c r="R12" s="31" t="s">
        <v>82</v>
      </c>
      <c r="S12" s="31" t="s">
        <v>82</v>
      </c>
      <c r="T12" s="31" t="s">
        <v>82</v>
      </c>
      <c r="U12" s="31" t="s">
        <v>82</v>
      </c>
      <c r="V12" s="31" t="s">
        <v>82</v>
      </c>
      <c r="W12" s="31" t="s">
        <v>82</v>
      </c>
      <c r="X12" s="31" t="s">
        <v>82</v>
      </c>
      <c r="Y12" s="31" t="s">
        <v>82</v>
      </c>
      <c r="Z12" s="31" t="s">
        <v>82</v>
      </c>
      <c r="AA12" s="31" t="s">
        <v>82</v>
      </c>
      <c r="AB12" s="31" t="s">
        <v>82</v>
      </c>
      <c r="AC12" s="31" t="s">
        <v>82</v>
      </c>
      <c r="AD12" s="31" t="s">
        <v>82</v>
      </c>
      <c r="AE12" s="31" t="s">
        <v>82</v>
      </c>
      <c r="AF12" s="31" t="s">
        <v>82</v>
      </c>
      <c r="AG12" s="31" t="s">
        <v>82</v>
      </c>
      <c r="AH12" s="31" t="s">
        <v>82</v>
      </c>
      <c r="AI12" s="31" t="s">
        <v>82</v>
      </c>
      <c r="AJ12" s="31" t="s">
        <v>82</v>
      </c>
      <c r="AK12">
        <v>4</v>
      </c>
      <c r="AL12" s="29" t="s">
        <v>80</v>
      </c>
      <c r="AM12" s="29" t="s">
        <v>80</v>
      </c>
      <c r="AN12" s="20" t="s">
        <v>80</v>
      </c>
    </row>
    <row r="13" spans="1:40" x14ac:dyDescent="0.25">
      <c r="A13" t="s">
        <v>222</v>
      </c>
      <c r="B13" t="s">
        <v>168</v>
      </c>
      <c r="C13" t="s">
        <v>100</v>
      </c>
      <c r="D13" t="s">
        <v>214</v>
      </c>
      <c r="E13" t="s">
        <v>99</v>
      </c>
      <c r="F13" t="s">
        <v>78</v>
      </c>
      <c r="G13" s="31">
        <v>128</v>
      </c>
      <c r="H13" s="31">
        <v>97</v>
      </c>
      <c r="I13" s="31">
        <v>110</v>
      </c>
      <c r="J13" s="31">
        <v>138</v>
      </c>
      <c r="K13" s="31">
        <v>131</v>
      </c>
      <c r="L13" s="31">
        <v>353.488</v>
      </c>
      <c r="M13" s="31">
        <v>399.58</v>
      </c>
      <c r="N13" s="31">
        <v>365.35300000000001</v>
      </c>
      <c r="O13" s="31">
        <v>413.16500000000002</v>
      </c>
      <c r="P13" s="31">
        <v>336.38</v>
      </c>
      <c r="Q13" s="31">
        <v>263.61599999999999</v>
      </c>
      <c r="R13" s="31">
        <v>274.22199999999998</v>
      </c>
      <c r="S13" s="31">
        <v>204.636</v>
      </c>
      <c r="T13" s="31">
        <v>250.96100000000001</v>
      </c>
      <c r="U13" s="31">
        <v>307.887</v>
      </c>
      <c r="V13" s="31">
        <v>265.02199999999999</v>
      </c>
      <c r="W13" s="31">
        <v>275</v>
      </c>
      <c r="X13" s="31">
        <v>275</v>
      </c>
      <c r="Y13" s="31">
        <v>275</v>
      </c>
      <c r="Z13" s="31">
        <v>275</v>
      </c>
      <c r="AA13" s="31">
        <v>275</v>
      </c>
      <c r="AB13" s="31" t="s">
        <v>80</v>
      </c>
      <c r="AC13" s="31" t="s">
        <v>80</v>
      </c>
      <c r="AD13" s="31" t="s">
        <v>80</v>
      </c>
      <c r="AE13" s="31" t="s">
        <v>80</v>
      </c>
      <c r="AF13" s="31" t="s">
        <v>80</v>
      </c>
      <c r="AG13" s="31" t="s">
        <v>80</v>
      </c>
      <c r="AH13" s="31" t="s">
        <v>80</v>
      </c>
      <c r="AI13" s="31" t="s">
        <v>80</v>
      </c>
      <c r="AJ13" s="31" t="s">
        <v>80</v>
      </c>
      <c r="AK13">
        <v>5</v>
      </c>
      <c r="AL13" s="29">
        <v>10.37</v>
      </c>
      <c r="AM13" s="29">
        <v>57.8</v>
      </c>
      <c r="AN13" s="20">
        <v>5413.31</v>
      </c>
    </row>
    <row r="14" spans="1:40" x14ac:dyDescent="0.25">
      <c r="A14" t="s">
        <v>222</v>
      </c>
      <c r="B14" t="s">
        <v>168</v>
      </c>
      <c r="C14" t="s">
        <v>100</v>
      </c>
      <c r="D14" t="s">
        <v>214</v>
      </c>
      <c r="E14" t="s">
        <v>99</v>
      </c>
      <c r="F14" t="s">
        <v>79</v>
      </c>
      <c r="G14" s="31" t="s">
        <v>82</v>
      </c>
      <c r="H14" s="31" t="s">
        <v>82</v>
      </c>
      <c r="I14" s="31" t="s">
        <v>82</v>
      </c>
      <c r="J14" s="31" t="s">
        <v>82</v>
      </c>
      <c r="K14" s="31" t="s">
        <v>82</v>
      </c>
      <c r="L14" s="31" t="s">
        <v>82</v>
      </c>
      <c r="M14" s="31" t="s">
        <v>82</v>
      </c>
      <c r="N14" s="31" t="s">
        <v>82</v>
      </c>
      <c r="O14" s="31" t="s">
        <v>82</v>
      </c>
      <c r="P14" s="31" t="s">
        <v>82</v>
      </c>
      <c r="Q14" s="31" t="s">
        <v>82</v>
      </c>
      <c r="R14" s="31" t="s">
        <v>82</v>
      </c>
      <c r="S14" s="31" t="s">
        <v>82</v>
      </c>
      <c r="T14" s="31" t="s">
        <v>82</v>
      </c>
      <c r="U14" s="31" t="s">
        <v>82</v>
      </c>
      <c r="V14" s="31" t="s">
        <v>82</v>
      </c>
      <c r="W14" s="31" t="s">
        <v>82</v>
      </c>
      <c r="X14" s="31" t="s">
        <v>82</v>
      </c>
      <c r="Y14" s="31" t="s">
        <v>82</v>
      </c>
      <c r="Z14" s="31" t="s">
        <v>82</v>
      </c>
      <c r="AA14" s="31" t="s">
        <v>82</v>
      </c>
      <c r="AB14" s="31" t="s">
        <v>80</v>
      </c>
      <c r="AC14" s="31" t="s">
        <v>80</v>
      </c>
      <c r="AD14" s="31" t="s">
        <v>80</v>
      </c>
      <c r="AE14" s="31" t="s">
        <v>80</v>
      </c>
      <c r="AF14" s="31" t="s">
        <v>80</v>
      </c>
      <c r="AG14" s="31" t="s">
        <v>80</v>
      </c>
      <c r="AH14" s="31" t="s">
        <v>80</v>
      </c>
      <c r="AI14" s="31" t="s">
        <v>80</v>
      </c>
      <c r="AJ14" s="31" t="s">
        <v>80</v>
      </c>
      <c r="AK14">
        <v>5</v>
      </c>
      <c r="AL14" s="29" t="s">
        <v>80</v>
      </c>
      <c r="AM14" s="29" t="s">
        <v>80</v>
      </c>
      <c r="AN14" s="20" t="s">
        <v>80</v>
      </c>
    </row>
    <row r="15" spans="1:40" x14ac:dyDescent="0.25">
      <c r="A15" t="s">
        <v>222</v>
      </c>
      <c r="B15" t="s">
        <v>168</v>
      </c>
      <c r="C15" t="s">
        <v>75</v>
      </c>
      <c r="D15" t="s">
        <v>106</v>
      </c>
      <c r="E15" t="s">
        <v>90</v>
      </c>
      <c r="F15" t="s">
        <v>78</v>
      </c>
      <c r="G15" s="31">
        <v>66</v>
      </c>
      <c r="H15" s="31">
        <v>91</v>
      </c>
      <c r="I15" s="31">
        <v>65</v>
      </c>
      <c r="J15" s="31">
        <v>35</v>
      </c>
      <c r="K15" s="31">
        <v>80</v>
      </c>
      <c r="L15" s="31">
        <v>45</v>
      </c>
      <c r="M15" s="31">
        <v>47</v>
      </c>
      <c r="N15" s="31">
        <v>65.400000000000006</v>
      </c>
      <c r="O15" s="31">
        <v>121</v>
      </c>
      <c r="P15" s="31">
        <v>72.599999999999994</v>
      </c>
      <c r="Q15" s="31">
        <v>93.03</v>
      </c>
      <c r="R15" s="31">
        <v>78.209999999999994</v>
      </c>
      <c r="S15" s="31">
        <v>51.93</v>
      </c>
      <c r="T15" s="31">
        <v>448</v>
      </c>
      <c r="U15" s="31">
        <v>74.39</v>
      </c>
      <c r="V15" s="31">
        <v>24.05</v>
      </c>
      <c r="W15" s="31">
        <v>108.05</v>
      </c>
      <c r="X15" s="31">
        <v>191.58699999999999</v>
      </c>
      <c r="Y15" s="31">
        <v>79.834999999999994</v>
      </c>
      <c r="Z15" s="31">
        <v>99.284000000000006</v>
      </c>
      <c r="AA15" s="31">
        <v>51.948999999999998</v>
      </c>
      <c r="AB15" s="31">
        <v>38.122999999999998</v>
      </c>
      <c r="AC15" s="31">
        <v>399.798</v>
      </c>
      <c r="AD15" s="31">
        <v>16.516999999999999</v>
      </c>
      <c r="AE15" s="31">
        <v>482.05399999999997</v>
      </c>
      <c r="AF15" s="31">
        <v>297.642</v>
      </c>
      <c r="AG15" s="31">
        <v>246.27199999999999</v>
      </c>
      <c r="AH15" s="31">
        <v>2.9239999999999999</v>
      </c>
      <c r="AI15" s="31">
        <v>0.113</v>
      </c>
      <c r="AJ15" s="31">
        <v>116.386</v>
      </c>
      <c r="AK15">
        <v>6</v>
      </c>
      <c r="AL15" s="29">
        <v>6.87</v>
      </c>
      <c r="AM15" s="29">
        <v>64.67</v>
      </c>
      <c r="AN15" s="20">
        <v>3588.143</v>
      </c>
    </row>
    <row r="16" spans="1:40" x14ac:dyDescent="0.25">
      <c r="A16" t="s">
        <v>222</v>
      </c>
      <c r="B16" t="s">
        <v>168</v>
      </c>
      <c r="C16" t="s">
        <v>75</v>
      </c>
      <c r="D16" t="s">
        <v>106</v>
      </c>
      <c r="E16" t="s">
        <v>90</v>
      </c>
      <c r="F16" t="s">
        <v>79</v>
      </c>
      <c r="G16" s="31" t="s">
        <v>20</v>
      </c>
      <c r="H16" s="31" t="s">
        <v>20</v>
      </c>
      <c r="I16" s="31" t="s">
        <v>20</v>
      </c>
      <c r="J16" s="31" t="s">
        <v>20</v>
      </c>
      <c r="K16" s="31" t="s">
        <v>20</v>
      </c>
      <c r="L16" s="31" t="s">
        <v>20</v>
      </c>
      <c r="M16" s="31" t="s">
        <v>20</v>
      </c>
      <c r="N16" s="31" t="s">
        <v>20</v>
      </c>
      <c r="O16" s="31" t="s">
        <v>20</v>
      </c>
      <c r="P16" s="31" t="s">
        <v>20</v>
      </c>
      <c r="Q16" s="31" t="s">
        <v>82</v>
      </c>
      <c r="R16" s="31" t="s">
        <v>82</v>
      </c>
      <c r="S16" s="31" t="s">
        <v>5</v>
      </c>
      <c r="T16" s="31" t="s">
        <v>82</v>
      </c>
      <c r="U16" s="31" t="s">
        <v>82</v>
      </c>
      <c r="V16" s="31" t="s">
        <v>82</v>
      </c>
      <c r="W16" s="31" t="s">
        <v>5</v>
      </c>
      <c r="X16" s="31" t="s">
        <v>5</v>
      </c>
      <c r="Y16" s="31" t="s">
        <v>5</v>
      </c>
      <c r="Z16" s="31" t="s">
        <v>20</v>
      </c>
      <c r="AA16" s="31" t="s">
        <v>5</v>
      </c>
      <c r="AB16" s="31" t="s">
        <v>5</v>
      </c>
      <c r="AC16" s="31" t="s">
        <v>20</v>
      </c>
      <c r="AD16" s="31" t="s">
        <v>82</v>
      </c>
      <c r="AE16" s="31" t="s">
        <v>5</v>
      </c>
      <c r="AF16" s="31" t="s">
        <v>82</v>
      </c>
      <c r="AG16" s="31" t="s">
        <v>82</v>
      </c>
      <c r="AH16" s="31" t="s">
        <v>5</v>
      </c>
      <c r="AI16" s="31" t="s">
        <v>5</v>
      </c>
      <c r="AJ16" s="31" t="s">
        <v>5</v>
      </c>
      <c r="AK16">
        <v>6</v>
      </c>
      <c r="AL16" s="29" t="s">
        <v>80</v>
      </c>
      <c r="AM16" s="29" t="s">
        <v>80</v>
      </c>
      <c r="AN16" s="20" t="s">
        <v>80</v>
      </c>
    </row>
    <row r="17" spans="1:40" x14ac:dyDescent="0.25">
      <c r="A17" t="s">
        <v>222</v>
      </c>
      <c r="B17" t="s">
        <v>168</v>
      </c>
      <c r="C17" t="s">
        <v>75</v>
      </c>
      <c r="D17" t="s">
        <v>132</v>
      </c>
      <c r="E17" t="s">
        <v>81</v>
      </c>
      <c r="F17" t="s">
        <v>78</v>
      </c>
      <c r="G17" s="31">
        <v>29.358000000000001</v>
      </c>
      <c r="H17" s="31">
        <v>51.545999999999999</v>
      </c>
      <c r="I17" s="31">
        <v>59.176000000000002</v>
      </c>
      <c r="J17" s="31">
        <v>23.651</v>
      </c>
      <c r="K17" s="31">
        <v>44.341999999999999</v>
      </c>
      <c r="L17" s="31">
        <v>213.148</v>
      </c>
      <c r="M17" s="31">
        <v>155.45699999999999</v>
      </c>
      <c r="N17" s="31">
        <v>122.998</v>
      </c>
      <c r="O17" s="31">
        <v>336.62700000000001</v>
      </c>
      <c r="P17" s="31">
        <v>343.34399999999999</v>
      </c>
      <c r="Q17" s="31">
        <v>295.71600000000001</v>
      </c>
      <c r="R17" s="31">
        <v>177.48099999999999</v>
      </c>
      <c r="S17" s="31">
        <v>512.03300000000002</v>
      </c>
      <c r="T17" s="31">
        <v>158</v>
      </c>
      <c r="U17" s="31">
        <v>18</v>
      </c>
      <c r="V17" s="31" t="s">
        <v>80</v>
      </c>
      <c r="W17" s="31" t="s">
        <v>80</v>
      </c>
      <c r="X17" s="31">
        <v>104</v>
      </c>
      <c r="Y17" s="31">
        <v>25.37</v>
      </c>
      <c r="Z17" s="31" t="s">
        <v>80</v>
      </c>
      <c r="AA17" s="31" t="s">
        <v>80</v>
      </c>
      <c r="AB17" s="31">
        <v>212.83199999999999</v>
      </c>
      <c r="AC17" s="31">
        <v>120.23</v>
      </c>
      <c r="AD17" s="31">
        <v>246.23</v>
      </c>
      <c r="AE17" s="31">
        <v>264.34300000000002</v>
      </c>
      <c r="AF17" s="31" t="s">
        <v>80</v>
      </c>
      <c r="AG17" s="31" t="s">
        <v>80</v>
      </c>
      <c r="AH17" s="31" t="s">
        <v>80</v>
      </c>
      <c r="AI17" s="31" t="s">
        <v>80</v>
      </c>
      <c r="AJ17" s="31">
        <v>0.13300000000000001</v>
      </c>
      <c r="AK17">
        <v>7</v>
      </c>
      <c r="AL17" s="29">
        <v>6.73</v>
      </c>
      <c r="AM17" s="29">
        <v>71.400000000000006</v>
      </c>
      <c r="AN17" s="20">
        <v>3514.0149999999999</v>
      </c>
    </row>
    <row r="18" spans="1:40" x14ac:dyDescent="0.25">
      <c r="A18" t="s">
        <v>222</v>
      </c>
      <c r="B18" t="s">
        <v>168</v>
      </c>
      <c r="C18" t="s">
        <v>75</v>
      </c>
      <c r="D18" t="s">
        <v>132</v>
      </c>
      <c r="E18" t="s">
        <v>81</v>
      </c>
      <c r="F18" t="s">
        <v>79</v>
      </c>
      <c r="G18" s="31" t="s">
        <v>82</v>
      </c>
      <c r="H18" s="31" t="s">
        <v>82</v>
      </c>
      <c r="I18" s="31" t="s">
        <v>82</v>
      </c>
      <c r="J18" s="31" t="s">
        <v>82</v>
      </c>
      <c r="K18" s="31" t="s">
        <v>82</v>
      </c>
      <c r="L18" s="31" t="s">
        <v>82</v>
      </c>
      <c r="M18" s="31" t="s">
        <v>82</v>
      </c>
      <c r="N18" s="31" t="s">
        <v>82</v>
      </c>
      <c r="O18" s="31" t="s">
        <v>82</v>
      </c>
      <c r="P18" s="31" t="s">
        <v>82</v>
      </c>
      <c r="Q18" s="31" t="s">
        <v>82</v>
      </c>
      <c r="R18" s="31" t="s">
        <v>82</v>
      </c>
      <c r="S18" s="31" t="s">
        <v>82</v>
      </c>
      <c r="T18" s="31" t="s">
        <v>20</v>
      </c>
      <c r="U18" s="31" t="s">
        <v>82</v>
      </c>
      <c r="V18" s="31" t="s">
        <v>80</v>
      </c>
      <c r="W18" s="31" t="s">
        <v>80</v>
      </c>
      <c r="X18" s="31" t="s">
        <v>7</v>
      </c>
      <c r="Y18" s="31" t="s">
        <v>7</v>
      </c>
      <c r="Z18" s="31" t="s">
        <v>5</v>
      </c>
      <c r="AA18" s="31" t="s">
        <v>7</v>
      </c>
      <c r="AB18" s="31" t="s">
        <v>7</v>
      </c>
      <c r="AC18" s="31" t="s">
        <v>7</v>
      </c>
      <c r="AD18" s="31" t="s">
        <v>82</v>
      </c>
      <c r="AE18" s="31" t="s">
        <v>7</v>
      </c>
      <c r="AF18" s="31" t="s">
        <v>80</v>
      </c>
      <c r="AG18" s="31" t="s">
        <v>80</v>
      </c>
      <c r="AH18" s="31" t="s">
        <v>80</v>
      </c>
      <c r="AI18" s="31" t="s">
        <v>80</v>
      </c>
      <c r="AJ18" s="31" t="s">
        <v>82</v>
      </c>
      <c r="AK18">
        <v>7</v>
      </c>
      <c r="AL18" s="29" t="s">
        <v>80</v>
      </c>
      <c r="AM18" s="29" t="s">
        <v>80</v>
      </c>
      <c r="AN18" s="20" t="s">
        <v>80</v>
      </c>
    </row>
    <row r="19" spans="1:40" x14ac:dyDescent="0.25">
      <c r="A19" t="s">
        <v>222</v>
      </c>
      <c r="B19" t="s">
        <v>168</v>
      </c>
      <c r="C19" t="s">
        <v>75</v>
      </c>
      <c r="D19" t="s">
        <v>132</v>
      </c>
      <c r="E19" t="s">
        <v>90</v>
      </c>
      <c r="F19" t="s">
        <v>78</v>
      </c>
      <c r="G19" s="31">
        <v>3.016</v>
      </c>
      <c r="H19" s="31">
        <v>5.7050000000000001</v>
      </c>
      <c r="I19" s="31">
        <v>2.6640000000000001</v>
      </c>
      <c r="J19" s="31">
        <v>4.9619999999999997</v>
      </c>
      <c r="K19" s="31">
        <v>9.4E-2</v>
      </c>
      <c r="L19" s="31">
        <v>7.53</v>
      </c>
      <c r="M19" s="31">
        <v>28.013000000000002</v>
      </c>
      <c r="N19" s="31">
        <v>18.876000000000001</v>
      </c>
      <c r="O19" s="31">
        <v>14.968999999999999</v>
      </c>
      <c r="P19" s="31">
        <v>0.95299999999999996</v>
      </c>
      <c r="Q19" s="31">
        <v>21.783999999999999</v>
      </c>
      <c r="R19" s="31">
        <v>27.053999999999998</v>
      </c>
      <c r="S19" s="31">
        <v>27.786999999999999</v>
      </c>
      <c r="T19" s="31">
        <v>180</v>
      </c>
      <c r="U19" s="31">
        <v>35</v>
      </c>
      <c r="V19" s="31">
        <v>45</v>
      </c>
      <c r="W19" s="31">
        <v>38</v>
      </c>
      <c r="X19" s="31">
        <v>85</v>
      </c>
      <c r="Y19" s="31">
        <v>21.36</v>
      </c>
      <c r="Z19" s="31">
        <v>25.91</v>
      </c>
      <c r="AA19" s="31">
        <v>7.08</v>
      </c>
      <c r="AB19" s="31">
        <v>373.26299999999998</v>
      </c>
      <c r="AC19" s="31">
        <v>87</v>
      </c>
      <c r="AD19" s="31">
        <v>67</v>
      </c>
      <c r="AE19" s="31">
        <v>132.17099999999999</v>
      </c>
      <c r="AF19" s="31">
        <v>339.40199999999999</v>
      </c>
      <c r="AG19" s="31">
        <v>496.83499999999998</v>
      </c>
      <c r="AH19" s="31">
        <v>406.541</v>
      </c>
      <c r="AI19" s="31">
        <v>247.69200000000001</v>
      </c>
      <c r="AJ19" s="31">
        <v>391.77699999999999</v>
      </c>
      <c r="AK19">
        <v>8</v>
      </c>
      <c r="AL19" s="29">
        <v>6.02</v>
      </c>
      <c r="AM19" s="29">
        <v>77.42</v>
      </c>
      <c r="AN19" s="20">
        <v>3142.4389999999999</v>
      </c>
    </row>
    <row r="20" spans="1:40" x14ac:dyDescent="0.25">
      <c r="A20" t="s">
        <v>222</v>
      </c>
      <c r="B20" t="s">
        <v>168</v>
      </c>
      <c r="C20" t="s">
        <v>75</v>
      </c>
      <c r="D20" t="s">
        <v>132</v>
      </c>
      <c r="E20" t="s">
        <v>90</v>
      </c>
      <c r="F20" t="s">
        <v>79</v>
      </c>
      <c r="G20" s="31" t="s">
        <v>82</v>
      </c>
      <c r="H20" s="31" t="s">
        <v>82</v>
      </c>
      <c r="I20" s="31" t="s">
        <v>82</v>
      </c>
      <c r="J20" s="31" t="s">
        <v>82</v>
      </c>
      <c r="K20" s="31" t="s">
        <v>82</v>
      </c>
      <c r="L20" s="31" t="s">
        <v>82</v>
      </c>
      <c r="M20" s="31" t="s">
        <v>82</v>
      </c>
      <c r="N20" s="31" t="s">
        <v>82</v>
      </c>
      <c r="O20" s="31" t="s">
        <v>82</v>
      </c>
      <c r="P20" s="31" t="s">
        <v>82</v>
      </c>
      <c r="Q20" s="31" t="s">
        <v>82</v>
      </c>
      <c r="R20" s="31" t="s">
        <v>82</v>
      </c>
      <c r="S20" s="31" t="s">
        <v>82</v>
      </c>
      <c r="T20" s="31" t="s">
        <v>5</v>
      </c>
      <c r="U20" s="31" t="s">
        <v>82</v>
      </c>
      <c r="V20" s="31" t="s">
        <v>82</v>
      </c>
      <c r="W20" s="31" t="s">
        <v>7</v>
      </c>
      <c r="X20" s="31" t="s">
        <v>7</v>
      </c>
      <c r="Y20" s="31" t="s">
        <v>7</v>
      </c>
      <c r="Z20" s="31" t="s">
        <v>5</v>
      </c>
      <c r="AA20" s="31" t="s">
        <v>20</v>
      </c>
      <c r="AB20" s="31" t="s">
        <v>7</v>
      </c>
      <c r="AC20" s="31" t="s">
        <v>82</v>
      </c>
      <c r="AD20" s="31" t="s">
        <v>82</v>
      </c>
      <c r="AE20" s="31" t="s">
        <v>82</v>
      </c>
      <c r="AF20" s="31" t="s">
        <v>82</v>
      </c>
      <c r="AG20" s="31" t="s">
        <v>82</v>
      </c>
      <c r="AH20" s="31" t="s">
        <v>82</v>
      </c>
      <c r="AI20" s="31" t="s">
        <v>82</v>
      </c>
      <c r="AJ20" s="31" t="s">
        <v>82</v>
      </c>
      <c r="AK20">
        <v>8</v>
      </c>
      <c r="AL20" s="29" t="s">
        <v>80</v>
      </c>
      <c r="AM20" s="29" t="s">
        <v>80</v>
      </c>
      <c r="AN20" s="20" t="s">
        <v>80</v>
      </c>
    </row>
    <row r="21" spans="1:40" x14ac:dyDescent="0.25">
      <c r="A21" t="s">
        <v>222</v>
      </c>
      <c r="B21" t="s">
        <v>168</v>
      </c>
      <c r="C21" t="s">
        <v>75</v>
      </c>
      <c r="D21" t="s">
        <v>91</v>
      </c>
      <c r="E21" t="s">
        <v>87</v>
      </c>
      <c r="F21" t="s">
        <v>78</v>
      </c>
      <c r="G21" s="31">
        <v>52</v>
      </c>
      <c r="H21" s="31">
        <v>47</v>
      </c>
      <c r="I21" s="31">
        <v>19</v>
      </c>
      <c r="J21" s="31">
        <v>58</v>
      </c>
      <c r="K21" s="31">
        <v>16</v>
      </c>
      <c r="L21" s="31">
        <v>26</v>
      </c>
      <c r="M21" s="31">
        <v>6</v>
      </c>
      <c r="N21" s="31">
        <v>19.731000000000002</v>
      </c>
      <c r="O21" s="31">
        <v>22.09</v>
      </c>
      <c r="P21" s="31">
        <v>69.918999999999997</v>
      </c>
      <c r="Q21" s="31">
        <v>50.173000000000002</v>
      </c>
      <c r="R21" s="31">
        <v>62.372999999999998</v>
      </c>
      <c r="S21" s="31">
        <v>144.036</v>
      </c>
      <c r="T21" s="31">
        <v>198.86199999999999</v>
      </c>
      <c r="U21" s="31">
        <v>94.063999999999993</v>
      </c>
      <c r="V21" s="31">
        <v>115.10899999999999</v>
      </c>
      <c r="W21" s="31">
        <v>142.518</v>
      </c>
      <c r="X21" s="31">
        <v>157.048</v>
      </c>
      <c r="Y21" s="31">
        <v>70.507999999999996</v>
      </c>
      <c r="Z21" s="31">
        <v>59.133000000000003</v>
      </c>
      <c r="AA21" s="31">
        <v>36.387999999999998</v>
      </c>
      <c r="AB21" s="31">
        <v>51.901000000000003</v>
      </c>
      <c r="AC21" s="31">
        <v>44.692</v>
      </c>
      <c r="AD21" s="31">
        <v>46.582999999999998</v>
      </c>
      <c r="AE21" s="31">
        <v>63.832000000000001</v>
      </c>
      <c r="AF21" s="31">
        <v>51.018999999999998</v>
      </c>
      <c r="AG21" s="31">
        <v>29.792999999999999</v>
      </c>
      <c r="AH21" s="31">
        <v>20.971</v>
      </c>
      <c r="AI21" s="31">
        <v>55.325000000000003</v>
      </c>
      <c r="AJ21" s="31">
        <v>82.210999999999999</v>
      </c>
      <c r="AK21">
        <v>9</v>
      </c>
      <c r="AL21" s="29">
        <v>3.66</v>
      </c>
      <c r="AM21" s="29">
        <v>81.08</v>
      </c>
      <c r="AN21" s="20">
        <v>1912.279</v>
      </c>
    </row>
    <row r="22" spans="1:40" x14ac:dyDescent="0.25">
      <c r="A22" t="s">
        <v>222</v>
      </c>
      <c r="B22" t="s">
        <v>168</v>
      </c>
      <c r="C22" t="s">
        <v>75</v>
      </c>
      <c r="D22" t="s">
        <v>91</v>
      </c>
      <c r="E22" t="s">
        <v>87</v>
      </c>
      <c r="F22" t="s">
        <v>79</v>
      </c>
      <c r="G22" s="31" t="s">
        <v>20</v>
      </c>
      <c r="H22" s="31" t="s">
        <v>5</v>
      </c>
      <c r="I22" s="31" t="s">
        <v>5</v>
      </c>
      <c r="J22" s="31" t="s">
        <v>20</v>
      </c>
      <c r="K22" s="31" t="s">
        <v>20</v>
      </c>
      <c r="L22" s="31" t="s">
        <v>20</v>
      </c>
      <c r="M22" s="31" t="s">
        <v>20</v>
      </c>
      <c r="N22" s="31" t="s">
        <v>20</v>
      </c>
      <c r="O22" s="31" t="s">
        <v>20</v>
      </c>
      <c r="P22" s="31" t="s">
        <v>20</v>
      </c>
      <c r="Q22" s="31" t="s">
        <v>20</v>
      </c>
      <c r="R22" s="31" t="s">
        <v>20</v>
      </c>
      <c r="S22" s="31" t="s">
        <v>5</v>
      </c>
      <c r="T22" s="31" t="s">
        <v>20</v>
      </c>
      <c r="U22" s="31" t="s">
        <v>20</v>
      </c>
      <c r="V22" s="31" t="s">
        <v>20</v>
      </c>
      <c r="W22" s="31" t="s">
        <v>20</v>
      </c>
      <c r="X22" s="31" t="s">
        <v>20</v>
      </c>
      <c r="Y22" s="31" t="s">
        <v>20</v>
      </c>
      <c r="Z22" s="31" t="s">
        <v>20</v>
      </c>
      <c r="AA22" s="31" t="s">
        <v>5</v>
      </c>
      <c r="AB22" s="31" t="s">
        <v>5</v>
      </c>
      <c r="AC22" s="31" t="s">
        <v>5</v>
      </c>
      <c r="AD22" s="31" t="s">
        <v>5</v>
      </c>
      <c r="AE22" s="31" t="s">
        <v>5</v>
      </c>
      <c r="AF22" s="31" t="s">
        <v>5</v>
      </c>
      <c r="AG22" s="31" t="s">
        <v>5</v>
      </c>
      <c r="AH22" s="31" t="s">
        <v>5</v>
      </c>
      <c r="AI22" s="31" t="s">
        <v>5</v>
      </c>
      <c r="AJ22" s="31" t="s">
        <v>5</v>
      </c>
      <c r="AK22">
        <v>9</v>
      </c>
      <c r="AL22" s="29" t="s">
        <v>80</v>
      </c>
      <c r="AM22" s="29" t="s">
        <v>80</v>
      </c>
      <c r="AN22" s="20" t="s">
        <v>80</v>
      </c>
    </row>
    <row r="23" spans="1:40" x14ac:dyDescent="0.25">
      <c r="A23" t="s">
        <v>222</v>
      </c>
      <c r="B23" t="s">
        <v>168</v>
      </c>
      <c r="C23" t="s">
        <v>75</v>
      </c>
      <c r="D23" t="s">
        <v>118</v>
      </c>
      <c r="E23" t="s">
        <v>90</v>
      </c>
      <c r="F23" t="s">
        <v>78</v>
      </c>
      <c r="G23" s="31">
        <v>32.741</v>
      </c>
      <c r="H23" s="31">
        <v>85.245000000000005</v>
      </c>
      <c r="I23" s="31">
        <v>43.475000000000001</v>
      </c>
      <c r="J23" s="31">
        <v>135.64500000000001</v>
      </c>
      <c r="K23" s="31">
        <v>122.036</v>
      </c>
      <c r="L23" s="31">
        <v>153.875</v>
      </c>
      <c r="M23" s="31">
        <v>56.308</v>
      </c>
      <c r="N23" s="31">
        <v>132.96299999999999</v>
      </c>
      <c r="O23" s="31">
        <v>127.232</v>
      </c>
      <c r="P23" s="31">
        <v>105.501</v>
      </c>
      <c r="Q23" s="31">
        <v>121.899</v>
      </c>
      <c r="R23" s="31">
        <v>118.211</v>
      </c>
      <c r="S23" s="31">
        <v>115.203</v>
      </c>
      <c r="T23" s="31" t="s">
        <v>80</v>
      </c>
      <c r="U23" s="31" t="s">
        <v>80</v>
      </c>
      <c r="V23" s="31" t="s">
        <v>80</v>
      </c>
      <c r="W23" s="31" t="s">
        <v>80</v>
      </c>
      <c r="X23" s="31" t="s">
        <v>80</v>
      </c>
      <c r="Y23" s="31" t="s">
        <v>80</v>
      </c>
      <c r="Z23" s="31" t="s">
        <v>80</v>
      </c>
      <c r="AA23" s="31" t="s">
        <v>80</v>
      </c>
      <c r="AB23" s="31" t="s">
        <v>80</v>
      </c>
      <c r="AC23" s="31">
        <v>58.694000000000003</v>
      </c>
      <c r="AD23" s="31">
        <v>10.815</v>
      </c>
      <c r="AE23" s="31">
        <v>50.207000000000001</v>
      </c>
      <c r="AF23" s="31">
        <v>46.698999999999998</v>
      </c>
      <c r="AG23" s="31">
        <v>3.4340000000000002</v>
      </c>
      <c r="AH23" s="31" t="s">
        <v>80</v>
      </c>
      <c r="AI23" s="31" t="s">
        <v>80</v>
      </c>
      <c r="AJ23" s="31" t="s">
        <v>80</v>
      </c>
      <c r="AK23">
        <v>10</v>
      </c>
      <c r="AL23" s="29">
        <v>2.91</v>
      </c>
      <c r="AM23" s="29">
        <v>83.99</v>
      </c>
      <c r="AN23" s="20">
        <v>1520.183</v>
      </c>
    </row>
    <row r="24" spans="1:40" x14ac:dyDescent="0.25">
      <c r="A24" t="s">
        <v>222</v>
      </c>
      <c r="B24" t="s">
        <v>168</v>
      </c>
      <c r="C24" t="s">
        <v>75</v>
      </c>
      <c r="D24" t="s">
        <v>118</v>
      </c>
      <c r="E24" t="s">
        <v>90</v>
      </c>
      <c r="F24" t="s">
        <v>79</v>
      </c>
      <c r="G24" s="31" t="s">
        <v>82</v>
      </c>
      <c r="H24" s="31" t="s">
        <v>82</v>
      </c>
      <c r="I24" s="31" t="s">
        <v>82</v>
      </c>
      <c r="J24" s="31" t="s">
        <v>82</v>
      </c>
      <c r="K24" s="31" t="s">
        <v>82</v>
      </c>
      <c r="L24" s="31" t="s">
        <v>82</v>
      </c>
      <c r="M24" s="31" t="s">
        <v>82</v>
      </c>
      <c r="N24" s="31" t="s">
        <v>82</v>
      </c>
      <c r="O24" s="31" t="s">
        <v>82</v>
      </c>
      <c r="P24" s="31" t="s">
        <v>82</v>
      </c>
      <c r="Q24" s="31" t="s">
        <v>82</v>
      </c>
      <c r="R24" s="31" t="s">
        <v>82</v>
      </c>
      <c r="S24" s="31" t="s">
        <v>82</v>
      </c>
      <c r="T24" s="31" t="s">
        <v>80</v>
      </c>
      <c r="U24" s="31" t="s">
        <v>80</v>
      </c>
      <c r="V24" s="31" t="s">
        <v>80</v>
      </c>
      <c r="W24" s="31" t="s">
        <v>80</v>
      </c>
      <c r="X24" s="31" t="s">
        <v>80</v>
      </c>
      <c r="Y24" s="31" t="s">
        <v>80</v>
      </c>
      <c r="Z24" s="31" t="s">
        <v>80</v>
      </c>
      <c r="AA24" s="31" t="s">
        <v>80</v>
      </c>
      <c r="AB24" s="31" t="s">
        <v>80</v>
      </c>
      <c r="AC24" s="31" t="s">
        <v>82</v>
      </c>
      <c r="AD24" s="31" t="s">
        <v>82</v>
      </c>
      <c r="AE24" s="31" t="s">
        <v>7</v>
      </c>
      <c r="AF24" s="31" t="s">
        <v>7</v>
      </c>
      <c r="AG24" s="31" t="s">
        <v>7</v>
      </c>
      <c r="AH24" s="31" t="s">
        <v>80</v>
      </c>
      <c r="AI24" s="31" t="s">
        <v>80</v>
      </c>
      <c r="AJ24" s="31" t="s">
        <v>80</v>
      </c>
      <c r="AK24">
        <v>10</v>
      </c>
      <c r="AL24" s="29" t="s">
        <v>80</v>
      </c>
      <c r="AM24" s="29" t="s">
        <v>80</v>
      </c>
      <c r="AN24" s="20" t="s">
        <v>80</v>
      </c>
    </row>
    <row r="25" spans="1:40" x14ac:dyDescent="0.25">
      <c r="A25" t="s">
        <v>222</v>
      </c>
      <c r="B25" t="s">
        <v>168</v>
      </c>
      <c r="C25" t="s">
        <v>75</v>
      </c>
      <c r="D25" t="s">
        <v>89</v>
      </c>
      <c r="E25" t="s">
        <v>87</v>
      </c>
      <c r="F25" t="s">
        <v>78</v>
      </c>
      <c r="G25" s="31" t="s">
        <v>80</v>
      </c>
      <c r="H25" s="31" t="s">
        <v>80</v>
      </c>
      <c r="I25" s="31" t="s">
        <v>80</v>
      </c>
      <c r="J25" s="31">
        <v>27.259</v>
      </c>
      <c r="K25" s="31">
        <v>42</v>
      </c>
      <c r="L25" s="31">
        <v>8.9</v>
      </c>
      <c r="M25" s="31">
        <v>1</v>
      </c>
      <c r="N25" s="31">
        <v>4.5</v>
      </c>
      <c r="O25" s="31">
        <v>9.6310000000000002</v>
      </c>
      <c r="P25" s="31">
        <v>6.0659999999999998</v>
      </c>
      <c r="Q25" s="31">
        <v>56.448</v>
      </c>
      <c r="R25" s="31">
        <v>136.94300000000001</v>
      </c>
      <c r="S25" s="31">
        <v>42.764000000000003</v>
      </c>
      <c r="T25" s="31">
        <v>48.631</v>
      </c>
      <c r="U25" s="31">
        <v>112.066</v>
      </c>
      <c r="V25" s="31">
        <v>144.74799999999999</v>
      </c>
      <c r="W25" s="31">
        <v>95.69</v>
      </c>
      <c r="X25" s="31">
        <v>78.820999999999998</v>
      </c>
      <c r="Y25" s="31">
        <v>109.40900000000001</v>
      </c>
      <c r="Z25" s="31">
        <v>32.677</v>
      </c>
      <c r="AA25" s="31">
        <v>40.54</v>
      </c>
      <c r="AB25" s="31">
        <v>30.021999999999998</v>
      </c>
      <c r="AC25" s="31">
        <v>26.994</v>
      </c>
      <c r="AD25" s="31">
        <v>122.645</v>
      </c>
      <c r="AE25" s="31">
        <v>66.096999999999994</v>
      </c>
      <c r="AF25" s="31">
        <v>51.478999999999999</v>
      </c>
      <c r="AG25" s="31">
        <v>13.019</v>
      </c>
      <c r="AH25" s="31">
        <v>30.082000000000001</v>
      </c>
      <c r="AI25" s="31">
        <v>13.458</v>
      </c>
      <c r="AJ25" s="31">
        <v>15.97</v>
      </c>
      <c r="AK25">
        <v>11</v>
      </c>
      <c r="AL25" s="29">
        <v>2.62</v>
      </c>
      <c r="AM25" s="29">
        <v>86.61</v>
      </c>
      <c r="AN25" s="20">
        <v>1367.8579999999999</v>
      </c>
    </row>
    <row r="26" spans="1:40" x14ac:dyDescent="0.25">
      <c r="A26" t="s">
        <v>222</v>
      </c>
      <c r="B26" t="s">
        <v>168</v>
      </c>
      <c r="C26" t="s">
        <v>75</v>
      </c>
      <c r="D26" t="s">
        <v>89</v>
      </c>
      <c r="E26" t="s">
        <v>87</v>
      </c>
      <c r="F26" t="s">
        <v>79</v>
      </c>
      <c r="G26" s="31" t="s">
        <v>80</v>
      </c>
      <c r="H26" s="31" t="s">
        <v>80</v>
      </c>
      <c r="I26" s="31" t="s">
        <v>80</v>
      </c>
      <c r="J26" s="31" t="s">
        <v>82</v>
      </c>
      <c r="K26" s="31" t="s">
        <v>5</v>
      </c>
      <c r="L26" s="31" t="s">
        <v>5</v>
      </c>
      <c r="M26" s="31" t="s">
        <v>5</v>
      </c>
      <c r="N26" s="31" t="s">
        <v>5</v>
      </c>
      <c r="O26" s="31" t="s">
        <v>5</v>
      </c>
      <c r="P26" s="31" t="s">
        <v>5</v>
      </c>
      <c r="Q26" s="31" t="s">
        <v>5</v>
      </c>
      <c r="R26" s="31" t="s">
        <v>5</v>
      </c>
      <c r="S26" s="31" t="s">
        <v>5</v>
      </c>
      <c r="T26" s="31" t="s">
        <v>20</v>
      </c>
      <c r="U26" s="31" t="s">
        <v>5</v>
      </c>
      <c r="V26" s="31" t="s">
        <v>5</v>
      </c>
      <c r="W26" s="31" t="s">
        <v>20</v>
      </c>
      <c r="X26" s="31" t="s">
        <v>20</v>
      </c>
      <c r="Y26" s="31" t="s">
        <v>20</v>
      </c>
      <c r="Z26" s="31" t="s">
        <v>20</v>
      </c>
      <c r="AA26" s="31" t="s">
        <v>5</v>
      </c>
      <c r="AB26" s="31" t="s">
        <v>20</v>
      </c>
      <c r="AC26" s="31" t="s">
        <v>20</v>
      </c>
      <c r="AD26" s="31" t="s">
        <v>20</v>
      </c>
      <c r="AE26" s="31" t="s">
        <v>20</v>
      </c>
      <c r="AF26" s="31" t="s">
        <v>5</v>
      </c>
      <c r="AG26" s="31" t="s">
        <v>20</v>
      </c>
      <c r="AH26" s="31" t="s">
        <v>5</v>
      </c>
      <c r="AI26" s="31" t="s">
        <v>5</v>
      </c>
      <c r="AJ26" s="31" t="s">
        <v>20</v>
      </c>
      <c r="AK26">
        <v>11</v>
      </c>
      <c r="AL26" s="29" t="s">
        <v>80</v>
      </c>
      <c r="AM26" s="29" t="s">
        <v>80</v>
      </c>
      <c r="AN26" s="20" t="s">
        <v>80</v>
      </c>
    </row>
    <row r="27" spans="1:40" x14ac:dyDescent="0.25">
      <c r="A27" t="s">
        <v>222</v>
      </c>
      <c r="B27" t="s">
        <v>168</v>
      </c>
      <c r="C27" t="s">
        <v>85</v>
      </c>
      <c r="D27" t="s">
        <v>86</v>
      </c>
      <c r="E27" t="s">
        <v>87</v>
      </c>
      <c r="F27" t="s">
        <v>78</v>
      </c>
      <c r="G27" s="31">
        <v>57.76</v>
      </c>
      <c r="H27" s="31">
        <v>24.222000000000001</v>
      </c>
      <c r="I27" s="31">
        <v>55.896000000000001</v>
      </c>
      <c r="J27" s="31">
        <v>43.598999999999997</v>
      </c>
      <c r="K27" s="31">
        <v>66.33</v>
      </c>
      <c r="L27" s="31">
        <v>44.716999999999999</v>
      </c>
      <c r="M27" s="31">
        <v>49.515999999999998</v>
      </c>
      <c r="N27" s="31">
        <v>61.704999999999998</v>
      </c>
      <c r="O27" s="31">
        <v>49.012999999999998</v>
      </c>
      <c r="P27" s="31">
        <v>15.09</v>
      </c>
      <c r="Q27" s="31">
        <v>24.95</v>
      </c>
      <c r="R27" s="31">
        <v>36.258000000000003</v>
      </c>
      <c r="S27" s="31">
        <v>109</v>
      </c>
      <c r="T27" s="31">
        <v>120.58499999999999</v>
      </c>
      <c r="U27" s="31">
        <v>80.135999999999996</v>
      </c>
      <c r="V27" s="31">
        <v>21.204000000000001</v>
      </c>
      <c r="W27" s="31">
        <v>52.055</v>
      </c>
      <c r="X27" s="31">
        <v>59.454000000000001</v>
      </c>
      <c r="Y27" s="31">
        <v>41.569000000000003</v>
      </c>
      <c r="Z27" s="31">
        <v>16.91</v>
      </c>
      <c r="AA27" s="31">
        <v>27.329000000000001</v>
      </c>
      <c r="AB27" s="31">
        <v>24.048999999999999</v>
      </c>
      <c r="AC27" s="31">
        <v>29.724</v>
      </c>
      <c r="AD27" s="31">
        <v>23.440999999999999</v>
      </c>
      <c r="AE27" s="31">
        <v>20.341000000000001</v>
      </c>
      <c r="AF27" s="31">
        <v>19.219000000000001</v>
      </c>
      <c r="AG27" s="31">
        <v>7.8630000000000004</v>
      </c>
      <c r="AH27" s="31">
        <v>5.4359999999999999</v>
      </c>
      <c r="AI27" s="31">
        <v>16.260000000000002</v>
      </c>
      <c r="AJ27" s="31">
        <v>14.305999999999999</v>
      </c>
      <c r="AK27">
        <v>12</v>
      </c>
      <c r="AL27" s="29">
        <v>2.33</v>
      </c>
      <c r="AM27" s="29">
        <v>88.95</v>
      </c>
      <c r="AN27" s="20">
        <v>1217.9369999999999</v>
      </c>
    </row>
    <row r="28" spans="1:40" x14ac:dyDescent="0.25">
      <c r="A28" t="s">
        <v>222</v>
      </c>
      <c r="B28" t="s">
        <v>168</v>
      </c>
      <c r="C28" t="s">
        <v>85</v>
      </c>
      <c r="D28" t="s">
        <v>86</v>
      </c>
      <c r="E28" t="s">
        <v>87</v>
      </c>
      <c r="F28" t="s">
        <v>79</v>
      </c>
      <c r="G28" s="31" t="s">
        <v>82</v>
      </c>
      <c r="H28" s="31" t="s">
        <v>82</v>
      </c>
      <c r="I28" s="31" t="s">
        <v>82</v>
      </c>
      <c r="J28" s="31" t="s">
        <v>82</v>
      </c>
      <c r="K28" s="31" t="s">
        <v>82</v>
      </c>
      <c r="L28" s="31" t="s">
        <v>5</v>
      </c>
      <c r="M28" s="31" t="s">
        <v>5</v>
      </c>
      <c r="N28" s="31" t="s">
        <v>5</v>
      </c>
      <c r="O28" s="31" t="s">
        <v>5</v>
      </c>
      <c r="P28" s="31" t="s">
        <v>5</v>
      </c>
      <c r="Q28" s="31" t="s">
        <v>5</v>
      </c>
      <c r="R28" s="31" t="s">
        <v>82</v>
      </c>
      <c r="S28" s="31" t="s">
        <v>82</v>
      </c>
      <c r="T28" s="31" t="s">
        <v>5</v>
      </c>
      <c r="U28" s="31" t="s">
        <v>20</v>
      </c>
      <c r="V28" s="31" t="s">
        <v>20</v>
      </c>
      <c r="W28" s="31" t="s">
        <v>20</v>
      </c>
      <c r="X28" s="31" t="s">
        <v>20</v>
      </c>
      <c r="Y28" s="31" t="s">
        <v>20</v>
      </c>
      <c r="Z28" s="31" t="s">
        <v>20</v>
      </c>
      <c r="AA28" s="31" t="s">
        <v>20</v>
      </c>
      <c r="AB28" s="31" t="s">
        <v>20</v>
      </c>
      <c r="AC28" s="31" t="s">
        <v>20</v>
      </c>
      <c r="AD28" s="31" t="s">
        <v>20</v>
      </c>
      <c r="AE28" s="31" t="s">
        <v>20</v>
      </c>
      <c r="AF28" s="31" t="s">
        <v>20</v>
      </c>
      <c r="AG28" s="31" t="s">
        <v>20</v>
      </c>
      <c r="AH28" s="31" t="s">
        <v>20</v>
      </c>
      <c r="AI28" s="31" t="s">
        <v>20</v>
      </c>
      <c r="AJ28" s="31" t="s">
        <v>20</v>
      </c>
      <c r="AK28">
        <v>12</v>
      </c>
      <c r="AL28" s="29" t="s">
        <v>80</v>
      </c>
      <c r="AM28" s="29" t="s">
        <v>80</v>
      </c>
      <c r="AN28" s="20" t="s">
        <v>80</v>
      </c>
    </row>
    <row r="29" spans="1:40" x14ac:dyDescent="0.25">
      <c r="A29" t="s">
        <v>222</v>
      </c>
      <c r="B29" t="s">
        <v>168</v>
      </c>
      <c r="C29" t="s">
        <v>100</v>
      </c>
      <c r="D29" t="s">
        <v>218</v>
      </c>
      <c r="E29" t="s">
        <v>87</v>
      </c>
      <c r="F29" t="s">
        <v>78</v>
      </c>
      <c r="G29" s="31" t="s">
        <v>80</v>
      </c>
      <c r="H29" s="31" t="s">
        <v>80</v>
      </c>
      <c r="I29" s="31" t="s">
        <v>80</v>
      </c>
      <c r="J29" s="31" t="s">
        <v>80</v>
      </c>
      <c r="K29" s="31" t="s">
        <v>80</v>
      </c>
      <c r="L29" s="31">
        <v>28.405000000000001</v>
      </c>
      <c r="M29" s="31">
        <v>269.33</v>
      </c>
      <c r="N29" s="31">
        <v>407.58199999999999</v>
      </c>
      <c r="O29" s="31">
        <v>212.506</v>
      </c>
      <c r="P29" s="31">
        <v>55.078000000000003</v>
      </c>
      <c r="Q29" s="31">
        <v>0.58199999999999996</v>
      </c>
      <c r="R29" s="31">
        <v>104.96299999999999</v>
      </c>
      <c r="S29" s="31">
        <v>42.725999999999999</v>
      </c>
      <c r="T29" s="31">
        <v>20.468</v>
      </c>
      <c r="U29" s="31">
        <v>10.9</v>
      </c>
      <c r="V29" s="31" t="s">
        <v>80</v>
      </c>
      <c r="W29" s="31">
        <v>44.295999999999999</v>
      </c>
      <c r="X29" s="31" t="s">
        <v>80</v>
      </c>
      <c r="Y29" s="31" t="s">
        <v>80</v>
      </c>
      <c r="Z29" s="31" t="s">
        <v>80</v>
      </c>
      <c r="AA29" s="31" t="s">
        <v>80</v>
      </c>
      <c r="AB29" s="31" t="s">
        <v>80</v>
      </c>
      <c r="AC29" s="31" t="s">
        <v>80</v>
      </c>
      <c r="AD29" s="31" t="s">
        <v>80</v>
      </c>
      <c r="AE29" s="31" t="s">
        <v>80</v>
      </c>
      <c r="AF29" s="31" t="s">
        <v>80</v>
      </c>
      <c r="AG29" s="31" t="s">
        <v>80</v>
      </c>
      <c r="AH29" s="31" t="s">
        <v>80</v>
      </c>
      <c r="AI29" s="31" t="s">
        <v>80</v>
      </c>
      <c r="AJ29" s="31" t="s">
        <v>80</v>
      </c>
      <c r="AK29">
        <v>13</v>
      </c>
      <c r="AL29" s="29">
        <v>2.29</v>
      </c>
      <c r="AM29" s="29">
        <v>91.24</v>
      </c>
      <c r="AN29" s="20">
        <v>1196.837</v>
      </c>
    </row>
    <row r="30" spans="1:40" x14ac:dyDescent="0.25">
      <c r="A30" t="s">
        <v>222</v>
      </c>
      <c r="B30" t="s">
        <v>168</v>
      </c>
      <c r="C30" t="s">
        <v>100</v>
      </c>
      <c r="D30" t="s">
        <v>218</v>
      </c>
      <c r="E30" t="s">
        <v>87</v>
      </c>
      <c r="F30" t="s">
        <v>79</v>
      </c>
      <c r="G30" s="31" t="s">
        <v>80</v>
      </c>
      <c r="H30" s="31" t="s">
        <v>80</v>
      </c>
      <c r="I30" s="31" t="s">
        <v>80</v>
      </c>
      <c r="J30" s="31" t="s">
        <v>80</v>
      </c>
      <c r="K30" s="31" t="s">
        <v>80</v>
      </c>
      <c r="L30" s="31" t="s">
        <v>82</v>
      </c>
      <c r="M30" s="31" t="s">
        <v>82</v>
      </c>
      <c r="N30" s="31" t="s">
        <v>82</v>
      </c>
      <c r="O30" s="31" t="s">
        <v>82</v>
      </c>
      <c r="P30" s="31" t="s">
        <v>82</v>
      </c>
      <c r="Q30" s="31" t="s">
        <v>82</v>
      </c>
      <c r="R30" s="31" t="s">
        <v>82</v>
      </c>
      <c r="S30" s="31" t="s">
        <v>82</v>
      </c>
      <c r="T30" s="31" t="s">
        <v>82</v>
      </c>
      <c r="U30" s="31" t="s">
        <v>82</v>
      </c>
      <c r="V30" s="31" t="s">
        <v>80</v>
      </c>
      <c r="W30" s="31" t="s">
        <v>82</v>
      </c>
      <c r="X30" s="31" t="s">
        <v>80</v>
      </c>
      <c r="Y30" s="31" t="s">
        <v>80</v>
      </c>
      <c r="Z30" s="31" t="s">
        <v>80</v>
      </c>
      <c r="AA30" s="31" t="s">
        <v>80</v>
      </c>
      <c r="AB30" s="31" t="s">
        <v>80</v>
      </c>
      <c r="AC30" s="31" t="s">
        <v>80</v>
      </c>
      <c r="AD30" s="31" t="s">
        <v>80</v>
      </c>
      <c r="AE30" s="31" t="s">
        <v>80</v>
      </c>
      <c r="AF30" s="31" t="s">
        <v>80</v>
      </c>
      <c r="AG30" s="31" t="s">
        <v>80</v>
      </c>
      <c r="AH30" s="31" t="s">
        <v>80</v>
      </c>
      <c r="AI30" s="31" t="s">
        <v>80</v>
      </c>
      <c r="AJ30" s="31" t="s">
        <v>80</v>
      </c>
      <c r="AK30">
        <v>13</v>
      </c>
      <c r="AL30" s="29" t="s">
        <v>80</v>
      </c>
      <c r="AM30" s="29" t="s">
        <v>80</v>
      </c>
      <c r="AN30" s="20" t="s">
        <v>80</v>
      </c>
    </row>
    <row r="31" spans="1:40" x14ac:dyDescent="0.25">
      <c r="A31" t="s">
        <v>222</v>
      </c>
      <c r="B31" t="s">
        <v>168</v>
      </c>
      <c r="C31" t="s">
        <v>75</v>
      </c>
      <c r="D31" t="s">
        <v>106</v>
      </c>
      <c r="E31" t="s">
        <v>87</v>
      </c>
      <c r="F31" t="s">
        <v>78</v>
      </c>
      <c r="G31" s="31" t="s">
        <v>80</v>
      </c>
      <c r="H31" s="31" t="s">
        <v>80</v>
      </c>
      <c r="I31" s="31" t="s">
        <v>80</v>
      </c>
      <c r="J31" s="31" t="s">
        <v>80</v>
      </c>
      <c r="K31" s="31" t="s">
        <v>80</v>
      </c>
      <c r="L31" s="31" t="s">
        <v>80</v>
      </c>
      <c r="M31" s="31" t="s">
        <v>80</v>
      </c>
      <c r="N31" s="31" t="s">
        <v>80</v>
      </c>
      <c r="O31" s="31" t="s">
        <v>80</v>
      </c>
      <c r="P31" s="31" t="s">
        <v>80</v>
      </c>
      <c r="Q31" s="31" t="s">
        <v>80</v>
      </c>
      <c r="R31" s="31" t="s">
        <v>80</v>
      </c>
      <c r="S31" s="31" t="s">
        <v>80</v>
      </c>
      <c r="T31" s="31" t="s">
        <v>80</v>
      </c>
      <c r="U31" s="31" t="s">
        <v>80</v>
      </c>
      <c r="V31" s="31" t="s">
        <v>80</v>
      </c>
      <c r="W31" s="31" t="s">
        <v>80</v>
      </c>
      <c r="X31" s="31" t="s">
        <v>80</v>
      </c>
      <c r="Y31" s="31" t="s">
        <v>80</v>
      </c>
      <c r="Z31" s="31" t="s">
        <v>80</v>
      </c>
      <c r="AA31" s="31" t="s">
        <v>80</v>
      </c>
      <c r="AB31" s="31">
        <v>0.122</v>
      </c>
      <c r="AC31" s="31">
        <v>5.0220000000000002</v>
      </c>
      <c r="AD31" s="31">
        <v>18.66</v>
      </c>
      <c r="AE31" s="31">
        <v>477.02800000000002</v>
      </c>
      <c r="AF31" s="31">
        <v>59.962000000000003</v>
      </c>
      <c r="AG31" s="31">
        <v>32.234000000000002</v>
      </c>
      <c r="AH31" s="31" t="s">
        <v>80</v>
      </c>
      <c r="AI31" s="31">
        <v>30.731999999999999</v>
      </c>
      <c r="AJ31" s="31">
        <v>9.7899999999999991</v>
      </c>
      <c r="AK31">
        <v>14</v>
      </c>
      <c r="AL31" s="29">
        <v>1.21</v>
      </c>
      <c r="AM31" s="29">
        <v>92.45</v>
      </c>
      <c r="AN31" s="20">
        <v>633.54999999999995</v>
      </c>
    </row>
    <row r="32" spans="1:40" x14ac:dyDescent="0.25">
      <c r="A32" t="s">
        <v>222</v>
      </c>
      <c r="B32" t="s">
        <v>168</v>
      </c>
      <c r="C32" t="s">
        <v>75</v>
      </c>
      <c r="D32" t="s">
        <v>106</v>
      </c>
      <c r="E32" t="s">
        <v>87</v>
      </c>
      <c r="F32" t="s">
        <v>79</v>
      </c>
      <c r="G32" s="31" t="s">
        <v>80</v>
      </c>
      <c r="H32" s="31" t="s">
        <v>80</v>
      </c>
      <c r="I32" s="31" t="s">
        <v>80</v>
      </c>
      <c r="J32" s="31" t="s">
        <v>80</v>
      </c>
      <c r="K32" s="31" t="s">
        <v>80</v>
      </c>
      <c r="L32" s="31" t="s">
        <v>80</v>
      </c>
      <c r="M32" s="31" t="s">
        <v>80</v>
      </c>
      <c r="N32" s="31" t="s">
        <v>80</v>
      </c>
      <c r="O32" s="31" t="s">
        <v>80</v>
      </c>
      <c r="P32" s="31" t="s">
        <v>80</v>
      </c>
      <c r="Q32" s="31" t="s">
        <v>80</v>
      </c>
      <c r="R32" s="31" t="s">
        <v>80</v>
      </c>
      <c r="S32" s="31" t="s">
        <v>80</v>
      </c>
      <c r="T32" s="31" t="s">
        <v>80</v>
      </c>
      <c r="U32" s="31" t="s">
        <v>80</v>
      </c>
      <c r="V32" s="31" t="s">
        <v>80</v>
      </c>
      <c r="W32" s="31" t="s">
        <v>80</v>
      </c>
      <c r="X32" s="31" t="s">
        <v>80</v>
      </c>
      <c r="Y32" s="31" t="s">
        <v>80</v>
      </c>
      <c r="Z32" s="31" t="s">
        <v>80</v>
      </c>
      <c r="AA32" s="31" t="s">
        <v>80</v>
      </c>
      <c r="AB32" s="31" t="s">
        <v>5</v>
      </c>
      <c r="AC32" s="31" t="s">
        <v>7</v>
      </c>
      <c r="AD32" s="31" t="s">
        <v>82</v>
      </c>
      <c r="AE32" s="31" t="s">
        <v>5</v>
      </c>
      <c r="AF32" s="31" t="s">
        <v>5</v>
      </c>
      <c r="AG32" s="31" t="s">
        <v>5</v>
      </c>
      <c r="AH32" s="31" t="s">
        <v>80</v>
      </c>
      <c r="AI32" s="31" t="s">
        <v>82</v>
      </c>
      <c r="AJ32" s="31" t="s">
        <v>20</v>
      </c>
      <c r="AK32">
        <v>14</v>
      </c>
      <c r="AL32" s="29" t="s">
        <v>80</v>
      </c>
      <c r="AM32" s="29" t="s">
        <v>80</v>
      </c>
      <c r="AN32" s="20" t="s">
        <v>80</v>
      </c>
    </row>
    <row r="33" spans="1:40" x14ac:dyDescent="0.25">
      <c r="A33" t="s">
        <v>222</v>
      </c>
      <c r="B33" t="s">
        <v>168</v>
      </c>
      <c r="C33" t="s">
        <v>100</v>
      </c>
      <c r="D33" t="s">
        <v>150</v>
      </c>
      <c r="E33" t="s">
        <v>87</v>
      </c>
      <c r="F33" t="s">
        <v>78</v>
      </c>
      <c r="G33" s="31">
        <v>57.125</v>
      </c>
      <c r="H33" s="31">
        <v>68.524000000000001</v>
      </c>
      <c r="I33" s="31">
        <v>86.468999999999994</v>
      </c>
      <c r="J33" s="31">
        <v>126.684</v>
      </c>
      <c r="K33" s="31">
        <v>119.962</v>
      </c>
      <c r="L33" s="31">
        <v>77.495000000000005</v>
      </c>
      <c r="M33" s="31">
        <v>43.21</v>
      </c>
      <c r="N33" s="31">
        <v>2.6869999999999998</v>
      </c>
      <c r="O33" s="31">
        <v>2.2000000000000002</v>
      </c>
      <c r="P33" s="31">
        <v>16.032</v>
      </c>
      <c r="Q33" s="31">
        <v>6.9729999999999999</v>
      </c>
      <c r="R33" s="31">
        <v>8.4019999999999992</v>
      </c>
      <c r="S33" s="31">
        <v>10.468999999999999</v>
      </c>
      <c r="T33" s="31" t="s">
        <v>80</v>
      </c>
      <c r="U33" s="31" t="s">
        <v>80</v>
      </c>
      <c r="V33" s="31" t="s">
        <v>80</v>
      </c>
      <c r="W33" s="31" t="s">
        <v>80</v>
      </c>
      <c r="X33" s="31" t="s">
        <v>80</v>
      </c>
      <c r="Y33" s="31" t="s">
        <v>80</v>
      </c>
      <c r="Z33" s="31" t="s">
        <v>80</v>
      </c>
      <c r="AA33" s="31" t="s">
        <v>80</v>
      </c>
      <c r="AB33" s="31" t="s">
        <v>80</v>
      </c>
      <c r="AC33" s="31" t="s">
        <v>80</v>
      </c>
      <c r="AD33" s="31" t="s">
        <v>80</v>
      </c>
      <c r="AE33" s="31" t="s">
        <v>80</v>
      </c>
      <c r="AF33" s="31" t="s">
        <v>80</v>
      </c>
      <c r="AG33" s="31" t="s">
        <v>80</v>
      </c>
      <c r="AH33" s="31" t="s">
        <v>80</v>
      </c>
      <c r="AI33" s="31" t="s">
        <v>80</v>
      </c>
      <c r="AJ33" s="31" t="s">
        <v>80</v>
      </c>
      <c r="AK33">
        <v>15</v>
      </c>
      <c r="AL33" s="29">
        <v>1.2</v>
      </c>
      <c r="AM33" s="29">
        <v>93.65</v>
      </c>
      <c r="AN33" s="20">
        <v>626.23099999999999</v>
      </c>
    </row>
    <row r="34" spans="1:40" x14ac:dyDescent="0.25">
      <c r="A34" t="s">
        <v>222</v>
      </c>
      <c r="B34" t="s">
        <v>168</v>
      </c>
      <c r="C34" t="s">
        <v>100</v>
      </c>
      <c r="D34" t="s">
        <v>150</v>
      </c>
      <c r="E34" t="s">
        <v>87</v>
      </c>
      <c r="F34" t="s">
        <v>79</v>
      </c>
      <c r="G34" s="31" t="s">
        <v>82</v>
      </c>
      <c r="H34" s="31" t="s">
        <v>82</v>
      </c>
      <c r="I34" s="31" t="s">
        <v>82</v>
      </c>
      <c r="J34" s="31" t="s">
        <v>82</v>
      </c>
      <c r="K34" s="31" t="s">
        <v>82</v>
      </c>
      <c r="L34" s="31" t="s">
        <v>82</v>
      </c>
      <c r="M34" s="31" t="s">
        <v>82</v>
      </c>
      <c r="N34" s="31" t="s">
        <v>82</v>
      </c>
      <c r="O34" s="31" t="s">
        <v>82</v>
      </c>
      <c r="P34" s="31" t="s">
        <v>82</v>
      </c>
      <c r="Q34" s="31" t="s">
        <v>82</v>
      </c>
      <c r="R34" s="31" t="s">
        <v>82</v>
      </c>
      <c r="S34" s="31" t="s">
        <v>82</v>
      </c>
      <c r="T34" s="31" t="s">
        <v>80</v>
      </c>
      <c r="U34" s="31" t="s">
        <v>80</v>
      </c>
      <c r="V34" s="31" t="s">
        <v>80</v>
      </c>
      <c r="W34" s="31" t="s">
        <v>80</v>
      </c>
      <c r="X34" s="31" t="s">
        <v>80</v>
      </c>
      <c r="Y34" s="31" t="s">
        <v>80</v>
      </c>
      <c r="Z34" s="31" t="s">
        <v>80</v>
      </c>
      <c r="AA34" s="31" t="s">
        <v>80</v>
      </c>
      <c r="AB34" s="31" t="s">
        <v>80</v>
      </c>
      <c r="AC34" s="31" t="s">
        <v>80</v>
      </c>
      <c r="AD34" s="31" t="s">
        <v>80</v>
      </c>
      <c r="AE34" s="31" t="s">
        <v>80</v>
      </c>
      <c r="AF34" s="31" t="s">
        <v>80</v>
      </c>
      <c r="AG34" s="31" t="s">
        <v>80</v>
      </c>
      <c r="AH34" s="31" t="s">
        <v>80</v>
      </c>
      <c r="AI34" s="31" t="s">
        <v>80</v>
      </c>
      <c r="AJ34" s="31" t="s">
        <v>80</v>
      </c>
      <c r="AK34">
        <v>15</v>
      </c>
      <c r="AL34" s="29" t="s">
        <v>80</v>
      </c>
      <c r="AM34" s="29" t="s">
        <v>80</v>
      </c>
      <c r="AN34" s="20" t="s">
        <v>80</v>
      </c>
    </row>
    <row r="35" spans="1:40" x14ac:dyDescent="0.25">
      <c r="A35" t="s">
        <v>222</v>
      </c>
      <c r="B35" t="s">
        <v>168</v>
      </c>
      <c r="C35" t="s">
        <v>75</v>
      </c>
      <c r="D35" t="s">
        <v>102</v>
      </c>
      <c r="E35" t="s">
        <v>87</v>
      </c>
      <c r="F35" t="s">
        <v>78</v>
      </c>
      <c r="G35" s="31">
        <v>72</v>
      </c>
      <c r="H35" s="31">
        <v>533</v>
      </c>
      <c r="I35" s="31" t="s">
        <v>80</v>
      </c>
      <c r="J35" s="31" t="s">
        <v>80</v>
      </c>
      <c r="K35" s="31" t="s">
        <v>80</v>
      </c>
      <c r="L35" s="31" t="s">
        <v>80</v>
      </c>
      <c r="M35" s="31" t="s">
        <v>80</v>
      </c>
      <c r="N35" s="31" t="s">
        <v>80</v>
      </c>
      <c r="O35" s="31" t="s">
        <v>80</v>
      </c>
      <c r="P35" s="31" t="s">
        <v>80</v>
      </c>
      <c r="Q35" s="31" t="s">
        <v>80</v>
      </c>
      <c r="R35" s="31" t="s">
        <v>80</v>
      </c>
      <c r="S35" s="31" t="s">
        <v>80</v>
      </c>
      <c r="T35" s="31" t="s">
        <v>80</v>
      </c>
      <c r="U35" s="31" t="s">
        <v>80</v>
      </c>
      <c r="V35" s="31" t="s">
        <v>80</v>
      </c>
      <c r="W35" s="31" t="s">
        <v>80</v>
      </c>
      <c r="X35" s="31" t="s">
        <v>80</v>
      </c>
      <c r="Y35" s="31" t="s">
        <v>80</v>
      </c>
      <c r="Z35" s="31" t="s">
        <v>80</v>
      </c>
      <c r="AA35" s="31" t="s">
        <v>80</v>
      </c>
      <c r="AB35" s="31" t="s">
        <v>80</v>
      </c>
      <c r="AC35" s="31" t="s">
        <v>80</v>
      </c>
      <c r="AD35" s="31" t="s">
        <v>80</v>
      </c>
      <c r="AE35" s="31" t="s">
        <v>80</v>
      </c>
      <c r="AF35" s="31" t="s">
        <v>80</v>
      </c>
      <c r="AG35" s="31" t="s">
        <v>80</v>
      </c>
      <c r="AH35" s="31" t="s">
        <v>80</v>
      </c>
      <c r="AI35" s="31" t="s">
        <v>80</v>
      </c>
      <c r="AJ35" s="31" t="s">
        <v>80</v>
      </c>
      <c r="AK35">
        <v>16</v>
      </c>
      <c r="AL35" s="29">
        <v>1.1599999999999999</v>
      </c>
      <c r="AM35" s="29">
        <v>94.81</v>
      </c>
      <c r="AN35" s="20">
        <v>605</v>
      </c>
    </row>
    <row r="36" spans="1:40" x14ac:dyDescent="0.25">
      <c r="A36" t="s">
        <v>222</v>
      </c>
      <c r="B36" t="s">
        <v>168</v>
      </c>
      <c r="C36" t="s">
        <v>75</v>
      </c>
      <c r="D36" t="s">
        <v>102</v>
      </c>
      <c r="E36" t="s">
        <v>87</v>
      </c>
      <c r="F36" t="s">
        <v>79</v>
      </c>
      <c r="G36" s="31" t="s">
        <v>82</v>
      </c>
      <c r="H36" s="31" t="s">
        <v>82</v>
      </c>
      <c r="I36" s="31" t="s">
        <v>80</v>
      </c>
      <c r="J36" s="31" t="s">
        <v>80</v>
      </c>
      <c r="K36" s="31" t="s">
        <v>80</v>
      </c>
      <c r="L36" s="31" t="s">
        <v>80</v>
      </c>
      <c r="M36" s="31" t="s">
        <v>80</v>
      </c>
      <c r="N36" s="31" t="s">
        <v>80</v>
      </c>
      <c r="O36" s="31" t="s">
        <v>80</v>
      </c>
      <c r="P36" s="31" t="s">
        <v>80</v>
      </c>
      <c r="Q36" s="31" t="s">
        <v>80</v>
      </c>
      <c r="R36" s="31" t="s">
        <v>80</v>
      </c>
      <c r="S36" s="31" t="s">
        <v>80</v>
      </c>
      <c r="T36" s="31" t="s">
        <v>80</v>
      </c>
      <c r="U36" s="31" t="s">
        <v>80</v>
      </c>
      <c r="V36" s="31" t="s">
        <v>80</v>
      </c>
      <c r="W36" s="31" t="s">
        <v>80</v>
      </c>
      <c r="X36" s="31" t="s">
        <v>80</v>
      </c>
      <c r="Y36" s="31" t="s">
        <v>80</v>
      </c>
      <c r="Z36" s="31" t="s">
        <v>80</v>
      </c>
      <c r="AA36" s="31" t="s">
        <v>80</v>
      </c>
      <c r="AB36" s="31" t="s">
        <v>80</v>
      </c>
      <c r="AC36" s="31" t="s">
        <v>80</v>
      </c>
      <c r="AD36" s="31" t="s">
        <v>80</v>
      </c>
      <c r="AE36" s="31" t="s">
        <v>80</v>
      </c>
      <c r="AF36" s="31" t="s">
        <v>80</v>
      </c>
      <c r="AG36" s="31" t="s">
        <v>80</v>
      </c>
      <c r="AH36" s="31" t="s">
        <v>80</v>
      </c>
      <c r="AI36" s="31" t="s">
        <v>80</v>
      </c>
      <c r="AJ36" s="31" t="s">
        <v>80</v>
      </c>
      <c r="AK36">
        <v>16</v>
      </c>
      <c r="AL36" s="29" t="s">
        <v>80</v>
      </c>
      <c r="AM36" s="29" t="s">
        <v>80</v>
      </c>
      <c r="AN36" s="20" t="s">
        <v>80</v>
      </c>
    </row>
    <row r="37" spans="1:40" x14ac:dyDescent="0.25">
      <c r="A37" t="s">
        <v>222</v>
      </c>
      <c r="B37" t="s">
        <v>168</v>
      </c>
      <c r="C37" t="s">
        <v>100</v>
      </c>
      <c r="D37" t="s">
        <v>194</v>
      </c>
      <c r="E37" t="s">
        <v>90</v>
      </c>
      <c r="F37" t="s">
        <v>78</v>
      </c>
      <c r="G37" s="31" t="s">
        <v>80</v>
      </c>
      <c r="H37" s="31" t="s">
        <v>80</v>
      </c>
      <c r="I37" s="31">
        <v>9.0749999999999993</v>
      </c>
      <c r="J37" s="31">
        <v>22.492999999999999</v>
      </c>
      <c r="K37" s="31">
        <v>35.909999999999997</v>
      </c>
      <c r="L37" s="31">
        <v>22.978000000000002</v>
      </c>
      <c r="M37" s="31">
        <v>61.805</v>
      </c>
      <c r="N37" s="31">
        <v>54.628999999999998</v>
      </c>
      <c r="O37" s="31">
        <v>95.228999999999999</v>
      </c>
      <c r="P37" s="31">
        <v>135</v>
      </c>
      <c r="Q37" s="31">
        <v>47</v>
      </c>
      <c r="R37" s="31">
        <v>31</v>
      </c>
      <c r="S37" s="31">
        <v>71</v>
      </c>
      <c r="T37" s="31" t="s">
        <v>80</v>
      </c>
      <c r="U37" s="31" t="s">
        <v>80</v>
      </c>
      <c r="V37" s="31" t="s">
        <v>80</v>
      </c>
      <c r="W37" s="31" t="s">
        <v>80</v>
      </c>
      <c r="X37" s="31" t="s">
        <v>80</v>
      </c>
      <c r="Y37" s="31" t="s">
        <v>80</v>
      </c>
      <c r="Z37" s="31" t="s">
        <v>80</v>
      </c>
      <c r="AA37" s="31" t="s">
        <v>80</v>
      </c>
      <c r="AB37" s="31" t="s">
        <v>80</v>
      </c>
      <c r="AC37" s="31" t="s">
        <v>80</v>
      </c>
      <c r="AD37" s="31" t="s">
        <v>80</v>
      </c>
      <c r="AE37" s="31" t="s">
        <v>80</v>
      </c>
      <c r="AF37" s="31" t="s">
        <v>80</v>
      </c>
      <c r="AG37" s="31" t="s">
        <v>80</v>
      </c>
      <c r="AH37" s="31" t="s">
        <v>80</v>
      </c>
      <c r="AI37" s="31" t="s">
        <v>80</v>
      </c>
      <c r="AJ37" s="31" t="s">
        <v>80</v>
      </c>
      <c r="AK37">
        <v>17</v>
      </c>
      <c r="AL37" s="29">
        <v>1.1200000000000001</v>
      </c>
      <c r="AM37" s="29">
        <v>95.93</v>
      </c>
      <c r="AN37" s="20">
        <v>586.11900000000003</v>
      </c>
    </row>
    <row r="38" spans="1:40" x14ac:dyDescent="0.25">
      <c r="A38" t="s">
        <v>222</v>
      </c>
      <c r="B38" t="s">
        <v>168</v>
      </c>
      <c r="C38" t="s">
        <v>100</v>
      </c>
      <c r="D38" t="s">
        <v>194</v>
      </c>
      <c r="E38" t="s">
        <v>90</v>
      </c>
      <c r="F38" t="s">
        <v>79</v>
      </c>
      <c r="G38" s="31" t="s">
        <v>80</v>
      </c>
      <c r="H38" s="31" t="s">
        <v>80</v>
      </c>
      <c r="I38" s="31" t="s">
        <v>82</v>
      </c>
      <c r="J38" s="31" t="s">
        <v>82</v>
      </c>
      <c r="K38" s="31" t="s">
        <v>82</v>
      </c>
      <c r="L38" s="31" t="s">
        <v>82</v>
      </c>
      <c r="M38" s="31" t="s">
        <v>82</v>
      </c>
      <c r="N38" s="31" t="s">
        <v>82</v>
      </c>
      <c r="O38" s="31" t="s">
        <v>82</v>
      </c>
      <c r="P38" s="31" t="s">
        <v>82</v>
      </c>
      <c r="Q38" s="31" t="s">
        <v>82</v>
      </c>
      <c r="R38" s="31" t="s">
        <v>82</v>
      </c>
      <c r="S38" s="31" t="s">
        <v>82</v>
      </c>
      <c r="T38" s="31" t="s">
        <v>80</v>
      </c>
      <c r="U38" s="31" t="s">
        <v>80</v>
      </c>
      <c r="V38" s="31" t="s">
        <v>80</v>
      </c>
      <c r="W38" s="31" t="s">
        <v>80</v>
      </c>
      <c r="X38" s="31" t="s">
        <v>80</v>
      </c>
      <c r="Y38" s="31" t="s">
        <v>80</v>
      </c>
      <c r="Z38" s="31" t="s">
        <v>80</v>
      </c>
      <c r="AA38" s="31" t="s">
        <v>80</v>
      </c>
      <c r="AB38" s="31" t="s">
        <v>80</v>
      </c>
      <c r="AC38" s="31" t="s">
        <v>80</v>
      </c>
      <c r="AD38" s="31" t="s">
        <v>80</v>
      </c>
      <c r="AE38" s="31" t="s">
        <v>80</v>
      </c>
      <c r="AF38" s="31" t="s">
        <v>80</v>
      </c>
      <c r="AG38" s="31" t="s">
        <v>80</v>
      </c>
      <c r="AH38" s="31" t="s">
        <v>80</v>
      </c>
      <c r="AI38" s="31" t="s">
        <v>80</v>
      </c>
      <c r="AJ38" s="31" t="s">
        <v>80</v>
      </c>
      <c r="AK38">
        <v>17</v>
      </c>
      <c r="AL38" s="29" t="s">
        <v>80</v>
      </c>
      <c r="AM38" s="29" t="s">
        <v>80</v>
      </c>
      <c r="AN38" s="20" t="s">
        <v>80</v>
      </c>
    </row>
    <row r="39" spans="1:40" x14ac:dyDescent="0.25">
      <c r="A39" t="s">
        <v>222</v>
      </c>
      <c r="B39" t="s">
        <v>168</v>
      </c>
      <c r="C39" t="s">
        <v>75</v>
      </c>
      <c r="D39" t="s">
        <v>97</v>
      </c>
      <c r="E39" t="s">
        <v>87</v>
      </c>
      <c r="F39" t="s">
        <v>78</v>
      </c>
      <c r="G39" s="31">
        <v>3</v>
      </c>
      <c r="H39" s="31">
        <v>3</v>
      </c>
      <c r="I39" s="31">
        <v>3</v>
      </c>
      <c r="J39" s="31">
        <v>4.5</v>
      </c>
      <c r="K39" s="31">
        <v>8.5</v>
      </c>
      <c r="L39" s="31">
        <v>4</v>
      </c>
      <c r="M39" s="31">
        <v>4.8</v>
      </c>
      <c r="N39" s="31">
        <v>11.2</v>
      </c>
      <c r="O39" s="31">
        <v>4.4000000000000004</v>
      </c>
      <c r="P39" s="31">
        <v>3.8759999999999999</v>
      </c>
      <c r="Q39" s="31">
        <v>7.78</v>
      </c>
      <c r="R39" s="31">
        <v>15.7</v>
      </c>
      <c r="S39" s="31">
        <v>7.9</v>
      </c>
      <c r="T39" s="31">
        <v>1</v>
      </c>
      <c r="U39" s="31">
        <v>4.2</v>
      </c>
      <c r="V39" s="31">
        <v>5.0999999999999996</v>
      </c>
      <c r="W39" s="31">
        <v>1.923</v>
      </c>
      <c r="X39" s="31">
        <v>3.7730000000000001</v>
      </c>
      <c r="Y39" s="31">
        <v>0.63300000000000001</v>
      </c>
      <c r="Z39" s="31">
        <v>1.3540000000000001</v>
      </c>
      <c r="AA39" s="31">
        <v>2.0009999999999999</v>
      </c>
      <c r="AB39" s="31">
        <v>1.6739999999999999</v>
      </c>
      <c r="AC39" s="31">
        <v>3.593</v>
      </c>
      <c r="AD39" s="31">
        <v>2.4350000000000001</v>
      </c>
      <c r="AE39" s="31">
        <v>10.954000000000001</v>
      </c>
      <c r="AF39" s="31">
        <v>25.071000000000002</v>
      </c>
      <c r="AG39" s="31">
        <v>0.629</v>
      </c>
      <c r="AH39" s="31">
        <v>4.4850000000000003</v>
      </c>
      <c r="AI39" s="31">
        <v>168.96299999999999</v>
      </c>
      <c r="AJ39" s="31">
        <v>26.402999999999999</v>
      </c>
      <c r="AK39" s="134">
        <v>18</v>
      </c>
      <c r="AL39" s="29">
        <v>0.66</v>
      </c>
      <c r="AM39" s="29">
        <v>96.59</v>
      </c>
      <c r="AN39" s="20">
        <v>345.84699999999998</v>
      </c>
    </row>
    <row r="40" spans="1:40" x14ac:dyDescent="0.25">
      <c r="A40" t="s">
        <v>222</v>
      </c>
      <c r="B40" t="s">
        <v>168</v>
      </c>
      <c r="C40" t="s">
        <v>75</v>
      </c>
      <c r="D40" t="s">
        <v>97</v>
      </c>
      <c r="E40" t="s">
        <v>87</v>
      </c>
      <c r="F40" t="s">
        <v>79</v>
      </c>
      <c r="G40" s="31" t="s">
        <v>82</v>
      </c>
      <c r="H40" s="31" t="s">
        <v>82</v>
      </c>
      <c r="I40" s="31" t="s">
        <v>82</v>
      </c>
      <c r="J40" s="31" t="s">
        <v>82</v>
      </c>
      <c r="K40" s="31" t="s">
        <v>82</v>
      </c>
      <c r="L40" s="31" t="s">
        <v>5</v>
      </c>
      <c r="M40" s="31" t="s">
        <v>5</v>
      </c>
      <c r="N40" s="31" t="s">
        <v>5</v>
      </c>
      <c r="O40" s="31" t="s">
        <v>5</v>
      </c>
      <c r="P40" s="31" t="s">
        <v>5</v>
      </c>
      <c r="Q40" s="31" t="s">
        <v>5</v>
      </c>
      <c r="R40" s="31" t="s">
        <v>5</v>
      </c>
      <c r="S40" s="31" t="s">
        <v>5</v>
      </c>
      <c r="T40" s="31" t="s">
        <v>5</v>
      </c>
      <c r="U40" s="31" t="s">
        <v>5</v>
      </c>
      <c r="V40" s="31" t="s">
        <v>5</v>
      </c>
      <c r="W40" s="31" t="s">
        <v>5</v>
      </c>
      <c r="X40" s="31" t="s">
        <v>5</v>
      </c>
      <c r="Y40" s="31" t="s">
        <v>5</v>
      </c>
      <c r="Z40" s="31" t="s">
        <v>5</v>
      </c>
      <c r="AA40" s="31" t="s">
        <v>5</v>
      </c>
      <c r="AB40" s="31" t="s">
        <v>5</v>
      </c>
      <c r="AC40" s="31" t="s">
        <v>5</v>
      </c>
      <c r="AD40" s="31" t="s">
        <v>5</v>
      </c>
      <c r="AE40" s="31" t="s">
        <v>5</v>
      </c>
      <c r="AF40" s="31" t="s">
        <v>5</v>
      </c>
      <c r="AG40" s="31" t="s">
        <v>5</v>
      </c>
      <c r="AH40" s="31" t="s">
        <v>5</v>
      </c>
      <c r="AI40" s="31" t="s">
        <v>5</v>
      </c>
      <c r="AJ40" s="31" t="s">
        <v>5</v>
      </c>
      <c r="AK40">
        <v>18</v>
      </c>
      <c r="AL40" s="29" t="s">
        <v>80</v>
      </c>
      <c r="AM40" s="29" t="s">
        <v>80</v>
      </c>
      <c r="AN40" s="20" t="s">
        <v>80</v>
      </c>
    </row>
    <row r="41" spans="1:40" x14ac:dyDescent="0.25">
      <c r="A41" t="s">
        <v>222</v>
      </c>
      <c r="B41" t="s">
        <v>168</v>
      </c>
      <c r="C41" t="s">
        <v>75</v>
      </c>
      <c r="D41" t="s">
        <v>193</v>
      </c>
      <c r="E41" t="s">
        <v>90</v>
      </c>
      <c r="F41" t="s">
        <v>78</v>
      </c>
      <c r="G41" s="31">
        <v>110.462</v>
      </c>
      <c r="H41" s="31">
        <v>218.4</v>
      </c>
      <c r="I41" s="31">
        <v>1.9850000000000001</v>
      </c>
      <c r="J41" s="31" t="s">
        <v>80</v>
      </c>
      <c r="K41" s="31" t="s">
        <v>80</v>
      </c>
      <c r="L41" s="31" t="s">
        <v>80</v>
      </c>
      <c r="M41" s="31" t="s">
        <v>80</v>
      </c>
      <c r="N41" s="31" t="s">
        <v>80</v>
      </c>
      <c r="O41" s="31">
        <v>3.9489999999999998</v>
      </c>
      <c r="P41" s="31" t="s">
        <v>80</v>
      </c>
      <c r="Q41" s="31" t="s">
        <v>80</v>
      </c>
      <c r="R41" s="31" t="s">
        <v>80</v>
      </c>
      <c r="S41" s="31" t="s">
        <v>80</v>
      </c>
      <c r="T41" s="31" t="s">
        <v>80</v>
      </c>
      <c r="U41" s="31" t="s">
        <v>80</v>
      </c>
      <c r="V41" s="31" t="s">
        <v>80</v>
      </c>
      <c r="W41" s="31" t="s">
        <v>80</v>
      </c>
      <c r="X41" s="31" t="s">
        <v>80</v>
      </c>
      <c r="Y41" s="31" t="s">
        <v>80</v>
      </c>
      <c r="Z41" s="31" t="s">
        <v>80</v>
      </c>
      <c r="AA41" s="31" t="s">
        <v>80</v>
      </c>
      <c r="AB41" s="31" t="s">
        <v>80</v>
      </c>
      <c r="AC41" s="31" t="s">
        <v>80</v>
      </c>
      <c r="AD41" s="31" t="s">
        <v>80</v>
      </c>
      <c r="AE41" s="31" t="s">
        <v>80</v>
      </c>
      <c r="AF41" s="31" t="s">
        <v>80</v>
      </c>
      <c r="AG41" s="31" t="s">
        <v>80</v>
      </c>
      <c r="AH41" s="31" t="s">
        <v>80</v>
      </c>
      <c r="AI41" s="31" t="s">
        <v>80</v>
      </c>
      <c r="AJ41" s="31" t="s">
        <v>80</v>
      </c>
      <c r="AK41">
        <v>19</v>
      </c>
      <c r="AL41" s="29">
        <v>0.64</v>
      </c>
      <c r="AM41" s="29">
        <v>97.23</v>
      </c>
      <c r="AN41" s="20">
        <v>334.79599999999999</v>
      </c>
    </row>
    <row r="42" spans="1:40" x14ac:dyDescent="0.25">
      <c r="A42" t="s">
        <v>222</v>
      </c>
      <c r="B42" t="s">
        <v>168</v>
      </c>
      <c r="C42" t="s">
        <v>75</v>
      </c>
      <c r="D42" t="s">
        <v>193</v>
      </c>
      <c r="E42" t="s">
        <v>90</v>
      </c>
      <c r="F42" t="s">
        <v>79</v>
      </c>
      <c r="G42" s="31" t="s">
        <v>82</v>
      </c>
      <c r="H42" s="31" t="s">
        <v>82</v>
      </c>
      <c r="I42" s="31" t="s">
        <v>82</v>
      </c>
      <c r="J42" s="31" t="s">
        <v>80</v>
      </c>
      <c r="K42" s="31" t="s">
        <v>80</v>
      </c>
      <c r="L42" s="31" t="s">
        <v>80</v>
      </c>
      <c r="M42" s="31" t="s">
        <v>80</v>
      </c>
      <c r="N42" s="31" t="s">
        <v>80</v>
      </c>
      <c r="O42" s="31" t="s">
        <v>82</v>
      </c>
      <c r="P42" s="31" t="s">
        <v>80</v>
      </c>
      <c r="Q42" s="31" t="s">
        <v>80</v>
      </c>
      <c r="R42" s="31" t="s">
        <v>80</v>
      </c>
      <c r="S42" s="31" t="s">
        <v>80</v>
      </c>
      <c r="T42" s="31" t="s">
        <v>80</v>
      </c>
      <c r="U42" s="31" t="s">
        <v>80</v>
      </c>
      <c r="V42" s="31" t="s">
        <v>80</v>
      </c>
      <c r="W42" s="31" t="s">
        <v>80</v>
      </c>
      <c r="X42" s="31" t="s">
        <v>80</v>
      </c>
      <c r="Y42" s="31" t="s">
        <v>80</v>
      </c>
      <c r="Z42" s="31" t="s">
        <v>80</v>
      </c>
      <c r="AA42" s="31" t="s">
        <v>80</v>
      </c>
      <c r="AB42" s="31" t="s">
        <v>80</v>
      </c>
      <c r="AC42" s="31" t="s">
        <v>80</v>
      </c>
      <c r="AD42" s="31" t="s">
        <v>80</v>
      </c>
      <c r="AE42" s="31" t="s">
        <v>80</v>
      </c>
      <c r="AF42" s="31" t="s">
        <v>80</v>
      </c>
      <c r="AG42" s="31" t="s">
        <v>80</v>
      </c>
      <c r="AH42" s="31" t="s">
        <v>80</v>
      </c>
      <c r="AI42" s="31" t="s">
        <v>80</v>
      </c>
      <c r="AJ42" s="31" t="s">
        <v>80</v>
      </c>
      <c r="AK42">
        <v>19</v>
      </c>
      <c r="AL42" s="29" t="s">
        <v>80</v>
      </c>
      <c r="AM42" s="29" t="s">
        <v>80</v>
      </c>
      <c r="AN42" s="20" t="s">
        <v>80</v>
      </c>
    </row>
    <row r="43" spans="1:40" x14ac:dyDescent="0.25">
      <c r="A43" t="s">
        <v>222</v>
      </c>
      <c r="B43" t="s">
        <v>168</v>
      </c>
      <c r="C43" t="s">
        <v>75</v>
      </c>
      <c r="D43" t="s">
        <v>106</v>
      </c>
      <c r="E43" t="s">
        <v>105</v>
      </c>
      <c r="F43" t="s">
        <v>78</v>
      </c>
      <c r="G43" s="31" t="s">
        <v>80</v>
      </c>
      <c r="H43" s="31" t="s">
        <v>80</v>
      </c>
      <c r="I43" s="31" t="s">
        <v>80</v>
      </c>
      <c r="J43" s="31" t="s">
        <v>80</v>
      </c>
      <c r="K43" s="31" t="s">
        <v>80</v>
      </c>
      <c r="L43" s="31" t="s">
        <v>80</v>
      </c>
      <c r="M43" s="31" t="s">
        <v>80</v>
      </c>
      <c r="N43" s="31" t="s">
        <v>80</v>
      </c>
      <c r="O43" s="31" t="s">
        <v>80</v>
      </c>
      <c r="P43" s="31" t="s">
        <v>80</v>
      </c>
      <c r="Q43" s="31" t="s">
        <v>80</v>
      </c>
      <c r="R43" s="31" t="s">
        <v>80</v>
      </c>
      <c r="S43" s="31" t="s">
        <v>80</v>
      </c>
      <c r="T43" s="31" t="s">
        <v>80</v>
      </c>
      <c r="U43" s="31" t="s">
        <v>80</v>
      </c>
      <c r="V43" s="31" t="s">
        <v>80</v>
      </c>
      <c r="W43" s="31" t="s">
        <v>80</v>
      </c>
      <c r="X43" s="31" t="s">
        <v>80</v>
      </c>
      <c r="Y43" s="31" t="s">
        <v>80</v>
      </c>
      <c r="Z43" s="31" t="s">
        <v>80</v>
      </c>
      <c r="AA43" s="31" t="s">
        <v>80</v>
      </c>
      <c r="AB43" s="31" t="s">
        <v>80</v>
      </c>
      <c r="AC43" s="31" t="s">
        <v>80</v>
      </c>
      <c r="AD43" s="31">
        <v>5.5E-2</v>
      </c>
      <c r="AE43" s="31" t="s">
        <v>80</v>
      </c>
      <c r="AF43" s="31">
        <v>46.313000000000002</v>
      </c>
      <c r="AG43" s="31">
        <v>57.481000000000002</v>
      </c>
      <c r="AH43" s="31">
        <v>57.481000000000002</v>
      </c>
      <c r="AI43" s="31">
        <v>53.758000000000003</v>
      </c>
      <c r="AJ43" s="31">
        <v>56.24</v>
      </c>
      <c r="AK43">
        <v>20</v>
      </c>
      <c r="AL43" s="29">
        <v>0.52</v>
      </c>
      <c r="AM43" s="29">
        <v>97.75</v>
      </c>
      <c r="AN43" s="20">
        <v>271.32799999999997</v>
      </c>
    </row>
    <row r="44" spans="1:40" x14ac:dyDescent="0.25">
      <c r="A44" t="s">
        <v>222</v>
      </c>
      <c r="B44" t="s">
        <v>168</v>
      </c>
      <c r="C44" t="s">
        <v>75</v>
      </c>
      <c r="D44" t="s">
        <v>106</v>
      </c>
      <c r="E44" t="s">
        <v>105</v>
      </c>
      <c r="F44" t="s">
        <v>79</v>
      </c>
      <c r="G44" s="31" t="s">
        <v>80</v>
      </c>
      <c r="H44" s="31" t="s">
        <v>80</v>
      </c>
      <c r="I44" s="31" t="s">
        <v>80</v>
      </c>
      <c r="J44" s="31" t="s">
        <v>80</v>
      </c>
      <c r="K44" s="31" t="s">
        <v>80</v>
      </c>
      <c r="L44" s="31" t="s">
        <v>80</v>
      </c>
      <c r="M44" s="31" t="s">
        <v>80</v>
      </c>
      <c r="N44" s="31" t="s">
        <v>80</v>
      </c>
      <c r="O44" s="31" t="s">
        <v>80</v>
      </c>
      <c r="P44" s="31" t="s">
        <v>80</v>
      </c>
      <c r="Q44" s="31" t="s">
        <v>80</v>
      </c>
      <c r="R44" s="31" t="s">
        <v>80</v>
      </c>
      <c r="S44" s="31" t="s">
        <v>80</v>
      </c>
      <c r="T44" s="31" t="s">
        <v>80</v>
      </c>
      <c r="U44" s="31" t="s">
        <v>80</v>
      </c>
      <c r="V44" s="31" t="s">
        <v>80</v>
      </c>
      <c r="W44" s="31" t="s">
        <v>80</v>
      </c>
      <c r="X44" s="31" t="s">
        <v>80</v>
      </c>
      <c r="Y44" s="31" t="s">
        <v>80</v>
      </c>
      <c r="Z44" s="31" t="s">
        <v>80</v>
      </c>
      <c r="AA44" s="31" t="s">
        <v>80</v>
      </c>
      <c r="AB44" s="31" t="s">
        <v>80</v>
      </c>
      <c r="AC44" s="31" t="s">
        <v>7</v>
      </c>
      <c r="AD44" s="31" t="s">
        <v>82</v>
      </c>
      <c r="AE44" s="31" t="s">
        <v>80</v>
      </c>
      <c r="AF44" s="31" t="s">
        <v>82</v>
      </c>
      <c r="AG44" s="31" t="s">
        <v>82</v>
      </c>
      <c r="AH44" s="31" t="s">
        <v>82</v>
      </c>
      <c r="AI44" s="31" t="s">
        <v>82</v>
      </c>
      <c r="AJ44" s="31" t="s">
        <v>82</v>
      </c>
      <c r="AK44">
        <v>20</v>
      </c>
      <c r="AL44" s="29" t="s">
        <v>80</v>
      </c>
      <c r="AM44" s="29" t="s">
        <v>80</v>
      </c>
      <c r="AN44" s="20" t="s">
        <v>80</v>
      </c>
    </row>
    <row r="45" spans="1:40" x14ac:dyDescent="0.25">
      <c r="A45" t="s">
        <v>222</v>
      </c>
      <c r="B45" t="s">
        <v>168</v>
      </c>
      <c r="C45" t="s">
        <v>75</v>
      </c>
      <c r="D45" t="s">
        <v>76</v>
      </c>
      <c r="E45" t="s">
        <v>99</v>
      </c>
      <c r="F45" t="s">
        <v>78</v>
      </c>
      <c r="G45" s="31" t="s">
        <v>80</v>
      </c>
      <c r="H45" s="31" t="s">
        <v>80</v>
      </c>
      <c r="I45" s="31" t="s">
        <v>80</v>
      </c>
      <c r="J45" s="31" t="s">
        <v>80</v>
      </c>
      <c r="K45" s="31" t="s">
        <v>80</v>
      </c>
      <c r="L45" s="31" t="s">
        <v>80</v>
      </c>
      <c r="M45" s="31" t="s">
        <v>80</v>
      </c>
      <c r="N45" s="31" t="s">
        <v>80</v>
      </c>
      <c r="O45" s="31" t="s">
        <v>80</v>
      </c>
      <c r="P45" s="31" t="s">
        <v>80</v>
      </c>
      <c r="Q45" s="31" t="s">
        <v>80</v>
      </c>
      <c r="R45" s="31" t="s">
        <v>80</v>
      </c>
      <c r="S45" s="31" t="s">
        <v>80</v>
      </c>
      <c r="T45" s="31" t="s">
        <v>80</v>
      </c>
      <c r="U45" s="31" t="s">
        <v>80</v>
      </c>
      <c r="V45" s="31" t="s">
        <v>80</v>
      </c>
      <c r="W45" s="31" t="s">
        <v>80</v>
      </c>
      <c r="X45" s="31" t="s">
        <v>80</v>
      </c>
      <c r="Y45" s="31" t="s">
        <v>80</v>
      </c>
      <c r="Z45" s="31" t="s">
        <v>80</v>
      </c>
      <c r="AA45" s="31" t="s">
        <v>80</v>
      </c>
      <c r="AB45" s="31" t="s">
        <v>80</v>
      </c>
      <c r="AC45" s="31">
        <v>3.028</v>
      </c>
      <c r="AD45" s="31">
        <v>4.8719999999999999</v>
      </c>
      <c r="AE45" s="31">
        <v>20.963999999999999</v>
      </c>
      <c r="AF45" s="31">
        <v>13.34</v>
      </c>
      <c r="AG45" s="31">
        <v>2.12</v>
      </c>
      <c r="AH45" s="31">
        <v>86.289000000000001</v>
      </c>
      <c r="AI45" s="31">
        <v>9.1999999999999993</v>
      </c>
      <c r="AJ45" s="31">
        <v>7.82</v>
      </c>
      <c r="AK45">
        <v>21</v>
      </c>
      <c r="AL45" s="29">
        <v>0.28000000000000003</v>
      </c>
      <c r="AM45" s="29">
        <v>98.04</v>
      </c>
      <c r="AN45" s="20">
        <v>147.63399999999999</v>
      </c>
    </row>
    <row r="46" spans="1:40" x14ac:dyDescent="0.25">
      <c r="A46" t="s">
        <v>222</v>
      </c>
      <c r="B46" t="s">
        <v>168</v>
      </c>
      <c r="C46" t="s">
        <v>75</v>
      </c>
      <c r="D46" t="s">
        <v>76</v>
      </c>
      <c r="E46" t="s">
        <v>99</v>
      </c>
      <c r="F46" t="s">
        <v>79</v>
      </c>
      <c r="G46" s="31" t="s">
        <v>80</v>
      </c>
      <c r="H46" s="31" t="s">
        <v>80</v>
      </c>
      <c r="I46" s="31" t="s">
        <v>80</v>
      </c>
      <c r="J46" s="31" t="s">
        <v>80</v>
      </c>
      <c r="K46" s="31" t="s">
        <v>80</v>
      </c>
      <c r="L46" s="31" t="s">
        <v>80</v>
      </c>
      <c r="M46" s="31" t="s">
        <v>80</v>
      </c>
      <c r="N46" s="31" t="s">
        <v>80</v>
      </c>
      <c r="O46" s="31" t="s">
        <v>80</v>
      </c>
      <c r="P46" s="31" t="s">
        <v>80</v>
      </c>
      <c r="Q46" s="31" t="s">
        <v>80</v>
      </c>
      <c r="R46" s="31" t="s">
        <v>80</v>
      </c>
      <c r="S46" s="31" t="s">
        <v>80</v>
      </c>
      <c r="T46" s="31" t="s">
        <v>80</v>
      </c>
      <c r="U46" s="31" t="s">
        <v>80</v>
      </c>
      <c r="V46" s="31" t="s">
        <v>80</v>
      </c>
      <c r="W46" s="31" t="s">
        <v>80</v>
      </c>
      <c r="X46" s="31" t="s">
        <v>80</v>
      </c>
      <c r="Y46" s="31" t="s">
        <v>80</v>
      </c>
      <c r="Z46" s="31" t="s">
        <v>80</v>
      </c>
      <c r="AA46" s="31" t="s">
        <v>80</v>
      </c>
      <c r="AB46" s="31" t="s">
        <v>80</v>
      </c>
      <c r="AC46" s="31" t="s">
        <v>82</v>
      </c>
      <c r="AD46" s="31" t="s">
        <v>82</v>
      </c>
      <c r="AE46" s="31" t="s">
        <v>82</v>
      </c>
      <c r="AF46" s="31" t="s">
        <v>82</v>
      </c>
      <c r="AG46" s="31" t="s">
        <v>82</v>
      </c>
      <c r="AH46" s="31" t="s">
        <v>82</v>
      </c>
      <c r="AI46" s="31" t="s">
        <v>82</v>
      </c>
      <c r="AJ46" s="31" t="s">
        <v>82</v>
      </c>
      <c r="AK46">
        <v>21</v>
      </c>
      <c r="AL46" s="29" t="s">
        <v>80</v>
      </c>
      <c r="AM46" s="29" t="s">
        <v>80</v>
      </c>
      <c r="AN46" s="20" t="s">
        <v>80</v>
      </c>
    </row>
    <row r="47" spans="1:40" x14ac:dyDescent="0.25">
      <c r="A47" t="s">
        <v>222</v>
      </c>
      <c r="B47" t="s">
        <v>168</v>
      </c>
      <c r="C47" t="s">
        <v>75</v>
      </c>
      <c r="D47" t="s">
        <v>103</v>
      </c>
      <c r="E47" t="s">
        <v>87</v>
      </c>
      <c r="F47" t="s">
        <v>78</v>
      </c>
      <c r="G47" s="31">
        <v>5.4089999999999998</v>
      </c>
      <c r="H47" s="31">
        <v>11.48</v>
      </c>
      <c r="I47" s="31">
        <v>4.0999999999999996</v>
      </c>
      <c r="J47" s="31" t="s">
        <v>80</v>
      </c>
      <c r="K47" s="31" t="s">
        <v>80</v>
      </c>
      <c r="L47" s="31">
        <v>3.5000000000000003E-2</v>
      </c>
      <c r="M47" s="31" t="s">
        <v>80</v>
      </c>
      <c r="N47" s="31" t="s">
        <v>80</v>
      </c>
      <c r="O47" s="31" t="s">
        <v>80</v>
      </c>
      <c r="P47" s="31" t="s">
        <v>80</v>
      </c>
      <c r="Q47" s="31" t="s">
        <v>80</v>
      </c>
      <c r="R47" s="31" t="s">
        <v>80</v>
      </c>
      <c r="S47" s="31" t="s">
        <v>80</v>
      </c>
      <c r="T47" s="31" t="s">
        <v>80</v>
      </c>
      <c r="U47" s="31">
        <v>0.66300000000000003</v>
      </c>
      <c r="V47" s="31">
        <v>1.6E-2</v>
      </c>
      <c r="W47" s="31">
        <v>10.39</v>
      </c>
      <c r="X47" s="31">
        <v>0.88900000000000001</v>
      </c>
      <c r="Y47" s="31">
        <v>5.9809999999999999</v>
      </c>
      <c r="Z47" s="31">
        <v>9.6080000000000005</v>
      </c>
      <c r="AA47" s="31">
        <v>3.0390000000000001</v>
      </c>
      <c r="AB47" s="31">
        <v>7.7519999999999998</v>
      </c>
      <c r="AC47" s="31">
        <v>15.172000000000001</v>
      </c>
      <c r="AD47" s="31">
        <v>10.569000000000001</v>
      </c>
      <c r="AE47" s="31">
        <v>8.0640000000000001</v>
      </c>
      <c r="AF47" s="31">
        <v>16.477</v>
      </c>
      <c r="AG47" s="31">
        <v>6.4359999999999999</v>
      </c>
      <c r="AH47" s="31">
        <v>1.867</v>
      </c>
      <c r="AI47" s="31">
        <v>6.2629999999999999</v>
      </c>
      <c r="AJ47" s="31">
        <v>22.876000000000001</v>
      </c>
      <c r="AK47">
        <v>22</v>
      </c>
      <c r="AL47" s="29">
        <v>0.28000000000000003</v>
      </c>
      <c r="AM47" s="29">
        <v>98.32</v>
      </c>
      <c r="AN47" s="20">
        <v>147.08600000000001</v>
      </c>
    </row>
    <row r="48" spans="1:40" x14ac:dyDescent="0.25">
      <c r="A48" t="s">
        <v>222</v>
      </c>
      <c r="B48" t="s">
        <v>168</v>
      </c>
      <c r="C48" t="s">
        <v>75</v>
      </c>
      <c r="D48" t="s">
        <v>103</v>
      </c>
      <c r="E48" t="s">
        <v>87</v>
      </c>
      <c r="F48" t="s">
        <v>79</v>
      </c>
      <c r="G48" s="31" t="s">
        <v>82</v>
      </c>
      <c r="H48" s="31" t="s">
        <v>82</v>
      </c>
      <c r="I48" s="31" t="s">
        <v>5</v>
      </c>
      <c r="J48" s="31" t="s">
        <v>80</v>
      </c>
      <c r="K48" s="31" t="s">
        <v>5</v>
      </c>
      <c r="L48" s="31" t="s">
        <v>82</v>
      </c>
      <c r="M48" s="31" t="s">
        <v>80</v>
      </c>
      <c r="N48" s="31" t="s">
        <v>80</v>
      </c>
      <c r="O48" s="31" t="s">
        <v>80</v>
      </c>
      <c r="P48" s="31" t="s">
        <v>80</v>
      </c>
      <c r="Q48" s="31" t="s">
        <v>80</v>
      </c>
      <c r="R48" s="31" t="s">
        <v>80</v>
      </c>
      <c r="S48" s="31" t="s">
        <v>80</v>
      </c>
      <c r="T48" s="31" t="s">
        <v>5</v>
      </c>
      <c r="U48" s="31" t="s">
        <v>5</v>
      </c>
      <c r="V48" s="31" t="s">
        <v>82</v>
      </c>
      <c r="W48" s="31" t="s">
        <v>5</v>
      </c>
      <c r="X48" s="31" t="s">
        <v>5</v>
      </c>
      <c r="Y48" s="31" t="s">
        <v>5</v>
      </c>
      <c r="Z48" s="31" t="s">
        <v>5</v>
      </c>
      <c r="AA48" s="31" t="s">
        <v>5</v>
      </c>
      <c r="AB48" s="31" t="s">
        <v>5</v>
      </c>
      <c r="AC48" s="31" t="s">
        <v>20</v>
      </c>
      <c r="AD48" s="31" t="s">
        <v>20</v>
      </c>
      <c r="AE48" s="31" t="s">
        <v>5</v>
      </c>
      <c r="AF48" s="31" t="s">
        <v>5</v>
      </c>
      <c r="AG48" s="31" t="s">
        <v>5</v>
      </c>
      <c r="AH48" s="31" t="s">
        <v>5</v>
      </c>
      <c r="AI48" s="31" t="s">
        <v>5</v>
      </c>
      <c r="AJ48" s="31" t="s">
        <v>5</v>
      </c>
      <c r="AK48">
        <v>22</v>
      </c>
      <c r="AL48" s="29" t="s">
        <v>80</v>
      </c>
      <c r="AM48" s="29" t="s">
        <v>80</v>
      </c>
      <c r="AN48" s="20" t="s">
        <v>80</v>
      </c>
    </row>
    <row r="49" spans="1:40" x14ac:dyDescent="0.25">
      <c r="A49" t="s">
        <v>222</v>
      </c>
      <c r="B49" t="s">
        <v>168</v>
      </c>
      <c r="C49" t="s">
        <v>75</v>
      </c>
      <c r="D49" t="s">
        <v>89</v>
      </c>
      <c r="E49" t="s">
        <v>104</v>
      </c>
      <c r="F49" t="s">
        <v>78</v>
      </c>
      <c r="G49" s="31">
        <v>1.615</v>
      </c>
      <c r="H49" s="31">
        <v>1.423</v>
      </c>
      <c r="I49" s="31">
        <v>1.5189999999999999</v>
      </c>
      <c r="J49" s="31" t="s">
        <v>80</v>
      </c>
      <c r="K49" s="31">
        <v>11</v>
      </c>
      <c r="L49" s="31">
        <v>4.4000000000000004</v>
      </c>
      <c r="M49" s="31">
        <v>2.7</v>
      </c>
      <c r="N49" s="31">
        <v>5.5</v>
      </c>
      <c r="O49" s="31">
        <v>3.024</v>
      </c>
      <c r="P49" s="31">
        <v>13.124000000000001</v>
      </c>
      <c r="Q49" s="31">
        <v>20.631</v>
      </c>
      <c r="R49" s="31" t="s">
        <v>80</v>
      </c>
      <c r="S49" s="31" t="s">
        <v>80</v>
      </c>
      <c r="T49" s="31" t="s">
        <v>80</v>
      </c>
      <c r="U49" s="31">
        <v>19.434000000000001</v>
      </c>
      <c r="V49" s="31">
        <v>27.984000000000002</v>
      </c>
      <c r="W49" s="31">
        <v>25.768999999999998</v>
      </c>
      <c r="X49" s="31">
        <v>1.6990000000000001</v>
      </c>
      <c r="Y49" s="31">
        <v>0.45100000000000001</v>
      </c>
      <c r="Z49" s="31">
        <v>3.3000000000000002E-2</v>
      </c>
      <c r="AA49" s="31">
        <v>8.4000000000000005E-2</v>
      </c>
      <c r="AB49" s="31">
        <v>0.24399999999999999</v>
      </c>
      <c r="AC49" s="31">
        <v>4.4999999999999998E-2</v>
      </c>
      <c r="AD49" s="31" t="s">
        <v>80</v>
      </c>
      <c r="AE49" s="31" t="s">
        <v>80</v>
      </c>
      <c r="AF49" s="31" t="s">
        <v>80</v>
      </c>
      <c r="AG49" s="31">
        <v>4.5999999999999999E-2</v>
      </c>
      <c r="AH49" s="31">
        <v>6.9000000000000006E-2</v>
      </c>
      <c r="AI49" s="31">
        <v>6.6000000000000003E-2</v>
      </c>
      <c r="AJ49" s="31">
        <v>3.1E-2</v>
      </c>
      <c r="AK49">
        <v>23</v>
      </c>
      <c r="AL49" s="29">
        <v>0.27</v>
      </c>
      <c r="AM49" s="29">
        <v>98.59</v>
      </c>
      <c r="AN49" s="20">
        <v>140.88999999999999</v>
      </c>
    </row>
    <row r="50" spans="1:40" x14ac:dyDescent="0.25">
      <c r="A50" t="s">
        <v>222</v>
      </c>
      <c r="B50" t="s">
        <v>168</v>
      </c>
      <c r="C50" t="s">
        <v>75</v>
      </c>
      <c r="D50" t="s">
        <v>89</v>
      </c>
      <c r="E50" t="s">
        <v>104</v>
      </c>
      <c r="F50" t="s">
        <v>79</v>
      </c>
      <c r="G50" s="31" t="s">
        <v>82</v>
      </c>
      <c r="H50" s="31" t="s">
        <v>82</v>
      </c>
      <c r="I50" s="31" t="s">
        <v>82</v>
      </c>
      <c r="J50" s="31" t="s">
        <v>80</v>
      </c>
      <c r="K50" s="31" t="s">
        <v>5</v>
      </c>
      <c r="L50" s="31" t="s">
        <v>5</v>
      </c>
      <c r="M50" s="31" t="s">
        <v>5</v>
      </c>
      <c r="N50" s="31" t="s">
        <v>5</v>
      </c>
      <c r="O50" s="31" t="s">
        <v>5</v>
      </c>
      <c r="P50" s="31" t="s">
        <v>5</v>
      </c>
      <c r="Q50" s="31" t="s">
        <v>5</v>
      </c>
      <c r="R50" s="31" t="s">
        <v>80</v>
      </c>
      <c r="S50" s="31" t="s">
        <v>80</v>
      </c>
      <c r="T50" s="31" t="s">
        <v>80</v>
      </c>
      <c r="U50" s="31" t="s">
        <v>5</v>
      </c>
      <c r="V50" s="31" t="s">
        <v>5</v>
      </c>
      <c r="W50" s="31" t="s">
        <v>5</v>
      </c>
      <c r="X50" s="31" t="s">
        <v>5</v>
      </c>
      <c r="Y50" s="31" t="s">
        <v>5</v>
      </c>
      <c r="Z50" s="31" t="s">
        <v>5</v>
      </c>
      <c r="AA50" s="31" t="s">
        <v>5</v>
      </c>
      <c r="AB50" s="31" t="s">
        <v>5</v>
      </c>
      <c r="AC50" s="31" t="s">
        <v>5</v>
      </c>
      <c r="AD50" s="31" t="s">
        <v>5</v>
      </c>
      <c r="AE50" s="31" t="s">
        <v>80</v>
      </c>
      <c r="AF50" s="31" t="s">
        <v>80</v>
      </c>
      <c r="AG50" s="31" t="s">
        <v>5</v>
      </c>
      <c r="AH50" s="31" t="s">
        <v>5</v>
      </c>
      <c r="AI50" s="31" t="s">
        <v>5</v>
      </c>
      <c r="AJ50" s="31" t="s">
        <v>5</v>
      </c>
      <c r="AK50">
        <v>23</v>
      </c>
      <c r="AL50" s="29" t="s">
        <v>80</v>
      </c>
      <c r="AM50" s="29" t="s">
        <v>80</v>
      </c>
      <c r="AN50" s="20" t="s">
        <v>80</v>
      </c>
    </row>
    <row r="51" spans="1:40" x14ac:dyDescent="0.25">
      <c r="A51" t="s">
        <v>222</v>
      </c>
      <c r="B51" t="s">
        <v>168</v>
      </c>
      <c r="C51" t="s">
        <v>75</v>
      </c>
      <c r="D51" t="s">
        <v>83</v>
      </c>
      <c r="E51" t="s">
        <v>99</v>
      </c>
      <c r="F51" t="s">
        <v>78</v>
      </c>
      <c r="G51" s="31" t="s">
        <v>80</v>
      </c>
      <c r="H51" s="31" t="s">
        <v>80</v>
      </c>
      <c r="I51" s="31" t="s">
        <v>80</v>
      </c>
      <c r="J51" s="31" t="s">
        <v>80</v>
      </c>
      <c r="K51" s="31" t="s">
        <v>80</v>
      </c>
      <c r="L51" s="31" t="s">
        <v>80</v>
      </c>
      <c r="M51" s="31" t="s">
        <v>80</v>
      </c>
      <c r="N51" s="31" t="s">
        <v>80</v>
      </c>
      <c r="O51" s="31" t="s">
        <v>80</v>
      </c>
      <c r="P51" s="31" t="s">
        <v>80</v>
      </c>
      <c r="Q51" s="31" t="s">
        <v>80</v>
      </c>
      <c r="R51" s="31" t="s">
        <v>80</v>
      </c>
      <c r="S51" s="31" t="s">
        <v>80</v>
      </c>
      <c r="T51" s="31" t="s">
        <v>80</v>
      </c>
      <c r="U51" s="31" t="s">
        <v>80</v>
      </c>
      <c r="V51" s="31" t="s">
        <v>80</v>
      </c>
      <c r="W51" s="31" t="s">
        <v>80</v>
      </c>
      <c r="X51" s="31" t="s">
        <v>80</v>
      </c>
      <c r="Y51" s="31" t="s">
        <v>80</v>
      </c>
      <c r="Z51" s="31" t="s">
        <v>80</v>
      </c>
      <c r="AA51" s="31">
        <v>0.04</v>
      </c>
      <c r="AB51" s="31">
        <v>8.0779999999999994</v>
      </c>
      <c r="AC51" s="31">
        <v>14.731999999999999</v>
      </c>
      <c r="AD51" s="31">
        <v>9.11</v>
      </c>
      <c r="AE51" s="31">
        <v>34.363</v>
      </c>
      <c r="AF51" s="31">
        <v>8.5250000000000004</v>
      </c>
      <c r="AG51" s="31">
        <v>2.367</v>
      </c>
      <c r="AH51" s="31">
        <v>16.347000000000001</v>
      </c>
      <c r="AI51" s="31">
        <v>8.548</v>
      </c>
      <c r="AJ51" s="31">
        <v>7.6609999999999996</v>
      </c>
      <c r="AK51">
        <v>24</v>
      </c>
      <c r="AL51" s="29">
        <v>0.21</v>
      </c>
      <c r="AM51" s="29">
        <v>98.8</v>
      </c>
      <c r="AN51" s="20">
        <v>109.77</v>
      </c>
    </row>
    <row r="52" spans="1:40" x14ac:dyDescent="0.25">
      <c r="A52" t="s">
        <v>222</v>
      </c>
      <c r="B52" t="s">
        <v>168</v>
      </c>
      <c r="C52" t="s">
        <v>75</v>
      </c>
      <c r="D52" t="s">
        <v>83</v>
      </c>
      <c r="E52" t="s">
        <v>99</v>
      </c>
      <c r="F52" t="s">
        <v>79</v>
      </c>
      <c r="G52" s="31" t="s">
        <v>80</v>
      </c>
      <c r="H52" s="31" t="s">
        <v>80</v>
      </c>
      <c r="I52" s="31" t="s">
        <v>80</v>
      </c>
      <c r="J52" s="31" t="s">
        <v>80</v>
      </c>
      <c r="K52" s="31" t="s">
        <v>80</v>
      </c>
      <c r="L52" s="31" t="s">
        <v>80</v>
      </c>
      <c r="M52" s="31" t="s">
        <v>80</v>
      </c>
      <c r="N52" s="31" t="s">
        <v>80</v>
      </c>
      <c r="O52" s="31" t="s">
        <v>80</v>
      </c>
      <c r="P52" s="31" t="s">
        <v>80</v>
      </c>
      <c r="Q52" s="31" t="s">
        <v>80</v>
      </c>
      <c r="R52" s="31" t="s">
        <v>80</v>
      </c>
      <c r="S52" s="31" t="s">
        <v>80</v>
      </c>
      <c r="T52" s="31" t="s">
        <v>80</v>
      </c>
      <c r="U52" s="31" t="s">
        <v>80</v>
      </c>
      <c r="V52" s="31" t="s">
        <v>80</v>
      </c>
      <c r="W52" s="31" t="s">
        <v>80</v>
      </c>
      <c r="X52" s="31" t="s">
        <v>80</v>
      </c>
      <c r="Y52" s="31" t="s">
        <v>80</v>
      </c>
      <c r="Z52" s="31" t="s">
        <v>80</v>
      </c>
      <c r="AA52" s="31" t="s">
        <v>82</v>
      </c>
      <c r="AB52" s="31" t="s">
        <v>82</v>
      </c>
      <c r="AC52" s="31" t="s">
        <v>82</v>
      </c>
      <c r="AD52" s="31" t="s">
        <v>82</v>
      </c>
      <c r="AE52" s="31" t="s">
        <v>82</v>
      </c>
      <c r="AF52" s="31" t="s">
        <v>20</v>
      </c>
      <c r="AG52" s="31" t="s">
        <v>20</v>
      </c>
      <c r="AH52" s="31" t="s">
        <v>20</v>
      </c>
      <c r="AI52" s="31" t="s">
        <v>20</v>
      </c>
      <c r="AJ52" s="31" t="s">
        <v>20</v>
      </c>
      <c r="AK52">
        <v>24</v>
      </c>
      <c r="AL52" s="29" t="s">
        <v>80</v>
      </c>
      <c r="AM52" s="29" t="s">
        <v>80</v>
      </c>
      <c r="AN52" s="20" t="s">
        <v>80</v>
      </c>
    </row>
    <row r="53" spans="1:40" x14ac:dyDescent="0.25">
      <c r="A53" t="s">
        <v>222</v>
      </c>
      <c r="B53" t="s">
        <v>168</v>
      </c>
      <c r="C53" t="s">
        <v>100</v>
      </c>
      <c r="D53" t="s">
        <v>195</v>
      </c>
      <c r="E53" t="s">
        <v>90</v>
      </c>
      <c r="F53" t="s">
        <v>78</v>
      </c>
      <c r="G53" s="31">
        <v>20</v>
      </c>
      <c r="H53" s="31">
        <v>19</v>
      </c>
      <c r="I53" s="31">
        <v>5.9850000000000003</v>
      </c>
      <c r="J53" s="31">
        <v>3.7480000000000002</v>
      </c>
      <c r="K53" s="31">
        <v>5.1070000000000002</v>
      </c>
      <c r="L53" s="31">
        <v>5</v>
      </c>
      <c r="M53" s="31">
        <v>12</v>
      </c>
      <c r="N53" s="31">
        <v>2</v>
      </c>
      <c r="O53" s="31">
        <v>2</v>
      </c>
      <c r="P53" s="31">
        <v>5.3330000000000002</v>
      </c>
      <c r="Q53" s="31">
        <v>3.1110000000000002</v>
      </c>
      <c r="R53" s="31">
        <v>3.4809999999999999</v>
      </c>
      <c r="S53" s="31">
        <v>3.9750000000000001</v>
      </c>
      <c r="T53" s="31" t="s">
        <v>80</v>
      </c>
      <c r="U53" s="31" t="s">
        <v>80</v>
      </c>
      <c r="V53" s="31" t="s">
        <v>80</v>
      </c>
      <c r="W53" s="31" t="s">
        <v>80</v>
      </c>
      <c r="X53" s="31" t="s">
        <v>80</v>
      </c>
      <c r="Y53" s="31" t="s">
        <v>80</v>
      </c>
      <c r="Z53" s="31" t="s">
        <v>80</v>
      </c>
      <c r="AA53" s="31" t="s">
        <v>80</v>
      </c>
      <c r="AB53" s="31" t="s">
        <v>80</v>
      </c>
      <c r="AC53" s="31" t="s">
        <v>80</v>
      </c>
      <c r="AD53" s="31" t="s">
        <v>80</v>
      </c>
      <c r="AE53" s="31" t="s">
        <v>80</v>
      </c>
      <c r="AF53" s="31" t="s">
        <v>80</v>
      </c>
      <c r="AG53" s="31" t="s">
        <v>80</v>
      </c>
      <c r="AH53" s="31" t="s">
        <v>80</v>
      </c>
      <c r="AI53" s="31" t="s">
        <v>80</v>
      </c>
      <c r="AJ53" s="31" t="s">
        <v>80</v>
      </c>
      <c r="AK53">
        <v>25</v>
      </c>
      <c r="AL53" s="29">
        <v>0.17</v>
      </c>
      <c r="AM53" s="29">
        <v>98.97</v>
      </c>
      <c r="AN53" s="20">
        <v>90.741</v>
      </c>
    </row>
    <row r="54" spans="1:40" x14ac:dyDescent="0.25">
      <c r="A54" t="s">
        <v>222</v>
      </c>
      <c r="B54" t="s">
        <v>168</v>
      </c>
      <c r="C54" t="s">
        <v>100</v>
      </c>
      <c r="D54" t="s">
        <v>195</v>
      </c>
      <c r="E54" t="s">
        <v>90</v>
      </c>
      <c r="F54" t="s">
        <v>79</v>
      </c>
      <c r="G54" s="31" t="s">
        <v>82</v>
      </c>
      <c r="H54" s="31" t="s">
        <v>82</v>
      </c>
      <c r="I54" s="31" t="s">
        <v>82</v>
      </c>
      <c r="J54" s="31" t="s">
        <v>82</v>
      </c>
      <c r="K54" s="31" t="s">
        <v>82</v>
      </c>
      <c r="L54" s="31" t="s">
        <v>82</v>
      </c>
      <c r="M54" s="31" t="s">
        <v>82</v>
      </c>
      <c r="N54" s="31" t="s">
        <v>82</v>
      </c>
      <c r="O54" s="31" t="s">
        <v>82</v>
      </c>
      <c r="P54" s="31" t="s">
        <v>82</v>
      </c>
      <c r="Q54" s="31" t="s">
        <v>82</v>
      </c>
      <c r="R54" s="31" t="s">
        <v>82</v>
      </c>
      <c r="S54" s="31" t="s">
        <v>82</v>
      </c>
      <c r="T54" s="31" t="s">
        <v>80</v>
      </c>
      <c r="U54" s="31" t="s">
        <v>80</v>
      </c>
      <c r="V54" s="31" t="s">
        <v>80</v>
      </c>
      <c r="W54" s="31" t="s">
        <v>80</v>
      </c>
      <c r="X54" s="31" t="s">
        <v>80</v>
      </c>
      <c r="Y54" s="31" t="s">
        <v>80</v>
      </c>
      <c r="Z54" s="31" t="s">
        <v>80</v>
      </c>
      <c r="AA54" s="31" t="s">
        <v>80</v>
      </c>
      <c r="AB54" s="31" t="s">
        <v>80</v>
      </c>
      <c r="AC54" s="31" t="s">
        <v>80</v>
      </c>
      <c r="AD54" s="31" t="s">
        <v>80</v>
      </c>
      <c r="AE54" s="31" t="s">
        <v>80</v>
      </c>
      <c r="AF54" s="31" t="s">
        <v>80</v>
      </c>
      <c r="AG54" s="31" t="s">
        <v>80</v>
      </c>
      <c r="AH54" s="31" t="s">
        <v>80</v>
      </c>
      <c r="AI54" s="31" t="s">
        <v>80</v>
      </c>
      <c r="AJ54" s="31" t="s">
        <v>80</v>
      </c>
      <c r="AK54">
        <v>25</v>
      </c>
      <c r="AL54" s="29" t="s">
        <v>80</v>
      </c>
      <c r="AM54" s="29" t="s">
        <v>80</v>
      </c>
      <c r="AN54" s="20" t="s">
        <v>80</v>
      </c>
    </row>
    <row r="55" spans="1:40" x14ac:dyDescent="0.25">
      <c r="A55" t="s">
        <v>222</v>
      </c>
      <c r="B55" t="s">
        <v>168</v>
      </c>
      <c r="C55" t="s">
        <v>75</v>
      </c>
      <c r="D55" t="s">
        <v>142</v>
      </c>
      <c r="E55" t="s">
        <v>87</v>
      </c>
      <c r="F55" t="s">
        <v>78</v>
      </c>
      <c r="G55" s="31" t="s">
        <v>80</v>
      </c>
      <c r="H55" s="31" t="s">
        <v>80</v>
      </c>
      <c r="I55" s="31" t="s">
        <v>80</v>
      </c>
      <c r="J55" s="31" t="s">
        <v>80</v>
      </c>
      <c r="K55" s="31" t="s">
        <v>80</v>
      </c>
      <c r="L55" s="31" t="s">
        <v>80</v>
      </c>
      <c r="M55" s="31" t="s">
        <v>80</v>
      </c>
      <c r="N55" s="31" t="s">
        <v>80</v>
      </c>
      <c r="O55" s="31" t="s">
        <v>80</v>
      </c>
      <c r="P55" s="31" t="s">
        <v>80</v>
      </c>
      <c r="Q55" s="31" t="s">
        <v>80</v>
      </c>
      <c r="R55" s="31" t="s">
        <v>80</v>
      </c>
      <c r="S55" s="31" t="s">
        <v>80</v>
      </c>
      <c r="T55" s="31" t="s">
        <v>80</v>
      </c>
      <c r="U55" s="31" t="s">
        <v>80</v>
      </c>
      <c r="V55" s="31" t="s">
        <v>80</v>
      </c>
      <c r="W55" s="31" t="s">
        <v>80</v>
      </c>
      <c r="X55" s="31" t="s">
        <v>80</v>
      </c>
      <c r="Y55" s="31" t="s">
        <v>80</v>
      </c>
      <c r="Z55" s="31" t="s">
        <v>80</v>
      </c>
      <c r="AA55" s="31" t="s">
        <v>80</v>
      </c>
      <c r="AB55" s="31" t="s">
        <v>80</v>
      </c>
      <c r="AC55" s="31" t="s">
        <v>80</v>
      </c>
      <c r="AD55" s="31" t="s">
        <v>80</v>
      </c>
      <c r="AE55" s="31" t="s">
        <v>80</v>
      </c>
      <c r="AF55" s="31">
        <v>9.3789999999999996</v>
      </c>
      <c r="AG55" s="31">
        <v>22.366</v>
      </c>
      <c r="AH55" s="31" t="s">
        <v>80</v>
      </c>
      <c r="AI55" s="31">
        <v>46.698</v>
      </c>
      <c r="AJ55" s="31">
        <v>7.5709999999999997</v>
      </c>
      <c r="AK55">
        <v>26</v>
      </c>
      <c r="AL55" s="29">
        <v>0.16</v>
      </c>
      <c r="AM55" s="29">
        <v>99.14</v>
      </c>
      <c r="AN55" s="20">
        <v>86.013999999999996</v>
      </c>
    </row>
    <row r="56" spans="1:40" x14ac:dyDescent="0.25">
      <c r="A56" t="s">
        <v>222</v>
      </c>
      <c r="B56" t="s">
        <v>168</v>
      </c>
      <c r="C56" t="s">
        <v>75</v>
      </c>
      <c r="D56" t="s">
        <v>142</v>
      </c>
      <c r="E56" t="s">
        <v>87</v>
      </c>
      <c r="F56" t="s">
        <v>79</v>
      </c>
      <c r="G56" s="31" t="s">
        <v>80</v>
      </c>
      <c r="H56" s="31" t="s">
        <v>80</v>
      </c>
      <c r="I56" s="31" t="s">
        <v>80</v>
      </c>
      <c r="J56" s="31" t="s">
        <v>80</v>
      </c>
      <c r="K56" s="31" t="s">
        <v>80</v>
      </c>
      <c r="L56" s="31" t="s">
        <v>80</v>
      </c>
      <c r="M56" s="31" t="s">
        <v>80</v>
      </c>
      <c r="N56" s="31" t="s">
        <v>80</v>
      </c>
      <c r="O56" s="31" t="s">
        <v>80</v>
      </c>
      <c r="P56" s="31" t="s">
        <v>80</v>
      </c>
      <c r="Q56" s="31" t="s">
        <v>80</v>
      </c>
      <c r="R56" s="31" t="s">
        <v>80</v>
      </c>
      <c r="S56" s="31" t="s">
        <v>80</v>
      </c>
      <c r="T56" s="31" t="s">
        <v>80</v>
      </c>
      <c r="U56" s="31" t="s">
        <v>80</v>
      </c>
      <c r="V56" s="31" t="s">
        <v>80</v>
      </c>
      <c r="W56" s="31" t="s">
        <v>80</v>
      </c>
      <c r="X56" s="31" t="s">
        <v>80</v>
      </c>
      <c r="Y56" s="31" t="s">
        <v>80</v>
      </c>
      <c r="Z56" s="31" t="s">
        <v>80</v>
      </c>
      <c r="AA56" s="31" t="s">
        <v>80</v>
      </c>
      <c r="AB56" s="31" t="s">
        <v>80</v>
      </c>
      <c r="AC56" s="31" t="s">
        <v>80</v>
      </c>
      <c r="AD56" s="31" t="s">
        <v>80</v>
      </c>
      <c r="AE56" s="31" t="s">
        <v>80</v>
      </c>
      <c r="AF56" s="31" t="s">
        <v>82</v>
      </c>
      <c r="AG56" s="31" t="s">
        <v>82</v>
      </c>
      <c r="AH56" s="31" t="s">
        <v>80</v>
      </c>
      <c r="AI56" s="31" t="s">
        <v>5</v>
      </c>
      <c r="AJ56" s="31" t="s">
        <v>5</v>
      </c>
      <c r="AK56">
        <v>26</v>
      </c>
      <c r="AL56" s="29" t="s">
        <v>80</v>
      </c>
      <c r="AM56" s="29" t="s">
        <v>80</v>
      </c>
      <c r="AN56" s="20" t="s">
        <v>80</v>
      </c>
    </row>
    <row r="57" spans="1:40" x14ac:dyDescent="0.25">
      <c r="A57" t="s">
        <v>222</v>
      </c>
      <c r="B57" t="s">
        <v>168</v>
      </c>
      <c r="C57" t="s">
        <v>75</v>
      </c>
      <c r="D57" t="s">
        <v>132</v>
      </c>
      <c r="E57" t="s">
        <v>99</v>
      </c>
      <c r="F57" t="s">
        <v>78</v>
      </c>
      <c r="G57" s="31" t="s">
        <v>80</v>
      </c>
      <c r="H57" s="31" t="s">
        <v>80</v>
      </c>
      <c r="I57" s="31">
        <v>5</v>
      </c>
      <c r="J57" s="31">
        <v>3</v>
      </c>
      <c r="K57" s="31">
        <v>4</v>
      </c>
      <c r="L57" s="31">
        <v>4</v>
      </c>
      <c r="M57" s="31" t="s">
        <v>80</v>
      </c>
      <c r="N57" s="31" t="s">
        <v>80</v>
      </c>
      <c r="O57" s="31" t="s">
        <v>80</v>
      </c>
      <c r="P57" s="31" t="s">
        <v>80</v>
      </c>
      <c r="Q57" s="31" t="s">
        <v>80</v>
      </c>
      <c r="R57" s="31" t="s">
        <v>80</v>
      </c>
      <c r="S57" s="31" t="s">
        <v>80</v>
      </c>
      <c r="T57" s="31" t="s">
        <v>80</v>
      </c>
      <c r="U57" s="31" t="s">
        <v>80</v>
      </c>
      <c r="V57" s="31" t="s">
        <v>80</v>
      </c>
      <c r="W57" s="31" t="s">
        <v>80</v>
      </c>
      <c r="X57" s="31" t="s">
        <v>80</v>
      </c>
      <c r="Y57" s="31" t="s">
        <v>80</v>
      </c>
      <c r="Z57" s="31" t="s">
        <v>80</v>
      </c>
      <c r="AA57" s="31" t="s">
        <v>80</v>
      </c>
      <c r="AB57" s="31" t="s">
        <v>80</v>
      </c>
      <c r="AC57" s="31" t="s">
        <v>80</v>
      </c>
      <c r="AD57" s="31" t="s">
        <v>80</v>
      </c>
      <c r="AE57" s="31" t="s">
        <v>80</v>
      </c>
      <c r="AF57" s="31" t="s">
        <v>80</v>
      </c>
      <c r="AG57" s="31" t="s">
        <v>80</v>
      </c>
      <c r="AH57" s="31" t="s">
        <v>80</v>
      </c>
      <c r="AI57" s="31" t="s">
        <v>80</v>
      </c>
      <c r="AJ57" s="31">
        <v>70</v>
      </c>
      <c r="AK57">
        <v>27</v>
      </c>
      <c r="AL57" s="29">
        <v>0.16</v>
      </c>
      <c r="AM57" s="29">
        <v>99.3</v>
      </c>
      <c r="AN57" s="20">
        <v>86</v>
      </c>
    </row>
    <row r="58" spans="1:40" x14ac:dyDescent="0.25">
      <c r="A58" t="s">
        <v>222</v>
      </c>
      <c r="B58" t="s">
        <v>168</v>
      </c>
      <c r="C58" t="s">
        <v>75</v>
      </c>
      <c r="D58" t="s">
        <v>132</v>
      </c>
      <c r="E58" t="s">
        <v>99</v>
      </c>
      <c r="F58" t="s">
        <v>79</v>
      </c>
      <c r="G58" s="31" t="s">
        <v>80</v>
      </c>
      <c r="H58" s="31" t="s">
        <v>80</v>
      </c>
      <c r="I58" s="31" t="s">
        <v>82</v>
      </c>
      <c r="J58" s="31" t="s">
        <v>82</v>
      </c>
      <c r="K58" s="31" t="s">
        <v>82</v>
      </c>
      <c r="L58" s="31" t="s">
        <v>82</v>
      </c>
      <c r="M58" s="31" t="s">
        <v>80</v>
      </c>
      <c r="N58" s="31" t="s">
        <v>80</v>
      </c>
      <c r="O58" s="31" t="s">
        <v>80</v>
      </c>
      <c r="P58" s="31" t="s">
        <v>80</v>
      </c>
      <c r="Q58" s="31" t="s">
        <v>80</v>
      </c>
      <c r="R58" s="31" t="s">
        <v>80</v>
      </c>
      <c r="S58" s="31" t="s">
        <v>80</v>
      </c>
      <c r="T58" s="31" t="s">
        <v>80</v>
      </c>
      <c r="U58" s="31" t="s">
        <v>80</v>
      </c>
      <c r="V58" s="31" t="s">
        <v>80</v>
      </c>
      <c r="W58" s="31" t="s">
        <v>80</v>
      </c>
      <c r="X58" s="31" t="s">
        <v>80</v>
      </c>
      <c r="Y58" s="31" t="s">
        <v>80</v>
      </c>
      <c r="Z58" s="31" t="s">
        <v>80</v>
      </c>
      <c r="AA58" s="31" t="s">
        <v>80</v>
      </c>
      <c r="AB58" s="31" t="s">
        <v>80</v>
      </c>
      <c r="AC58" s="31" t="s">
        <v>80</v>
      </c>
      <c r="AD58" s="31" t="s">
        <v>80</v>
      </c>
      <c r="AE58" s="31" t="s">
        <v>80</v>
      </c>
      <c r="AF58" s="31" t="s">
        <v>80</v>
      </c>
      <c r="AG58" s="31" t="s">
        <v>80</v>
      </c>
      <c r="AH58" s="31" t="s">
        <v>80</v>
      </c>
      <c r="AI58" s="31" t="s">
        <v>80</v>
      </c>
      <c r="AJ58" s="31" t="s">
        <v>5</v>
      </c>
      <c r="AK58">
        <v>27</v>
      </c>
      <c r="AL58" s="29" t="s">
        <v>80</v>
      </c>
      <c r="AM58" s="29" t="s">
        <v>80</v>
      </c>
      <c r="AN58" s="20" t="s">
        <v>80</v>
      </c>
    </row>
    <row r="59" spans="1:40" x14ac:dyDescent="0.25">
      <c r="A59" t="s">
        <v>222</v>
      </c>
      <c r="B59" t="s">
        <v>168</v>
      </c>
      <c r="C59" t="s">
        <v>75</v>
      </c>
      <c r="D59" t="s">
        <v>132</v>
      </c>
      <c r="E59" t="s">
        <v>104</v>
      </c>
      <c r="F59" t="s">
        <v>78</v>
      </c>
      <c r="G59" s="31" t="s">
        <v>80</v>
      </c>
      <c r="H59" s="31">
        <v>0.81699999999999995</v>
      </c>
      <c r="I59" s="31">
        <v>5.2439999999999998</v>
      </c>
      <c r="J59" s="31">
        <v>0.53800000000000003</v>
      </c>
      <c r="K59" s="31">
        <v>3.3250000000000002</v>
      </c>
      <c r="L59" s="31">
        <v>10.3</v>
      </c>
      <c r="M59" s="31">
        <v>2.6619999999999999</v>
      </c>
      <c r="N59" s="31" t="s">
        <v>80</v>
      </c>
      <c r="O59" s="31">
        <v>40.122</v>
      </c>
      <c r="P59" s="31">
        <v>3.4980000000000002</v>
      </c>
      <c r="Q59" s="31">
        <v>1.81</v>
      </c>
      <c r="R59" s="31">
        <v>4.8949999999999996</v>
      </c>
      <c r="S59" s="31">
        <v>7.1660000000000004</v>
      </c>
      <c r="T59" s="31" t="s">
        <v>80</v>
      </c>
      <c r="U59" s="31" t="s">
        <v>80</v>
      </c>
      <c r="V59" s="31" t="s">
        <v>80</v>
      </c>
      <c r="W59" s="31" t="s">
        <v>80</v>
      </c>
      <c r="X59" s="31" t="s">
        <v>80</v>
      </c>
      <c r="Y59" s="31" t="s">
        <v>80</v>
      </c>
      <c r="Z59" s="31" t="s">
        <v>80</v>
      </c>
      <c r="AA59" s="31" t="s">
        <v>80</v>
      </c>
      <c r="AB59" s="31" t="s">
        <v>80</v>
      </c>
      <c r="AC59" s="31" t="s">
        <v>80</v>
      </c>
      <c r="AD59" s="31" t="s">
        <v>80</v>
      </c>
      <c r="AE59" s="31" t="s">
        <v>80</v>
      </c>
      <c r="AF59" s="31" t="s">
        <v>80</v>
      </c>
      <c r="AG59" s="31" t="s">
        <v>80</v>
      </c>
      <c r="AH59" s="31" t="s">
        <v>80</v>
      </c>
      <c r="AI59" s="31" t="s">
        <v>80</v>
      </c>
      <c r="AJ59" s="31">
        <v>0.34</v>
      </c>
      <c r="AK59">
        <v>28</v>
      </c>
      <c r="AL59" s="29">
        <v>0.15</v>
      </c>
      <c r="AM59" s="29">
        <v>99.46</v>
      </c>
      <c r="AN59" s="20">
        <v>80.716999999999999</v>
      </c>
    </row>
    <row r="60" spans="1:40" x14ac:dyDescent="0.25">
      <c r="A60" t="s">
        <v>222</v>
      </c>
      <c r="B60" t="s">
        <v>168</v>
      </c>
      <c r="C60" t="s">
        <v>75</v>
      </c>
      <c r="D60" t="s">
        <v>132</v>
      </c>
      <c r="E60" t="s">
        <v>104</v>
      </c>
      <c r="F60" t="s">
        <v>79</v>
      </c>
      <c r="G60" s="31" t="s">
        <v>80</v>
      </c>
      <c r="H60" s="31" t="s">
        <v>82</v>
      </c>
      <c r="I60" s="31" t="s">
        <v>82</v>
      </c>
      <c r="J60" s="31" t="s">
        <v>82</v>
      </c>
      <c r="K60" s="31" t="s">
        <v>82</v>
      </c>
      <c r="L60" s="31" t="s">
        <v>82</v>
      </c>
      <c r="M60" s="31" t="s">
        <v>82</v>
      </c>
      <c r="N60" s="31" t="s">
        <v>80</v>
      </c>
      <c r="O60" s="31" t="s">
        <v>82</v>
      </c>
      <c r="P60" s="31" t="s">
        <v>82</v>
      </c>
      <c r="Q60" s="31" t="s">
        <v>82</v>
      </c>
      <c r="R60" s="31" t="s">
        <v>82</v>
      </c>
      <c r="S60" s="31" t="s">
        <v>82</v>
      </c>
      <c r="T60" s="31" t="s">
        <v>80</v>
      </c>
      <c r="U60" s="31" t="s">
        <v>80</v>
      </c>
      <c r="V60" s="31" t="s">
        <v>80</v>
      </c>
      <c r="W60" s="31" t="s">
        <v>80</v>
      </c>
      <c r="X60" s="31" t="s">
        <v>80</v>
      </c>
      <c r="Y60" s="31" t="s">
        <v>80</v>
      </c>
      <c r="Z60" s="31" t="s">
        <v>5</v>
      </c>
      <c r="AA60" s="31" t="s">
        <v>80</v>
      </c>
      <c r="AB60" s="31" t="s">
        <v>80</v>
      </c>
      <c r="AC60" s="31" t="s">
        <v>80</v>
      </c>
      <c r="AD60" s="31" t="s">
        <v>80</v>
      </c>
      <c r="AE60" s="31" t="s">
        <v>80</v>
      </c>
      <c r="AF60" s="31" t="s">
        <v>80</v>
      </c>
      <c r="AG60" s="31" t="s">
        <v>80</v>
      </c>
      <c r="AH60" s="31" t="s">
        <v>80</v>
      </c>
      <c r="AI60" s="31" t="s">
        <v>80</v>
      </c>
      <c r="AJ60" s="31" t="s">
        <v>82</v>
      </c>
      <c r="AK60">
        <v>28</v>
      </c>
      <c r="AL60" s="29" t="s">
        <v>80</v>
      </c>
      <c r="AM60" s="29" t="s">
        <v>80</v>
      </c>
      <c r="AN60" s="20" t="s">
        <v>80</v>
      </c>
    </row>
    <row r="61" spans="1:40" x14ac:dyDescent="0.25">
      <c r="A61" t="s">
        <v>222</v>
      </c>
      <c r="B61" t="s">
        <v>168</v>
      </c>
      <c r="C61" t="s">
        <v>75</v>
      </c>
      <c r="D61" t="s">
        <v>151</v>
      </c>
      <c r="E61" t="s">
        <v>105</v>
      </c>
      <c r="F61" t="s">
        <v>78</v>
      </c>
      <c r="G61" s="31" t="s">
        <v>80</v>
      </c>
      <c r="H61" s="31" t="s">
        <v>80</v>
      </c>
      <c r="I61" s="31" t="s">
        <v>80</v>
      </c>
      <c r="J61" s="31" t="s">
        <v>80</v>
      </c>
      <c r="K61" s="31" t="s">
        <v>80</v>
      </c>
      <c r="L61" s="31" t="s">
        <v>80</v>
      </c>
      <c r="M61" s="31" t="s">
        <v>80</v>
      </c>
      <c r="N61" s="31" t="s">
        <v>80</v>
      </c>
      <c r="O61" s="31" t="s">
        <v>80</v>
      </c>
      <c r="P61" s="31" t="s">
        <v>80</v>
      </c>
      <c r="Q61" s="31" t="s">
        <v>80</v>
      </c>
      <c r="R61" s="31" t="s">
        <v>80</v>
      </c>
      <c r="S61" s="31" t="s">
        <v>80</v>
      </c>
      <c r="T61" s="31" t="s">
        <v>80</v>
      </c>
      <c r="U61" s="31" t="s">
        <v>80</v>
      </c>
      <c r="V61" s="31" t="s">
        <v>80</v>
      </c>
      <c r="W61" s="31" t="s">
        <v>80</v>
      </c>
      <c r="X61" s="31" t="s">
        <v>80</v>
      </c>
      <c r="Y61" s="31">
        <v>10.952</v>
      </c>
      <c r="Z61" s="31">
        <v>1.3979999999999999</v>
      </c>
      <c r="AA61" s="31">
        <v>3.242</v>
      </c>
      <c r="AB61" s="31" t="s">
        <v>80</v>
      </c>
      <c r="AC61" s="31" t="s">
        <v>80</v>
      </c>
      <c r="AD61" s="31">
        <v>0.46300000000000002</v>
      </c>
      <c r="AE61" s="31">
        <v>2.0249999999999999</v>
      </c>
      <c r="AF61" s="31">
        <v>3.427</v>
      </c>
      <c r="AG61" s="31">
        <v>4.9820000000000002</v>
      </c>
      <c r="AH61" s="31">
        <v>3.2930000000000001</v>
      </c>
      <c r="AI61" s="31">
        <v>27.861999999999998</v>
      </c>
      <c r="AJ61" s="31">
        <v>12.045999999999999</v>
      </c>
      <c r="AK61">
        <v>29</v>
      </c>
      <c r="AL61" s="29">
        <v>0.13</v>
      </c>
      <c r="AM61" s="29">
        <v>99.59</v>
      </c>
      <c r="AN61" s="20">
        <v>69.69</v>
      </c>
    </row>
    <row r="62" spans="1:40" x14ac:dyDescent="0.25">
      <c r="A62" t="s">
        <v>222</v>
      </c>
      <c r="B62" t="s">
        <v>168</v>
      </c>
      <c r="C62" t="s">
        <v>75</v>
      </c>
      <c r="D62" t="s">
        <v>151</v>
      </c>
      <c r="E62" t="s">
        <v>105</v>
      </c>
      <c r="F62" t="s">
        <v>79</v>
      </c>
      <c r="G62" s="31" t="s">
        <v>80</v>
      </c>
      <c r="H62" s="31" t="s">
        <v>80</v>
      </c>
      <c r="I62" s="31" t="s">
        <v>80</v>
      </c>
      <c r="J62" s="31" t="s">
        <v>80</v>
      </c>
      <c r="K62" s="31" t="s">
        <v>80</v>
      </c>
      <c r="L62" s="31" t="s">
        <v>80</v>
      </c>
      <c r="M62" s="31" t="s">
        <v>80</v>
      </c>
      <c r="N62" s="31" t="s">
        <v>80</v>
      </c>
      <c r="O62" s="31" t="s">
        <v>80</v>
      </c>
      <c r="P62" s="31" t="s">
        <v>80</v>
      </c>
      <c r="Q62" s="31" t="s">
        <v>80</v>
      </c>
      <c r="R62" s="31" t="s">
        <v>80</v>
      </c>
      <c r="S62" s="31" t="s">
        <v>80</v>
      </c>
      <c r="T62" s="31" t="s">
        <v>80</v>
      </c>
      <c r="U62" s="31" t="s">
        <v>80</v>
      </c>
      <c r="V62" s="31" t="s">
        <v>80</v>
      </c>
      <c r="W62" s="31" t="s">
        <v>80</v>
      </c>
      <c r="X62" s="31" t="s">
        <v>80</v>
      </c>
      <c r="Y62" s="31" t="s">
        <v>82</v>
      </c>
      <c r="Z62" s="31" t="s">
        <v>82</v>
      </c>
      <c r="AA62" s="31" t="s">
        <v>82</v>
      </c>
      <c r="AB62" s="31" t="s">
        <v>80</v>
      </c>
      <c r="AC62" s="31" t="s">
        <v>80</v>
      </c>
      <c r="AD62" s="31" t="s">
        <v>82</v>
      </c>
      <c r="AE62" s="31" t="s">
        <v>82</v>
      </c>
      <c r="AF62" s="31" t="s">
        <v>82</v>
      </c>
      <c r="AG62" s="31" t="s">
        <v>82</v>
      </c>
      <c r="AH62" s="31" t="s">
        <v>82</v>
      </c>
      <c r="AI62" s="31" t="s">
        <v>82</v>
      </c>
      <c r="AJ62" s="31" t="s">
        <v>82</v>
      </c>
      <c r="AK62">
        <v>29</v>
      </c>
      <c r="AL62" s="29" t="s">
        <v>80</v>
      </c>
      <c r="AM62" s="29" t="s">
        <v>80</v>
      </c>
      <c r="AN62" s="20" t="s">
        <v>80</v>
      </c>
    </row>
    <row r="63" spans="1:40" x14ac:dyDescent="0.25">
      <c r="A63" t="s">
        <v>222</v>
      </c>
      <c r="B63" t="s">
        <v>168</v>
      </c>
      <c r="C63" t="s">
        <v>75</v>
      </c>
      <c r="D63" t="s">
        <v>118</v>
      </c>
      <c r="E63" t="s">
        <v>87</v>
      </c>
      <c r="F63" t="s">
        <v>78</v>
      </c>
      <c r="G63" s="31" t="s">
        <v>80</v>
      </c>
      <c r="H63" s="31" t="s">
        <v>80</v>
      </c>
      <c r="I63" s="31" t="s">
        <v>80</v>
      </c>
      <c r="J63" s="31" t="s">
        <v>80</v>
      </c>
      <c r="K63" s="31" t="s">
        <v>80</v>
      </c>
      <c r="L63" s="31" t="s">
        <v>80</v>
      </c>
      <c r="M63" s="31" t="s">
        <v>80</v>
      </c>
      <c r="N63" s="31" t="s">
        <v>80</v>
      </c>
      <c r="O63" s="31" t="s">
        <v>80</v>
      </c>
      <c r="P63" s="31" t="s">
        <v>80</v>
      </c>
      <c r="Q63" s="31" t="s">
        <v>80</v>
      </c>
      <c r="R63" s="31" t="s">
        <v>80</v>
      </c>
      <c r="S63" s="31" t="s">
        <v>80</v>
      </c>
      <c r="T63" s="31" t="s">
        <v>80</v>
      </c>
      <c r="U63" s="31" t="s">
        <v>80</v>
      </c>
      <c r="V63" s="31" t="s">
        <v>80</v>
      </c>
      <c r="W63" s="31" t="s">
        <v>80</v>
      </c>
      <c r="X63" s="31" t="s">
        <v>80</v>
      </c>
      <c r="Y63" s="31" t="s">
        <v>80</v>
      </c>
      <c r="Z63" s="31" t="s">
        <v>80</v>
      </c>
      <c r="AA63" s="31" t="s">
        <v>80</v>
      </c>
      <c r="AB63" s="31" t="s">
        <v>80</v>
      </c>
      <c r="AC63" s="31" t="s">
        <v>80</v>
      </c>
      <c r="AD63" s="31" t="s">
        <v>80</v>
      </c>
      <c r="AE63" s="31" t="s">
        <v>80</v>
      </c>
      <c r="AF63" s="31" t="s">
        <v>80</v>
      </c>
      <c r="AG63" s="31" t="s">
        <v>80</v>
      </c>
      <c r="AH63" s="31">
        <v>25.390999999999998</v>
      </c>
      <c r="AI63" s="31">
        <v>9.2590000000000003</v>
      </c>
      <c r="AJ63" s="31">
        <v>11.55</v>
      </c>
      <c r="AK63">
        <v>30</v>
      </c>
      <c r="AL63" s="29">
        <v>0.09</v>
      </c>
      <c r="AM63" s="29">
        <v>99.68</v>
      </c>
      <c r="AN63" s="20">
        <v>46.2</v>
      </c>
    </row>
    <row r="64" spans="1:40" x14ac:dyDescent="0.25">
      <c r="A64" t="s">
        <v>222</v>
      </c>
      <c r="B64" t="s">
        <v>168</v>
      </c>
      <c r="C64" t="s">
        <v>75</v>
      </c>
      <c r="D64" t="s">
        <v>118</v>
      </c>
      <c r="E64" t="s">
        <v>87</v>
      </c>
      <c r="F64" t="s">
        <v>79</v>
      </c>
      <c r="G64" s="31" t="s">
        <v>80</v>
      </c>
      <c r="H64" s="31" t="s">
        <v>80</v>
      </c>
      <c r="I64" s="31" t="s">
        <v>80</v>
      </c>
      <c r="J64" s="31" t="s">
        <v>80</v>
      </c>
      <c r="K64" s="31" t="s">
        <v>80</v>
      </c>
      <c r="L64" s="31" t="s">
        <v>80</v>
      </c>
      <c r="M64" s="31" t="s">
        <v>80</v>
      </c>
      <c r="N64" s="31" t="s">
        <v>80</v>
      </c>
      <c r="O64" s="31" t="s">
        <v>80</v>
      </c>
      <c r="P64" s="31" t="s">
        <v>80</v>
      </c>
      <c r="Q64" s="31" t="s">
        <v>80</v>
      </c>
      <c r="R64" s="31" t="s">
        <v>80</v>
      </c>
      <c r="S64" s="31" t="s">
        <v>80</v>
      </c>
      <c r="T64" s="31" t="s">
        <v>80</v>
      </c>
      <c r="U64" s="31" t="s">
        <v>80</v>
      </c>
      <c r="V64" s="31" t="s">
        <v>80</v>
      </c>
      <c r="W64" s="31" t="s">
        <v>80</v>
      </c>
      <c r="X64" s="31" t="s">
        <v>80</v>
      </c>
      <c r="Y64" s="31" t="s">
        <v>80</v>
      </c>
      <c r="Z64" s="31" t="s">
        <v>80</v>
      </c>
      <c r="AA64" s="31" t="s">
        <v>80</v>
      </c>
      <c r="AB64" s="31" t="s">
        <v>80</v>
      </c>
      <c r="AC64" s="31" t="s">
        <v>80</v>
      </c>
      <c r="AD64" s="31" t="s">
        <v>80</v>
      </c>
      <c r="AE64" s="31" t="s">
        <v>80</v>
      </c>
      <c r="AF64" s="31" t="s">
        <v>80</v>
      </c>
      <c r="AG64" s="31" t="s">
        <v>80</v>
      </c>
      <c r="AH64" s="31" t="s">
        <v>7</v>
      </c>
      <c r="AI64" s="31" t="s">
        <v>7</v>
      </c>
      <c r="AJ64" s="31" t="s">
        <v>82</v>
      </c>
      <c r="AK64">
        <v>30</v>
      </c>
      <c r="AL64" s="29" t="s">
        <v>80</v>
      </c>
      <c r="AM64" s="29" t="s">
        <v>80</v>
      </c>
      <c r="AN64" s="20" t="s">
        <v>80</v>
      </c>
    </row>
    <row r="65" spans="1:40" x14ac:dyDescent="0.25">
      <c r="A65" t="s">
        <v>222</v>
      </c>
      <c r="B65" t="s">
        <v>168</v>
      </c>
      <c r="C65" t="s">
        <v>75</v>
      </c>
      <c r="D65" t="s">
        <v>96</v>
      </c>
      <c r="E65" t="s">
        <v>87</v>
      </c>
      <c r="F65" t="s">
        <v>78</v>
      </c>
      <c r="G65" s="31" t="s">
        <v>80</v>
      </c>
      <c r="H65" s="31" t="s">
        <v>80</v>
      </c>
      <c r="I65" s="31" t="s">
        <v>80</v>
      </c>
      <c r="J65" s="31" t="s">
        <v>80</v>
      </c>
      <c r="K65" s="31" t="s">
        <v>80</v>
      </c>
      <c r="L65" s="31" t="s">
        <v>80</v>
      </c>
      <c r="M65" s="31" t="s">
        <v>80</v>
      </c>
      <c r="N65" s="31" t="s">
        <v>80</v>
      </c>
      <c r="O65" s="31" t="s">
        <v>80</v>
      </c>
      <c r="P65" s="31" t="s">
        <v>80</v>
      </c>
      <c r="Q65" s="31" t="s">
        <v>80</v>
      </c>
      <c r="R65" s="31" t="s">
        <v>80</v>
      </c>
      <c r="S65" s="31" t="s">
        <v>80</v>
      </c>
      <c r="T65" s="31" t="s">
        <v>80</v>
      </c>
      <c r="U65" s="31" t="s">
        <v>80</v>
      </c>
      <c r="V65" s="31">
        <v>24.206</v>
      </c>
      <c r="W65" s="31" t="s">
        <v>80</v>
      </c>
      <c r="X65" s="31" t="s">
        <v>80</v>
      </c>
      <c r="Y65" s="31" t="s">
        <v>80</v>
      </c>
      <c r="Z65" s="31" t="s">
        <v>80</v>
      </c>
      <c r="AA65" s="31" t="s">
        <v>80</v>
      </c>
      <c r="AB65" s="31" t="s">
        <v>80</v>
      </c>
      <c r="AC65" s="31" t="s">
        <v>80</v>
      </c>
      <c r="AD65" s="31" t="s">
        <v>80</v>
      </c>
      <c r="AE65" s="31" t="s">
        <v>80</v>
      </c>
      <c r="AF65" s="31" t="s">
        <v>80</v>
      </c>
      <c r="AG65" s="31" t="s">
        <v>80</v>
      </c>
      <c r="AH65" s="31">
        <v>1.222</v>
      </c>
      <c r="AI65" s="31">
        <v>2.6160000000000001</v>
      </c>
      <c r="AJ65" s="31">
        <v>0.222</v>
      </c>
      <c r="AK65">
        <v>31</v>
      </c>
      <c r="AL65" s="29">
        <v>0.05</v>
      </c>
      <c r="AM65" s="29">
        <v>99.73</v>
      </c>
      <c r="AN65" s="20">
        <v>28.265999999999998</v>
      </c>
    </row>
    <row r="66" spans="1:40" x14ac:dyDescent="0.25">
      <c r="A66" t="s">
        <v>222</v>
      </c>
      <c r="B66" t="s">
        <v>168</v>
      </c>
      <c r="C66" t="s">
        <v>75</v>
      </c>
      <c r="D66" t="s">
        <v>96</v>
      </c>
      <c r="E66" t="s">
        <v>87</v>
      </c>
      <c r="F66" t="s">
        <v>79</v>
      </c>
      <c r="G66" s="31" t="s">
        <v>80</v>
      </c>
      <c r="H66" s="31" t="s">
        <v>80</v>
      </c>
      <c r="I66" s="31" t="s">
        <v>80</v>
      </c>
      <c r="J66" s="31" t="s">
        <v>80</v>
      </c>
      <c r="K66" s="31" t="s">
        <v>80</v>
      </c>
      <c r="L66" s="31" t="s">
        <v>80</v>
      </c>
      <c r="M66" s="31" t="s">
        <v>80</v>
      </c>
      <c r="N66" s="31" t="s">
        <v>80</v>
      </c>
      <c r="O66" s="31" t="s">
        <v>80</v>
      </c>
      <c r="P66" s="31" t="s">
        <v>80</v>
      </c>
      <c r="Q66" s="31" t="s">
        <v>80</v>
      </c>
      <c r="R66" s="31" t="s">
        <v>80</v>
      </c>
      <c r="S66" s="31" t="s">
        <v>5</v>
      </c>
      <c r="T66" s="31" t="s">
        <v>80</v>
      </c>
      <c r="U66" s="31" t="s">
        <v>80</v>
      </c>
      <c r="V66" s="31" t="s">
        <v>5</v>
      </c>
      <c r="W66" s="31" t="s">
        <v>5</v>
      </c>
      <c r="X66" s="31" t="s">
        <v>80</v>
      </c>
      <c r="Y66" s="31" t="s">
        <v>5</v>
      </c>
      <c r="Z66" s="31" t="s">
        <v>80</v>
      </c>
      <c r="AA66" s="31" t="s">
        <v>80</v>
      </c>
      <c r="AB66" s="31" t="s">
        <v>80</v>
      </c>
      <c r="AC66" s="31" t="s">
        <v>80</v>
      </c>
      <c r="AD66" s="31" t="s">
        <v>80</v>
      </c>
      <c r="AE66" s="31" t="s">
        <v>80</v>
      </c>
      <c r="AF66" s="31" t="s">
        <v>80</v>
      </c>
      <c r="AG66" s="31" t="s">
        <v>80</v>
      </c>
      <c r="AH66" s="31" t="s">
        <v>5</v>
      </c>
      <c r="AI66" s="31" t="s">
        <v>5</v>
      </c>
      <c r="AJ66" s="31" t="s">
        <v>20</v>
      </c>
      <c r="AK66">
        <v>31</v>
      </c>
      <c r="AL66" s="29" t="s">
        <v>80</v>
      </c>
      <c r="AM66" s="29" t="s">
        <v>80</v>
      </c>
      <c r="AN66" s="20" t="s">
        <v>80</v>
      </c>
    </row>
    <row r="67" spans="1:40" x14ac:dyDescent="0.25">
      <c r="A67" t="s">
        <v>222</v>
      </c>
      <c r="B67" t="s">
        <v>168</v>
      </c>
      <c r="C67" t="s">
        <v>75</v>
      </c>
      <c r="D67" t="s">
        <v>189</v>
      </c>
      <c r="E67" t="s">
        <v>99</v>
      </c>
      <c r="F67" t="s">
        <v>78</v>
      </c>
      <c r="G67" s="31" t="s">
        <v>80</v>
      </c>
      <c r="H67" s="31" t="s">
        <v>80</v>
      </c>
      <c r="I67" s="31" t="s">
        <v>80</v>
      </c>
      <c r="J67" s="31" t="s">
        <v>80</v>
      </c>
      <c r="K67" s="31" t="s">
        <v>80</v>
      </c>
      <c r="L67" s="31" t="s">
        <v>80</v>
      </c>
      <c r="M67" s="31" t="s">
        <v>80</v>
      </c>
      <c r="N67" s="31" t="s">
        <v>80</v>
      </c>
      <c r="O67" s="31" t="s">
        <v>80</v>
      </c>
      <c r="P67" s="31" t="s">
        <v>80</v>
      </c>
      <c r="Q67" s="31" t="s">
        <v>80</v>
      </c>
      <c r="R67" s="31" t="s">
        <v>80</v>
      </c>
      <c r="S67" s="31" t="s">
        <v>80</v>
      </c>
      <c r="T67" s="31" t="s">
        <v>80</v>
      </c>
      <c r="U67" s="31" t="s">
        <v>80</v>
      </c>
      <c r="V67" s="31" t="s">
        <v>80</v>
      </c>
      <c r="W67" s="31" t="s">
        <v>80</v>
      </c>
      <c r="X67" s="31" t="s">
        <v>80</v>
      </c>
      <c r="Y67" s="31" t="s">
        <v>80</v>
      </c>
      <c r="Z67" s="31" t="s">
        <v>80</v>
      </c>
      <c r="AA67" s="31" t="s">
        <v>80</v>
      </c>
      <c r="AB67" s="31" t="s">
        <v>80</v>
      </c>
      <c r="AC67" s="31">
        <v>18.751999999999999</v>
      </c>
      <c r="AD67" s="31">
        <v>1.016</v>
      </c>
      <c r="AE67" s="31" t="s">
        <v>80</v>
      </c>
      <c r="AF67" s="31">
        <v>0.67800000000000005</v>
      </c>
      <c r="AG67" s="31" t="s">
        <v>80</v>
      </c>
      <c r="AH67" s="31" t="s">
        <v>80</v>
      </c>
      <c r="AI67" s="31" t="s">
        <v>80</v>
      </c>
      <c r="AJ67" s="31" t="s">
        <v>80</v>
      </c>
      <c r="AK67">
        <v>32</v>
      </c>
      <c r="AL67" s="29">
        <v>0.04</v>
      </c>
      <c r="AM67" s="29">
        <v>99.77</v>
      </c>
      <c r="AN67" s="20">
        <v>20.446000000000002</v>
      </c>
    </row>
    <row r="68" spans="1:40" x14ac:dyDescent="0.25">
      <c r="A68" t="s">
        <v>222</v>
      </c>
      <c r="B68" t="s">
        <v>168</v>
      </c>
      <c r="C68" t="s">
        <v>75</v>
      </c>
      <c r="D68" t="s">
        <v>189</v>
      </c>
      <c r="E68" t="s">
        <v>99</v>
      </c>
      <c r="F68" t="s">
        <v>79</v>
      </c>
      <c r="G68" s="31" t="s">
        <v>80</v>
      </c>
      <c r="H68" s="31" t="s">
        <v>80</v>
      </c>
      <c r="I68" s="31" t="s">
        <v>80</v>
      </c>
      <c r="J68" s="31" t="s">
        <v>80</v>
      </c>
      <c r="K68" s="31" t="s">
        <v>80</v>
      </c>
      <c r="L68" s="31" t="s">
        <v>80</v>
      </c>
      <c r="M68" s="31" t="s">
        <v>80</v>
      </c>
      <c r="N68" s="31" t="s">
        <v>80</v>
      </c>
      <c r="O68" s="31" t="s">
        <v>80</v>
      </c>
      <c r="P68" s="31" t="s">
        <v>80</v>
      </c>
      <c r="Q68" s="31" t="s">
        <v>80</v>
      </c>
      <c r="R68" s="31" t="s">
        <v>80</v>
      </c>
      <c r="S68" s="31" t="s">
        <v>80</v>
      </c>
      <c r="T68" s="31" t="s">
        <v>80</v>
      </c>
      <c r="U68" s="31" t="s">
        <v>80</v>
      </c>
      <c r="V68" s="31" t="s">
        <v>80</v>
      </c>
      <c r="W68" s="31" t="s">
        <v>80</v>
      </c>
      <c r="X68" s="31" t="s">
        <v>80</v>
      </c>
      <c r="Y68" s="31" t="s">
        <v>80</v>
      </c>
      <c r="Z68" s="31" t="s">
        <v>80</v>
      </c>
      <c r="AA68" s="31" t="s">
        <v>80</v>
      </c>
      <c r="AB68" s="31" t="s">
        <v>80</v>
      </c>
      <c r="AC68" s="31" t="s">
        <v>82</v>
      </c>
      <c r="AD68" s="31" t="s">
        <v>82</v>
      </c>
      <c r="AE68" s="31" t="s">
        <v>80</v>
      </c>
      <c r="AF68" s="31" t="s">
        <v>82</v>
      </c>
      <c r="AG68" s="31" t="s">
        <v>80</v>
      </c>
      <c r="AH68" s="31" t="s">
        <v>80</v>
      </c>
      <c r="AI68" s="31" t="s">
        <v>80</v>
      </c>
      <c r="AJ68" s="31" t="s">
        <v>80</v>
      </c>
      <c r="AK68">
        <v>32</v>
      </c>
      <c r="AL68" s="29" t="s">
        <v>80</v>
      </c>
      <c r="AM68" s="29" t="s">
        <v>80</v>
      </c>
      <c r="AN68" s="20" t="s">
        <v>80</v>
      </c>
    </row>
    <row r="69" spans="1:40" x14ac:dyDescent="0.25">
      <c r="A69" t="s">
        <v>222</v>
      </c>
      <c r="B69" t="s">
        <v>168</v>
      </c>
      <c r="C69" t="s">
        <v>75</v>
      </c>
      <c r="D69" t="s">
        <v>76</v>
      </c>
      <c r="E69" t="s">
        <v>77</v>
      </c>
      <c r="F69" t="s">
        <v>78</v>
      </c>
      <c r="G69" s="31" t="s">
        <v>80</v>
      </c>
      <c r="H69" s="31" t="s">
        <v>80</v>
      </c>
      <c r="I69" s="31" t="s">
        <v>80</v>
      </c>
      <c r="J69" s="31" t="s">
        <v>80</v>
      </c>
      <c r="K69" s="31" t="s">
        <v>80</v>
      </c>
      <c r="L69" s="31" t="s">
        <v>80</v>
      </c>
      <c r="M69" s="31" t="s">
        <v>80</v>
      </c>
      <c r="N69" s="31">
        <v>0.52600000000000002</v>
      </c>
      <c r="O69" s="31">
        <v>0.311</v>
      </c>
      <c r="P69" s="31" t="s">
        <v>80</v>
      </c>
      <c r="Q69" s="31" t="s">
        <v>80</v>
      </c>
      <c r="R69" s="31" t="s">
        <v>80</v>
      </c>
      <c r="S69" s="31">
        <v>1.1679999999999999</v>
      </c>
      <c r="T69" s="31">
        <v>3.0880000000000001</v>
      </c>
      <c r="U69" s="31">
        <v>4.032</v>
      </c>
      <c r="V69" s="31">
        <v>2.343</v>
      </c>
      <c r="W69" s="31">
        <v>0.86499999999999999</v>
      </c>
      <c r="X69" s="31">
        <v>1.272</v>
      </c>
      <c r="Y69" s="31">
        <v>1.238</v>
      </c>
      <c r="Z69" s="31">
        <v>0.27600000000000002</v>
      </c>
      <c r="AA69" s="31">
        <v>0.27700000000000002</v>
      </c>
      <c r="AB69" s="31" t="s">
        <v>80</v>
      </c>
      <c r="AC69" s="31">
        <v>0.218</v>
      </c>
      <c r="AD69" s="31">
        <v>0.01</v>
      </c>
      <c r="AE69" s="31">
        <v>0.251</v>
      </c>
      <c r="AF69" s="31" t="s">
        <v>80</v>
      </c>
      <c r="AG69" s="31">
        <v>0.879</v>
      </c>
      <c r="AH69" s="31">
        <v>0.59599999999999997</v>
      </c>
      <c r="AI69" s="31">
        <v>0.71299999999999997</v>
      </c>
      <c r="AJ69" s="31" t="s">
        <v>80</v>
      </c>
      <c r="AK69">
        <v>33</v>
      </c>
      <c r="AL69" s="29">
        <v>0.03</v>
      </c>
      <c r="AM69" s="29">
        <v>99.81</v>
      </c>
      <c r="AN69" s="20">
        <v>18.064</v>
      </c>
    </row>
    <row r="70" spans="1:40" x14ac:dyDescent="0.25">
      <c r="A70" t="s">
        <v>222</v>
      </c>
      <c r="B70" t="s">
        <v>168</v>
      </c>
      <c r="C70" t="s">
        <v>75</v>
      </c>
      <c r="D70" t="s">
        <v>76</v>
      </c>
      <c r="E70" t="s">
        <v>77</v>
      </c>
      <c r="F70" t="s">
        <v>79</v>
      </c>
      <c r="G70" s="31" t="s">
        <v>80</v>
      </c>
      <c r="H70" s="31" t="s">
        <v>80</v>
      </c>
      <c r="I70" s="31" t="s">
        <v>80</v>
      </c>
      <c r="J70" s="31" t="s">
        <v>80</v>
      </c>
      <c r="K70" s="31" t="s">
        <v>80</v>
      </c>
      <c r="L70" s="31" t="s">
        <v>80</v>
      </c>
      <c r="M70" s="31" t="s">
        <v>80</v>
      </c>
      <c r="N70" s="31" t="s">
        <v>82</v>
      </c>
      <c r="O70" s="31" t="s">
        <v>82</v>
      </c>
      <c r="P70" s="31" t="s">
        <v>80</v>
      </c>
      <c r="Q70" s="31" t="s">
        <v>80</v>
      </c>
      <c r="R70" s="31" t="s">
        <v>80</v>
      </c>
      <c r="S70" s="31" t="s">
        <v>82</v>
      </c>
      <c r="T70" s="31" t="s">
        <v>82</v>
      </c>
      <c r="U70" s="31" t="s">
        <v>82</v>
      </c>
      <c r="V70" s="31" t="s">
        <v>82</v>
      </c>
      <c r="W70" s="31" t="s">
        <v>82</v>
      </c>
      <c r="X70" s="31" t="s">
        <v>82</v>
      </c>
      <c r="Y70" s="31" t="s">
        <v>82</v>
      </c>
      <c r="Z70" s="31" t="s">
        <v>82</v>
      </c>
      <c r="AA70" s="31" t="s">
        <v>5</v>
      </c>
      <c r="AB70" s="31" t="s">
        <v>80</v>
      </c>
      <c r="AC70" s="31" t="s">
        <v>5</v>
      </c>
      <c r="AD70" s="31" t="s">
        <v>82</v>
      </c>
      <c r="AE70" s="31" t="s">
        <v>82</v>
      </c>
      <c r="AF70" s="31" t="s">
        <v>80</v>
      </c>
      <c r="AG70" s="31" t="s">
        <v>82</v>
      </c>
      <c r="AH70" s="31" t="s">
        <v>82</v>
      </c>
      <c r="AI70" s="31" t="s">
        <v>82</v>
      </c>
      <c r="AJ70" s="31" t="s">
        <v>80</v>
      </c>
      <c r="AK70">
        <v>33</v>
      </c>
      <c r="AL70" s="29" t="s">
        <v>80</v>
      </c>
      <c r="AM70" s="29" t="s">
        <v>80</v>
      </c>
      <c r="AN70" s="20" t="s">
        <v>80</v>
      </c>
    </row>
    <row r="71" spans="1:40" x14ac:dyDescent="0.25">
      <c r="A71" t="s">
        <v>222</v>
      </c>
      <c r="B71" t="s">
        <v>168</v>
      </c>
      <c r="C71" t="s">
        <v>75</v>
      </c>
      <c r="D71" t="s">
        <v>132</v>
      </c>
      <c r="E71" t="s">
        <v>87</v>
      </c>
      <c r="F71" t="s">
        <v>78</v>
      </c>
      <c r="G71" s="31" t="s">
        <v>80</v>
      </c>
      <c r="H71" s="31" t="s">
        <v>80</v>
      </c>
      <c r="I71" s="31" t="s">
        <v>80</v>
      </c>
      <c r="J71" s="31" t="s">
        <v>80</v>
      </c>
      <c r="K71" s="31" t="s">
        <v>80</v>
      </c>
      <c r="L71" s="31" t="s">
        <v>80</v>
      </c>
      <c r="M71" s="31" t="s">
        <v>80</v>
      </c>
      <c r="N71" s="31" t="s">
        <v>80</v>
      </c>
      <c r="O71" s="31" t="s">
        <v>80</v>
      </c>
      <c r="P71" s="31" t="s">
        <v>80</v>
      </c>
      <c r="Q71" s="31" t="s">
        <v>80</v>
      </c>
      <c r="R71" s="31" t="s">
        <v>80</v>
      </c>
      <c r="S71" s="31">
        <v>1.712</v>
      </c>
      <c r="T71" s="31" t="s">
        <v>80</v>
      </c>
      <c r="U71" s="31">
        <v>2</v>
      </c>
      <c r="V71" s="31">
        <v>0.67200000000000004</v>
      </c>
      <c r="W71" s="31" t="s">
        <v>80</v>
      </c>
      <c r="X71" s="31" t="s">
        <v>80</v>
      </c>
      <c r="Y71" s="31">
        <v>0.58599999999999997</v>
      </c>
      <c r="Z71" s="31">
        <v>1.976</v>
      </c>
      <c r="AA71" s="31" t="s">
        <v>80</v>
      </c>
      <c r="AB71" s="31" t="s">
        <v>80</v>
      </c>
      <c r="AC71" s="31" t="s">
        <v>80</v>
      </c>
      <c r="AD71" s="31" t="s">
        <v>80</v>
      </c>
      <c r="AE71" s="31" t="s">
        <v>80</v>
      </c>
      <c r="AF71" s="31">
        <v>10.053000000000001</v>
      </c>
      <c r="AG71" s="31">
        <v>0.65100000000000002</v>
      </c>
      <c r="AH71" s="31" t="s">
        <v>80</v>
      </c>
      <c r="AI71" s="31" t="s">
        <v>80</v>
      </c>
      <c r="AJ71" s="31" t="s">
        <v>80</v>
      </c>
      <c r="AK71">
        <v>34</v>
      </c>
      <c r="AL71" s="29">
        <v>0.03</v>
      </c>
      <c r="AM71" s="29">
        <v>99.84</v>
      </c>
      <c r="AN71" s="20">
        <v>17.649999999999999</v>
      </c>
    </row>
    <row r="72" spans="1:40" x14ac:dyDescent="0.25">
      <c r="A72" t="s">
        <v>222</v>
      </c>
      <c r="B72" t="s">
        <v>168</v>
      </c>
      <c r="C72" t="s">
        <v>75</v>
      </c>
      <c r="D72" t="s">
        <v>132</v>
      </c>
      <c r="E72" t="s">
        <v>87</v>
      </c>
      <c r="F72" t="s">
        <v>79</v>
      </c>
      <c r="G72" s="31" t="s">
        <v>80</v>
      </c>
      <c r="H72" s="31" t="s">
        <v>80</v>
      </c>
      <c r="I72" s="31" t="s">
        <v>80</v>
      </c>
      <c r="J72" s="31" t="s">
        <v>80</v>
      </c>
      <c r="K72" s="31" t="s">
        <v>80</v>
      </c>
      <c r="L72" s="31" t="s">
        <v>80</v>
      </c>
      <c r="M72" s="31" t="s">
        <v>80</v>
      </c>
      <c r="N72" s="31" t="s">
        <v>80</v>
      </c>
      <c r="O72" s="31" t="s">
        <v>80</v>
      </c>
      <c r="P72" s="31" t="s">
        <v>80</v>
      </c>
      <c r="Q72" s="31" t="s">
        <v>80</v>
      </c>
      <c r="R72" s="31" t="s">
        <v>80</v>
      </c>
      <c r="S72" s="31" t="s">
        <v>82</v>
      </c>
      <c r="T72" s="31" t="s">
        <v>80</v>
      </c>
      <c r="U72" s="31" t="s">
        <v>82</v>
      </c>
      <c r="V72" s="31" t="s">
        <v>5</v>
      </c>
      <c r="W72" s="31" t="s">
        <v>80</v>
      </c>
      <c r="X72" s="31" t="s">
        <v>80</v>
      </c>
      <c r="Y72" s="31" t="s">
        <v>5</v>
      </c>
      <c r="Z72" s="31" t="s">
        <v>5</v>
      </c>
      <c r="AA72" s="31" t="s">
        <v>80</v>
      </c>
      <c r="AB72" s="31" t="s">
        <v>80</v>
      </c>
      <c r="AC72" s="31" t="s">
        <v>80</v>
      </c>
      <c r="AD72" s="31" t="s">
        <v>80</v>
      </c>
      <c r="AE72" s="31" t="s">
        <v>80</v>
      </c>
      <c r="AF72" s="31" t="s">
        <v>82</v>
      </c>
      <c r="AG72" s="31" t="s">
        <v>82</v>
      </c>
      <c r="AH72" s="31" t="s">
        <v>80</v>
      </c>
      <c r="AI72" s="31" t="s">
        <v>80</v>
      </c>
      <c r="AJ72" s="31" t="s">
        <v>80</v>
      </c>
      <c r="AK72">
        <v>34</v>
      </c>
      <c r="AL72" s="29" t="s">
        <v>80</v>
      </c>
      <c r="AM72" s="29" t="s">
        <v>80</v>
      </c>
      <c r="AN72" s="20" t="s">
        <v>80</v>
      </c>
    </row>
    <row r="73" spans="1:40" x14ac:dyDescent="0.25">
      <c r="A73" t="s">
        <v>222</v>
      </c>
      <c r="B73" t="s">
        <v>168</v>
      </c>
      <c r="C73" t="s">
        <v>75</v>
      </c>
      <c r="D73" t="s">
        <v>193</v>
      </c>
      <c r="E73" t="s">
        <v>84</v>
      </c>
      <c r="F73" t="s">
        <v>78</v>
      </c>
      <c r="G73" s="31" t="s">
        <v>80</v>
      </c>
      <c r="H73" s="31" t="s">
        <v>80</v>
      </c>
      <c r="I73" s="31" t="s">
        <v>80</v>
      </c>
      <c r="J73" s="31" t="s">
        <v>80</v>
      </c>
      <c r="K73" s="31" t="s">
        <v>80</v>
      </c>
      <c r="L73" s="31" t="s">
        <v>80</v>
      </c>
      <c r="M73" s="31" t="s">
        <v>80</v>
      </c>
      <c r="N73" s="31" t="s">
        <v>80</v>
      </c>
      <c r="O73" s="31" t="s">
        <v>80</v>
      </c>
      <c r="P73" s="31">
        <v>3.6</v>
      </c>
      <c r="Q73" s="31">
        <v>1.4</v>
      </c>
      <c r="R73" s="31" t="s">
        <v>80</v>
      </c>
      <c r="S73" s="31" t="s">
        <v>80</v>
      </c>
      <c r="T73" s="31" t="s">
        <v>80</v>
      </c>
      <c r="U73" s="31" t="s">
        <v>80</v>
      </c>
      <c r="V73" s="31">
        <v>0.3</v>
      </c>
      <c r="W73" s="31" t="s">
        <v>80</v>
      </c>
      <c r="X73" s="31" t="s">
        <v>80</v>
      </c>
      <c r="Y73" s="31" t="s">
        <v>80</v>
      </c>
      <c r="Z73" s="31">
        <v>4.0999999999999996</v>
      </c>
      <c r="AA73" s="31" t="s">
        <v>80</v>
      </c>
      <c r="AB73" s="31" t="s">
        <v>80</v>
      </c>
      <c r="AC73" s="31">
        <v>5</v>
      </c>
      <c r="AD73" s="31" t="s">
        <v>80</v>
      </c>
      <c r="AE73" s="31" t="s">
        <v>80</v>
      </c>
      <c r="AF73" s="31">
        <v>1.667</v>
      </c>
      <c r="AG73" s="31">
        <v>0.55600000000000005</v>
      </c>
      <c r="AH73" s="31">
        <v>0.10299999999999999</v>
      </c>
      <c r="AI73" s="31">
        <v>0.77500000000000002</v>
      </c>
      <c r="AJ73" s="31" t="s">
        <v>80</v>
      </c>
      <c r="AK73">
        <v>35</v>
      </c>
      <c r="AL73" s="29">
        <v>0.03</v>
      </c>
      <c r="AM73" s="29">
        <v>99.87</v>
      </c>
      <c r="AN73" s="20">
        <v>17.5</v>
      </c>
    </row>
    <row r="74" spans="1:40" x14ac:dyDescent="0.25">
      <c r="A74" t="s">
        <v>222</v>
      </c>
      <c r="B74" t="s">
        <v>168</v>
      </c>
      <c r="C74" t="s">
        <v>75</v>
      </c>
      <c r="D74" t="s">
        <v>193</v>
      </c>
      <c r="E74" t="s">
        <v>84</v>
      </c>
      <c r="F74" t="s">
        <v>79</v>
      </c>
      <c r="G74" s="31" t="s">
        <v>80</v>
      </c>
      <c r="H74" s="31" t="s">
        <v>80</v>
      </c>
      <c r="I74" s="31" t="s">
        <v>80</v>
      </c>
      <c r="J74" s="31" t="s">
        <v>80</v>
      </c>
      <c r="K74" s="31" t="s">
        <v>80</v>
      </c>
      <c r="L74" s="31" t="s">
        <v>80</v>
      </c>
      <c r="M74" s="31" t="s">
        <v>80</v>
      </c>
      <c r="N74" s="31" t="s">
        <v>80</v>
      </c>
      <c r="O74" s="31" t="s">
        <v>80</v>
      </c>
      <c r="P74" s="31" t="s">
        <v>82</v>
      </c>
      <c r="Q74" s="31" t="s">
        <v>82</v>
      </c>
      <c r="R74" s="31" t="s">
        <v>80</v>
      </c>
      <c r="S74" s="31" t="s">
        <v>80</v>
      </c>
      <c r="T74" s="31" t="s">
        <v>80</v>
      </c>
      <c r="U74" s="31" t="s">
        <v>80</v>
      </c>
      <c r="V74" s="31" t="s">
        <v>82</v>
      </c>
      <c r="W74" s="31" t="s">
        <v>80</v>
      </c>
      <c r="X74" s="31" t="s">
        <v>80</v>
      </c>
      <c r="Y74" s="31" t="s">
        <v>80</v>
      </c>
      <c r="Z74" s="31" t="s">
        <v>82</v>
      </c>
      <c r="AA74" s="31" t="s">
        <v>80</v>
      </c>
      <c r="AB74" s="31" t="s">
        <v>80</v>
      </c>
      <c r="AC74" s="31" t="s">
        <v>82</v>
      </c>
      <c r="AD74" s="31" t="s">
        <v>80</v>
      </c>
      <c r="AE74" s="31" t="s">
        <v>80</v>
      </c>
      <c r="AF74" s="31" t="s">
        <v>82</v>
      </c>
      <c r="AG74" s="31" t="s">
        <v>82</v>
      </c>
      <c r="AH74" s="31" t="s">
        <v>82</v>
      </c>
      <c r="AI74" s="31" t="s">
        <v>82</v>
      </c>
      <c r="AJ74" s="31" t="s">
        <v>80</v>
      </c>
      <c r="AK74">
        <v>35</v>
      </c>
      <c r="AL74" s="29" t="s">
        <v>80</v>
      </c>
      <c r="AM74" s="29" t="s">
        <v>80</v>
      </c>
      <c r="AN74" s="20" t="s">
        <v>80</v>
      </c>
    </row>
    <row r="75" spans="1:40" x14ac:dyDescent="0.25">
      <c r="A75" t="s">
        <v>222</v>
      </c>
      <c r="B75" t="s">
        <v>168</v>
      </c>
      <c r="C75" t="s">
        <v>75</v>
      </c>
      <c r="D75" t="s">
        <v>98</v>
      </c>
      <c r="E75" t="s">
        <v>87</v>
      </c>
      <c r="F75" t="s">
        <v>78</v>
      </c>
      <c r="G75" s="31" t="s">
        <v>80</v>
      </c>
      <c r="H75" s="31" t="s">
        <v>80</v>
      </c>
      <c r="I75" s="31" t="s">
        <v>80</v>
      </c>
      <c r="J75" s="31" t="s">
        <v>80</v>
      </c>
      <c r="K75" s="31" t="s">
        <v>80</v>
      </c>
      <c r="L75" s="31" t="s">
        <v>80</v>
      </c>
      <c r="M75" s="31" t="s">
        <v>80</v>
      </c>
      <c r="N75" s="31" t="s">
        <v>80</v>
      </c>
      <c r="O75" s="31" t="s">
        <v>80</v>
      </c>
      <c r="P75" s="31" t="s">
        <v>80</v>
      </c>
      <c r="Q75" s="31" t="s">
        <v>80</v>
      </c>
      <c r="R75" s="31" t="s">
        <v>80</v>
      </c>
      <c r="S75" s="31" t="s">
        <v>80</v>
      </c>
      <c r="T75" s="31" t="s">
        <v>80</v>
      </c>
      <c r="U75" s="31" t="s">
        <v>80</v>
      </c>
      <c r="V75" s="31" t="s">
        <v>80</v>
      </c>
      <c r="W75" s="31" t="s">
        <v>80</v>
      </c>
      <c r="X75" s="31" t="s">
        <v>80</v>
      </c>
      <c r="Y75" s="31" t="s">
        <v>80</v>
      </c>
      <c r="Z75" s="31" t="s">
        <v>80</v>
      </c>
      <c r="AA75" s="31" t="s">
        <v>80</v>
      </c>
      <c r="AB75" s="31" t="s">
        <v>80</v>
      </c>
      <c r="AC75" s="31" t="s">
        <v>80</v>
      </c>
      <c r="AD75" s="31" t="s">
        <v>80</v>
      </c>
      <c r="AE75" s="31" t="s">
        <v>80</v>
      </c>
      <c r="AF75" s="31">
        <v>11.468</v>
      </c>
      <c r="AG75" s="31" t="s">
        <v>80</v>
      </c>
      <c r="AH75" s="31" t="s">
        <v>80</v>
      </c>
      <c r="AI75" s="31">
        <v>5.359</v>
      </c>
      <c r="AJ75" s="31" t="s">
        <v>80</v>
      </c>
      <c r="AK75">
        <v>36</v>
      </c>
      <c r="AL75" s="29">
        <v>0.03</v>
      </c>
      <c r="AM75" s="29">
        <v>99.91</v>
      </c>
      <c r="AN75" s="20">
        <v>16.827000000000002</v>
      </c>
    </row>
    <row r="76" spans="1:40" x14ac:dyDescent="0.25">
      <c r="A76" t="s">
        <v>222</v>
      </c>
      <c r="B76" t="s">
        <v>168</v>
      </c>
      <c r="C76" t="s">
        <v>75</v>
      </c>
      <c r="D76" t="s">
        <v>98</v>
      </c>
      <c r="E76" t="s">
        <v>87</v>
      </c>
      <c r="F76" t="s">
        <v>79</v>
      </c>
      <c r="G76" s="31" t="s">
        <v>80</v>
      </c>
      <c r="H76" s="31" t="s">
        <v>80</v>
      </c>
      <c r="I76" s="31" t="s">
        <v>80</v>
      </c>
      <c r="J76" s="31" t="s">
        <v>80</v>
      </c>
      <c r="K76" s="31" t="s">
        <v>80</v>
      </c>
      <c r="L76" s="31" t="s">
        <v>80</v>
      </c>
      <c r="M76" s="31" t="s">
        <v>80</v>
      </c>
      <c r="N76" s="31" t="s">
        <v>80</v>
      </c>
      <c r="O76" s="31" t="s">
        <v>80</v>
      </c>
      <c r="P76" s="31" t="s">
        <v>80</v>
      </c>
      <c r="Q76" s="31" t="s">
        <v>80</v>
      </c>
      <c r="R76" s="31" t="s">
        <v>80</v>
      </c>
      <c r="S76" s="31" t="s">
        <v>80</v>
      </c>
      <c r="T76" s="31" t="s">
        <v>80</v>
      </c>
      <c r="U76" s="31" t="s">
        <v>80</v>
      </c>
      <c r="V76" s="31" t="s">
        <v>80</v>
      </c>
      <c r="W76" s="31" t="s">
        <v>80</v>
      </c>
      <c r="X76" s="31" t="s">
        <v>80</v>
      </c>
      <c r="Y76" s="31" t="s">
        <v>80</v>
      </c>
      <c r="Z76" s="31" t="s">
        <v>80</v>
      </c>
      <c r="AA76" s="31" t="s">
        <v>80</v>
      </c>
      <c r="AB76" s="31" t="s">
        <v>80</v>
      </c>
      <c r="AC76" s="31" t="s">
        <v>80</v>
      </c>
      <c r="AD76" s="31" t="s">
        <v>80</v>
      </c>
      <c r="AE76" s="31" t="s">
        <v>5</v>
      </c>
      <c r="AF76" s="31" t="s">
        <v>5</v>
      </c>
      <c r="AG76" s="31" t="s">
        <v>5</v>
      </c>
      <c r="AH76" s="31" t="s">
        <v>5</v>
      </c>
      <c r="AI76" s="31" t="s">
        <v>5</v>
      </c>
      <c r="AJ76" s="31" t="s">
        <v>80</v>
      </c>
      <c r="AK76">
        <v>36</v>
      </c>
      <c r="AL76" s="29" t="s">
        <v>80</v>
      </c>
      <c r="AM76" s="29" t="s">
        <v>80</v>
      </c>
      <c r="AN76" s="20" t="s">
        <v>80</v>
      </c>
    </row>
    <row r="77" spans="1:40" x14ac:dyDescent="0.25">
      <c r="A77" t="s">
        <v>222</v>
      </c>
      <c r="B77" t="s">
        <v>168</v>
      </c>
      <c r="C77" t="s">
        <v>75</v>
      </c>
      <c r="D77" t="s">
        <v>108</v>
      </c>
      <c r="E77" t="s">
        <v>87</v>
      </c>
      <c r="F77" t="s">
        <v>78</v>
      </c>
      <c r="G77" s="31" t="s">
        <v>80</v>
      </c>
      <c r="H77" s="31" t="s">
        <v>80</v>
      </c>
      <c r="I77" s="31" t="s">
        <v>80</v>
      </c>
      <c r="J77" s="31" t="s">
        <v>80</v>
      </c>
      <c r="K77" s="31" t="s">
        <v>80</v>
      </c>
      <c r="L77" s="31" t="s">
        <v>80</v>
      </c>
      <c r="M77" s="31" t="s">
        <v>80</v>
      </c>
      <c r="N77" s="31" t="s">
        <v>80</v>
      </c>
      <c r="O77" s="31" t="s">
        <v>80</v>
      </c>
      <c r="P77" s="31" t="s">
        <v>80</v>
      </c>
      <c r="Q77" s="31">
        <v>15</v>
      </c>
      <c r="R77" s="31" t="s">
        <v>80</v>
      </c>
      <c r="S77" s="31" t="s">
        <v>80</v>
      </c>
      <c r="T77" s="31" t="s">
        <v>80</v>
      </c>
      <c r="U77" s="31" t="s">
        <v>80</v>
      </c>
      <c r="V77" s="31" t="s">
        <v>80</v>
      </c>
      <c r="W77" s="31" t="s">
        <v>80</v>
      </c>
      <c r="X77" s="31" t="s">
        <v>80</v>
      </c>
      <c r="Y77" s="31" t="s">
        <v>80</v>
      </c>
      <c r="Z77" s="31" t="s">
        <v>80</v>
      </c>
      <c r="AA77" s="31" t="s">
        <v>80</v>
      </c>
      <c r="AB77" s="31" t="s">
        <v>80</v>
      </c>
      <c r="AC77" s="31" t="s">
        <v>80</v>
      </c>
      <c r="AD77" s="31" t="s">
        <v>80</v>
      </c>
      <c r="AE77" s="31" t="s">
        <v>80</v>
      </c>
      <c r="AF77" s="31" t="s">
        <v>80</v>
      </c>
      <c r="AG77" s="31" t="s">
        <v>80</v>
      </c>
      <c r="AH77" s="31" t="s">
        <v>80</v>
      </c>
      <c r="AI77" s="31" t="s">
        <v>80</v>
      </c>
      <c r="AJ77" s="31" t="s">
        <v>80</v>
      </c>
      <c r="AK77">
        <v>37</v>
      </c>
      <c r="AL77" s="29">
        <v>0.03</v>
      </c>
      <c r="AM77" s="29">
        <v>99.93</v>
      </c>
      <c r="AN77" s="20">
        <v>15</v>
      </c>
    </row>
    <row r="78" spans="1:40" x14ac:dyDescent="0.25">
      <c r="A78" t="s">
        <v>222</v>
      </c>
      <c r="B78" t="s">
        <v>168</v>
      </c>
      <c r="C78" t="s">
        <v>75</v>
      </c>
      <c r="D78" t="s">
        <v>108</v>
      </c>
      <c r="E78" t="s">
        <v>87</v>
      </c>
      <c r="F78" t="s">
        <v>79</v>
      </c>
      <c r="G78" s="31" t="s">
        <v>80</v>
      </c>
      <c r="H78" s="31" t="s">
        <v>80</v>
      </c>
      <c r="I78" s="31" t="s">
        <v>80</v>
      </c>
      <c r="J78" s="31" t="s">
        <v>80</v>
      </c>
      <c r="K78" s="31" t="s">
        <v>80</v>
      </c>
      <c r="L78" s="31" t="s">
        <v>80</v>
      </c>
      <c r="M78" s="31" t="s">
        <v>80</v>
      </c>
      <c r="N78" s="31" t="s">
        <v>80</v>
      </c>
      <c r="O78" s="31" t="s">
        <v>80</v>
      </c>
      <c r="P78" s="31" t="s">
        <v>80</v>
      </c>
      <c r="Q78" s="31" t="s">
        <v>82</v>
      </c>
      <c r="R78" s="31" t="s">
        <v>80</v>
      </c>
      <c r="S78" s="31" t="s">
        <v>80</v>
      </c>
      <c r="T78" s="31" t="s">
        <v>80</v>
      </c>
      <c r="U78" s="31" t="s">
        <v>80</v>
      </c>
      <c r="V78" s="31" t="s">
        <v>80</v>
      </c>
      <c r="W78" s="31" t="s">
        <v>80</v>
      </c>
      <c r="X78" s="31" t="s">
        <v>80</v>
      </c>
      <c r="Y78" s="31" t="s">
        <v>80</v>
      </c>
      <c r="Z78" s="31" t="s">
        <v>80</v>
      </c>
      <c r="AA78" s="31" t="s">
        <v>80</v>
      </c>
      <c r="AB78" s="31" t="s">
        <v>80</v>
      </c>
      <c r="AC78" s="31" t="s">
        <v>80</v>
      </c>
      <c r="AD78" s="31" t="s">
        <v>80</v>
      </c>
      <c r="AE78" s="31" t="s">
        <v>80</v>
      </c>
      <c r="AF78" s="31" t="s">
        <v>80</v>
      </c>
      <c r="AG78" s="31" t="s">
        <v>80</v>
      </c>
      <c r="AH78" s="31" t="s">
        <v>80</v>
      </c>
      <c r="AI78" s="31" t="s">
        <v>80</v>
      </c>
      <c r="AJ78" s="31" t="s">
        <v>80</v>
      </c>
      <c r="AK78">
        <v>37</v>
      </c>
      <c r="AL78" s="29" t="s">
        <v>80</v>
      </c>
      <c r="AM78" s="29" t="s">
        <v>80</v>
      </c>
      <c r="AN78" s="20" t="s">
        <v>80</v>
      </c>
    </row>
    <row r="79" spans="1:40" x14ac:dyDescent="0.25">
      <c r="A79" t="s">
        <v>222</v>
      </c>
      <c r="B79" t="s">
        <v>168</v>
      </c>
      <c r="C79" t="s">
        <v>75</v>
      </c>
      <c r="D79" t="s">
        <v>92</v>
      </c>
      <c r="E79" t="s">
        <v>87</v>
      </c>
      <c r="F79" t="s">
        <v>78</v>
      </c>
      <c r="G79" s="31" t="s">
        <v>80</v>
      </c>
      <c r="H79" s="31" t="s">
        <v>80</v>
      </c>
      <c r="I79" s="31" t="s">
        <v>80</v>
      </c>
      <c r="J79" s="31" t="s">
        <v>80</v>
      </c>
      <c r="K79" s="31" t="s">
        <v>80</v>
      </c>
      <c r="L79" s="31" t="s">
        <v>80</v>
      </c>
      <c r="M79" s="31" t="s">
        <v>80</v>
      </c>
      <c r="N79" s="31" t="s">
        <v>80</v>
      </c>
      <c r="O79" s="31" t="s">
        <v>80</v>
      </c>
      <c r="P79" s="31" t="s">
        <v>80</v>
      </c>
      <c r="Q79" s="31" t="s">
        <v>80</v>
      </c>
      <c r="R79" s="31">
        <v>1.38</v>
      </c>
      <c r="S79" s="31">
        <v>4.5759999999999996</v>
      </c>
      <c r="T79" s="31" t="s">
        <v>80</v>
      </c>
      <c r="U79" s="31" t="s">
        <v>80</v>
      </c>
      <c r="V79" s="31" t="s">
        <v>80</v>
      </c>
      <c r="W79" s="31" t="s">
        <v>80</v>
      </c>
      <c r="X79" s="31" t="s">
        <v>80</v>
      </c>
      <c r="Y79" s="31" t="s">
        <v>80</v>
      </c>
      <c r="Z79" s="31" t="s">
        <v>80</v>
      </c>
      <c r="AA79" s="31" t="s">
        <v>80</v>
      </c>
      <c r="AB79" s="31" t="s">
        <v>80</v>
      </c>
      <c r="AC79" s="31">
        <v>1.6140000000000001</v>
      </c>
      <c r="AD79" s="31" t="s">
        <v>80</v>
      </c>
      <c r="AE79" s="31" t="s">
        <v>80</v>
      </c>
      <c r="AF79" s="31" t="s">
        <v>80</v>
      </c>
      <c r="AG79" s="31" t="s">
        <v>80</v>
      </c>
      <c r="AH79" s="31" t="s">
        <v>80</v>
      </c>
      <c r="AI79" s="31" t="s">
        <v>80</v>
      </c>
      <c r="AJ79" s="31" t="s">
        <v>80</v>
      </c>
      <c r="AK79">
        <v>38</v>
      </c>
      <c r="AL79" s="29">
        <v>0.01</v>
      </c>
      <c r="AM79" s="29">
        <v>99.95</v>
      </c>
      <c r="AN79" s="20">
        <v>7.57</v>
      </c>
    </row>
    <row r="80" spans="1:40" x14ac:dyDescent="0.25">
      <c r="A80" t="s">
        <v>222</v>
      </c>
      <c r="B80" t="s">
        <v>168</v>
      </c>
      <c r="C80" t="s">
        <v>75</v>
      </c>
      <c r="D80" t="s">
        <v>92</v>
      </c>
      <c r="E80" t="s">
        <v>87</v>
      </c>
      <c r="F80" t="s">
        <v>79</v>
      </c>
      <c r="G80" s="31" t="s">
        <v>80</v>
      </c>
      <c r="H80" s="31" t="s">
        <v>80</v>
      </c>
      <c r="I80" s="31" t="s">
        <v>80</v>
      </c>
      <c r="J80" s="31" t="s">
        <v>80</v>
      </c>
      <c r="K80" s="31" t="s">
        <v>80</v>
      </c>
      <c r="L80" s="31" t="s">
        <v>80</v>
      </c>
      <c r="M80" s="31" t="s">
        <v>80</v>
      </c>
      <c r="N80" s="31" t="s">
        <v>5</v>
      </c>
      <c r="O80" s="31" t="s">
        <v>80</v>
      </c>
      <c r="P80" s="31" t="s">
        <v>5</v>
      </c>
      <c r="Q80" s="31" t="s">
        <v>80</v>
      </c>
      <c r="R80" s="31" t="s">
        <v>5</v>
      </c>
      <c r="S80" s="31" t="s">
        <v>5</v>
      </c>
      <c r="T80" s="31" t="s">
        <v>5</v>
      </c>
      <c r="U80" s="31" t="s">
        <v>5</v>
      </c>
      <c r="V80" s="31" t="s">
        <v>5</v>
      </c>
      <c r="W80" s="31" t="s">
        <v>5</v>
      </c>
      <c r="X80" s="31" t="s">
        <v>80</v>
      </c>
      <c r="Y80" s="31" t="s">
        <v>80</v>
      </c>
      <c r="Z80" s="31" t="s">
        <v>5</v>
      </c>
      <c r="AA80" s="31" t="s">
        <v>5</v>
      </c>
      <c r="AB80" s="31" t="s">
        <v>5</v>
      </c>
      <c r="AC80" s="31" t="s">
        <v>5</v>
      </c>
      <c r="AD80" s="31" t="s">
        <v>5</v>
      </c>
      <c r="AE80" s="31" t="s">
        <v>5</v>
      </c>
      <c r="AF80" s="31" t="s">
        <v>5</v>
      </c>
      <c r="AG80" s="31" t="s">
        <v>80</v>
      </c>
      <c r="AH80" s="31" t="s">
        <v>5</v>
      </c>
      <c r="AI80" s="31" t="s">
        <v>80</v>
      </c>
      <c r="AJ80" s="31" t="s">
        <v>80</v>
      </c>
      <c r="AK80">
        <v>38</v>
      </c>
      <c r="AL80" s="29" t="s">
        <v>80</v>
      </c>
      <c r="AM80" s="29" t="s">
        <v>80</v>
      </c>
      <c r="AN80" s="20" t="s">
        <v>80</v>
      </c>
    </row>
    <row r="81" spans="1:40" x14ac:dyDescent="0.25">
      <c r="A81" t="s">
        <v>222</v>
      </c>
      <c r="B81" t="s">
        <v>168</v>
      </c>
      <c r="C81" t="s">
        <v>75</v>
      </c>
      <c r="D81" t="s">
        <v>113</v>
      </c>
      <c r="E81" t="s">
        <v>87</v>
      </c>
      <c r="F81" t="s">
        <v>78</v>
      </c>
      <c r="G81" s="31" t="s">
        <v>80</v>
      </c>
      <c r="H81" s="31" t="s">
        <v>80</v>
      </c>
      <c r="I81" s="31" t="s">
        <v>80</v>
      </c>
      <c r="J81" s="31" t="s">
        <v>80</v>
      </c>
      <c r="K81" s="31" t="s">
        <v>80</v>
      </c>
      <c r="L81" s="31" t="s">
        <v>80</v>
      </c>
      <c r="M81" s="31" t="s">
        <v>80</v>
      </c>
      <c r="N81" s="31" t="s">
        <v>80</v>
      </c>
      <c r="O81" s="31" t="s">
        <v>80</v>
      </c>
      <c r="P81" s="31" t="s">
        <v>80</v>
      </c>
      <c r="Q81" s="31" t="s">
        <v>80</v>
      </c>
      <c r="R81" s="31" t="s">
        <v>80</v>
      </c>
      <c r="S81" s="31" t="s">
        <v>80</v>
      </c>
      <c r="T81" s="31" t="s">
        <v>80</v>
      </c>
      <c r="U81" s="31" t="s">
        <v>80</v>
      </c>
      <c r="V81" s="31" t="s">
        <v>80</v>
      </c>
      <c r="W81" s="31" t="s">
        <v>80</v>
      </c>
      <c r="X81" s="31" t="s">
        <v>80</v>
      </c>
      <c r="Y81" s="31" t="s">
        <v>80</v>
      </c>
      <c r="Z81" s="31" t="s">
        <v>80</v>
      </c>
      <c r="AA81" s="31" t="s">
        <v>80</v>
      </c>
      <c r="AB81" s="31" t="s">
        <v>80</v>
      </c>
      <c r="AC81" s="31" t="s">
        <v>80</v>
      </c>
      <c r="AD81" s="31" t="s">
        <v>80</v>
      </c>
      <c r="AE81" s="31" t="s">
        <v>80</v>
      </c>
      <c r="AF81" s="31" t="s">
        <v>80</v>
      </c>
      <c r="AG81" s="31" t="s">
        <v>80</v>
      </c>
      <c r="AH81" s="31" t="s">
        <v>80</v>
      </c>
      <c r="AI81" s="31">
        <v>6</v>
      </c>
      <c r="AJ81" s="31">
        <v>0.60899999999999999</v>
      </c>
      <c r="AK81">
        <v>39</v>
      </c>
      <c r="AL81" s="29">
        <v>0.01</v>
      </c>
      <c r="AM81" s="29">
        <v>99.96</v>
      </c>
      <c r="AN81" s="20">
        <v>6.609</v>
      </c>
    </row>
    <row r="82" spans="1:40" x14ac:dyDescent="0.25">
      <c r="A82" t="s">
        <v>222</v>
      </c>
      <c r="B82" t="s">
        <v>168</v>
      </c>
      <c r="C82" t="s">
        <v>75</v>
      </c>
      <c r="D82" t="s">
        <v>113</v>
      </c>
      <c r="E82" t="s">
        <v>87</v>
      </c>
      <c r="F82" t="s">
        <v>79</v>
      </c>
      <c r="G82" s="31" t="s">
        <v>80</v>
      </c>
      <c r="H82" s="31" t="s">
        <v>5</v>
      </c>
      <c r="I82" s="31" t="s">
        <v>5</v>
      </c>
      <c r="J82" s="31" t="s">
        <v>5</v>
      </c>
      <c r="K82" s="31" t="s">
        <v>5</v>
      </c>
      <c r="L82" s="31" t="s">
        <v>5</v>
      </c>
      <c r="M82" s="31" t="s">
        <v>5</v>
      </c>
      <c r="N82" s="31" t="s">
        <v>5</v>
      </c>
      <c r="O82" s="31" t="s">
        <v>5</v>
      </c>
      <c r="P82" s="31" t="s">
        <v>5</v>
      </c>
      <c r="Q82" s="31" t="s">
        <v>20</v>
      </c>
      <c r="R82" s="31" t="s">
        <v>20</v>
      </c>
      <c r="S82" s="31" t="s">
        <v>20</v>
      </c>
      <c r="T82" s="31" t="s">
        <v>5</v>
      </c>
      <c r="U82" s="31" t="s">
        <v>20</v>
      </c>
      <c r="V82" s="31" t="s">
        <v>5</v>
      </c>
      <c r="W82" s="31" t="s">
        <v>20</v>
      </c>
      <c r="X82" s="31" t="s">
        <v>20</v>
      </c>
      <c r="Y82" s="31" t="s">
        <v>80</v>
      </c>
      <c r="Z82" s="31" t="s">
        <v>5</v>
      </c>
      <c r="AA82" s="31" t="s">
        <v>80</v>
      </c>
      <c r="AB82" s="31" t="s">
        <v>5</v>
      </c>
      <c r="AC82" s="31" t="s">
        <v>80</v>
      </c>
      <c r="AD82" s="31" t="s">
        <v>5</v>
      </c>
      <c r="AE82" s="31" t="s">
        <v>5</v>
      </c>
      <c r="AF82" s="31" t="s">
        <v>5</v>
      </c>
      <c r="AG82" s="31" t="s">
        <v>5</v>
      </c>
      <c r="AH82" s="31" t="s">
        <v>5</v>
      </c>
      <c r="AI82" s="31" t="s">
        <v>5</v>
      </c>
      <c r="AJ82" s="31" t="s">
        <v>7</v>
      </c>
      <c r="AK82">
        <v>39</v>
      </c>
      <c r="AL82" s="29" t="s">
        <v>80</v>
      </c>
      <c r="AM82" s="29" t="s">
        <v>80</v>
      </c>
      <c r="AN82" s="20" t="s">
        <v>80</v>
      </c>
    </row>
    <row r="83" spans="1:40" x14ac:dyDescent="0.25">
      <c r="A83" t="s">
        <v>222</v>
      </c>
      <c r="B83" t="s">
        <v>168</v>
      </c>
      <c r="C83" t="s">
        <v>75</v>
      </c>
      <c r="D83" t="s">
        <v>119</v>
      </c>
      <c r="E83" t="s">
        <v>87</v>
      </c>
      <c r="F83" t="s">
        <v>78</v>
      </c>
      <c r="G83" s="31" t="s">
        <v>80</v>
      </c>
      <c r="H83" s="31" t="s">
        <v>80</v>
      </c>
      <c r="I83" s="31" t="s">
        <v>80</v>
      </c>
      <c r="J83" s="31" t="s">
        <v>80</v>
      </c>
      <c r="K83" s="31" t="s">
        <v>80</v>
      </c>
      <c r="L83" s="31" t="s">
        <v>80</v>
      </c>
      <c r="M83" s="31" t="s">
        <v>80</v>
      </c>
      <c r="N83" s="31" t="s">
        <v>80</v>
      </c>
      <c r="O83" s="31" t="s">
        <v>80</v>
      </c>
      <c r="P83" s="31" t="s">
        <v>80</v>
      </c>
      <c r="Q83" s="31" t="s">
        <v>80</v>
      </c>
      <c r="R83" s="31" t="s">
        <v>80</v>
      </c>
      <c r="S83" s="31" t="s">
        <v>80</v>
      </c>
      <c r="T83" s="31" t="s">
        <v>80</v>
      </c>
      <c r="U83" s="31" t="s">
        <v>80</v>
      </c>
      <c r="V83" s="31" t="s">
        <v>80</v>
      </c>
      <c r="W83" s="31">
        <v>3.8530000000000002</v>
      </c>
      <c r="X83" s="31" t="s">
        <v>80</v>
      </c>
      <c r="Y83" s="31" t="s">
        <v>80</v>
      </c>
      <c r="Z83" s="31" t="s">
        <v>80</v>
      </c>
      <c r="AA83" s="31" t="s">
        <v>80</v>
      </c>
      <c r="AB83" s="31" t="s">
        <v>80</v>
      </c>
      <c r="AC83" s="31" t="s">
        <v>80</v>
      </c>
      <c r="AD83" s="31" t="s">
        <v>80</v>
      </c>
      <c r="AE83" s="31" t="s">
        <v>80</v>
      </c>
      <c r="AF83" s="31" t="s">
        <v>80</v>
      </c>
      <c r="AG83" s="31" t="s">
        <v>80</v>
      </c>
      <c r="AH83" s="31" t="s">
        <v>80</v>
      </c>
      <c r="AI83" s="31" t="s">
        <v>80</v>
      </c>
      <c r="AJ83" s="31" t="s">
        <v>80</v>
      </c>
      <c r="AK83">
        <v>40</v>
      </c>
      <c r="AL83" s="29">
        <v>0.01</v>
      </c>
      <c r="AM83" s="29">
        <v>99.97</v>
      </c>
      <c r="AN83" s="20">
        <v>3.8530000000000002</v>
      </c>
    </row>
    <row r="84" spans="1:40" x14ac:dyDescent="0.25">
      <c r="A84" t="s">
        <v>222</v>
      </c>
      <c r="B84" t="s">
        <v>168</v>
      </c>
      <c r="C84" t="s">
        <v>75</v>
      </c>
      <c r="D84" t="s">
        <v>119</v>
      </c>
      <c r="E84" t="s">
        <v>87</v>
      </c>
      <c r="F84" t="s">
        <v>79</v>
      </c>
      <c r="G84" s="31" t="s">
        <v>80</v>
      </c>
      <c r="H84" s="31" t="s">
        <v>80</v>
      </c>
      <c r="I84" s="31" t="s">
        <v>80</v>
      </c>
      <c r="J84" s="31" t="s">
        <v>80</v>
      </c>
      <c r="K84" s="31" t="s">
        <v>80</v>
      </c>
      <c r="L84" s="31" t="s">
        <v>80</v>
      </c>
      <c r="M84" s="31" t="s">
        <v>80</v>
      </c>
      <c r="N84" s="31" t="s">
        <v>80</v>
      </c>
      <c r="O84" s="31" t="s">
        <v>80</v>
      </c>
      <c r="P84" s="31" t="s">
        <v>80</v>
      </c>
      <c r="Q84" s="31" t="s">
        <v>80</v>
      </c>
      <c r="R84" s="31" t="s">
        <v>80</v>
      </c>
      <c r="S84" s="31" t="s">
        <v>80</v>
      </c>
      <c r="T84" s="31" t="s">
        <v>80</v>
      </c>
      <c r="U84" s="31" t="s">
        <v>80</v>
      </c>
      <c r="V84" s="31" t="s">
        <v>80</v>
      </c>
      <c r="W84" s="31" t="s">
        <v>82</v>
      </c>
      <c r="X84" s="31" t="s">
        <v>80</v>
      </c>
      <c r="Y84" s="31" t="s">
        <v>80</v>
      </c>
      <c r="Z84" s="31" t="s">
        <v>80</v>
      </c>
      <c r="AA84" s="31" t="s">
        <v>80</v>
      </c>
      <c r="AB84" s="31" t="s">
        <v>80</v>
      </c>
      <c r="AC84" s="31" t="s">
        <v>80</v>
      </c>
      <c r="AD84" s="31" t="s">
        <v>80</v>
      </c>
      <c r="AE84" s="31" t="s">
        <v>80</v>
      </c>
      <c r="AF84" s="31" t="s">
        <v>80</v>
      </c>
      <c r="AG84" s="31" t="s">
        <v>80</v>
      </c>
      <c r="AH84" s="31" t="s">
        <v>80</v>
      </c>
      <c r="AI84" s="31" t="s">
        <v>80</v>
      </c>
      <c r="AJ84" s="31" t="s">
        <v>80</v>
      </c>
      <c r="AK84">
        <v>40</v>
      </c>
      <c r="AL84" s="29" t="s">
        <v>80</v>
      </c>
      <c r="AM84" s="29" t="s">
        <v>80</v>
      </c>
      <c r="AN84" s="20" t="s">
        <v>80</v>
      </c>
    </row>
    <row r="85" spans="1:40" x14ac:dyDescent="0.25">
      <c r="A85" t="s">
        <v>222</v>
      </c>
      <c r="B85" t="s">
        <v>168</v>
      </c>
      <c r="C85" t="s">
        <v>75</v>
      </c>
      <c r="D85" t="s">
        <v>106</v>
      </c>
      <c r="E85" t="s">
        <v>84</v>
      </c>
      <c r="F85" t="s">
        <v>78</v>
      </c>
      <c r="G85" s="31" t="s">
        <v>80</v>
      </c>
      <c r="H85" s="31" t="s">
        <v>80</v>
      </c>
      <c r="I85" s="31" t="s">
        <v>80</v>
      </c>
      <c r="J85" s="31" t="s">
        <v>80</v>
      </c>
      <c r="K85" s="31" t="s">
        <v>80</v>
      </c>
      <c r="L85" s="31" t="s">
        <v>80</v>
      </c>
      <c r="M85" s="31" t="s">
        <v>80</v>
      </c>
      <c r="N85" s="31" t="s">
        <v>80</v>
      </c>
      <c r="O85" s="31" t="s">
        <v>80</v>
      </c>
      <c r="P85" s="31" t="s">
        <v>80</v>
      </c>
      <c r="Q85" s="31" t="s">
        <v>80</v>
      </c>
      <c r="R85" s="31" t="s">
        <v>80</v>
      </c>
      <c r="S85" s="31" t="s">
        <v>80</v>
      </c>
      <c r="T85" s="31" t="s">
        <v>80</v>
      </c>
      <c r="U85" s="31" t="s">
        <v>80</v>
      </c>
      <c r="V85" s="31" t="s">
        <v>80</v>
      </c>
      <c r="W85" s="31" t="s">
        <v>80</v>
      </c>
      <c r="X85" s="31" t="s">
        <v>80</v>
      </c>
      <c r="Y85" s="31">
        <v>0.32900000000000001</v>
      </c>
      <c r="Z85" s="31" t="s">
        <v>80</v>
      </c>
      <c r="AA85" s="31">
        <v>3.266</v>
      </c>
      <c r="AB85" s="31">
        <v>0.11700000000000001</v>
      </c>
      <c r="AC85" s="31" t="s">
        <v>80</v>
      </c>
      <c r="AD85" s="31" t="s">
        <v>80</v>
      </c>
      <c r="AE85" s="31" t="s">
        <v>80</v>
      </c>
      <c r="AF85" s="31" t="s">
        <v>80</v>
      </c>
      <c r="AG85" s="31" t="s">
        <v>80</v>
      </c>
      <c r="AH85" s="31" t="s">
        <v>80</v>
      </c>
      <c r="AI85" s="31" t="s">
        <v>80</v>
      </c>
      <c r="AJ85" s="31" t="s">
        <v>80</v>
      </c>
      <c r="AK85">
        <v>41</v>
      </c>
      <c r="AL85" s="29">
        <v>0.01</v>
      </c>
      <c r="AM85" s="29">
        <v>99.98</v>
      </c>
      <c r="AN85" s="20">
        <v>3.7120000000000002</v>
      </c>
    </row>
    <row r="86" spans="1:40" x14ac:dyDescent="0.25">
      <c r="A86" t="s">
        <v>222</v>
      </c>
      <c r="B86" t="s">
        <v>168</v>
      </c>
      <c r="C86" t="s">
        <v>75</v>
      </c>
      <c r="D86" t="s">
        <v>106</v>
      </c>
      <c r="E86" t="s">
        <v>84</v>
      </c>
      <c r="F86" t="s">
        <v>79</v>
      </c>
      <c r="G86" s="31" t="s">
        <v>80</v>
      </c>
      <c r="H86" s="31" t="s">
        <v>80</v>
      </c>
      <c r="I86" s="31" t="s">
        <v>80</v>
      </c>
      <c r="J86" s="31" t="s">
        <v>80</v>
      </c>
      <c r="K86" s="31" t="s">
        <v>80</v>
      </c>
      <c r="L86" s="31" t="s">
        <v>80</v>
      </c>
      <c r="M86" s="31" t="s">
        <v>80</v>
      </c>
      <c r="N86" s="31" t="s">
        <v>80</v>
      </c>
      <c r="O86" s="31" t="s">
        <v>80</v>
      </c>
      <c r="P86" s="31" t="s">
        <v>80</v>
      </c>
      <c r="Q86" s="31" t="s">
        <v>80</v>
      </c>
      <c r="R86" s="31" t="s">
        <v>80</v>
      </c>
      <c r="S86" s="31" t="s">
        <v>80</v>
      </c>
      <c r="T86" s="31" t="s">
        <v>80</v>
      </c>
      <c r="U86" s="31" t="s">
        <v>80</v>
      </c>
      <c r="V86" s="31" t="s">
        <v>80</v>
      </c>
      <c r="W86" s="31" t="s">
        <v>80</v>
      </c>
      <c r="X86" s="31" t="s">
        <v>80</v>
      </c>
      <c r="Y86" s="31" t="s">
        <v>5</v>
      </c>
      <c r="Z86" s="31" t="s">
        <v>80</v>
      </c>
      <c r="AA86" s="31" t="s">
        <v>82</v>
      </c>
      <c r="AB86" s="31" t="s">
        <v>5</v>
      </c>
      <c r="AC86" s="31" t="s">
        <v>80</v>
      </c>
      <c r="AD86" s="31" t="s">
        <v>80</v>
      </c>
      <c r="AE86" s="31" t="s">
        <v>80</v>
      </c>
      <c r="AF86" s="31" t="s">
        <v>80</v>
      </c>
      <c r="AG86" s="31" t="s">
        <v>80</v>
      </c>
      <c r="AH86" s="31" t="s">
        <v>80</v>
      </c>
      <c r="AI86" s="31" t="s">
        <v>80</v>
      </c>
      <c r="AJ86" s="31" t="s">
        <v>80</v>
      </c>
      <c r="AK86">
        <v>41</v>
      </c>
      <c r="AL86" s="29" t="s">
        <v>80</v>
      </c>
      <c r="AM86" s="29" t="s">
        <v>80</v>
      </c>
      <c r="AN86" s="20" t="s">
        <v>80</v>
      </c>
    </row>
    <row r="87" spans="1:40" x14ac:dyDescent="0.25">
      <c r="A87" t="s">
        <v>222</v>
      </c>
      <c r="B87" t="s">
        <v>168</v>
      </c>
      <c r="C87" t="s">
        <v>75</v>
      </c>
      <c r="D87" t="s">
        <v>98</v>
      </c>
      <c r="E87" t="s">
        <v>99</v>
      </c>
      <c r="F87" t="s">
        <v>78</v>
      </c>
      <c r="G87" s="31" t="s">
        <v>80</v>
      </c>
      <c r="H87" s="31" t="s">
        <v>80</v>
      </c>
      <c r="I87" s="31" t="s">
        <v>80</v>
      </c>
      <c r="J87" s="31" t="s">
        <v>80</v>
      </c>
      <c r="K87" s="31" t="s">
        <v>80</v>
      </c>
      <c r="L87" s="31" t="s">
        <v>80</v>
      </c>
      <c r="M87" s="31" t="s">
        <v>80</v>
      </c>
      <c r="N87" s="31" t="s">
        <v>80</v>
      </c>
      <c r="O87" s="31" t="s">
        <v>80</v>
      </c>
      <c r="P87" s="31" t="s">
        <v>80</v>
      </c>
      <c r="Q87" s="31" t="s">
        <v>80</v>
      </c>
      <c r="R87" s="31" t="s">
        <v>80</v>
      </c>
      <c r="S87" s="31" t="s">
        <v>80</v>
      </c>
      <c r="T87" s="31" t="s">
        <v>80</v>
      </c>
      <c r="U87" s="31" t="s">
        <v>80</v>
      </c>
      <c r="V87" s="31" t="s">
        <v>80</v>
      </c>
      <c r="W87" s="31" t="s">
        <v>80</v>
      </c>
      <c r="X87" s="31" t="s">
        <v>80</v>
      </c>
      <c r="Y87" s="31" t="s">
        <v>80</v>
      </c>
      <c r="Z87" s="31" t="s">
        <v>80</v>
      </c>
      <c r="AA87" s="31" t="s">
        <v>80</v>
      </c>
      <c r="AB87" s="31" t="s">
        <v>80</v>
      </c>
      <c r="AC87" s="31">
        <v>0.94099999999999995</v>
      </c>
      <c r="AD87" s="31">
        <v>0.88800000000000001</v>
      </c>
      <c r="AE87" s="31">
        <v>0.72</v>
      </c>
      <c r="AF87" s="31">
        <v>0.13100000000000001</v>
      </c>
      <c r="AG87" s="31">
        <v>4.4999999999999998E-2</v>
      </c>
      <c r="AH87" s="31">
        <v>0.161</v>
      </c>
      <c r="AI87" s="31" t="s">
        <v>80</v>
      </c>
      <c r="AJ87" s="31" t="s">
        <v>80</v>
      </c>
      <c r="AK87">
        <v>42</v>
      </c>
      <c r="AL87" s="29">
        <v>0.01</v>
      </c>
      <c r="AM87" s="29">
        <v>99.98</v>
      </c>
      <c r="AN87" s="20">
        <v>2.887</v>
      </c>
    </row>
    <row r="88" spans="1:40" x14ac:dyDescent="0.25">
      <c r="A88" t="s">
        <v>222</v>
      </c>
      <c r="B88" t="s">
        <v>168</v>
      </c>
      <c r="C88" t="s">
        <v>75</v>
      </c>
      <c r="D88" t="s">
        <v>98</v>
      </c>
      <c r="E88" t="s">
        <v>99</v>
      </c>
      <c r="F88" t="s">
        <v>79</v>
      </c>
      <c r="G88" s="31" t="s">
        <v>80</v>
      </c>
      <c r="H88" s="31" t="s">
        <v>80</v>
      </c>
      <c r="I88" s="31" t="s">
        <v>80</v>
      </c>
      <c r="J88" s="31" t="s">
        <v>80</v>
      </c>
      <c r="K88" s="31" t="s">
        <v>80</v>
      </c>
      <c r="L88" s="31" t="s">
        <v>80</v>
      </c>
      <c r="M88" s="31" t="s">
        <v>80</v>
      </c>
      <c r="N88" s="31" t="s">
        <v>80</v>
      </c>
      <c r="O88" s="31" t="s">
        <v>80</v>
      </c>
      <c r="P88" s="31" t="s">
        <v>80</v>
      </c>
      <c r="Q88" s="31" t="s">
        <v>80</v>
      </c>
      <c r="R88" s="31" t="s">
        <v>80</v>
      </c>
      <c r="S88" s="31" t="s">
        <v>80</v>
      </c>
      <c r="T88" s="31" t="s">
        <v>80</v>
      </c>
      <c r="U88" s="31" t="s">
        <v>80</v>
      </c>
      <c r="V88" s="31" t="s">
        <v>80</v>
      </c>
      <c r="W88" s="31" t="s">
        <v>80</v>
      </c>
      <c r="X88" s="31" t="s">
        <v>80</v>
      </c>
      <c r="Y88" s="31" t="s">
        <v>80</v>
      </c>
      <c r="Z88" s="31" t="s">
        <v>80</v>
      </c>
      <c r="AA88" s="31" t="s">
        <v>80</v>
      </c>
      <c r="AB88" s="31" t="s">
        <v>80</v>
      </c>
      <c r="AC88" s="31" t="s">
        <v>82</v>
      </c>
      <c r="AD88" s="31" t="s">
        <v>82</v>
      </c>
      <c r="AE88" s="31" t="s">
        <v>5</v>
      </c>
      <c r="AF88" s="31" t="s">
        <v>5</v>
      </c>
      <c r="AG88" s="31" t="s">
        <v>82</v>
      </c>
      <c r="AH88" s="31" t="s">
        <v>5</v>
      </c>
      <c r="AI88" s="31" t="s">
        <v>80</v>
      </c>
      <c r="AJ88" s="31" t="s">
        <v>80</v>
      </c>
      <c r="AK88">
        <v>42</v>
      </c>
      <c r="AL88" s="29" t="s">
        <v>80</v>
      </c>
      <c r="AM88" s="29" t="s">
        <v>80</v>
      </c>
      <c r="AN88" s="20" t="s">
        <v>80</v>
      </c>
    </row>
    <row r="89" spans="1:40" x14ac:dyDescent="0.25">
      <c r="A89" t="s">
        <v>222</v>
      </c>
      <c r="B89" t="s">
        <v>168</v>
      </c>
      <c r="C89" t="s">
        <v>75</v>
      </c>
      <c r="D89" t="s">
        <v>128</v>
      </c>
      <c r="E89" t="s">
        <v>99</v>
      </c>
      <c r="F89" t="s">
        <v>78</v>
      </c>
      <c r="G89" s="31" t="s">
        <v>80</v>
      </c>
      <c r="H89" s="31" t="s">
        <v>80</v>
      </c>
      <c r="I89" s="31" t="s">
        <v>80</v>
      </c>
      <c r="J89" s="31" t="s">
        <v>80</v>
      </c>
      <c r="K89" s="31" t="s">
        <v>80</v>
      </c>
      <c r="L89" s="31" t="s">
        <v>80</v>
      </c>
      <c r="M89" s="31" t="s">
        <v>80</v>
      </c>
      <c r="N89" s="31" t="s">
        <v>80</v>
      </c>
      <c r="O89" s="31" t="s">
        <v>80</v>
      </c>
      <c r="P89" s="31" t="s">
        <v>80</v>
      </c>
      <c r="Q89" s="31" t="s">
        <v>80</v>
      </c>
      <c r="R89" s="31" t="s">
        <v>80</v>
      </c>
      <c r="S89" s="31" t="s">
        <v>80</v>
      </c>
      <c r="T89" s="31" t="s">
        <v>80</v>
      </c>
      <c r="U89" s="31" t="s">
        <v>80</v>
      </c>
      <c r="V89" s="31" t="s">
        <v>80</v>
      </c>
      <c r="W89" s="31" t="s">
        <v>80</v>
      </c>
      <c r="X89" s="31" t="s">
        <v>80</v>
      </c>
      <c r="Y89" s="31" t="s">
        <v>80</v>
      </c>
      <c r="Z89" s="31" t="s">
        <v>80</v>
      </c>
      <c r="AA89" s="31" t="s">
        <v>80</v>
      </c>
      <c r="AB89" s="31" t="s">
        <v>80</v>
      </c>
      <c r="AC89" s="31">
        <v>1.4059999999999999</v>
      </c>
      <c r="AD89" s="31" t="s">
        <v>80</v>
      </c>
      <c r="AE89" s="31" t="s">
        <v>80</v>
      </c>
      <c r="AF89" s="31">
        <v>0.45200000000000001</v>
      </c>
      <c r="AG89" s="31">
        <v>9.8000000000000004E-2</v>
      </c>
      <c r="AH89" s="31" t="s">
        <v>80</v>
      </c>
      <c r="AI89" s="31" t="s">
        <v>80</v>
      </c>
      <c r="AJ89" s="31" t="s">
        <v>80</v>
      </c>
      <c r="AK89">
        <v>43</v>
      </c>
      <c r="AL89" s="29">
        <v>0</v>
      </c>
      <c r="AM89" s="29">
        <v>99.99</v>
      </c>
      <c r="AN89" s="20">
        <v>1.9550000000000001</v>
      </c>
    </row>
    <row r="90" spans="1:40" x14ac:dyDescent="0.25">
      <c r="A90" t="s">
        <v>222</v>
      </c>
      <c r="B90" t="s">
        <v>168</v>
      </c>
      <c r="C90" t="s">
        <v>75</v>
      </c>
      <c r="D90" t="s">
        <v>128</v>
      </c>
      <c r="E90" t="s">
        <v>99</v>
      </c>
      <c r="F90" t="s">
        <v>79</v>
      </c>
      <c r="G90" s="31" t="s">
        <v>80</v>
      </c>
      <c r="H90" s="31" t="s">
        <v>80</v>
      </c>
      <c r="I90" s="31" t="s">
        <v>80</v>
      </c>
      <c r="J90" s="31" t="s">
        <v>80</v>
      </c>
      <c r="K90" s="31" t="s">
        <v>80</v>
      </c>
      <c r="L90" s="31" t="s">
        <v>80</v>
      </c>
      <c r="M90" s="31" t="s">
        <v>80</v>
      </c>
      <c r="N90" s="31" t="s">
        <v>80</v>
      </c>
      <c r="O90" s="31" t="s">
        <v>80</v>
      </c>
      <c r="P90" s="31" t="s">
        <v>80</v>
      </c>
      <c r="Q90" s="31" t="s">
        <v>80</v>
      </c>
      <c r="R90" s="31" t="s">
        <v>80</v>
      </c>
      <c r="S90" s="31" t="s">
        <v>80</v>
      </c>
      <c r="T90" s="31" t="s">
        <v>80</v>
      </c>
      <c r="U90" s="31" t="s">
        <v>80</v>
      </c>
      <c r="V90" s="31" t="s">
        <v>80</v>
      </c>
      <c r="W90" s="31" t="s">
        <v>80</v>
      </c>
      <c r="X90" s="31" t="s">
        <v>80</v>
      </c>
      <c r="Y90" s="31" t="s">
        <v>80</v>
      </c>
      <c r="Z90" s="31" t="s">
        <v>80</v>
      </c>
      <c r="AA90" s="31" t="s">
        <v>80</v>
      </c>
      <c r="AB90" s="31" t="s">
        <v>80</v>
      </c>
      <c r="AC90" s="31" t="s">
        <v>82</v>
      </c>
      <c r="AD90" s="31" t="s">
        <v>80</v>
      </c>
      <c r="AE90" s="31" t="s">
        <v>80</v>
      </c>
      <c r="AF90" s="31" t="s">
        <v>82</v>
      </c>
      <c r="AG90" s="31" t="s">
        <v>5</v>
      </c>
      <c r="AH90" s="31" t="s">
        <v>80</v>
      </c>
      <c r="AI90" s="31" t="s">
        <v>80</v>
      </c>
      <c r="AJ90" s="31" t="s">
        <v>80</v>
      </c>
      <c r="AK90">
        <v>43</v>
      </c>
      <c r="AL90" s="29" t="s">
        <v>80</v>
      </c>
      <c r="AM90" s="29" t="s">
        <v>80</v>
      </c>
      <c r="AN90" s="20" t="s">
        <v>80</v>
      </c>
    </row>
    <row r="91" spans="1:40" x14ac:dyDescent="0.25">
      <c r="A91" t="s">
        <v>222</v>
      </c>
      <c r="B91" t="s">
        <v>168</v>
      </c>
      <c r="C91" t="s">
        <v>75</v>
      </c>
      <c r="D91" t="s">
        <v>192</v>
      </c>
      <c r="E91" t="s">
        <v>87</v>
      </c>
      <c r="F91" t="s">
        <v>78</v>
      </c>
      <c r="G91" s="31" t="s">
        <v>80</v>
      </c>
      <c r="H91" s="31" t="s">
        <v>80</v>
      </c>
      <c r="I91" s="31" t="s">
        <v>80</v>
      </c>
      <c r="J91" s="31" t="s">
        <v>80</v>
      </c>
      <c r="K91" s="31" t="s">
        <v>80</v>
      </c>
      <c r="L91" s="31" t="s">
        <v>80</v>
      </c>
      <c r="M91" s="31" t="s">
        <v>80</v>
      </c>
      <c r="N91" s="31" t="s">
        <v>80</v>
      </c>
      <c r="O91" s="31" t="s">
        <v>80</v>
      </c>
      <c r="P91" s="31" t="s">
        <v>80</v>
      </c>
      <c r="Q91" s="31">
        <v>1.1000000000000001</v>
      </c>
      <c r="R91" s="31" t="s">
        <v>80</v>
      </c>
      <c r="S91" s="31" t="s">
        <v>80</v>
      </c>
      <c r="T91" s="31" t="s">
        <v>80</v>
      </c>
      <c r="U91" s="31" t="s">
        <v>80</v>
      </c>
      <c r="V91" s="31" t="s">
        <v>80</v>
      </c>
      <c r="W91" s="31" t="s">
        <v>80</v>
      </c>
      <c r="X91" s="31" t="s">
        <v>80</v>
      </c>
      <c r="Y91" s="31" t="s">
        <v>80</v>
      </c>
      <c r="Z91" s="31" t="s">
        <v>80</v>
      </c>
      <c r="AA91" s="31" t="s">
        <v>80</v>
      </c>
      <c r="AB91" s="31" t="s">
        <v>80</v>
      </c>
      <c r="AC91" s="31" t="s">
        <v>80</v>
      </c>
      <c r="AD91" s="31" t="s">
        <v>80</v>
      </c>
      <c r="AE91" s="31" t="s">
        <v>80</v>
      </c>
      <c r="AF91" s="31" t="s">
        <v>80</v>
      </c>
      <c r="AG91" s="31" t="s">
        <v>80</v>
      </c>
      <c r="AH91" s="31" t="s">
        <v>80</v>
      </c>
      <c r="AI91" s="31" t="s">
        <v>80</v>
      </c>
      <c r="AJ91" s="31" t="s">
        <v>80</v>
      </c>
      <c r="AK91">
        <v>44</v>
      </c>
      <c r="AL91" s="29">
        <v>0</v>
      </c>
      <c r="AM91" s="29">
        <v>99.99</v>
      </c>
      <c r="AN91" s="20">
        <v>1.1000000000000001</v>
      </c>
    </row>
    <row r="92" spans="1:40" x14ac:dyDescent="0.25">
      <c r="A92" t="s">
        <v>222</v>
      </c>
      <c r="B92" t="s">
        <v>168</v>
      </c>
      <c r="C92" t="s">
        <v>75</v>
      </c>
      <c r="D92" t="s">
        <v>192</v>
      </c>
      <c r="E92" t="s">
        <v>87</v>
      </c>
      <c r="F92" t="s">
        <v>79</v>
      </c>
      <c r="G92" s="31" t="s">
        <v>80</v>
      </c>
      <c r="H92" s="31" t="s">
        <v>80</v>
      </c>
      <c r="I92" s="31" t="s">
        <v>80</v>
      </c>
      <c r="J92" s="31" t="s">
        <v>80</v>
      </c>
      <c r="K92" s="31" t="s">
        <v>80</v>
      </c>
      <c r="L92" s="31" t="s">
        <v>80</v>
      </c>
      <c r="M92" s="31" t="s">
        <v>80</v>
      </c>
      <c r="N92" s="31" t="s">
        <v>80</v>
      </c>
      <c r="O92" s="31" t="s">
        <v>80</v>
      </c>
      <c r="P92" s="31" t="s">
        <v>80</v>
      </c>
      <c r="Q92" s="31" t="s">
        <v>82</v>
      </c>
      <c r="R92" s="31" t="s">
        <v>80</v>
      </c>
      <c r="S92" s="31" t="s">
        <v>80</v>
      </c>
      <c r="T92" s="31" t="s">
        <v>80</v>
      </c>
      <c r="U92" s="31" t="s">
        <v>80</v>
      </c>
      <c r="V92" s="31" t="s">
        <v>80</v>
      </c>
      <c r="W92" s="31" t="s">
        <v>80</v>
      </c>
      <c r="X92" s="31" t="s">
        <v>80</v>
      </c>
      <c r="Y92" s="31" t="s">
        <v>80</v>
      </c>
      <c r="Z92" s="31" t="s">
        <v>80</v>
      </c>
      <c r="AA92" s="31" t="s">
        <v>80</v>
      </c>
      <c r="AB92" s="31" t="s">
        <v>80</v>
      </c>
      <c r="AC92" s="31" t="s">
        <v>80</v>
      </c>
      <c r="AD92" s="31" t="s">
        <v>80</v>
      </c>
      <c r="AE92" s="31" t="s">
        <v>80</v>
      </c>
      <c r="AF92" s="31" t="s">
        <v>80</v>
      </c>
      <c r="AG92" s="31" t="s">
        <v>80</v>
      </c>
      <c r="AH92" s="31" t="s">
        <v>80</v>
      </c>
      <c r="AI92" s="31" t="s">
        <v>80</v>
      </c>
      <c r="AJ92" s="31" t="s">
        <v>80</v>
      </c>
      <c r="AK92">
        <v>44</v>
      </c>
      <c r="AL92" s="29" t="s">
        <v>80</v>
      </c>
      <c r="AM92" s="29" t="s">
        <v>80</v>
      </c>
      <c r="AN92" s="20" t="s">
        <v>80</v>
      </c>
    </row>
    <row r="93" spans="1:40" x14ac:dyDescent="0.25">
      <c r="A93" t="s">
        <v>222</v>
      </c>
      <c r="B93" t="s">
        <v>168</v>
      </c>
      <c r="C93" t="s">
        <v>75</v>
      </c>
      <c r="D93" t="s">
        <v>142</v>
      </c>
      <c r="E93" t="s">
        <v>77</v>
      </c>
      <c r="F93" t="s">
        <v>78</v>
      </c>
      <c r="G93" s="31" t="s">
        <v>80</v>
      </c>
      <c r="H93" s="31" t="s">
        <v>80</v>
      </c>
      <c r="I93" s="31" t="s">
        <v>80</v>
      </c>
      <c r="J93" s="31" t="s">
        <v>80</v>
      </c>
      <c r="K93" s="31" t="s">
        <v>80</v>
      </c>
      <c r="L93" s="31" t="s">
        <v>80</v>
      </c>
      <c r="M93" s="31" t="s">
        <v>80</v>
      </c>
      <c r="N93" s="31" t="s">
        <v>80</v>
      </c>
      <c r="O93" s="31" t="s">
        <v>80</v>
      </c>
      <c r="P93" s="31" t="s">
        <v>80</v>
      </c>
      <c r="Q93" s="31" t="s">
        <v>80</v>
      </c>
      <c r="R93" s="31" t="s">
        <v>80</v>
      </c>
      <c r="S93" s="31" t="s">
        <v>80</v>
      </c>
      <c r="T93" s="31" t="s">
        <v>80</v>
      </c>
      <c r="U93" s="31" t="s">
        <v>80</v>
      </c>
      <c r="V93" s="31" t="s">
        <v>80</v>
      </c>
      <c r="W93" s="31" t="s">
        <v>80</v>
      </c>
      <c r="X93" s="31" t="s">
        <v>80</v>
      </c>
      <c r="Y93" s="31" t="s">
        <v>80</v>
      </c>
      <c r="Z93" s="31" t="s">
        <v>80</v>
      </c>
      <c r="AA93" s="31" t="s">
        <v>80</v>
      </c>
      <c r="AB93" s="31" t="s">
        <v>80</v>
      </c>
      <c r="AC93" s="31" t="s">
        <v>80</v>
      </c>
      <c r="AD93" s="31" t="s">
        <v>80</v>
      </c>
      <c r="AE93" s="31" t="s">
        <v>80</v>
      </c>
      <c r="AF93" s="31">
        <v>1.0900000000000001</v>
      </c>
      <c r="AG93" s="31" t="s">
        <v>80</v>
      </c>
      <c r="AH93" s="31" t="s">
        <v>80</v>
      </c>
      <c r="AI93" s="31" t="s">
        <v>80</v>
      </c>
      <c r="AJ93" s="31" t="s">
        <v>80</v>
      </c>
      <c r="AK93">
        <v>45</v>
      </c>
      <c r="AL93" s="29">
        <v>0</v>
      </c>
      <c r="AM93" s="29">
        <v>99.99</v>
      </c>
      <c r="AN93" s="20">
        <v>1.0900000000000001</v>
      </c>
    </row>
    <row r="94" spans="1:40" x14ac:dyDescent="0.25">
      <c r="A94" t="s">
        <v>222</v>
      </c>
      <c r="B94" t="s">
        <v>168</v>
      </c>
      <c r="C94" t="s">
        <v>75</v>
      </c>
      <c r="D94" t="s">
        <v>142</v>
      </c>
      <c r="E94" t="s">
        <v>77</v>
      </c>
      <c r="F94" t="s">
        <v>79</v>
      </c>
      <c r="G94" s="31" t="s">
        <v>80</v>
      </c>
      <c r="H94" s="31" t="s">
        <v>80</v>
      </c>
      <c r="I94" s="31" t="s">
        <v>80</v>
      </c>
      <c r="J94" s="31" t="s">
        <v>80</v>
      </c>
      <c r="K94" s="31" t="s">
        <v>80</v>
      </c>
      <c r="L94" s="31" t="s">
        <v>80</v>
      </c>
      <c r="M94" s="31" t="s">
        <v>80</v>
      </c>
      <c r="N94" s="31" t="s">
        <v>80</v>
      </c>
      <c r="O94" s="31" t="s">
        <v>80</v>
      </c>
      <c r="P94" s="31" t="s">
        <v>80</v>
      </c>
      <c r="Q94" s="31" t="s">
        <v>80</v>
      </c>
      <c r="R94" s="31" t="s">
        <v>80</v>
      </c>
      <c r="S94" s="31" t="s">
        <v>80</v>
      </c>
      <c r="T94" s="31" t="s">
        <v>80</v>
      </c>
      <c r="U94" s="31" t="s">
        <v>80</v>
      </c>
      <c r="V94" s="31" t="s">
        <v>80</v>
      </c>
      <c r="W94" s="31" t="s">
        <v>80</v>
      </c>
      <c r="X94" s="31" t="s">
        <v>80</v>
      </c>
      <c r="Y94" s="31" t="s">
        <v>80</v>
      </c>
      <c r="Z94" s="31" t="s">
        <v>80</v>
      </c>
      <c r="AA94" s="31" t="s">
        <v>80</v>
      </c>
      <c r="AB94" s="31" t="s">
        <v>80</v>
      </c>
      <c r="AC94" s="31" t="s">
        <v>80</v>
      </c>
      <c r="AD94" s="31" t="s">
        <v>80</v>
      </c>
      <c r="AE94" s="31" t="s">
        <v>80</v>
      </c>
      <c r="AF94" s="31" t="s">
        <v>82</v>
      </c>
      <c r="AG94" s="31" t="s">
        <v>80</v>
      </c>
      <c r="AH94" s="31" t="s">
        <v>80</v>
      </c>
      <c r="AI94" s="31" t="s">
        <v>80</v>
      </c>
      <c r="AJ94" s="31" t="s">
        <v>80</v>
      </c>
      <c r="AK94">
        <v>45</v>
      </c>
      <c r="AL94" s="29" t="s">
        <v>80</v>
      </c>
      <c r="AM94" s="29" t="s">
        <v>80</v>
      </c>
      <c r="AN94" s="20" t="s">
        <v>80</v>
      </c>
    </row>
    <row r="95" spans="1:40" x14ac:dyDescent="0.25">
      <c r="A95" t="s">
        <v>222</v>
      </c>
      <c r="B95" t="s">
        <v>168</v>
      </c>
      <c r="C95" t="s">
        <v>75</v>
      </c>
      <c r="D95" t="s">
        <v>107</v>
      </c>
      <c r="E95" t="s">
        <v>84</v>
      </c>
      <c r="F95" t="s">
        <v>78</v>
      </c>
      <c r="G95" s="31" t="s">
        <v>80</v>
      </c>
      <c r="H95" s="31" t="s">
        <v>80</v>
      </c>
      <c r="I95" s="31" t="s">
        <v>80</v>
      </c>
      <c r="J95" s="31" t="s">
        <v>80</v>
      </c>
      <c r="K95" s="31" t="s">
        <v>80</v>
      </c>
      <c r="L95" s="31" t="s">
        <v>80</v>
      </c>
      <c r="M95" s="31" t="s">
        <v>80</v>
      </c>
      <c r="N95" s="31" t="s">
        <v>80</v>
      </c>
      <c r="O95" s="31" t="s">
        <v>80</v>
      </c>
      <c r="P95" s="31">
        <v>0.88900000000000001</v>
      </c>
      <c r="Q95" s="31" t="s">
        <v>80</v>
      </c>
      <c r="R95" s="31" t="s">
        <v>80</v>
      </c>
      <c r="S95" s="31" t="s">
        <v>80</v>
      </c>
      <c r="T95" s="31" t="s">
        <v>80</v>
      </c>
      <c r="U95" s="31">
        <v>1.4E-2</v>
      </c>
      <c r="V95" s="31">
        <v>3.0000000000000001E-3</v>
      </c>
      <c r="W95" s="31" t="s">
        <v>80</v>
      </c>
      <c r="X95" s="31" t="s">
        <v>80</v>
      </c>
      <c r="Y95" s="31" t="s">
        <v>80</v>
      </c>
      <c r="Z95" s="31">
        <v>6.0000000000000001E-3</v>
      </c>
      <c r="AA95" s="31" t="s">
        <v>80</v>
      </c>
      <c r="AB95" s="31" t="s">
        <v>80</v>
      </c>
      <c r="AC95" s="31" t="s">
        <v>80</v>
      </c>
      <c r="AD95" s="31" t="s">
        <v>80</v>
      </c>
      <c r="AE95" s="31" t="s">
        <v>80</v>
      </c>
      <c r="AF95" s="31" t="s">
        <v>80</v>
      </c>
      <c r="AG95" s="31" t="s">
        <v>80</v>
      </c>
      <c r="AH95" s="31" t="s">
        <v>80</v>
      </c>
      <c r="AI95" s="31" t="s">
        <v>80</v>
      </c>
      <c r="AJ95" s="31" t="s">
        <v>80</v>
      </c>
      <c r="AK95">
        <v>46</v>
      </c>
      <c r="AL95" s="29">
        <v>0</v>
      </c>
      <c r="AM95" s="29">
        <v>99.99</v>
      </c>
      <c r="AN95" s="20">
        <v>0.91200000000000003</v>
      </c>
    </row>
    <row r="96" spans="1:40" x14ac:dyDescent="0.25">
      <c r="A96" t="s">
        <v>222</v>
      </c>
      <c r="B96" t="s">
        <v>168</v>
      </c>
      <c r="C96" t="s">
        <v>75</v>
      </c>
      <c r="D96" t="s">
        <v>107</v>
      </c>
      <c r="E96" t="s">
        <v>84</v>
      </c>
      <c r="F96" t="s">
        <v>79</v>
      </c>
      <c r="G96" s="31" t="s">
        <v>80</v>
      </c>
      <c r="H96" s="31" t="s">
        <v>80</v>
      </c>
      <c r="I96" s="31" t="s">
        <v>80</v>
      </c>
      <c r="J96" s="31" t="s">
        <v>80</v>
      </c>
      <c r="K96" s="31" t="s">
        <v>80</v>
      </c>
      <c r="L96" s="31" t="s">
        <v>80</v>
      </c>
      <c r="M96" s="31" t="s">
        <v>80</v>
      </c>
      <c r="N96" s="31" t="s">
        <v>80</v>
      </c>
      <c r="O96" s="31" t="s">
        <v>80</v>
      </c>
      <c r="P96" s="31" t="s">
        <v>5</v>
      </c>
      <c r="Q96" s="31" t="s">
        <v>80</v>
      </c>
      <c r="R96" s="31" t="s">
        <v>80</v>
      </c>
      <c r="S96" s="31" t="s">
        <v>80</v>
      </c>
      <c r="T96" s="31" t="s">
        <v>80</v>
      </c>
      <c r="U96" s="31" t="s">
        <v>5</v>
      </c>
      <c r="V96" s="31" t="s">
        <v>5</v>
      </c>
      <c r="W96" s="31" t="s">
        <v>80</v>
      </c>
      <c r="X96" s="31" t="s">
        <v>80</v>
      </c>
      <c r="Y96" s="31" t="s">
        <v>80</v>
      </c>
      <c r="Z96" s="31" t="s">
        <v>5</v>
      </c>
      <c r="AA96" s="31" t="s">
        <v>80</v>
      </c>
      <c r="AB96" s="31" t="s">
        <v>80</v>
      </c>
      <c r="AC96" s="31" t="s">
        <v>80</v>
      </c>
      <c r="AD96" s="31" t="s">
        <v>80</v>
      </c>
      <c r="AE96" s="31" t="s">
        <v>80</v>
      </c>
      <c r="AF96" s="31" t="s">
        <v>80</v>
      </c>
      <c r="AG96" s="31" t="s">
        <v>80</v>
      </c>
      <c r="AH96" s="31" t="s">
        <v>80</v>
      </c>
      <c r="AI96" s="31" t="s">
        <v>80</v>
      </c>
      <c r="AJ96" s="31" t="s">
        <v>80</v>
      </c>
      <c r="AK96">
        <v>46</v>
      </c>
      <c r="AL96" s="29" t="s">
        <v>80</v>
      </c>
      <c r="AM96" s="29" t="s">
        <v>80</v>
      </c>
      <c r="AN96" s="20" t="s">
        <v>80</v>
      </c>
    </row>
    <row r="97" spans="1:40" x14ac:dyDescent="0.25">
      <c r="A97" t="s">
        <v>222</v>
      </c>
      <c r="B97" t="s">
        <v>168</v>
      </c>
      <c r="C97" t="s">
        <v>75</v>
      </c>
      <c r="D97" t="s">
        <v>83</v>
      </c>
      <c r="E97" t="s">
        <v>87</v>
      </c>
      <c r="F97" t="s">
        <v>78</v>
      </c>
      <c r="G97" s="31" t="s">
        <v>80</v>
      </c>
      <c r="H97" s="31" t="s">
        <v>80</v>
      </c>
      <c r="I97" s="31" t="s">
        <v>80</v>
      </c>
      <c r="J97" s="31" t="s">
        <v>80</v>
      </c>
      <c r="K97" s="31" t="s">
        <v>80</v>
      </c>
      <c r="L97" s="31" t="s">
        <v>80</v>
      </c>
      <c r="M97" s="31" t="s">
        <v>80</v>
      </c>
      <c r="N97" s="31" t="s">
        <v>80</v>
      </c>
      <c r="O97" s="31" t="s">
        <v>80</v>
      </c>
      <c r="P97" s="31" t="s">
        <v>80</v>
      </c>
      <c r="Q97" s="31" t="s">
        <v>80</v>
      </c>
      <c r="R97" s="31" t="s">
        <v>80</v>
      </c>
      <c r="S97" s="31" t="s">
        <v>80</v>
      </c>
      <c r="T97" s="31" t="s">
        <v>80</v>
      </c>
      <c r="U97" s="31" t="s">
        <v>80</v>
      </c>
      <c r="V97" s="31" t="s">
        <v>80</v>
      </c>
      <c r="W97" s="31" t="s">
        <v>80</v>
      </c>
      <c r="X97" s="31">
        <v>0.49199999999999999</v>
      </c>
      <c r="Y97" s="31">
        <v>0.17399999999999999</v>
      </c>
      <c r="Z97" s="31" t="s">
        <v>80</v>
      </c>
      <c r="AA97" s="31" t="s">
        <v>80</v>
      </c>
      <c r="AB97" s="31" t="s">
        <v>80</v>
      </c>
      <c r="AC97" s="31" t="s">
        <v>80</v>
      </c>
      <c r="AD97" s="31" t="s">
        <v>80</v>
      </c>
      <c r="AE97" s="31" t="s">
        <v>80</v>
      </c>
      <c r="AF97" s="31" t="s">
        <v>80</v>
      </c>
      <c r="AG97" s="31" t="s">
        <v>80</v>
      </c>
      <c r="AH97" s="31" t="s">
        <v>80</v>
      </c>
      <c r="AI97" s="31" t="s">
        <v>80</v>
      </c>
      <c r="AJ97" s="31" t="s">
        <v>80</v>
      </c>
      <c r="AK97">
        <v>47</v>
      </c>
      <c r="AL97" s="29">
        <v>0</v>
      </c>
      <c r="AM97" s="29">
        <v>99.99</v>
      </c>
      <c r="AN97" s="20">
        <v>0.66600000000000004</v>
      </c>
    </row>
    <row r="98" spans="1:40" x14ac:dyDescent="0.25">
      <c r="A98" t="s">
        <v>222</v>
      </c>
      <c r="B98" t="s">
        <v>168</v>
      </c>
      <c r="C98" t="s">
        <v>75</v>
      </c>
      <c r="D98" t="s">
        <v>83</v>
      </c>
      <c r="E98" t="s">
        <v>87</v>
      </c>
      <c r="F98" t="s">
        <v>79</v>
      </c>
      <c r="G98" s="31" t="s">
        <v>80</v>
      </c>
      <c r="H98" s="31" t="s">
        <v>80</v>
      </c>
      <c r="I98" s="31" t="s">
        <v>80</v>
      </c>
      <c r="J98" s="31" t="s">
        <v>80</v>
      </c>
      <c r="K98" s="31" t="s">
        <v>80</v>
      </c>
      <c r="L98" s="31" t="s">
        <v>80</v>
      </c>
      <c r="M98" s="31" t="s">
        <v>80</v>
      </c>
      <c r="N98" s="31" t="s">
        <v>80</v>
      </c>
      <c r="O98" s="31" t="s">
        <v>80</v>
      </c>
      <c r="P98" s="31" t="s">
        <v>80</v>
      </c>
      <c r="Q98" s="31" t="s">
        <v>80</v>
      </c>
      <c r="R98" s="31" t="s">
        <v>80</v>
      </c>
      <c r="S98" s="31" t="s">
        <v>80</v>
      </c>
      <c r="T98" s="31" t="s">
        <v>80</v>
      </c>
      <c r="U98" s="31" t="s">
        <v>80</v>
      </c>
      <c r="V98" s="31" t="s">
        <v>80</v>
      </c>
      <c r="W98" s="31" t="s">
        <v>80</v>
      </c>
      <c r="X98" s="31" t="s">
        <v>82</v>
      </c>
      <c r="Y98" s="31" t="s">
        <v>82</v>
      </c>
      <c r="Z98" s="31" t="s">
        <v>80</v>
      </c>
      <c r="AA98" s="31" t="s">
        <v>80</v>
      </c>
      <c r="AB98" s="31" t="s">
        <v>80</v>
      </c>
      <c r="AC98" s="31" t="s">
        <v>80</v>
      </c>
      <c r="AD98" s="31" t="s">
        <v>80</v>
      </c>
      <c r="AE98" s="31" t="s">
        <v>80</v>
      </c>
      <c r="AF98" s="31" t="s">
        <v>80</v>
      </c>
      <c r="AG98" s="31" t="s">
        <v>80</v>
      </c>
      <c r="AH98" s="31" t="s">
        <v>80</v>
      </c>
      <c r="AI98" s="31" t="s">
        <v>80</v>
      </c>
      <c r="AJ98" s="31" t="s">
        <v>80</v>
      </c>
      <c r="AK98">
        <v>47</v>
      </c>
      <c r="AL98" s="29" t="s">
        <v>80</v>
      </c>
      <c r="AM98" s="29" t="s">
        <v>80</v>
      </c>
      <c r="AN98" s="20" t="s">
        <v>80</v>
      </c>
    </row>
    <row r="99" spans="1:40" x14ac:dyDescent="0.25">
      <c r="A99" t="s">
        <v>222</v>
      </c>
      <c r="B99" t="s">
        <v>168</v>
      </c>
      <c r="C99" t="s">
        <v>75</v>
      </c>
      <c r="D99" t="s">
        <v>83</v>
      </c>
      <c r="E99" t="s">
        <v>84</v>
      </c>
      <c r="F99" t="s">
        <v>78</v>
      </c>
      <c r="G99" s="31" t="s">
        <v>80</v>
      </c>
      <c r="H99" s="31" t="s">
        <v>80</v>
      </c>
      <c r="I99" s="31" t="s">
        <v>80</v>
      </c>
      <c r="J99" s="31" t="s">
        <v>80</v>
      </c>
      <c r="K99" s="31" t="s">
        <v>80</v>
      </c>
      <c r="L99" s="31" t="s">
        <v>80</v>
      </c>
      <c r="M99" s="31" t="s">
        <v>80</v>
      </c>
      <c r="N99" s="31" t="s">
        <v>80</v>
      </c>
      <c r="O99" s="31" t="s">
        <v>80</v>
      </c>
      <c r="P99" s="31" t="s">
        <v>80</v>
      </c>
      <c r="Q99" s="31" t="s">
        <v>80</v>
      </c>
      <c r="R99" s="31" t="s">
        <v>80</v>
      </c>
      <c r="S99" s="31" t="s">
        <v>80</v>
      </c>
      <c r="T99" s="31" t="s">
        <v>80</v>
      </c>
      <c r="U99" s="31">
        <v>0.104</v>
      </c>
      <c r="V99" s="31" t="s">
        <v>80</v>
      </c>
      <c r="W99" s="31">
        <v>6.3E-2</v>
      </c>
      <c r="X99" s="31">
        <v>4.8000000000000001E-2</v>
      </c>
      <c r="Y99" s="31">
        <v>2.8000000000000001E-2</v>
      </c>
      <c r="Z99" s="31" t="s">
        <v>80</v>
      </c>
      <c r="AA99" s="31" t="s">
        <v>80</v>
      </c>
      <c r="AB99" s="31" t="s">
        <v>80</v>
      </c>
      <c r="AC99" s="31" t="s">
        <v>80</v>
      </c>
      <c r="AD99" s="31" t="s">
        <v>80</v>
      </c>
      <c r="AE99" s="31" t="s">
        <v>80</v>
      </c>
      <c r="AF99" s="31" t="s">
        <v>80</v>
      </c>
      <c r="AG99" s="31" t="s">
        <v>80</v>
      </c>
      <c r="AH99" s="31">
        <v>0.114</v>
      </c>
      <c r="AI99" s="31">
        <v>0.307</v>
      </c>
      <c r="AJ99" s="31" t="s">
        <v>80</v>
      </c>
      <c r="AK99">
        <v>48</v>
      </c>
      <c r="AL99" s="29">
        <v>0</v>
      </c>
      <c r="AM99" s="29">
        <v>99.99</v>
      </c>
      <c r="AN99" s="20">
        <v>0.66300000000000003</v>
      </c>
    </row>
    <row r="100" spans="1:40" x14ac:dyDescent="0.25">
      <c r="A100" t="s">
        <v>222</v>
      </c>
      <c r="B100" t="s">
        <v>168</v>
      </c>
      <c r="C100" t="s">
        <v>75</v>
      </c>
      <c r="D100" t="s">
        <v>83</v>
      </c>
      <c r="E100" t="s">
        <v>84</v>
      </c>
      <c r="F100" t="s">
        <v>79</v>
      </c>
      <c r="G100" s="31" t="s">
        <v>80</v>
      </c>
      <c r="H100" s="31" t="s">
        <v>80</v>
      </c>
      <c r="I100" s="31" t="s">
        <v>80</v>
      </c>
      <c r="J100" s="31" t="s">
        <v>80</v>
      </c>
      <c r="K100" s="31" t="s">
        <v>80</v>
      </c>
      <c r="L100" s="31" t="s">
        <v>80</v>
      </c>
      <c r="M100" s="31" t="s">
        <v>80</v>
      </c>
      <c r="N100" s="31" t="s">
        <v>80</v>
      </c>
      <c r="O100" s="31" t="s">
        <v>80</v>
      </c>
      <c r="P100" s="31" t="s">
        <v>80</v>
      </c>
      <c r="Q100" s="31" t="s">
        <v>80</v>
      </c>
      <c r="R100" s="31" t="s">
        <v>80</v>
      </c>
      <c r="S100" s="31" t="s">
        <v>80</v>
      </c>
      <c r="T100" s="31" t="s">
        <v>80</v>
      </c>
      <c r="U100" s="31" t="s">
        <v>82</v>
      </c>
      <c r="V100" s="31" t="s">
        <v>80</v>
      </c>
      <c r="W100" s="31" t="s">
        <v>82</v>
      </c>
      <c r="X100" s="31" t="s">
        <v>82</v>
      </c>
      <c r="Y100" s="31" t="s">
        <v>82</v>
      </c>
      <c r="Z100" s="31" t="s">
        <v>80</v>
      </c>
      <c r="AA100" s="31" t="s">
        <v>80</v>
      </c>
      <c r="AB100" s="31" t="s">
        <v>80</v>
      </c>
      <c r="AC100" s="31" t="s">
        <v>80</v>
      </c>
      <c r="AD100" s="31" t="s">
        <v>80</v>
      </c>
      <c r="AE100" s="31" t="s">
        <v>80</v>
      </c>
      <c r="AF100" s="31" t="s">
        <v>80</v>
      </c>
      <c r="AG100" s="31" t="s">
        <v>80</v>
      </c>
      <c r="AH100" s="31" t="s">
        <v>82</v>
      </c>
      <c r="AI100" s="31" t="s">
        <v>82</v>
      </c>
      <c r="AJ100" s="31" t="s">
        <v>80</v>
      </c>
      <c r="AK100">
        <v>48</v>
      </c>
      <c r="AL100" s="29" t="s">
        <v>80</v>
      </c>
      <c r="AM100" s="29" t="s">
        <v>80</v>
      </c>
      <c r="AN100" s="20" t="s">
        <v>80</v>
      </c>
    </row>
    <row r="101" spans="1:40" x14ac:dyDescent="0.25">
      <c r="A101" t="s">
        <v>222</v>
      </c>
      <c r="B101" t="s">
        <v>168</v>
      </c>
      <c r="C101" t="s">
        <v>75</v>
      </c>
      <c r="D101" t="s">
        <v>135</v>
      </c>
      <c r="E101" t="s">
        <v>99</v>
      </c>
      <c r="F101" t="s">
        <v>78</v>
      </c>
      <c r="G101" s="31" t="s">
        <v>80</v>
      </c>
      <c r="H101" s="31" t="s">
        <v>80</v>
      </c>
      <c r="I101" s="31" t="s">
        <v>80</v>
      </c>
      <c r="J101" s="31" t="s">
        <v>80</v>
      </c>
      <c r="K101" s="31" t="s">
        <v>80</v>
      </c>
      <c r="L101" s="31" t="s">
        <v>80</v>
      </c>
      <c r="M101" s="31" t="s">
        <v>80</v>
      </c>
      <c r="N101" s="31" t="s">
        <v>80</v>
      </c>
      <c r="O101" s="31" t="s">
        <v>80</v>
      </c>
      <c r="P101" s="31" t="s">
        <v>80</v>
      </c>
      <c r="Q101" s="31" t="s">
        <v>80</v>
      </c>
      <c r="R101" s="31" t="s">
        <v>80</v>
      </c>
      <c r="S101" s="31" t="s">
        <v>80</v>
      </c>
      <c r="T101" s="31" t="s">
        <v>80</v>
      </c>
      <c r="U101" s="31" t="s">
        <v>80</v>
      </c>
      <c r="V101" s="31" t="s">
        <v>80</v>
      </c>
      <c r="W101" s="31" t="s">
        <v>80</v>
      </c>
      <c r="X101" s="31" t="s">
        <v>80</v>
      </c>
      <c r="Y101" s="31" t="s">
        <v>80</v>
      </c>
      <c r="Z101" s="31" t="s">
        <v>80</v>
      </c>
      <c r="AA101" s="31" t="s">
        <v>80</v>
      </c>
      <c r="AB101" s="31" t="s">
        <v>80</v>
      </c>
      <c r="AC101" s="31">
        <v>0.48399999999999999</v>
      </c>
      <c r="AD101" s="31" t="s">
        <v>80</v>
      </c>
      <c r="AE101" s="31" t="s">
        <v>80</v>
      </c>
      <c r="AF101" s="31">
        <v>0.15</v>
      </c>
      <c r="AG101" s="31" t="s">
        <v>80</v>
      </c>
      <c r="AH101" s="31" t="s">
        <v>80</v>
      </c>
      <c r="AI101" s="31" t="s">
        <v>80</v>
      </c>
      <c r="AJ101" s="31" t="s">
        <v>80</v>
      </c>
      <c r="AK101">
        <v>49</v>
      </c>
      <c r="AL101" s="29">
        <v>0</v>
      </c>
      <c r="AM101" s="29">
        <v>100</v>
      </c>
      <c r="AN101" s="20">
        <v>0.63400000000000001</v>
      </c>
    </row>
    <row r="102" spans="1:40" x14ac:dyDescent="0.25">
      <c r="A102" t="s">
        <v>222</v>
      </c>
      <c r="B102" t="s">
        <v>168</v>
      </c>
      <c r="C102" t="s">
        <v>75</v>
      </c>
      <c r="D102" t="s">
        <v>135</v>
      </c>
      <c r="E102" t="s">
        <v>99</v>
      </c>
      <c r="F102" t="s">
        <v>79</v>
      </c>
      <c r="G102" s="31" t="s">
        <v>80</v>
      </c>
      <c r="H102" s="31" t="s">
        <v>80</v>
      </c>
      <c r="I102" s="31" t="s">
        <v>80</v>
      </c>
      <c r="J102" s="31" t="s">
        <v>80</v>
      </c>
      <c r="K102" s="31" t="s">
        <v>80</v>
      </c>
      <c r="L102" s="31" t="s">
        <v>80</v>
      </c>
      <c r="M102" s="31" t="s">
        <v>80</v>
      </c>
      <c r="N102" s="31" t="s">
        <v>80</v>
      </c>
      <c r="O102" s="31" t="s">
        <v>80</v>
      </c>
      <c r="P102" s="31" t="s">
        <v>80</v>
      </c>
      <c r="Q102" s="31" t="s">
        <v>80</v>
      </c>
      <c r="R102" s="31" t="s">
        <v>80</v>
      </c>
      <c r="S102" s="31" t="s">
        <v>80</v>
      </c>
      <c r="T102" s="31" t="s">
        <v>80</v>
      </c>
      <c r="U102" s="31" t="s">
        <v>80</v>
      </c>
      <c r="V102" s="31" t="s">
        <v>80</v>
      </c>
      <c r="W102" s="31" t="s">
        <v>80</v>
      </c>
      <c r="X102" s="31" t="s">
        <v>80</v>
      </c>
      <c r="Y102" s="31" t="s">
        <v>80</v>
      </c>
      <c r="Z102" s="31" t="s">
        <v>80</v>
      </c>
      <c r="AA102" s="31" t="s">
        <v>80</v>
      </c>
      <c r="AB102" s="31" t="s">
        <v>80</v>
      </c>
      <c r="AC102" s="31" t="s">
        <v>82</v>
      </c>
      <c r="AD102" s="31" t="s">
        <v>80</v>
      </c>
      <c r="AE102" s="31" t="s">
        <v>80</v>
      </c>
      <c r="AF102" s="31" t="s">
        <v>82</v>
      </c>
      <c r="AG102" s="31" t="s">
        <v>80</v>
      </c>
      <c r="AH102" s="31" t="s">
        <v>80</v>
      </c>
      <c r="AI102" s="31" t="s">
        <v>80</v>
      </c>
      <c r="AJ102" s="31" t="s">
        <v>80</v>
      </c>
      <c r="AK102">
        <v>49</v>
      </c>
      <c r="AL102" s="29" t="s">
        <v>80</v>
      </c>
      <c r="AM102" s="29" t="s">
        <v>80</v>
      </c>
      <c r="AN102" s="20" t="s">
        <v>80</v>
      </c>
    </row>
    <row r="103" spans="1:40" x14ac:dyDescent="0.25">
      <c r="A103" t="s">
        <v>222</v>
      </c>
      <c r="B103" t="s">
        <v>168</v>
      </c>
      <c r="C103" t="s">
        <v>75</v>
      </c>
      <c r="D103" t="s">
        <v>131</v>
      </c>
      <c r="E103" t="s">
        <v>99</v>
      </c>
      <c r="F103" t="s">
        <v>78</v>
      </c>
      <c r="G103" s="31" t="s">
        <v>80</v>
      </c>
      <c r="H103" s="31" t="s">
        <v>80</v>
      </c>
      <c r="I103" s="31" t="s">
        <v>80</v>
      </c>
      <c r="J103" s="31" t="s">
        <v>80</v>
      </c>
      <c r="K103" s="31" t="s">
        <v>80</v>
      </c>
      <c r="L103" s="31" t="s">
        <v>80</v>
      </c>
      <c r="M103" s="31" t="s">
        <v>80</v>
      </c>
      <c r="N103" s="31" t="s">
        <v>80</v>
      </c>
      <c r="O103" s="31" t="s">
        <v>80</v>
      </c>
      <c r="P103" s="31" t="s">
        <v>80</v>
      </c>
      <c r="Q103" s="31" t="s">
        <v>80</v>
      </c>
      <c r="R103" s="31" t="s">
        <v>80</v>
      </c>
      <c r="S103" s="31" t="s">
        <v>80</v>
      </c>
      <c r="T103" s="31" t="s">
        <v>80</v>
      </c>
      <c r="U103" s="31" t="s">
        <v>80</v>
      </c>
      <c r="V103" s="31" t="s">
        <v>80</v>
      </c>
      <c r="W103" s="31" t="s">
        <v>80</v>
      </c>
      <c r="X103" s="31" t="s">
        <v>80</v>
      </c>
      <c r="Y103" s="31" t="s">
        <v>80</v>
      </c>
      <c r="Z103" s="31" t="s">
        <v>80</v>
      </c>
      <c r="AA103" s="31" t="s">
        <v>80</v>
      </c>
      <c r="AB103" s="31" t="s">
        <v>80</v>
      </c>
      <c r="AC103" s="31" t="s">
        <v>80</v>
      </c>
      <c r="AD103" s="31" t="s">
        <v>80</v>
      </c>
      <c r="AE103" s="31" t="s">
        <v>80</v>
      </c>
      <c r="AF103" s="31" t="s">
        <v>80</v>
      </c>
      <c r="AG103" s="31">
        <v>0.54900000000000004</v>
      </c>
      <c r="AH103" s="31" t="s">
        <v>80</v>
      </c>
      <c r="AI103" s="31" t="s">
        <v>80</v>
      </c>
      <c r="AJ103" s="31" t="s">
        <v>80</v>
      </c>
      <c r="AK103">
        <v>50</v>
      </c>
      <c r="AL103" s="29">
        <v>0</v>
      </c>
      <c r="AM103" s="29">
        <v>100</v>
      </c>
      <c r="AN103" s="20">
        <v>0.54900000000000004</v>
      </c>
    </row>
    <row r="104" spans="1:40" x14ac:dyDescent="0.25">
      <c r="A104" t="s">
        <v>222</v>
      </c>
      <c r="B104" t="s">
        <v>168</v>
      </c>
      <c r="C104" t="s">
        <v>75</v>
      </c>
      <c r="D104" t="s">
        <v>131</v>
      </c>
      <c r="E104" t="s">
        <v>99</v>
      </c>
      <c r="F104" t="s">
        <v>79</v>
      </c>
      <c r="G104" s="31" t="s">
        <v>80</v>
      </c>
      <c r="H104" s="31" t="s">
        <v>80</v>
      </c>
      <c r="I104" s="31" t="s">
        <v>80</v>
      </c>
      <c r="J104" s="31" t="s">
        <v>80</v>
      </c>
      <c r="K104" s="31" t="s">
        <v>80</v>
      </c>
      <c r="L104" s="31" t="s">
        <v>80</v>
      </c>
      <c r="M104" s="31" t="s">
        <v>80</v>
      </c>
      <c r="N104" s="31" t="s">
        <v>80</v>
      </c>
      <c r="O104" s="31" t="s">
        <v>80</v>
      </c>
      <c r="P104" s="31" t="s">
        <v>80</v>
      </c>
      <c r="Q104" s="31" t="s">
        <v>80</v>
      </c>
      <c r="R104" s="31" t="s">
        <v>80</v>
      </c>
      <c r="S104" s="31" t="s">
        <v>80</v>
      </c>
      <c r="T104" s="31" t="s">
        <v>80</v>
      </c>
      <c r="U104" s="31" t="s">
        <v>80</v>
      </c>
      <c r="V104" s="31" t="s">
        <v>80</v>
      </c>
      <c r="W104" s="31" t="s">
        <v>80</v>
      </c>
      <c r="X104" s="31" t="s">
        <v>80</v>
      </c>
      <c r="Y104" s="31" t="s">
        <v>80</v>
      </c>
      <c r="Z104" s="31" t="s">
        <v>80</v>
      </c>
      <c r="AA104" s="31" t="s">
        <v>80</v>
      </c>
      <c r="AB104" s="31" t="s">
        <v>80</v>
      </c>
      <c r="AC104" s="31" t="s">
        <v>80</v>
      </c>
      <c r="AD104" s="31" t="s">
        <v>80</v>
      </c>
      <c r="AE104" s="31" t="s">
        <v>80</v>
      </c>
      <c r="AF104" s="31" t="s">
        <v>80</v>
      </c>
      <c r="AG104" s="31" t="s">
        <v>5</v>
      </c>
      <c r="AH104" s="31" t="s">
        <v>80</v>
      </c>
      <c r="AI104" s="31" t="s">
        <v>80</v>
      </c>
      <c r="AJ104" s="31" t="s">
        <v>80</v>
      </c>
      <c r="AK104">
        <v>50</v>
      </c>
      <c r="AL104" s="29" t="s">
        <v>80</v>
      </c>
      <c r="AM104" s="29" t="s">
        <v>80</v>
      </c>
      <c r="AN104" s="20" t="s">
        <v>80</v>
      </c>
    </row>
    <row r="105" spans="1:40" x14ac:dyDescent="0.25">
      <c r="A105" t="s">
        <v>222</v>
      </c>
      <c r="B105" t="s">
        <v>168</v>
      </c>
      <c r="C105" t="s">
        <v>75</v>
      </c>
      <c r="D105" t="s">
        <v>193</v>
      </c>
      <c r="E105" t="s">
        <v>105</v>
      </c>
      <c r="F105" t="s">
        <v>78</v>
      </c>
      <c r="G105" s="31" t="s">
        <v>80</v>
      </c>
      <c r="H105" s="31" t="s">
        <v>80</v>
      </c>
      <c r="I105" s="31" t="s">
        <v>80</v>
      </c>
      <c r="J105" s="31">
        <v>0.2</v>
      </c>
      <c r="K105" s="31" t="s">
        <v>80</v>
      </c>
      <c r="L105" s="31" t="s">
        <v>80</v>
      </c>
      <c r="M105" s="31">
        <v>0.2</v>
      </c>
      <c r="N105" s="31" t="s">
        <v>80</v>
      </c>
      <c r="O105" s="31" t="s">
        <v>80</v>
      </c>
      <c r="P105" s="31" t="s">
        <v>80</v>
      </c>
      <c r="Q105" s="31" t="s">
        <v>80</v>
      </c>
      <c r="R105" s="31" t="s">
        <v>80</v>
      </c>
      <c r="S105" s="31" t="s">
        <v>80</v>
      </c>
      <c r="T105" s="31" t="s">
        <v>80</v>
      </c>
      <c r="U105" s="31" t="s">
        <v>80</v>
      </c>
      <c r="V105" s="31" t="s">
        <v>80</v>
      </c>
      <c r="W105" s="31" t="s">
        <v>80</v>
      </c>
      <c r="X105" s="31" t="s">
        <v>80</v>
      </c>
      <c r="Y105" s="31" t="s">
        <v>80</v>
      </c>
      <c r="Z105" s="31" t="s">
        <v>80</v>
      </c>
      <c r="AA105" s="31" t="s">
        <v>80</v>
      </c>
      <c r="AB105" s="31" t="s">
        <v>80</v>
      </c>
      <c r="AC105" s="31" t="s">
        <v>80</v>
      </c>
      <c r="AD105" s="31" t="s">
        <v>80</v>
      </c>
      <c r="AE105" s="31" t="s">
        <v>80</v>
      </c>
      <c r="AF105" s="31" t="s">
        <v>80</v>
      </c>
      <c r="AG105" s="31" t="s">
        <v>80</v>
      </c>
      <c r="AH105" s="31" t="s">
        <v>80</v>
      </c>
      <c r="AI105" s="31" t="s">
        <v>80</v>
      </c>
      <c r="AJ105" s="31" t="s">
        <v>80</v>
      </c>
      <c r="AK105">
        <v>51</v>
      </c>
      <c r="AL105" s="29">
        <v>0</v>
      </c>
      <c r="AM105" s="29">
        <v>100</v>
      </c>
      <c r="AN105" s="20">
        <v>0.4</v>
      </c>
    </row>
    <row r="106" spans="1:40" x14ac:dyDescent="0.25">
      <c r="A106" t="s">
        <v>222</v>
      </c>
      <c r="B106" t="s">
        <v>168</v>
      </c>
      <c r="C106" t="s">
        <v>75</v>
      </c>
      <c r="D106" t="s">
        <v>193</v>
      </c>
      <c r="E106" t="s">
        <v>105</v>
      </c>
      <c r="F106" t="s">
        <v>79</v>
      </c>
      <c r="G106" s="31" t="s">
        <v>80</v>
      </c>
      <c r="H106" s="31" t="s">
        <v>80</v>
      </c>
      <c r="I106" s="31" t="s">
        <v>80</v>
      </c>
      <c r="J106" s="31" t="s">
        <v>82</v>
      </c>
      <c r="K106" s="31" t="s">
        <v>80</v>
      </c>
      <c r="L106" s="31" t="s">
        <v>80</v>
      </c>
      <c r="M106" s="31" t="s">
        <v>82</v>
      </c>
      <c r="N106" s="31" t="s">
        <v>80</v>
      </c>
      <c r="O106" s="31" t="s">
        <v>80</v>
      </c>
      <c r="P106" s="31" t="s">
        <v>80</v>
      </c>
      <c r="Q106" s="31" t="s">
        <v>80</v>
      </c>
      <c r="R106" s="31" t="s">
        <v>80</v>
      </c>
      <c r="S106" s="31" t="s">
        <v>80</v>
      </c>
      <c r="T106" s="31" t="s">
        <v>80</v>
      </c>
      <c r="U106" s="31" t="s">
        <v>80</v>
      </c>
      <c r="V106" s="31" t="s">
        <v>80</v>
      </c>
      <c r="W106" s="31" t="s">
        <v>80</v>
      </c>
      <c r="X106" s="31" t="s">
        <v>80</v>
      </c>
      <c r="Y106" s="31" t="s">
        <v>80</v>
      </c>
      <c r="Z106" s="31" t="s">
        <v>80</v>
      </c>
      <c r="AA106" s="31" t="s">
        <v>80</v>
      </c>
      <c r="AB106" s="31" t="s">
        <v>80</v>
      </c>
      <c r="AC106" s="31" t="s">
        <v>80</v>
      </c>
      <c r="AD106" s="31" t="s">
        <v>80</v>
      </c>
      <c r="AE106" s="31" t="s">
        <v>80</v>
      </c>
      <c r="AF106" s="31" t="s">
        <v>80</v>
      </c>
      <c r="AG106" s="31" t="s">
        <v>80</v>
      </c>
      <c r="AH106" s="31" t="s">
        <v>80</v>
      </c>
      <c r="AI106" s="31" t="s">
        <v>80</v>
      </c>
      <c r="AJ106" s="31" t="s">
        <v>80</v>
      </c>
      <c r="AK106">
        <v>51</v>
      </c>
      <c r="AL106" s="29" t="s">
        <v>80</v>
      </c>
      <c r="AM106" s="29" t="s">
        <v>80</v>
      </c>
      <c r="AN106" s="20" t="s">
        <v>80</v>
      </c>
    </row>
    <row r="107" spans="1:40" x14ac:dyDescent="0.25">
      <c r="A107" t="s">
        <v>222</v>
      </c>
      <c r="B107" t="s">
        <v>168</v>
      </c>
      <c r="C107" t="s">
        <v>75</v>
      </c>
      <c r="D107" t="s">
        <v>83</v>
      </c>
      <c r="E107" t="s">
        <v>123</v>
      </c>
      <c r="F107" t="s">
        <v>78</v>
      </c>
      <c r="G107" s="31" t="s">
        <v>80</v>
      </c>
      <c r="H107" s="31" t="s">
        <v>80</v>
      </c>
      <c r="I107" s="31" t="s">
        <v>80</v>
      </c>
      <c r="J107" s="31" t="s">
        <v>80</v>
      </c>
      <c r="K107" s="31" t="s">
        <v>80</v>
      </c>
      <c r="L107" s="31" t="s">
        <v>80</v>
      </c>
      <c r="M107" s="31" t="s">
        <v>80</v>
      </c>
      <c r="N107" s="31" t="s">
        <v>80</v>
      </c>
      <c r="O107" s="31" t="s">
        <v>80</v>
      </c>
      <c r="P107" s="31" t="s">
        <v>80</v>
      </c>
      <c r="Q107" s="31" t="s">
        <v>80</v>
      </c>
      <c r="R107" s="31" t="s">
        <v>80</v>
      </c>
      <c r="S107" s="31" t="s">
        <v>80</v>
      </c>
      <c r="T107" s="31" t="s">
        <v>80</v>
      </c>
      <c r="U107" s="31">
        <v>6.9000000000000006E-2</v>
      </c>
      <c r="V107" s="31" t="s">
        <v>80</v>
      </c>
      <c r="W107" s="31">
        <v>0.112</v>
      </c>
      <c r="X107" s="31">
        <v>2.1999999999999999E-2</v>
      </c>
      <c r="Y107" s="31">
        <v>3.4000000000000002E-2</v>
      </c>
      <c r="Z107" s="31" t="s">
        <v>80</v>
      </c>
      <c r="AA107" s="31" t="s">
        <v>80</v>
      </c>
      <c r="AB107" s="31" t="s">
        <v>80</v>
      </c>
      <c r="AC107" s="31" t="s">
        <v>80</v>
      </c>
      <c r="AD107" s="31" t="s">
        <v>80</v>
      </c>
      <c r="AE107" s="31" t="s">
        <v>80</v>
      </c>
      <c r="AF107" s="31" t="s">
        <v>80</v>
      </c>
      <c r="AG107" s="31" t="s">
        <v>80</v>
      </c>
      <c r="AH107" s="31" t="s">
        <v>80</v>
      </c>
      <c r="AI107" s="31" t="s">
        <v>80</v>
      </c>
      <c r="AJ107" s="31" t="s">
        <v>80</v>
      </c>
      <c r="AK107">
        <v>52</v>
      </c>
      <c r="AL107" s="29">
        <v>0</v>
      </c>
      <c r="AM107" s="29">
        <v>100</v>
      </c>
      <c r="AN107" s="20">
        <v>0.23699999999999999</v>
      </c>
    </row>
    <row r="108" spans="1:40" x14ac:dyDescent="0.25">
      <c r="A108" t="s">
        <v>222</v>
      </c>
      <c r="B108" t="s">
        <v>168</v>
      </c>
      <c r="C108" t="s">
        <v>75</v>
      </c>
      <c r="D108" t="s">
        <v>83</v>
      </c>
      <c r="E108" t="s">
        <v>123</v>
      </c>
      <c r="F108" t="s">
        <v>79</v>
      </c>
      <c r="G108" s="31" t="s">
        <v>80</v>
      </c>
      <c r="H108" s="31" t="s">
        <v>80</v>
      </c>
      <c r="I108" s="31" t="s">
        <v>80</v>
      </c>
      <c r="J108" s="31" t="s">
        <v>80</v>
      </c>
      <c r="K108" s="31" t="s">
        <v>80</v>
      </c>
      <c r="L108" s="31" t="s">
        <v>80</v>
      </c>
      <c r="M108" s="31" t="s">
        <v>80</v>
      </c>
      <c r="N108" s="31" t="s">
        <v>80</v>
      </c>
      <c r="O108" s="31" t="s">
        <v>80</v>
      </c>
      <c r="P108" s="31" t="s">
        <v>80</v>
      </c>
      <c r="Q108" s="31" t="s">
        <v>80</v>
      </c>
      <c r="R108" s="31" t="s">
        <v>80</v>
      </c>
      <c r="S108" s="31" t="s">
        <v>80</v>
      </c>
      <c r="T108" s="31" t="s">
        <v>80</v>
      </c>
      <c r="U108" s="31" t="s">
        <v>82</v>
      </c>
      <c r="V108" s="31" t="s">
        <v>80</v>
      </c>
      <c r="W108" s="31" t="s">
        <v>82</v>
      </c>
      <c r="X108" s="31" t="s">
        <v>82</v>
      </c>
      <c r="Y108" s="31" t="s">
        <v>82</v>
      </c>
      <c r="Z108" s="31" t="s">
        <v>80</v>
      </c>
      <c r="AA108" s="31" t="s">
        <v>80</v>
      </c>
      <c r="AB108" s="31" t="s">
        <v>80</v>
      </c>
      <c r="AC108" s="31" t="s">
        <v>80</v>
      </c>
      <c r="AD108" s="31" t="s">
        <v>80</v>
      </c>
      <c r="AE108" s="31" t="s">
        <v>80</v>
      </c>
      <c r="AF108" s="31" t="s">
        <v>80</v>
      </c>
      <c r="AG108" s="31" t="s">
        <v>80</v>
      </c>
      <c r="AH108" s="31" t="s">
        <v>80</v>
      </c>
      <c r="AI108" s="31" t="s">
        <v>80</v>
      </c>
      <c r="AJ108" s="31" t="s">
        <v>80</v>
      </c>
      <c r="AK108">
        <v>52</v>
      </c>
      <c r="AL108" s="29" t="s">
        <v>80</v>
      </c>
      <c r="AM108" s="29" t="s">
        <v>80</v>
      </c>
      <c r="AN108" s="20" t="s">
        <v>80</v>
      </c>
    </row>
    <row r="109" spans="1:40" x14ac:dyDescent="0.25">
      <c r="A109" t="s">
        <v>222</v>
      </c>
      <c r="B109" t="s">
        <v>168</v>
      </c>
      <c r="C109" t="s">
        <v>75</v>
      </c>
      <c r="D109" t="s">
        <v>83</v>
      </c>
      <c r="E109" t="s">
        <v>90</v>
      </c>
      <c r="F109" t="s">
        <v>78</v>
      </c>
      <c r="G109" s="31" t="s">
        <v>80</v>
      </c>
      <c r="H109" s="31" t="s">
        <v>80</v>
      </c>
      <c r="I109" s="31" t="s">
        <v>80</v>
      </c>
      <c r="J109" s="31" t="s">
        <v>80</v>
      </c>
      <c r="K109" s="31" t="s">
        <v>80</v>
      </c>
      <c r="L109" s="31" t="s">
        <v>80</v>
      </c>
      <c r="M109" s="31" t="s">
        <v>80</v>
      </c>
      <c r="N109" s="31" t="s">
        <v>80</v>
      </c>
      <c r="O109" s="31" t="s">
        <v>80</v>
      </c>
      <c r="P109" s="31" t="s">
        <v>80</v>
      </c>
      <c r="Q109" s="31" t="s">
        <v>80</v>
      </c>
      <c r="R109" s="31" t="s">
        <v>80</v>
      </c>
      <c r="S109" s="31" t="s">
        <v>80</v>
      </c>
      <c r="T109" s="31" t="s">
        <v>80</v>
      </c>
      <c r="U109" s="31">
        <v>0.19900000000000001</v>
      </c>
      <c r="V109" s="31" t="s">
        <v>80</v>
      </c>
      <c r="W109" s="31" t="s">
        <v>80</v>
      </c>
      <c r="X109" s="31" t="s">
        <v>80</v>
      </c>
      <c r="Y109" s="31" t="s">
        <v>80</v>
      </c>
      <c r="Z109" s="31" t="s">
        <v>80</v>
      </c>
      <c r="AA109" s="31" t="s">
        <v>80</v>
      </c>
      <c r="AB109" s="31" t="s">
        <v>80</v>
      </c>
      <c r="AC109" s="31" t="s">
        <v>80</v>
      </c>
      <c r="AD109" s="31" t="s">
        <v>80</v>
      </c>
      <c r="AE109" s="31" t="s">
        <v>80</v>
      </c>
      <c r="AF109" s="31" t="s">
        <v>80</v>
      </c>
      <c r="AG109" s="31">
        <v>0.02</v>
      </c>
      <c r="AH109" s="31">
        <v>7.0000000000000001E-3</v>
      </c>
      <c r="AI109" s="31" t="s">
        <v>80</v>
      </c>
      <c r="AJ109" s="31" t="s">
        <v>80</v>
      </c>
      <c r="AK109">
        <v>53</v>
      </c>
      <c r="AL109" s="29">
        <v>0</v>
      </c>
      <c r="AM109" s="29">
        <v>100</v>
      </c>
      <c r="AN109" s="20">
        <v>0.22700000000000001</v>
      </c>
    </row>
    <row r="110" spans="1:40" x14ac:dyDescent="0.25">
      <c r="A110" t="s">
        <v>222</v>
      </c>
      <c r="B110" t="s">
        <v>168</v>
      </c>
      <c r="C110" t="s">
        <v>75</v>
      </c>
      <c r="D110" t="s">
        <v>83</v>
      </c>
      <c r="E110" t="s">
        <v>90</v>
      </c>
      <c r="F110" t="s">
        <v>79</v>
      </c>
      <c r="G110" s="31" t="s">
        <v>80</v>
      </c>
      <c r="H110" s="31" t="s">
        <v>80</v>
      </c>
      <c r="I110" s="31" t="s">
        <v>80</v>
      </c>
      <c r="J110" s="31" t="s">
        <v>80</v>
      </c>
      <c r="K110" s="31" t="s">
        <v>80</v>
      </c>
      <c r="L110" s="31" t="s">
        <v>80</v>
      </c>
      <c r="M110" s="31" t="s">
        <v>80</v>
      </c>
      <c r="N110" s="31" t="s">
        <v>80</v>
      </c>
      <c r="O110" s="31" t="s">
        <v>80</v>
      </c>
      <c r="P110" s="31" t="s">
        <v>80</v>
      </c>
      <c r="Q110" s="31" t="s">
        <v>80</v>
      </c>
      <c r="R110" s="31" t="s">
        <v>80</v>
      </c>
      <c r="S110" s="31" t="s">
        <v>80</v>
      </c>
      <c r="T110" s="31" t="s">
        <v>80</v>
      </c>
      <c r="U110" s="31" t="s">
        <v>82</v>
      </c>
      <c r="V110" s="31" t="s">
        <v>80</v>
      </c>
      <c r="W110" s="31" t="s">
        <v>80</v>
      </c>
      <c r="X110" s="31" t="s">
        <v>80</v>
      </c>
      <c r="Y110" s="31" t="s">
        <v>80</v>
      </c>
      <c r="Z110" s="31" t="s">
        <v>80</v>
      </c>
      <c r="AA110" s="31" t="s">
        <v>80</v>
      </c>
      <c r="AB110" s="31" t="s">
        <v>80</v>
      </c>
      <c r="AC110" s="31" t="s">
        <v>80</v>
      </c>
      <c r="AD110" s="31" t="s">
        <v>80</v>
      </c>
      <c r="AE110" s="31" t="s">
        <v>80</v>
      </c>
      <c r="AF110" s="31" t="s">
        <v>80</v>
      </c>
      <c r="AG110" s="31" t="s">
        <v>82</v>
      </c>
      <c r="AH110" s="31" t="s">
        <v>82</v>
      </c>
      <c r="AI110" s="31" t="s">
        <v>80</v>
      </c>
      <c r="AJ110" s="31" t="s">
        <v>80</v>
      </c>
      <c r="AK110">
        <v>53</v>
      </c>
      <c r="AL110" s="29" t="s">
        <v>80</v>
      </c>
      <c r="AM110" s="29" t="s">
        <v>80</v>
      </c>
      <c r="AN110" s="20" t="s">
        <v>80</v>
      </c>
    </row>
    <row r="111" spans="1:40" x14ac:dyDescent="0.25">
      <c r="A111" t="s">
        <v>222</v>
      </c>
      <c r="B111" t="s">
        <v>168</v>
      </c>
      <c r="C111" t="s">
        <v>75</v>
      </c>
      <c r="D111" t="s">
        <v>146</v>
      </c>
      <c r="E111" t="s">
        <v>87</v>
      </c>
      <c r="F111" t="s">
        <v>78</v>
      </c>
      <c r="G111" s="31" t="s">
        <v>80</v>
      </c>
      <c r="H111" s="31" t="s">
        <v>80</v>
      </c>
      <c r="I111" s="31" t="s">
        <v>80</v>
      </c>
      <c r="J111" s="31" t="s">
        <v>80</v>
      </c>
      <c r="K111" s="31" t="s">
        <v>80</v>
      </c>
      <c r="L111" s="31" t="s">
        <v>80</v>
      </c>
      <c r="M111" s="31" t="s">
        <v>80</v>
      </c>
      <c r="N111" s="31" t="s">
        <v>80</v>
      </c>
      <c r="O111" s="31" t="s">
        <v>80</v>
      </c>
      <c r="P111" s="31" t="s">
        <v>80</v>
      </c>
      <c r="Q111" s="31" t="s">
        <v>80</v>
      </c>
      <c r="R111" s="31" t="s">
        <v>80</v>
      </c>
      <c r="S111" s="31" t="s">
        <v>80</v>
      </c>
      <c r="T111" s="31" t="s">
        <v>80</v>
      </c>
      <c r="U111" s="31" t="s">
        <v>80</v>
      </c>
      <c r="V111" s="31" t="s">
        <v>80</v>
      </c>
      <c r="W111" s="31" t="s">
        <v>80</v>
      </c>
      <c r="X111" s="31" t="s">
        <v>80</v>
      </c>
      <c r="Y111" s="31" t="s">
        <v>80</v>
      </c>
      <c r="Z111" s="31" t="s">
        <v>80</v>
      </c>
      <c r="AA111" s="31" t="s">
        <v>80</v>
      </c>
      <c r="AB111" s="31" t="s">
        <v>80</v>
      </c>
      <c r="AC111" s="31" t="s">
        <v>80</v>
      </c>
      <c r="AD111" s="31" t="s">
        <v>80</v>
      </c>
      <c r="AE111" s="31" t="s">
        <v>80</v>
      </c>
      <c r="AF111" s="31" t="s">
        <v>80</v>
      </c>
      <c r="AG111" s="31" t="s">
        <v>80</v>
      </c>
      <c r="AH111" s="31" t="s">
        <v>80</v>
      </c>
      <c r="AI111" s="31">
        <v>0.17599999999999999</v>
      </c>
      <c r="AJ111" s="31" t="s">
        <v>80</v>
      </c>
      <c r="AK111">
        <v>54</v>
      </c>
      <c r="AL111" s="29">
        <v>0</v>
      </c>
      <c r="AM111" s="29">
        <v>100</v>
      </c>
      <c r="AN111" s="20">
        <v>0.17599999999999999</v>
      </c>
    </row>
    <row r="112" spans="1:40" x14ac:dyDescent="0.25">
      <c r="A112" t="s">
        <v>222</v>
      </c>
      <c r="B112" t="s">
        <v>168</v>
      </c>
      <c r="C112" t="s">
        <v>75</v>
      </c>
      <c r="D112" t="s">
        <v>146</v>
      </c>
      <c r="E112" t="s">
        <v>87</v>
      </c>
      <c r="F112" t="s">
        <v>79</v>
      </c>
      <c r="G112" s="31" t="s">
        <v>80</v>
      </c>
      <c r="H112" s="31" t="s">
        <v>80</v>
      </c>
      <c r="I112" s="31" t="s">
        <v>80</v>
      </c>
      <c r="J112" s="31" t="s">
        <v>80</v>
      </c>
      <c r="K112" s="31" t="s">
        <v>80</v>
      </c>
      <c r="L112" s="31" t="s">
        <v>80</v>
      </c>
      <c r="M112" s="31" t="s">
        <v>80</v>
      </c>
      <c r="N112" s="31" t="s">
        <v>80</v>
      </c>
      <c r="O112" s="31" t="s">
        <v>80</v>
      </c>
      <c r="P112" s="31" t="s">
        <v>80</v>
      </c>
      <c r="Q112" s="31" t="s">
        <v>80</v>
      </c>
      <c r="R112" s="31" t="s">
        <v>80</v>
      </c>
      <c r="S112" s="31" t="s">
        <v>80</v>
      </c>
      <c r="T112" s="31" t="s">
        <v>80</v>
      </c>
      <c r="U112" s="31" t="s">
        <v>80</v>
      </c>
      <c r="V112" s="31" t="s">
        <v>80</v>
      </c>
      <c r="W112" s="31" t="s">
        <v>80</v>
      </c>
      <c r="X112" s="31" t="s">
        <v>80</v>
      </c>
      <c r="Y112" s="31" t="s">
        <v>80</v>
      </c>
      <c r="Z112" s="31" t="s">
        <v>80</v>
      </c>
      <c r="AA112" s="31" t="s">
        <v>80</v>
      </c>
      <c r="AB112" s="31" t="s">
        <v>80</v>
      </c>
      <c r="AC112" s="31" t="s">
        <v>80</v>
      </c>
      <c r="AD112" s="31" t="s">
        <v>80</v>
      </c>
      <c r="AE112" s="31" t="s">
        <v>80</v>
      </c>
      <c r="AF112" s="31" t="s">
        <v>80</v>
      </c>
      <c r="AG112" s="31" t="s">
        <v>80</v>
      </c>
      <c r="AH112" s="31" t="s">
        <v>80</v>
      </c>
      <c r="AI112" s="31" t="s">
        <v>5</v>
      </c>
      <c r="AJ112" s="31" t="s">
        <v>80</v>
      </c>
      <c r="AK112">
        <v>54</v>
      </c>
      <c r="AL112" s="29" t="s">
        <v>80</v>
      </c>
      <c r="AM112" s="29" t="s">
        <v>80</v>
      </c>
      <c r="AN112" s="20" t="s">
        <v>80</v>
      </c>
    </row>
    <row r="113" spans="1:40" x14ac:dyDescent="0.25">
      <c r="A113" t="s">
        <v>222</v>
      </c>
      <c r="B113" t="s">
        <v>168</v>
      </c>
      <c r="C113" t="s">
        <v>75</v>
      </c>
      <c r="D113" t="s">
        <v>106</v>
      </c>
      <c r="E113" t="s">
        <v>99</v>
      </c>
      <c r="F113" t="s">
        <v>78</v>
      </c>
      <c r="G113" s="31" t="s">
        <v>80</v>
      </c>
      <c r="H113" s="31" t="s">
        <v>80</v>
      </c>
      <c r="I113" s="31" t="s">
        <v>80</v>
      </c>
      <c r="J113" s="31" t="s">
        <v>80</v>
      </c>
      <c r="K113" s="31" t="s">
        <v>80</v>
      </c>
      <c r="L113" s="31" t="s">
        <v>80</v>
      </c>
      <c r="M113" s="31" t="s">
        <v>80</v>
      </c>
      <c r="N113" s="31" t="s">
        <v>80</v>
      </c>
      <c r="O113" s="31" t="s">
        <v>80</v>
      </c>
      <c r="P113" s="31" t="s">
        <v>80</v>
      </c>
      <c r="Q113" s="31" t="s">
        <v>80</v>
      </c>
      <c r="R113" s="31" t="s">
        <v>80</v>
      </c>
      <c r="S113" s="31" t="s">
        <v>80</v>
      </c>
      <c r="T113" s="31" t="s">
        <v>80</v>
      </c>
      <c r="U113" s="31" t="s">
        <v>80</v>
      </c>
      <c r="V113" s="31" t="s">
        <v>80</v>
      </c>
      <c r="W113" s="31" t="s">
        <v>80</v>
      </c>
      <c r="X113" s="31" t="s">
        <v>80</v>
      </c>
      <c r="Y113" s="31">
        <v>0.15</v>
      </c>
      <c r="Z113" s="31" t="s">
        <v>80</v>
      </c>
      <c r="AA113" s="31" t="s">
        <v>80</v>
      </c>
      <c r="AB113" s="31" t="s">
        <v>80</v>
      </c>
      <c r="AC113" s="31" t="s">
        <v>80</v>
      </c>
      <c r="AD113" s="31" t="s">
        <v>80</v>
      </c>
      <c r="AE113" s="31" t="s">
        <v>80</v>
      </c>
      <c r="AF113" s="31" t="s">
        <v>80</v>
      </c>
      <c r="AG113" s="31" t="s">
        <v>80</v>
      </c>
      <c r="AH113" s="31" t="s">
        <v>80</v>
      </c>
      <c r="AI113" s="31" t="s">
        <v>80</v>
      </c>
      <c r="AJ113" s="31" t="s">
        <v>80</v>
      </c>
      <c r="AK113">
        <v>55</v>
      </c>
      <c r="AL113" s="29">
        <v>0</v>
      </c>
      <c r="AM113" s="29">
        <v>100</v>
      </c>
      <c r="AN113" s="20">
        <v>0.15</v>
      </c>
    </row>
    <row r="114" spans="1:40" x14ac:dyDescent="0.25">
      <c r="A114" t="s">
        <v>222</v>
      </c>
      <c r="B114" t="s">
        <v>168</v>
      </c>
      <c r="C114" t="s">
        <v>75</v>
      </c>
      <c r="D114" t="s">
        <v>106</v>
      </c>
      <c r="E114" t="s">
        <v>99</v>
      </c>
      <c r="F114" t="s">
        <v>79</v>
      </c>
      <c r="G114" s="31" t="s">
        <v>80</v>
      </c>
      <c r="H114" s="31" t="s">
        <v>80</v>
      </c>
      <c r="I114" s="31" t="s">
        <v>80</v>
      </c>
      <c r="J114" s="31" t="s">
        <v>80</v>
      </c>
      <c r="K114" s="31" t="s">
        <v>80</v>
      </c>
      <c r="L114" s="31" t="s">
        <v>80</v>
      </c>
      <c r="M114" s="31" t="s">
        <v>80</v>
      </c>
      <c r="N114" s="31" t="s">
        <v>80</v>
      </c>
      <c r="O114" s="31" t="s">
        <v>80</v>
      </c>
      <c r="P114" s="31" t="s">
        <v>80</v>
      </c>
      <c r="Q114" s="31" t="s">
        <v>80</v>
      </c>
      <c r="R114" s="31" t="s">
        <v>80</v>
      </c>
      <c r="S114" s="31" t="s">
        <v>80</v>
      </c>
      <c r="T114" s="31" t="s">
        <v>80</v>
      </c>
      <c r="U114" s="31" t="s">
        <v>80</v>
      </c>
      <c r="V114" s="31" t="s">
        <v>80</v>
      </c>
      <c r="W114" s="31" t="s">
        <v>80</v>
      </c>
      <c r="X114" s="31" t="s">
        <v>80</v>
      </c>
      <c r="Y114" s="31" t="s">
        <v>5</v>
      </c>
      <c r="Z114" s="31" t="s">
        <v>80</v>
      </c>
      <c r="AA114" s="31" t="s">
        <v>80</v>
      </c>
      <c r="AB114" s="31" t="s">
        <v>80</v>
      </c>
      <c r="AC114" s="31" t="s">
        <v>80</v>
      </c>
      <c r="AD114" s="31" t="s">
        <v>80</v>
      </c>
      <c r="AE114" s="31" t="s">
        <v>80</v>
      </c>
      <c r="AF114" s="31" t="s">
        <v>80</v>
      </c>
      <c r="AG114" s="31" t="s">
        <v>80</v>
      </c>
      <c r="AH114" s="31" t="s">
        <v>80</v>
      </c>
      <c r="AI114" s="31" t="s">
        <v>80</v>
      </c>
      <c r="AJ114" s="31" t="s">
        <v>80</v>
      </c>
      <c r="AK114">
        <v>55</v>
      </c>
      <c r="AL114" s="29" t="s">
        <v>80</v>
      </c>
      <c r="AM114" s="29" t="s">
        <v>80</v>
      </c>
      <c r="AN114" s="20" t="s">
        <v>80</v>
      </c>
    </row>
    <row r="115" spans="1:40" x14ac:dyDescent="0.25">
      <c r="A115" t="s">
        <v>222</v>
      </c>
      <c r="B115" t="s">
        <v>168</v>
      </c>
      <c r="C115" t="s">
        <v>75</v>
      </c>
      <c r="D115" t="s">
        <v>106</v>
      </c>
      <c r="E115" t="s">
        <v>104</v>
      </c>
      <c r="F115" t="s">
        <v>78</v>
      </c>
      <c r="G115" s="31" t="s">
        <v>80</v>
      </c>
      <c r="H115" s="31" t="s">
        <v>80</v>
      </c>
      <c r="I115" s="31" t="s">
        <v>80</v>
      </c>
      <c r="J115" s="31" t="s">
        <v>80</v>
      </c>
      <c r="K115" s="31" t="s">
        <v>80</v>
      </c>
      <c r="L115" s="31" t="s">
        <v>80</v>
      </c>
      <c r="M115" s="31" t="s">
        <v>80</v>
      </c>
      <c r="N115" s="31" t="s">
        <v>80</v>
      </c>
      <c r="O115" s="31" t="s">
        <v>80</v>
      </c>
      <c r="P115" s="31" t="s">
        <v>80</v>
      </c>
      <c r="Q115" s="31" t="s">
        <v>80</v>
      </c>
      <c r="R115" s="31" t="s">
        <v>80</v>
      </c>
      <c r="S115" s="31" t="s">
        <v>80</v>
      </c>
      <c r="T115" s="31" t="s">
        <v>80</v>
      </c>
      <c r="U115" s="31" t="s">
        <v>80</v>
      </c>
      <c r="V115" s="31" t="s">
        <v>80</v>
      </c>
      <c r="W115" s="31" t="s">
        <v>80</v>
      </c>
      <c r="X115" s="31" t="s">
        <v>80</v>
      </c>
      <c r="Y115" s="31" t="s">
        <v>80</v>
      </c>
      <c r="Z115" s="31" t="s">
        <v>80</v>
      </c>
      <c r="AA115" s="31" t="s">
        <v>80</v>
      </c>
      <c r="AB115" s="31" t="s">
        <v>80</v>
      </c>
      <c r="AC115" s="31" t="s">
        <v>80</v>
      </c>
      <c r="AD115" s="31" t="s">
        <v>80</v>
      </c>
      <c r="AE115" s="31">
        <v>0.122</v>
      </c>
      <c r="AF115" s="31" t="s">
        <v>80</v>
      </c>
      <c r="AG115" s="31" t="s">
        <v>80</v>
      </c>
      <c r="AH115" s="31" t="s">
        <v>80</v>
      </c>
      <c r="AI115" s="31" t="s">
        <v>80</v>
      </c>
      <c r="AJ115" s="31" t="s">
        <v>80</v>
      </c>
      <c r="AK115">
        <v>56</v>
      </c>
      <c r="AL115" s="29">
        <v>0</v>
      </c>
      <c r="AM115" s="29">
        <v>100</v>
      </c>
      <c r="AN115" s="20">
        <v>0.122</v>
      </c>
    </row>
    <row r="116" spans="1:40" x14ac:dyDescent="0.25">
      <c r="A116" t="s">
        <v>222</v>
      </c>
      <c r="B116" t="s">
        <v>168</v>
      </c>
      <c r="C116" t="s">
        <v>75</v>
      </c>
      <c r="D116" t="s">
        <v>106</v>
      </c>
      <c r="E116" t="s">
        <v>104</v>
      </c>
      <c r="F116" t="s">
        <v>79</v>
      </c>
      <c r="G116" s="31" t="s">
        <v>80</v>
      </c>
      <c r="H116" s="31" t="s">
        <v>80</v>
      </c>
      <c r="I116" s="31" t="s">
        <v>80</v>
      </c>
      <c r="J116" s="31" t="s">
        <v>80</v>
      </c>
      <c r="K116" s="31" t="s">
        <v>80</v>
      </c>
      <c r="L116" s="31" t="s">
        <v>80</v>
      </c>
      <c r="M116" s="31" t="s">
        <v>80</v>
      </c>
      <c r="N116" s="31" t="s">
        <v>80</v>
      </c>
      <c r="O116" s="31" t="s">
        <v>80</v>
      </c>
      <c r="P116" s="31" t="s">
        <v>80</v>
      </c>
      <c r="Q116" s="31" t="s">
        <v>80</v>
      </c>
      <c r="R116" s="31" t="s">
        <v>80</v>
      </c>
      <c r="S116" s="31" t="s">
        <v>80</v>
      </c>
      <c r="T116" s="31" t="s">
        <v>80</v>
      </c>
      <c r="U116" s="31" t="s">
        <v>80</v>
      </c>
      <c r="V116" s="31" t="s">
        <v>80</v>
      </c>
      <c r="W116" s="31" t="s">
        <v>80</v>
      </c>
      <c r="X116" s="31" t="s">
        <v>80</v>
      </c>
      <c r="Y116" s="31" t="s">
        <v>80</v>
      </c>
      <c r="Z116" s="31" t="s">
        <v>80</v>
      </c>
      <c r="AA116" s="31" t="s">
        <v>80</v>
      </c>
      <c r="AB116" s="31" t="s">
        <v>80</v>
      </c>
      <c r="AC116" s="31" t="s">
        <v>80</v>
      </c>
      <c r="AD116" s="31" t="s">
        <v>80</v>
      </c>
      <c r="AE116" s="31" t="s">
        <v>82</v>
      </c>
      <c r="AF116" s="31" t="s">
        <v>80</v>
      </c>
      <c r="AG116" s="31" t="s">
        <v>80</v>
      </c>
      <c r="AH116" s="31" t="s">
        <v>80</v>
      </c>
      <c r="AI116" s="31" t="s">
        <v>80</v>
      </c>
      <c r="AJ116" s="31" t="s">
        <v>80</v>
      </c>
      <c r="AK116">
        <v>56</v>
      </c>
      <c r="AL116" s="29" t="s">
        <v>80</v>
      </c>
      <c r="AM116" s="29" t="s">
        <v>80</v>
      </c>
      <c r="AN116" s="20" t="s">
        <v>80</v>
      </c>
    </row>
    <row r="117" spans="1:40" x14ac:dyDescent="0.25">
      <c r="A117" t="s">
        <v>222</v>
      </c>
      <c r="B117" t="s">
        <v>168</v>
      </c>
      <c r="C117" t="s">
        <v>75</v>
      </c>
      <c r="D117" t="s">
        <v>199</v>
      </c>
      <c r="E117" t="s">
        <v>87</v>
      </c>
      <c r="F117" t="s">
        <v>78</v>
      </c>
      <c r="G117" s="31" t="s">
        <v>80</v>
      </c>
      <c r="H117" s="31" t="s">
        <v>80</v>
      </c>
      <c r="I117" s="31" t="s">
        <v>80</v>
      </c>
      <c r="J117" s="31" t="s">
        <v>80</v>
      </c>
      <c r="K117" s="31" t="s">
        <v>80</v>
      </c>
      <c r="L117" s="31" t="s">
        <v>80</v>
      </c>
      <c r="M117" s="31" t="s">
        <v>80</v>
      </c>
      <c r="N117" s="31" t="s">
        <v>80</v>
      </c>
      <c r="O117" s="31" t="s">
        <v>80</v>
      </c>
      <c r="P117" s="31" t="s">
        <v>80</v>
      </c>
      <c r="Q117" s="31" t="s">
        <v>80</v>
      </c>
      <c r="R117" s="31" t="s">
        <v>80</v>
      </c>
      <c r="S117" s="31" t="s">
        <v>80</v>
      </c>
      <c r="T117" s="31" t="s">
        <v>80</v>
      </c>
      <c r="U117" s="31" t="s">
        <v>80</v>
      </c>
      <c r="V117" s="31" t="s">
        <v>80</v>
      </c>
      <c r="W117" s="31" t="s">
        <v>80</v>
      </c>
      <c r="X117" s="31" t="s">
        <v>80</v>
      </c>
      <c r="Y117" s="31" t="s">
        <v>80</v>
      </c>
      <c r="Z117" s="31" t="s">
        <v>80</v>
      </c>
      <c r="AA117" s="31" t="s">
        <v>80</v>
      </c>
      <c r="AB117" s="31">
        <v>0.11700000000000001</v>
      </c>
      <c r="AC117" s="31" t="s">
        <v>80</v>
      </c>
      <c r="AD117" s="31" t="s">
        <v>80</v>
      </c>
      <c r="AE117" s="31" t="s">
        <v>80</v>
      </c>
      <c r="AF117" s="31" t="s">
        <v>80</v>
      </c>
      <c r="AG117" s="31" t="s">
        <v>80</v>
      </c>
      <c r="AH117" s="31" t="s">
        <v>80</v>
      </c>
      <c r="AI117" s="31" t="s">
        <v>80</v>
      </c>
      <c r="AJ117" s="31" t="s">
        <v>80</v>
      </c>
      <c r="AK117">
        <v>57</v>
      </c>
      <c r="AL117" s="29">
        <v>0</v>
      </c>
      <c r="AM117" s="29">
        <v>100</v>
      </c>
      <c r="AN117" s="20">
        <v>0.11700000000000001</v>
      </c>
    </row>
    <row r="118" spans="1:40" x14ac:dyDescent="0.25">
      <c r="A118" t="s">
        <v>222</v>
      </c>
      <c r="B118" t="s">
        <v>168</v>
      </c>
      <c r="C118" t="s">
        <v>75</v>
      </c>
      <c r="D118" t="s">
        <v>199</v>
      </c>
      <c r="E118" t="s">
        <v>87</v>
      </c>
      <c r="F118" t="s">
        <v>79</v>
      </c>
      <c r="G118" s="31" t="s">
        <v>80</v>
      </c>
      <c r="H118" s="31" t="s">
        <v>80</v>
      </c>
      <c r="I118" s="31" t="s">
        <v>80</v>
      </c>
      <c r="J118" s="31" t="s">
        <v>80</v>
      </c>
      <c r="K118" s="31" t="s">
        <v>80</v>
      </c>
      <c r="L118" s="31" t="s">
        <v>80</v>
      </c>
      <c r="M118" s="31" t="s">
        <v>80</v>
      </c>
      <c r="N118" s="31" t="s">
        <v>80</v>
      </c>
      <c r="O118" s="31" t="s">
        <v>80</v>
      </c>
      <c r="P118" s="31" t="s">
        <v>80</v>
      </c>
      <c r="Q118" s="31" t="s">
        <v>80</v>
      </c>
      <c r="R118" s="31" t="s">
        <v>80</v>
      </c>
      <c r="S118" s="31" t="s">
        <v>80</v>
      </c>
      <c r="T118" s="31" t="s">
        <v>80</v>
      </c>
      <c r="U118" s="31" t="s">
        <v>80</v>
      </c>
      <c r="V118" s="31" t="s">
        <v>80</v>
      </c>
      <c r="W118" s="31" t="s">
        <v>80</v>
      </c>
      <c r="X118" s="31" t="s">
        <v>80</v>
      </c>
      <c r="Y118" s="31" t="s">
        <v>80</v>
      </c>
      <c r="Z118" s="31" t="s">
        <v>80</v>
      </c>
      <c r="AA118" s="31" t="s">
        <v>80</v>
      </c>
      <c r="AB118" s="31" t="s">
        <v>82</v>
      </c>
      <c r="AC118" s="31" t="s">
        <v>80</v>
      </c>
      <c r="AD118" s="31" t="s">
        <v>80</v>
      </c>
      <c r="AE118" s="31" t="s">
        <v>80</v>
      </c>
      <c r="AF118" s="31" t="s">
        <v>80</v>
      </c>
      <c r="AG118" s="31" t="s">
        <v>80</v>
      </c>
      <c r="AH118" s="31" t="s">
        <v>80</v>
      </c>
      <c r="AI118" s="31" t="s">
        <v>80</v>
      </c>
      <c r="AJ118" s="31" t="s">
        <v>80</v>
      </c>
      <c r="AK118">
        <v>57</v>
      </c>
      <c r="AL118" s="29" t="s">
        <v>80</v>
      </c>
      <c r="AM118" s="29" t="s">
        <v>80</v>
      </c>
      <c r="AN118" s="20" t="s">
        <v>80</v>
      </c>
    </row>
    <row r="119" spans="1:40" x14ac:dyDescent="0.25">
      <c r="A119" t="s">
        <v>222</v>
      </c>
      <c r="B119" t="s">
        <v>168</v>
      </c>
      <c r="C119" t="s">
        <v>75</v>
      </c>
      <c r="D119" t="s">
        <v>141</v>
      </c>
      <c r="E119" t="s">
        <v>87</v>
      </c>
      <c r="F119" t="s">
        <v>78</v>
      </c>
      <c r="G119" s="31" t="s">
        <v>80</v>
      </c>
      <c r="H119" s="31" t="s">
        <v>80</v>
      </c>
      <c r="I119" s="31" t="s">
        <v>80</v>
      </c>
      <c r="J119" s="31" t="s">
        <v>80</v>
      </c>
      <c r="K119" s="31" t="s">
        <v>80</v>
      </c>
      <c r="L119" s="31" t="s">
        <v>80</v>
      </c>
      <c r="M119" s="31" t="s">
        <v>80</v>
      </c>
      <c r="N119" s="31" t="s">
        <v>80</v>
      </c>
      <c r="O119" s="31" t="s">
        <v>80</v>
      </c>
      <c r="P119" s="31" t="s">
        <v>80</v>
      </c>
      <c r="Q119" s="31" t="s">
        <v>80</v>
      </c>
      <c r="R119" s="31" t="s">
        <v>80</v>
      </c>
      <c r="S119" s="31" t="s">
        <v>80</v>
      </c>
      <c r="T119" s="31" t="s">
        <v>80</v>
      </c>
      <c r="U119" s="31" t="s">
        <v>80</v>
      </c>
      <c r="V119" s="31">
        <v>3.5000000000000003E-2</v>
      </c>
      <c r="W119" s="31">
        <v>4.4999999999999998E-2</v>
      </c>
      <c r="X119" s="31" t="s">
        <v>80</v>
      </c>
      <c r="Y119" s="31" t="s">
        <v>80</v>
      </c>
      <c r="Z119" s="31">
        <v>0.03</v>
      </c>
      <c r="AA119" s="31" t="s">
        <v>80</v>
      </c>
      <c r="AB119" s="31" t="s">
        <v>80</v>
      </c>
      <c r="AC119" s="31" t="s">
        <v>80</v>
      </c>
      <c r="AD119" s="31" t="s">
        <v>80</v>
      </c>
      <c r="AE119" s="31" t="s">
        <v>80</v>
      </c>
      <c r="AF119" s="31" t="s">
        <v>80</v>
      </c>
      <c r="AG119" s="31" t="s">
        <v>80</v>
      </c>
      <c r="AH119" s="31" t="s">
        <v>80</v>
      </c>
      <c r="AI119" s="31" t="s">
        <v>80</v>
      </c>
      <c r="AJ119" s="31" t="s">
        <v>80</v>
      </c>
      <c r="AK119">
        <v>58</v>
      </c>
      <c r="AL119" s="29">
        <v>0</v>
      </c>
      <c r="AM119" s="29">
        <v>100</v>
      </c>
      <c r="AN119" s="20">
        <v>0.11</v>
      </c>
    </row>
    <row r="120" spans="1:40" x14ac:dyDescent="0.25">
      <c r="A120" t="s">
        <v>222</v>
      </c>
      <c r="B120" t="s">
        <v>168</v>
      </c>
      <c r="C120" t="s">
        <v>75</v>
      </c>
      <c r="D120" t="s">
        <v>141</v>
      </c>
      <c r="E120" t="s">
        <v>87</v>
      </c>
      <c r="F120" t="s">
        <v>79</v>
      </c>
      <c r="G120" s="31" t="s">
        <v>80</v>
      </c>
      <c r="H120" s="31" t="s">
        <v>80</v>
      </c>
      <c r="I120" s="31" t="s">
        <v>80</v>
      </c>
      <c r="J120" s="31" t="s">
        <v>80</v>
      </c>
      <c r="K120" s="31" t="s">
        <v>80</v>
      </c>
      <c r="L120" s="31" t="s">
        <v>80</v>
      </c>
      <c r="M120" s="31" t="s">
        <v>80</v>
      </c>
      <c r="N120" s="31" t="s">
        <v>80</v>
      </c>
      <c r="O120" s="31" t="s">
        <v>80</v>
      </c>
      <c r="P120" s="31" t="s">
        <v>80</v>
      </c>
      <c r="Q120" s="31" t="s">
        <v>80</v>
      </c>
      <c r="R120" s="31" t="s">
        <v>80</v>
      </c>
      <c r="S120" s="31" t="s">
        <v>80</v>
      </c>
      <c r="T120" s="31" t="s">
        <v>80</v>
      </c>
      <c r="U120" s="31" t="s">
        <v>80</v>
      </c>
      <c r="V120" s="31" t="s">
        <v>5</v>
      </c>
      <c r="W120" s="31" t="s">
        <v>82</v>
      </c>
      <c r="X120" s="31" t="s">
        <v>80</v>
      </c>
      <c r="Y120" s="31" t="s">
        <v>80</v>
      </c>
      <c r="Z120" s="31" t="s">
        <v>5</v>
      </c>
      <c r="AA120" s="31" t="s">
        <v>80</v>
      </c>
      <c r="AB120" s="31" t="s">
        <v>80</v>
      </c>
      <c r="AC120" s="31" t="s">
        <v>80</v>
      </c>
      <c r="AD120" s="31" t="s">
        <v>80</v>
      </c>
      <c r="AE120" s="31" t="s">
        <v>80</v>
      </c>
      <c r="AF120" s="31" t="s">
        <v>80</v>
      </c>
      <c r="AG120" s="31" t="s">
        <v>80</v>
      </c>
      <c r="AH120" s="31" t="s">
        <v>80</v>
      </c>
      <c r="AI120" s="31" t="s">
        <v>80</v>
      </c>
      <c r="AJ120" s="31" t="s">
        <v>80</v>
      </c>
      <c r="AK120">
        <v>58</v>
      </c>
      <c r="AL120" s="29" t="s">
        <v>80</v>
      </c>
      <c r="AM120" s="29" t="s">
        <v>80</v>
      </c>
      <c r="AN120" s="20" t="s">
        <v>80</v>
      </c>
    </row>
    <row r="121" spans="1:40" x14ac:dyDescent="0.25">
      <c r="A121" t="s">
        <v>222</v>
      </c>
      <c r="B121" t="s">
        <v>168</v>
      </c>
      <c r="C121" t="s">
        <v>75</v>
      </c>
      <c r="D121" t="s">
        <v>149</v>
      </c>
      <c r="E121" t="s">
        <v>87</v>
      </c>
      <c r="F121" t="s">
        <v>78</v>
      </c>
      <c r="G121" s="31" t="s">
        <v>80</v>
      </c>
      <c r="H121" s="31" t="s">
        <v>80</v>
      </c>
      <c r="I121" s="31" t="s">
        <v>80</v>
      </c>
      <c r="J121" s="31">
        <v>0.1</v>
      </c>
      <c r="K121" s="31" t="s">
        <v>80</v>
      </c>
      <c r="L121" s="31" t="s">
        <v>80</v>
      </c>
      <c r="M121" s="31" t="s">
        <v>80</v>
      </c>
      <c r="N121" s="31" t="s">
        <v>80</v>
      </c>
      <c r="O121" s="31" t="s">
        <v>80</v>
      </c>
      <c r="P121" s="31" t="s">
        <v>80</v>
      </c>
      <c r="Q121" s="31" t="s">
        <v>80</v>
      </c>
      <c r="R121" s="31" t="s">
        <v>80</v>
      </c>
      <c r="S121" s="31" t="s">
        <v>80</v>
      </c>
      <c r="T121" s="31" t="s">
        <v>80</v>
      </c>
      <c r="U121" s="31" t="s">
        <v>80</v>
      </c>
      <c r="V121" s="31" t="s">
        <v>80</v>
      </c>
      <c r="W121" s="31" t="s">
        <v>80</v>
      </c>
      <c r="X121" s="31" t="s">
        <v>80</v>
      </c>
      <c r="Y121" s="31" t="s">
        <v>80</v>
      </c>
      <c r="Z121" s="31" t="s">
        <v>80</v>
      </c>
      <c r="AA121" s="31" t="s">
        <v>80</v>
      </c>
      <c r="AB121" s="31" t="s">
        <v>80</v>
      </c>
      <c r="AC121" s="31" t="s">
        <v>80</v>
      </c>
      <c r="AD121" s="31" t="s">
        <v>80</v>
      </c>
      <c r="AE121" s="31" t="s">
        <v>80</v>
      </c>
      <c r="AF121" s="31" t="s">
        <v>80</v>
      </c>
      <c r="AG121" s="31" t="s">
        <v>80</v>
      </c>
      <c r="AH121" s="31" t="s">
        <v>80</v>
      </c>
      <c r="AI121" s="31" t="s">
        <v>80</v>
      </c>
      <c r="AJ121" s="31" t="s">
        <v>80</v>
      </c>
      <c r="AK121">
        <v>59</v>
      </c>
      <c r="AL121" s="29">
        <v>0</v>
      </c>
      <c r="AM121" s="29">
        <v>100</v>
      </c>
      <c r="AN121" s="20">
        <v>0.1</v>
      </c>
    </row>
    <row r="122" spans="1:40" x14ac:dyDescent="0.25">
      <c r="A122" t="s">
        <v>222</v>
      </c>
      <c r="B122" t="s">
        <v>168</v>
      </c>
      <c r="C122" t="s">
        <v>75</v>
      </c>
      <c r="D122" t="s">
        <v>149</v>
      </c>
      <c r="E122" t="s">
        <v>87</v>
      </c>
      <c r="F122" t="s">
        <v>79</v>
      </c>
      <c r="G122" s="31" t="s">
        <v>80</v>
      </c>
      <c r="H122" s="31" t="s">
        <v>80</v>
      </c>
      <c r="I122" s="31" t="s">
        <v>80</v>
      </c>
      <c r="J122" s="31" t="s">
        <v>5</v>
      </c>
      <c r="K122" s="31" t="s">
        <v>80</v>
      </c>
      <c r="L122" s="31" t="s">
        <v>80</v>
      </c>
      <c r="M122" s="31" t="s">
        <v>80</v>
      </c>
      <c r="N122" s="31" t="s">
        <v>80</v>
      </c>
      <c r="O122" s="31" t="s">
        <v>80</v>
      </c>
      <c r="P122" s="31" t="s">
        <v>80</v>
      </c>
      <c r="Q122" s="31" t="s">
        <v>80</v>
      </c>
      <c r="R122" s="31" t="s">
        <v>80</v>
      </c>
      <c r="S122" s="31" t="s">
        <v>80</v>
      </c>
      <c r="T122" s="31" t="s">
        <v>80</v>
      </c>
      <c r="U122" s="31" t="s">
        <v>80</v>
      </c>
      <c r="V122" s="31" t="s">
        <v>80</v>
      </c>
      <c r="W122" s="31" t="s">
        <v>80</v>
      </c>
      <c r="X122" s="31" t="s">
        <v>80</v>
      </c>
      <c r="Y122" s="31" t="s">
        <v>80</v>
      </c>
      <c r="Z122" s="31" t="s">
        <v>80</v>
      </c>
      <c r="AA122" s="31" t="s">
        <v>80</v>
      </c>
      <c r="AB122" s="31" t="s">
        <v>80</v>
      </c>
      <c r="AC122" s="31" t="s">
        <v>80</v>
      </c>
      <c r="AD122" s="31" t="s">
        <v>80</v>
      </c>
      <c r="AE122" s="31" t="s">
        <v>80</v>
      </c>
      <c r="AF122" s="31" t="s">
        <v>80</v>
      </c>
      <c r="AG122" s="31" t="s">
        <v>80</v>
      </c>
      <c r="AH122" s="31" t="s">
        <v>80</v>
      </c>
      <c r="AI122" s="31" t="s">
        <v>80</v>
      </c>
      <c r="AJ122" s="31" t="s">
        <v>80</v>
      </c>
      <c r="AK122">
        <v>59</v>
      </c>
      <c r="AL122" s="29" t="s">
        <v>80</v>
      </c>
      <c r="AM122" s="29" t="s">
        <v>80</v>
      </c>
      <c r="AN122" s="20" t="s">
        <v>80</v>
      </c>
    </row>
    <row r="123" spans="1:40" x14ac:dyDescent="0.25">
      <c r="A123" t="s">
        <v>222</v>
      </c>
      <c r="B123" t="s">
        <v>168</v>
      </c>
      <c r="C123" t="s">
        <v>75</v>
      </c>
      <c r="D123" t="s">
        <v>89</v>
      </c>
      <c r="E123" t="s">
        <v>99</v>
      </c>
      <c r="F123" t="s">
        <v>78</v>
      </c>
      <c r="G123" s="31" t="s">
        <v>80</v>
      </c>
      <c r="H123" s="31" t="s">
        <v>80</v>
      </c>
      <c r="I123" s="31" t="s">
        <v>80</v>
      </c>
      <c r="J123" s="31" t="s">
        <v>80</v>
      </c>
      <c r="K123" s="31" t="s">
        <v>80</v>
      </c>
      <c r="L123" s="31" t="s">
        <v>80</v>
      </c>
      <c r="M123" s="31" t="s">
        <v>80</v>
      </c>
      <c r="N123" s="31" t="s">
        <v>80</v>
      </c>
      <c r="O123" s="31" t="s">
        <v>80</v>
      </c>
      <c r="P123" s="31" t="s">
        <v>80</v>
      </c>
      <c r="Q123" s="31" t="s">
        <v>80</v>
      </c>
      <c r="R123" s="31" t="s">
        <v>80</v>
      </c>
      <c r="S123" s="31" t="s">
        <v>80</v>
      </c>
      <c r="T123" s="31" t="s">
        <v>80</v>
      </c>
      <c r="U123" s="31" t="s">
        <v>80</v>
      </c>
      <c r="V123" s="31" t="s">
        <v>80</v>
      </c>
      <c r="W123" s="31" t="s">
        <v>80</v>
      </c>
      <c r="X123" s="31" t="s">
        <v>80</v>
      </c>
      <c r="Y123" s="31" t="s">
        <v>80</v>
      </c>
      <c r="Z123" s="31" t="s">
        <v>80</v>
      </c>
      <c r="AA123" s="31" t="s">
        <v>80</v>
      </c>
      <c r="AB123" s="31" t="s">
        <v>80</v>
      </c>
      <c r="AC123" s="31" t="s">
        <v>80</v>
      </c>
      <c r="AD123" s="31" t="s">
        <v>80</v>
      </c>
      <c r="AE123" s="31" t="s">
        <v>80</v>
      </c>
      <c r="AF123" s="31" t="s">
        <v>80</v>
      </c>
      <c r="AG123" s="31" t="s">
        <v>80</v>
      </c>
      <c r="AH123" s="31">
        <v>3.5000000000000003E-2</v>
      </c>
      <c r="AI123" s="31">
        <v>0.03</v>
      </c>
      <c r="AJ123" s="31" t="s">
        <v>80</v>
      </c>
      <c r="AK123">
        <v>60</v>
      </c>
      <c r="AL123" s="29">
        <v>0</v>
      </c>
      <c r="AM123" s="29">
        <v>100</v>
      </c>
      <c r="AN123" s="20">
        <v>6.5000000000000002E-2</v>
      </c>
    </row>
    <row r="124" spans="1:40" x14ac:dyDescent="0.25">
      <c r="A124" t="s">
        <v>222</v>
      </c>
      <c r="B124" t="s">
        <v>168</v>
      </c>
      <c r="C124" t="s">
        <v>75</v>
      </c>
      <c r="D124" t="s">
        <v>89</v>
      </c>
      <c r="E124" t="s">
        <v>99</v>
      </c>
      <c r="F124" t="s">
        <v>79</v>
      </c>
      <c r="G124" s="31" t="s">
        <v>80</v>
      </c>
      <c r="H124" s="31" t="s">
        <v>80</v>
      </c>
      <c r="I124" s="31" t="s">
        <v>80</v>
      </c>
      <c r="J124" s="31" t="s">
        <v>80</v>
      </c>
      <c r="K124" s="31" t="s">
        <v>80</v>
      </c>
      <c r="L124" s="31" t="s">
        <v>80</v>
      </c>
      <c r="M124" s="31" t="s">
        <v>80</v>
      </c>
      <c r="N124" s="31" t="s">
        <v>80</v>
      </c>
      <c r="O124" s="31" t="s">
        <v>80</v>
      </c>
      <c r="P124" s="31" t="s">
        <v>80</v>
      </c>
      <c r="Q124" s="31" t="s">
        <v>80</v>
      </c>
      <c r="R124" s="31" t="s">
        <v>80</v>
      </c>
      <c r="S124" s="31" t="s">
        <v>80</v>
      </c>
      <c r="T124" s="31" t="s">
        <v>80</v>
      </c>
      <c r="U124" s="31" t="s">
        <v>5</v>
      </c>
      <c r="V124" s="31" t="s">
        <v>80</v>
      </c>
      <c r="W124" s="31" t="s">
        <v>80</v>
      </c>
      <c r="X124" s="31" t="s">
        <v>80</v>
      </c>
      <c r="Y124" s="31" t="s">
        <v>80</v>
      </c>
      <c r="Z124" s="31" t="s">
        <v>80</v>
      </c>
      <c r="AA124" s="31" t="s">
        <v>80</v>
      </c>
      <c r="AB124" s="31" t="s">
        <v>80</v>
      </c>
      <c r="AC124" s="31" t="s">
        <v>80</v>
      </c>
      <c r="AD124" s="31" t="s">
        <v>80</v>
      </c>
      <c r="AE124" s="31" t="s">
        <v>80</v>
      </c>
      <c r="AF124" s="31" t="s">
        <v>80</v>
      </c>
      <c r="AG124" s="31" t="s">
        <v>80</v>
      </c>
      <c r="AH124" s="31" t="s">
        <v>5</v>
      </c>
      <c r="AI124" s="31" t="s">
        <v>5</v>
      </c>
      <c r="AJ124" s="31" t="s">
        <v>80</v>
      </c>
      <c r="AK124">
        <v>60</v>
      </c>
      <c r="AL124" s="29" t="s">
        <v>80</v>
      </c>
      <c r="AM124" s="29" t="s">
        <v>80</v>
      </c>
      <c r="AN124" s="20" t="s">
        <v>80</v>
      </c>
    </row>
    <row r="125" spans="1:40" x14ac:dyDescent="0.25">
      <c r="A125" t="s">
        <v>222</v>
      </c>
      <c r="B125" t="s">
        <v>168</v>
      </c>
      <c r="C125" t="s">
        <v>100</v>
      </c>
      <c r="D125" t="s">
        <v>153</v>
      </c>
      <c r="E125" t="s">
        <v>87</v>
      </c>
      <c r="F125" t="s">
        <v>78</v>
      </c>
      <c r="G125" s="31" t="s">
        <v>80</v>
      </c>
      <c r="H125" s="31" t="s">
        <v>80</v>
      </c>
      <c r="I125" s="31" t="s">
        <v>80</v>
      </c>
      <c r="J125" s="31" t="s">
        <v>80</v>
      </c>
      <c r="K125" s="31" t="s">
        <v>80</v>
      </c>
      <c r="L125" s="31" t="s">
        <v>80</v>
      </c>
      <c r="M125" s="31" t="s">
        <v>80</v>
      </c>
      <c r="N125" s="31">
        <v>5.5E-2</v>
      </c>
      <c r="O125" s="31" t="s">
        <v>80</v>
      </c>
      <c r="P125" s="31" t="s">
        <v>80</v>
      </c>
      <c r="Q125" s="31" t="s">
        <v>80</v>
      </c>
      <c r="R125" s="31" t="s">
        <v>80</v>
      </c>
      <c r="S125" s="31" t="s">
        <v>80</v>
      </c>
      <c r="T125" s="31" t="s">
        <v>80</v>
      </c>
      <c r="U125" s="31" t="s">
        <v>80</v>
      </c>
      <c r="V125" s="31" t="s">
        <v>80</v>
      </c>
      <c r="W125" s="31" t="s">
        <v>80</v>
      </c>
      <c r="X125" s="31" t="s">
        <v>80</v>
      </c>
      <c r="Y125" s="31" t="s">
        <v>80</v>
      </c>
      <c r="Z125" s="31" t="s">
        <v>80</v>
      </c>
      <c r="AA125" s="31" t="s">
        <v>80</v>
      </c>
      <c r="AB125" s="31" t="s">
        <v>80</v>
      </c>
      <c r="AC125" s="31" t="s">
        <v>80</v>
      </c>
      <c r="AD125" s="31" t="s">
        <v>80</v>
      </c>
      <c r="AE125" s="31" t="s">
        <v>80</v>
      </c>
      <c r="AF125" s="31" t="s">
        <v>80</v>
      </c>
      <c r="AG125" s="31" t="s">
        <v>80</v>
      </c>
      <c r="AH125" s="31" t="s">
        <v>80</v>
      </c>
      <c r="AI125" s="31" t="s">
        <v>80</v>
      </c>
      <c r="AJ125" s="31" t="s">
        <v>80</v>
      </c>
      <c r="AK125">
        <v>61</v>
      </c>
      <c r="AL125" s="29">
        <v>0</v>
      </c>
      <c r="AM125" s="29">
        <v>100</v>
      </c>
      <c r="AN125" s="20">
        <v>5.5E-2</v>
      </c>
    </row>
    <row r="126" spans="1:40" x14ac:dyDescent="0.25">
      <c r="A126" t="s">
        <v>222</v>
      </c>
      <c r="B126" t="s">
        <v>168</v>
      </c>
      <c r="C126" t="s">
        <v>100</v>
      </c>
      <c r="D126" t="s">
        <v>153</v>
      </c>
      <c r="E126" t="s">
        <v>87</v>
      </c>
      <c r="F126" t="s">
        <v>79</v>
      </c>
      <c r="G126" s="31" t="s">
        <v>80</v>
      </c>
      <c r="H126" s="31" t="s">
        <v>80</v>
      </c>
      <c r="I126" s="31" t="s">
        <v>80</v>
      </c>
      <c r="J126" s="31" t="s">
        <v>80</v>
      </c>
      <c r="K126" s="31" t="s">
        <v>80</v>
      </c>
      <c r="L126" s="31" t="s">
        <v>80</v>
      </c>
      <c r="M126" s="31" t="s">
        <v>80</v>
      </c>
      <c r="N126" s="31" t="s">
        <v>82</v>
      </c>
      <c r="O126" s="31" t="s">
        <v>80</v>
      </c>
      <c r="P126" s="31" t="s">
        <v>80</v>
      </c>
      <c r="Q126" s="31" t="s">
        <v>80</v>
      </c>
      <c r="R126" s="31" t="s">
        <v>80</v>
      </c>
      <c r="S126" s="31" t="s">
        <v>80</v>
      </c>
      <c r="T126" s="31" t="s">
        <v>80</v>
      </c>
      <c r="U126" s="31" t="s">
        <v>80</v>
      </c>
      <c r="V126" s="31" t="s">
        <v>80</v>
      </c>
      <c r="W126" s="31" t="s">
        <v>80</v>
      </c>
      <c r="X126" s="31" t="s">
        <v>80</v>
      </c>
      <c r="Y126" s="31" t="s">
        <v>80</v>
      </c>
      <c r="Z126" s="31" t="s">
        <v>80</v>
      </c>
      <c r="AA126" s="31" t="s">
        <v>80</v>
      </c>
      <c r="AB126" s="31" t="s">
        <v>80</v>
      </c>
      <c r="AC126" s="31" t="s">
        <v>80</v>
      </c>
      <c r="AD126" s="31" t="s">
        <v>80</v>
      </c>
      <c r="AE126" s="31" t="s">
        <v>80</v>
      </c>
      <c r="AF126" s="31" t="s">
        <v>80</v>
      </c>
      <c r="AG126" s="31" t="s">
        <v>80</v>
      </c>
      <c r="AH126" s="31" t="s">
        <v>80</v>
      </c>
      <c r="AI126" s="31" t="s">
        <v>80</v>
      </c>
      <c r="AJ126" s="31" t="s">
        <v>80</v>
      </c>
      <c r="AK126">
        <v>61</v>
      </c>
      <c r="AL126" s="29" t="s">
        <v>80</v>
      </c>
      <c r="AM126" s="29" t="s">
        <v>80</v>
      </c>
      <c r="AN126" s="20" t="s">
        <v>80</v>
      </c>
    </row>
    <row r="127" spans="1:40" x14ac:dyDescent="0.25">
      <c r="A127" t="s">
        <v>222</v>
      </c>
      <c r="B127" t="s">
        <v>168</v>
      </c>
      <c r="C127" t="s">
        <v>75</v>
      </c>
      <c r="D127" t="s">
        <v>89</v>
      </c>
      <c r="E127" t="s">
        <v>105</v>
      </c>
      <c r="F127" t="s">
        <v>78</v>
      </c>
      <c r="G127" s="31" t="s">
        <v>80</v>
      </c>
      <c r="H127" s="31" t="s">
        <v>80</v>
      </c>
      <c r="I127" s="31" t="s">
        <v>80</v>
      </c>
      <c r="J127" s="31" t="s">
        <v>80</v>
      </c>
      <c r="K127" s="31" t="s">
        <v>80</v>
      </c>
      <c r="L127" s="31" t="s">
        <v>80</v>
      </c>
      <c r="M127" s="31" t="s">
        <v>80</v>
      </c>
      <c r="N127" s="31" t="s">
        <v>80</v>
      </c>
      <c r="O127" s="31" t="s">
        <v>80</v>
      </c>
      <c r="P127" s="31" t="s">
        <v>80</v>
      </c>
      <c r="Q127" s="31" t="s">
        <v>80</v>
      </c>
      <c r="R127" s="31" t="s">
        <v>80</v>
      </c>
      <c r="S127" s="31" t="s">
        <v>80</v>
      </c>
      <c r="T127" s="31" t="s">
        <v>80</v>
      </c>
      <c r="U127" s="31" t="s">
        <v>80</v>
      </c>
      <c r="V127" s="31" t="s">
        <v>80</v>
      </c>
      <c r="W127" s="31" t="s">
        <v>80</v>
      </c>
      <c r="X127" s="31" t="s">
        <v>80</v>
      </c>
      <c r="Y127" s="31" t="s">
        <v>80</v>
      </c>
      <c r="Z127" s="31" t="s">
        <v>80</v>
      </c>
      <c r="AA127" s="31" t="s">
        <v>80</v>
      </c>
      <c r="AB127" s="31" t="s">
        <v>80</v>
      </c>
      <c r="AC127" s="31" t="s">
        <v>80</v>
      </c>
      <c r="AD127" s="31">
        <v>4.2999999999999997E-2</v>
      </c>
      <c r="AE127" s="31" t="s">
        <v>80</v>
      </c>
      <c r="AF127" s="31" t="s">
        <v>80</v>
      </c>
      <c r="AG127" s="31" t="s">
        <v>80</v>
      </c>
      <c r="AH127" s="31" t="s">
        <v>80</v>
      </c>
      <c r="AI127" s="31" t="s">
        <v>80</v>
      </c>
      <c r="AJ127" s="31" t="s">
        <v>80</v>
      </c>
      <c r="AK127">
        <v>62</v>
      </c>
      <c r="AL127" s="29">
        <v>0</v>
      </c>
      <c r="AM127" s="29">
        <v>100</v>
      </c>
      <c r="AN127" s="20">
        <v>4.2999999999999997E-2</v>
      </c>
    </row>
    <row r="128" spans="1:40" x14ac:dyDescent="0.25">
      <c r="A128" t="s">
        <v>222</v>
      </c>
      <c r="B128" t="s">
        <v>168</v>
      </c>
      <c r="C128" t="s">
        <v>75</v>
      </c>
      <c r="D128" t="s">
        <v>89</v>
      </c>
      <c r="E128" t="s">
        <v>105</v>
      </c>
      <c r="F128" t="s">
        <v>79</v>
      </c>
      <c r="G128" s="31" t="s">
        <v>80</v>
      </c>
      <c r="H128" s="31" t="s">
        <v>80</v>
      </c>
      <c r="I128" s="31" t="s">
        <v>80</v>
      </c>
      <c r="J128" s="31" t="s">
        <v>80</v>
      </c>
      <c r="K128" s="31" t="s">
        <v>80</v>
      </c>
      <c r="L128" s="31" t="s">
        <v>80</v>
      </c>
      <c r="M128" s="31" t="s">
        <v>80</v>
      </c>
      <c r="N128" s="31" t="s">
        <v>80</v>
      </c>
      <c r="O128" s="31" t="s">
        <v>80</v>
      </c>
      <c r="P128" s="31" t="s">
        <v>80</v>
      </c>
      <c r="Q128" s="31" t="s">
        <v>80</v>
      </c>
      <c r="R128" s="31" t="s">
        <v>80</v>
      </c>
      <c r="S128" s="31" t="s">
        <v>80</v>
      </c>
      <c r="T128" s="31" t="s">
        <v>80</v>
      </c>
      <c r="U128" s="31" t="s">
        <v>80</v>
      </c>
      <c r="V128" s="31" t="s">
        <v>80</v>
      </c>
      <c r="W128" s="31" t="s">
        <v>80</v>
      </c>
      <c r="X128" s="31" t="s">
        <v>80</v>
      </c>
      <c r="Y128" s="31" t="s">
        <v>80</v>
      </c>
      <c r="Z128" s="31" t="s">
        <v>80</v>
      </c>
      <c r="AA128" s="31" t="s">
        <v>80</v>
      </c>
      <c r="AB128" s="31" t="s">
        <v>80</v>
      </c>
      <c r="AC128" s="31" t="s">
        <v>80</v>
      </c>
      <c r="AD128" s="31" t="s">
        <v>5</v>
      </c>
      <c r="AE128" s="31" t="s">
        <v>80</v>
      </c>
      <c r="AF128" s="31" t="s">
        <v>80</v>
      </c>
      <c r="AG128" s="31" t="s">
        <v>80</v>
      </c>
      <c r="AH128" s="31" t="s">
        <v>80</v>
      </c>
      <c r="AI128" s="31" t="s">
        <v>80</v>
      </c>
      <c r="AJ128" s="31" t="s">
        <v>80</v>
      </c>
      <c r="AK128">
        <v>62</v>
      </c>
      <c r="AL128" s="29" t="s">
        <v>80</v>
      </c>
      <c r="AM128" s="29" t="s">
        <v>80</v>
      </c>
      <c r="AN128" s="20" t="s">
        <v>80</v>
      </c>
    </row>
    <row r="129" spans="1:40" x14ac:dyDescent="0.25">
      <c r="A129" t="s">
        <v>222</v>
      </c>
      <c r="B129" t="s">
        <v>168</v>
      </c>
      <c r="C129" t="s">
        <v>75</v>
      </c>
      <c r="D129" t="s">
        <v>83</v>
      </c>
      <c r="E129" t="s">
        <v>105</v>
      </c>
      <c r="F129" t="s">
        <v>78</v>
      </c>
      <c r="G129" s="31" t="s">
        <v>80</v>
      </c>
      <c r="H129" s="31" t="s">
        <v>80</v>
      </c>
      <c r="I129" s="31" t="s">
        <v>80</v>
      </c>
      <c r="J129" s="31" t="s">
        <v>80</v>
      </c>
      <c r="K129" s="31" t="s">
        <v>80</v>
      </c>
      <c r="L129" s="31" t="s">
        <v>80</v>
      </c>
      <c r="M129" s="31" t="s">
        <v>80</v>
      </c>
      <c r="N129" s="31" t="s">
        <v>80</v>
      </c>
      <c r="O129" s="31" t="s">
        <v>80</v>
      </c>
      <c r="P129" s="31" t="s">
        <v>80</v>
      </c>
      <c r="Q129" s="31" t="s">
        <v>80</v>
      </c>
      <c r="R129" s="31" t="s">
        <v>80</v>
      </c>
      <c r="S129" s="31" t="s">
        <v>80</v>
      </c>
      <c r="T129" s="31" t="s">
        <v>80</v>
      </c>
      <c r="U129" s="31" t="s">
        <v>80</v>
      </c>
      <c r="V129" s="31" t="s">
        <v>80</v>
      </c>
      <c r="W129" s="31" t="s">
        <v>80</v>
      </c>
      <c r="X129" s="31" t="s">
        <v>80</v>
      </c>
      <c r="Y129" s="31" t="s">
        <v>80</v>
      </c>
      <c r="Z129" s="31" t="s">
        <v>80</v>
      </c>
      <c r="AA129" s="31" t="s">
        <v>80</v>
      </c>
      <c r="AB129" s="31" t="s">
        <v>80</v>
      </c>
      <c r="AC129" s="31" t="s">
        <v>80</v>
      </c>
      <c r="AD129" s="31" t="s">
        <v>80</v>
      </c>
      <c r="AE129" s="31" t="s">
        <v>80</v>
      </c>
      <c r="AF129" s="31" t="s">
        <v>80</v>
      </c>
      <c r="AG129" s="31" t="s">
        <v>80</v>
      </c>
      <c r="AH129" s="31" t="s">
        <v>80</v>
      </c>
      <c r="AI129" s="31">
        <v>3.4000000000000002E-2</v>
      </c>
      <c r="AJ129" s="31" t="s">
        <v>80</v>
      </c>
      <c r="AK129">
        <v>63</v>
      </c>
      <c r="AL129" s="29">
        <v>0</v>
      </c>
      <c r="AM129" s="29">
        <v>100</v>
      </c>
      <c r="AN129" s="20">
        <v>3.4000000000000002E-2</v>
      </c>
    </row>
    <row r="130" spans="1:40" x14ac:dyDescent="0.25">
      <c r="A130" t="s">
        <v>222</v>
      </c>
      <c r="B130" t="s">
        <v>168</v>
      </c>
      <c r="C130" t="s">
        <v>75</v>
      </c>
      <c r="D130" t="s">
        <v>83</v>
      </c>
      <c r="E130" t="s">
        <v>105</v>
      </c>
      <c r="F130" t="s">
        <v>79</v>
      </c>
      <c r="G130" s="31" t="s">
        <v>80</v>
      </c>
      <c r="H130" s="31" t="s">
        <v>80</v>
      </c>
      <c r="I130" s="31" t="s">
        <v>80</v>
      </c>
      <c r="J130" s="31" t="s">
        <v>80</v>
      </c>
      <c r="K130" s="31" t="s">
        <v>80</v>
      </c>
      <c r="L130" s="31" t="s">
        <v>80</v>
      </c>
      <c r="M130" s="31" t="s">
        <v>80</v>
      </c>
      <c r="N130" s="31" t="s">
        <v>80</v>
      </c>
      <c r="O130" s="31" t="s">
        <v>80</v>
      </c>
      <c r="P130" s="31" t="s">
        <v>80</v>
      </c>
      <c r="Q130" s="31" t="s">
        <v>80</v>
      </c>
      <c r="R130" s="31" t="s">
        <v>80</v>
      </c>
      <c r="S130" s="31" t="s">
        <v>80</v>
      </c>
      <c r="T130" s="31" t="s">
        <v>80</v>
      </c>
      <c r="U130" s="31" t="s">
        <v>80</v>
      </c>
      <c r="V130" s="31" t="s">
        <v>80</v>
      </c>
      <c r="W130" s="31" t="s">
        <v>80</v>
      </c>
      <c r="X130" s="31" t="s">
        <v>80</v>
      </c>
      <c r="Y130" s="31" t="s">
        <v>80</v>
      </c>
      <c r="Z130" s="31" t="s">
        <v>80</v>
      </c>
      <c r="AA130" s="31" t="s">
        <v>80</v>
      </c>
      <c r="AB130" s="31" t="s">
        <v>80</v>
      </c>
      <c r="AC130" s="31" t="s">
        <v>80</v>
      </c>
      <c r="AD130" s="31" t="s">
        <v>80</v>
      </c>
      <c r="AE130" s="31" t="s">
        <v>80</v>
      </c>
      <c r="AF130" s="31" t="s">
        <v>80</v>
      </c>
      <c r="AG130" s="31" t="s">
        <v>80</v>
      </c>
      <c r="AH130" s="31" t="s">
        <v>80</v>
      </c>
      <c r="AI130" s="31" t="s">
        <v>82</v>
      </c>
      <c r="AJ130" s="31" t="s">
        <v>80</v>
      </c>
      <c r="AK130">
        <v>63</v>
      </c>
      <c r="AL130" s="29" t="s">
        <v>80</v>
      </c>
      <c r="AM130" s="29" t="s">
        <v>80</v>
      </c>
      <c r="AN130" s="20" t="s">
        <v>80</v>
      </c>
    </row>
    <row r="131" spans="1:40" x14ac:dyDescent="0.25">
      <c r="A131" t="s">
        <v>222</v>
      </c>
      <c r="B131" t="s">
        <v>168</v>
      </c>
      <c r="C131" t="s">
        <v>75</v>
      </c>
      <c r="D131" t="s">
        <v>89</v>
      </c>
      <c r="E131" t="s">
        <v>123</v>
      </c>
      <c r="F131" t="s">
        <v>78</v>
      </c>
      <c r="G131" s="31" t="s">
        <v>80</v>
      </c>
      <c r="H131" s="31" t="s">
        <v>80</v>
      </c>
      <c r="I131" s="31" t="s">
        <v>80</v>
      </c>
      <c r="J131" s="31" t="s">
        <v>80</v>
      </c>
      <c r="K131" s="31" t="s">
        <v>80</v>
      </c>
      <c r="L131" s="31" t="s">
        <v>80</v>
      </c>
      <c r="M131" s="31" t="s">
        <v>80</v>
      </c>
      <c r="N131" s="31" t="s">
        <v>80</v>
      </c>
      <c r="O131" s="31" t="s">
        <v>80</v>
      </c>
      <c r="P131" s="31" t="s">
        <v>80</v>
      </c>
      <c r="Q131" s="31" t="s">
        <v>80</v>
      </c>
      <c r="R131" s="31" t="s">
        <v>80</v>
      </c>
      <c r="S131" s="31" t="s">
        <v>80</v>
      </c>
      <c r="T131" s="31" t="s">
        <v>80</v>
      </c>
      <c r="U131" s="31" t="s">
        <v>80</v>
      </c>
      <c r="V131" s="31" t="s">
        <v>80</v>
      </c>
      <c r="W131" s="31" t="s">
        <v>80</v>
      </c>
      <c r="X131" s="31" t="s">
        <v>80</v>
      </c>
      <c r="Y131" s="31" t="s">
        <v>80</v>
      </c>
      <c r="Z131" s="31" t="s">
        <v>80</v>
      </c>
      <c r="AA131" s="31" t="s">
        <v>80</v>
      </c>
      <c r="AB131" s="31" t="s">
        <v>80</v>
      </c>
      <c r="AC131" s="31" t="s">
        <v>80</v>
      </c>
      <c r="AD131" s="31" t="s">
        <v>80</v>
      </c>
      <c r="AE131" s="31" t="s">
        <v>80</v>
      </c>
      <c r="AF131" s="31" t="s">
        <v>80</v>
      </c>
      <c r="AG131" s="31" t="s">
        <v>80</v>
      </c>
      <c r="AH131" s="31" t="s">
        <v>80</v>
      </c>
      <c r="AI131" s="31">
        <v>3.1E-2</v>
      </c>
      <c r="AJ131" s="31" t="s">
        <v>80</v>
      </c>
      <c r="AK131">
        <v>64</v>
      </c>
      <c r="AL131" s="29">
        <v>0</v>
      </c>
      <c r="AM131" s="29">
        <v>100</v>
      </c>
      <c r="AN131" s="20">
        <v>3.1E-2</v>
      </c>
    </row>
    <row r="132" spans="1:40" x14ac:dyDescent="0.25">
      <c r="A132" t="s">
        <v>222</v>
      </c>
      <c r="B132" t="s">
        <v>168</v>
      </c>
      <c r="C132" t="s">
        <v>75</v>
      </c>
      <c r="D132" t="s">
        <v>89</v>
      </c>
      <c r="E132" t="s">
        <v>123</v>
      </c>
      <c r="F132" t="s">
        <v>79</v>
      </c>
      <c r="G132" s="31" t="s">
        <v>80</v>
      </c>
      <c r="H132" s="31" t="s">
        <v>80</v>
      </c>
      <c r="I132" s="31" t="s">
        <v>80</v>
      </c>
      <c r="J132" s="31" t="s">
        <v>80</v>
      </c>
      <c r="K132" s="31" t="s">
        <v>80</v>
      </c>
      <c r="L132" s="31" t="s">
        <v>80</v>
      </c>
      <c r="M132" s="31" t="s">
        <v>80</v>
      </c>
      <c r="N132" s="31" t="s">
        <v>80</v>
      </c>
      <c r="O132" s="31" t="s">
        <v>80</v>
      </c>
      <c r="P132" s="31" t="s">
        <v>80</v>
      </c>
      <c r="Q132" s="31" t="s">
        <v>80</v>
      </c>
      <c r="R132" s="31" t="s">
        <v>80</v>
      </c>
      <c r="S132" s="31" t="s">
        <v>80</v>
      </c>
      <c r="T132" s="31" t="s">
        <v>80</v>
      </c>
      <c r="U132" s="31" t="s">
        <v>80</v>
      </c>
      <c r="V132" s="31" t="s">
        <v>80</v>
      </c>
      <c r="W132" s="31" t="s">
        <v>80</v>
      </c>
      <c r="X132" s="31" t="s">
        <v>80</v>
      </c>
      <c r="Y132" s="31" t="s">
        <v>80</v>
      </c>
      <c r="Z132" s="31" t="s">
        <v>80</v>
      </c>
      <c r="AA132" s="31" t="s">
        <v>80</v>
      </c>
      <c r="AB132" s="31" t="s">
        <v>80</v>
      </c>
      <c r="AC132" s="31" t="s">
        <v>80</v>
      </c>
      <c r="AD132" s="31" t="s">
        <v>80</v>
      </c>
      <c r="AE132" s="31" t="s">
        <v>80</v>
      </c>
      <c r="AF132" s="31" t="s">
        <v>80</v>
      </c>
      <c r="AG132" s="31" t="s">
        <v>80</v>
      </c>
      <c r="AH132" s="31" t="s">
        <v>80</v>
      </c>
      <c r="AI132" s="31" t="s">
        <v>82</v>
      </c>
      <c r="AJ132" s="31" t="s">
        <v>80</v>
      </c>
      <c r="AK132">
        <v>64</v>
      </c>
      <c r="AL132" s="29" t="s">
        <v>80</v>
      </c>
      <c r="AM132" s="29" t="s">
        <v>80</v>
      </c>
      <c r="AN132" s="20" t="s">
        <v>80</v>
      </c>
    </row>
    <row r="133" spans="1:40" x14ac:dyDescent="0.25">
      <c r="A133" t="s">
        <v>222</v>
      </c>
      <c r="B133" t="s">
        <v>168</v>
      </c>
      <c r="C133" t="s">
        <v>75</v>
      </c>
      <c r="D133" t="s">
        <v>89</v>
      </c>
      <c r="E133" t="s">
        <v>81</v>
      </c>
      <c r="F133" t="s">
        <v>78</v>
      </c>
      <c r="G133" s="31" t="s">
        <v>80</v>
      </c>
      <c r="H133" s="31" t="s">
        <v>80</v>
      </c>
      <c r="I133" s="31" t="s">
        <v>80</v>
      </c>
      <c r="J133" s="31" t="s">
        <v>80</v>
      </c>
      <c r="K133" s="31" t="s">
        <v>80</v>
      </c>
      <c r="L133" s="31" t="s">
        <v>80</v>
      </c>
      <c r="M133" s="31" t="s">
        <v>80</v>
      </c>
      <c r="N133" s="31" t="s">
        <v>80</v>
      </c>
      <c r="O133" s="31" t="s">
        <v>80</v>
      </c>
      <c r="P133" s="31" t="s">
        <v>80</v>
      </c>
      <c r="Q133" s="31" t="s">
        <v>80</v>
      </c>
      <c r="R133" s="31" t="s">
        <v>80</v>
      </c>
      <c r="S133" s="31" t="s">
        <v>80</v>
      </c>
      <c r="T133" s="31" t="s">
        <v>80</v>
      </c>
      <c r="U133" s="31" t="s">
        <v>80</v>
      </c>
      <c r="V133" s="31" t="s">
        <v>80</v>
      </c>
      <c r="W133" s="31" t="s">
        <v>80</v>
      </c>
      <c r="X133" s="31" t="s">
        <v>80</v>
      </c>
      <c r="Y133" s="31" t="s">
        <v>80</v>
      </c>
      <c r="Z133" s="31" t="s">
        <v>80</v>
      </c>
      <c r="AA133" s="31" t="s">
        <v>80</v>
      </c>
      <c r="AB133" s="31" t="s">
        <v>80</v>
      </c>
      <c r="AC133" s="31" t="s">
        <v>80</v>
      </c>
      <c r="AD133" s="31" t="s">
        <v>80</v>
      </c>
      <c r="AE133" s="31" t="s">
        <v>80</v>
      </c>
      <c r="AF133" s="31" t="s">
        <v>80</v>
      </c>
      <c r="AG133" s="31" t="s">
        <v>80</v>
      </c>
      <c r="AH133" s="31">
        <v>2.1999999999999999E-2</v>
      </c>
      <c r="AI133" s="31" t="s">
        <v>80</v>
      </c>
      <c r="AJ133" s="31" t="s">
        <v>80</v>
      </c>
      <c r="AK133">
        <v>65</v>
      </c>
      <c r="AL133" s="29">
        <v>0</v>
      </c>
      <c r="AM133" s="29">
        <v>100</v>
      </c>
      <c r="AN133" s="20">
        <v>2.1999999999999999E-2</v>
      </c>
    </row>
    <row r="134" spans="1:40" x14ac:dyDescent="0.25">
      <c r="A134" t="s">
        <v>222</v>
      </c>
      <c r="B134" t="s">
        <v>168</v>
      </c>
      <c r="C134" t="s">
        <v>75</v>
      </c>
      <c r="D134" t="s">
        <v>89</v>
      </c>
      <c r="E134" t="s">
        <v>81</v>
      </c>
      <c r="F134" t="s">
        <v>79</v>
      </c>
      <c r="G134" s="31" t="s">
        <v>80</v>
      </c>
      <c r="H134" s="31" t="s">
        <v>80</v>
      </c>
      <c r="I134" s="31" t="s">
        <v>80</v>
      </c>
      <c r="J134" s="31" t="s">
        <v>80</v>
      </c>
      <c r="K134" s="31" t="s">
        <v>80</v>
      </c>
      <c r="L134" s="31" t="s">
        <v>80</v>
      </c>
      <c r="M134" s="31" t="s">
        <v>80</v>
      </c>
      <c r="N134" s="31" t="s">
        <v>80</v>
      </c>
      <c r="O134" s="31" t="s">
        <v>80</v>
      </c>
      <c r="P134" s="31" t="s">
        <v>80</v>
      </c>
      <c r="Q134" s="31" t="s">
        <v>80</v>
      </c>
      <c r="R134" s="31" t="s">
        <v>80</v>
      </c>
      <c r="S134" s="31" t="s">
        <v>80</v>
      </c>
      <c r="T134" s="31" t="s">
        <v>80</v>
      </c>
      <c r="U134" s="31" t="s">
        <v>80</v>
      </c>
      <c r="V134" s="31" t="s">
        <v>80</v>
      </c>
      <c r="W134" s="31" t="s">
        <v>80</v>
      </c>
      <c r="X134" s="31" t="s">
        <v>80</v>
      </c>
      <c r="Y134" s="31" t="s">
        <v>80</v>
      </c>
      <c r="Z134" s="31" t="s">
        <v>80</v>
      </c>
      <c r="AA134" s="31" t="s">
        <v>80</v>
      </c>
      <c r="AB134" s="31" t="s">
        <v>80</v>
      </c>
      <c r="AC134" s="31" t="s">
        <v>80</v>
      </c>
      <c r="AD134" s="31" t="s">
        <v>80</v>
      </c>
      <c r="AE134" s="31" t="s">
        <v>80</v>
      </c>
      <c r="AF134" s="31" t="s">
        <v>80</v>
      </c>
      <c r="AG134" s="31" t="s">
        <v>80</v>
      </c>
      <c r="AH134" s="31" t="s">
        <v>5</v>
      </c>
      <c r="AI134" s="31" t="s">
        <v>80</v>
      </c>
      <c r="AJ134" s="31" t="s">
        <v>80</v>
      </c>
      <c r="AK134">
        <v>65</v>
      </c>
      <c r="AL134" s="29" t="s">
        <v>80</v>
      </c>
      <c r="AM134" s="29" t="s">
        <v>80</v>
      </c>
      <c r="AN134" s="20" t="s">
        <v>80</v>
      </c>
    </row>
    <row r="135" spans="1:40" x14ac:dyDescent="0.25">
      <c r="A135" t="s">
        <v>222</v>
      </c>
      <c r="B135" t="s">
        <v>168</v>
      </c>
      <c r="C135" t="s">
        <v>75</v>
      </c>
      <c r="D135" t="s">
        <v>83</v>
      </c>
      <c r="E135" t="s">
        <v>81</v>
      </c>
      <c r="F135" t="s">
        <v>78</v>
      </c>
      <c r="G135" s="31" t="s">
        <v>80</v>
      </c>
      <c r="H135" s="31" t="s">
        <v>80</v>
      </c>
      <c r="I135" s="31" t="s">
        <v>80</v>
      </c>
      <c r="J135" s="31" t="s">
        <v>80</v>
      </c>
      <c r="K135" s="31" t="s">
        <v>80</v>
      </c>
      <c r="L135" s="31" t="s">
        <v>80</v>
      </c>
      <c r="M135" s="31" t="s">
        <v>80</v>
      </c>
      <c r="N135" s="31" t="s">
        <v>80</v>
      </c>
      <c r="O135" s="31" t="s">
        <v>80</v>
      </c>
      <c r="P135" s="31" t="s">
        <v>80</v>
      </c>
      <c r="Q135" s="31" t="s">
        <v>80</v>
      </c>
      <c r="R135" s="31" t="s">
        <v>80</v>
      </c>
      <c r="S135" s="31" t="s">
        <v>80</v>
      </c>
      <c r="T135" s="31" t="s">
        <v>80</v>
      </c>
      <c r="U135" s="31" t="s">
        <v>80</v>
      </c>
      <c r="V135" s="31" t="s">
        <v>80</v>
      </c>
      <c r="W135" s="31" t="s">
        <v>80</v>
      </c>
      <c r="X135" s="31" t="s">
        <v>80</v>
      </c>
      <c r="Y135" s="31" t="s">
        <v>80</v>
      </c>
      <c r="Z135" s="31" t="s">
        <v>80</v>
      </c>
      <c r="AA135" s="31" t="s">
        <v>80</v>
      </c>
      <c r="AB135" s="31" t="s">
        <v>80</v>
      </c>
      <c r="AC135" s="31" t="s">
        <v>80</v>
      </c>
      <c r="AD135" s="31" t="s">
        <v>80</v>
      </c>
      <c r="AE135" s="31" t="s">
        <v>80</v>
      </c>
      <c r="AF135" s="31" t="s">
        <v>80</v>
      </c>
      <c r="AG135" s="31">
        <v>0.02</v>
      </c>
      <c r="AH135" s="31" t="s">
        <v>80</v>
      </c>
      <c r="AI135" s="31" t="s">
        <v>80</v>
      </c>
      <c r="AJ135" s="31" t="s">
        <v>80</v>
      </c>
      <c r="AK135">
        <v>66</v>
      </c>
      <c r="AL135" s="29">
        <v>0</v>
      </c>
      <c r="AM135" s="29">
        <v>100</v>
      </c>
      <c r="AN135" s="20">
        <v>0.02</v>
      </c>
    </row>
    <row r="136" spans="1:40" x14ac:dyDescent="0.25">
      <c r="A136" t="s">
        <v>222</v>
      </c>
      <c r="B136" t="s">
        <v>168</v>
      </c>
      <c r="C136" t="s">
        <v>75</v>
      </c>
      <c r="D136" t="s">
        <v>83</v>
      </c>
      <c r="E136" t="s">
        <v>81</v>
      </c>
      <c r="F136" t="s">
        <v>79</v>
      </c>
      <c r="G136" s="31" t="s">
        <v>80</v>
      </c>
      <c r="H136" s="31" t="s">
        <v>80</v>
      </c>
      <c r="I136" s="31" t="s">
        <v>80</v>
      </c>
      <c r="J136" s="31" t="s">
        <v>80</v>
      </c>
      <c r="K136" s="31" t="s">
        <v>80</v>
      </c>
      <c r="L136" s="31" t="s">
        <v>80</v>
      </c>
      <c r="M136" s="31" t="s">
        <v>80</v>
      </c>
      <c r="N136" s="31" t="s">
        <v>80</v>
      </c>
      <c r="O136" s="31" t="s">
        <v>80</v>
      </c>
      <c r="P136" s="31" t="s">
        <v>80</v>
      </c>
      <c r="Q136" s="31" t="s">
        <v>80</v>
      </c>
      <c r="R136" s="31" t="s">
        <v>80</v>
      </c>
      <c r="S136" s="31" t="s">
        <v>80</v>
      </c>
      <c r="T136" s="31" t="s">
        <v>80</v>
      </c>
      <c r="U136" s="31" t="s">
        <v>80</v>
      </c>
      <c r="V136" s="31" t="s">
        <v>80</v>
      </c>
      <c r="W136" s="31" t="s">
        <v>80</v>
      </c>
      <c r="X136" s="31" t="s">
        <v>80</v>
      </c>
      <c r="Y136" s="31" t="s">
        <v>80</v>
      </c>
      <c r="Z136" s="31" t="s">
        <v>80</v>
      </c>
      <c r="AA136" s="31" t="s">
        <v>80</v>
      </c>
      <c r="AB136" s="31" t="s">
        <v>80</v>
      </c>
      <c r="AC136" s="31" t="s">
        <v>80</v>
      </c>
      <c r="AD136" s="31" t="s">
        <v>80</v>
      </c>
      <c r="AE136" s="31" t="s">
        <v>80</v>
      </c>
      <c r="AF136" s="31" t="s">
        <v>80</v>
      </c>
      <c r="AG136" s="31" t="s">
        <v>82</v>
      </c>
      <c r="AH136" s="31" t="s">
        <v>80</v>
      </c>
      <c r="AI136" s="31" t="s">
        <v>80</v>
      </c>
      <c r="AJ136" s="31" t="s">
        <v>80</v>
      </c>
      <c r="AK136">
        <v>66</v>
      </c>
      <c r="AL136" s="29" t="s">
        <v>80</v>
      </c>
      <c r="AM136" s="29" t="s">
        <v>80</v>
      </c>
      <c r="AN136" s="20" t="s">
        <v>80</v>
      </c>
    </row>
    <row r="137" spans="1:40" x14ac:dyDescent="0.25">
      <c r="A137" t="s">
        <v>222</v>
      </c>
      <c r="B137" t="s">
        <v>168</v>
      </c>
      <c r="C137" t="s">
        <v>75</v>
      </c>
      <c r="D137" t="s">
        <v>89</v>
      </c>
      <c r="E137" t="s">
        <v>84</v>
      </c>
      <c r="F137" t="s">
        <v>78</v>
      </c>
      <c r="G137" s="31" t="s">
        <v>80</v>
      </c>
      <c r="H137" s="31" t="s">
        <v>80</v>
      </c>
      <c r="I137" s="31" t="s">
        <v>80</v>
      </c>
      <c r="J137" s="31" t="s">
        <v>80</v>
      </c>
      <c r="K137" s="31" t="s">
        <v>80</v>
      </c>
      <c r="L137" s="31" t="s">
        <v>80</v>
      </c>
      <c r="M137" s="31" t="s">
        <v>80</v>
      </c>
      <c r="N137" s="31" t="s">
        <v>80</v>
      </c>
      <c r="O137" s="31" t="s">
        <v>80</v>
      </c>
      <c r="P137" s="31" t="s">
        <v>80</v>
      </c>
      <c r="Q137" s="31" t="s">
        <v>80</v>
      </c>
      <c r="R137" s="31" t="s">
        <v>80</v>
      </c>
      <c r="S137" s="31" t="s">
        <v>80</v>
      </c>
      <c r="T137" s="31" t="s">
        <v>80</v>
      </c>
      <c r="U137" s="31" t="s">
        <v>80</v>
      </c>
      <c r="V137" s="31" t="s">
        <v>80</v>
      </c>
      <c r="W137" s="31" t="s">
        <v>80</v>
      </c>
      <c r="X137" s="31" t="s">
        <v>80</v>
      </c>
      <c r="Y137" s="31" t="s">
        <v>80</v>
      </c>
      <c r="Z137" s="31" t="s">
        <v>80</v>
      </c>
      <c r="AA137" s="31" t="s">
        <v>80</v>
      </c>
      <c r="AB137" s="31" t="s">
        <v>80</v>
      </c>
      <c r="AC137" s="31" t="s">
        <v>80</v>
      </c>
      <c r="AD137" s="31" t="s">
        <v>80</v>
      </c>
      <c r="AE137" s="31" t="s">
        <v>80</v>
      </c>
      <c r="AF137" s="31" t="s">
        <v>80</v>
      </c>
      <c r="AG137" s="31" t="s">
        <v>80</v>
      </c>
      <c r="AH137" s="31" t="s">
        <v>80</v>
      </c>
      <c r="AI137" s="31">
        <v>2E-3</v>
      </c>
      <c r="AJ137" s="31" t="s">
        <v>80</v>
      </c>
      <c r="AK137">
        <v>67</v>
      </c>
      <c r="AL137" s="29">
        <v>0</v>
      </c>
      <c r="AM137" s="29">
        <v>100</v>
      </c>
      <c r="AN137" s="20">
        <v>2E-3</v>
      </c>
    </row>
    <row r="138" spans="1:40" x14ac:dyDescent="0.25">
      <c r="A138" t="s">
        <v>222</v>
      </c>
      <c r="B138" t="s">
        <v>168</v>
      </c>
      <c r="C138" t="s">
        <v>75</v>
      </c>
      <c r="D138" t="s">
        <v>89</v>
      </c>
      <c r="E138" t="s">
        <v>84</v>
      </c>
      <c r="F138" t="s">
        <v>79</v>
      </c>
      <c r="G138" s="31" t="s">
        <v>80</v>
      </c>
      <c r="H138" s="31" t="s">
        <v>80</v>
      </c>
      <c r="I138" s="31" t="s">
        <v>80</v>
      </c>
      <c r="J138" s="31" t="s">
        <v>80</v>
      </c>
      <c r="K138" s="31" t="s">
        <v>80</v>
      </c>
      <c r="L138" s="31" t="s">
        <v>80</v>
      </c>
      <c r="M138" s="31" t="s">
        <v>80</v>
      </c>
      <c r="N138" s="31" t="s">
        <v>80</v>
      </c>
      <c r="O138" s="31" t="s">
        <v>80</v>
      </c>
      <c r="P138" s="31" t="s">
        <v>80</v>
      </c>
      <c r="Q138" s="31" t="s">
        <v>80</v>
      </c>
      <c r="R138" s="31" t="s">
        <v>80</v>
      </c>
      <c r="S138" s="31" t="s">
        <v>80</v>
      </c>
      <c r="T138" s="31" t="s">
        <v>80</v>
      </c>
      <c r="U138" s="31" t="s">
        <v>80</v>
      </c>
      <c r="V138" s="31" t="s">
        <v>80</v>
      </c>
      <c r="W138" s="31" t="s">
        <v>80</v>
      </c>
      <c r="X138" s="31" t="s">
        <v>80</v>
      </c>
      <c r="Y138" s="31" t="s">
        <v>80</v>
      </c>
      <c r="Z138" s="31" t="s">
        <v>80</v>
      </c>
      <c r="AA138" s="31" t="s">
        <v>80</v>
      </c>
      <c r="AB138" s="31" t="s">
        <v>80</v>
      </c>
      <c r="AC138" s="31" t="s">
        <v>80</v>
      </c>
      <c r="AD138" s="31" t="s">
        <v>80</v>
      </c>
      <c r="AE138" s="31" t="s">
        <v>80</v>
      </c>
      <c r="AF138" s="31" t="s">
        <v>80</v>
      </c>
      <c r="AG138" s="31" t="s">
        <v>80</v>
      </c>
      <c r="AH138" s="31" t="s">
        <v>80</v>
      </c>
      <c r="AI138" s="31" t="s">
        <v>82</v>
      </c>
      <c r="AJ138" s="31" t="s">
        <v>80</v>
      </c>
      <c r="AK138">
        <v>67</v>
      </c>
      <c r="AL138" s="29" t="s">
        <v>80</v>
      </c>
      <c r="AM138" s="29" t="s">
        <v>80</v>
      </c>
      <c r="AN138" s="20" t="s">
        <v>80</v>
      </c>
    </row>
    <row r="139" spans="1:40" x14ac:dyDescent="0.25"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</row>
  </sheetData>
  <mergeCells count="2">
    <mergeCell ref="A1:G1"/>
    <mergeCell ref="E2:F2"/>
  </mergeCells>
  <conditionalFormatting sqref="E5:E139">
    <cfRule type="expression" dxfId="656" priority="1">
      <formula>E5="UN"</formula>
    </cfRule>
  </conditionalFormatting>
  <conditionalFormatting sqref="G5:AJ5">
    <cfRule type="expression" dxfId="655" priority="10">
      <formula>AND($E5&lt;&gt;"UN", G5="", G6&lt;&gt;"", G6&lt;&gt;"-1")</formula>
    </cfRule>
  </conditionalFormatting>
  <conditionalFormatting sqref="G5:AJ139">
    <cfRule type="expression" dxfId="654" priority="2">
      <formula>G5="-1"</formula>
    </cfRule>
    <cfRule type="expression" dxfId="653" priority="3">
      <formula>G5="a"</formula>
    </cfRule>
    <cfRule type="expression" dxfId="652" priority="4">
      <formula>G5="b"</formula>
    </cfRule>
    <cfRule type="expression" dxfId="651" priority="5">
      <formula>G5="c"</formula>
    </cfRule>
    <cfRule type="expression" dxfId="650" priority="6">
      <formula>G5="bc"</formula>
    </cfRule>
    <cfRule type="expression" dxfId="649" priority="7">
      <formula>G5="ab"</formula>
    </cfRule>
    <cfRule type="expression" dxfId="648" priority="8">
      <formula>G5="ac"</formula>
    </cfRule>
    <cfRule type="expression" dxfId="647" priority="9">
      <formula>G5="abc"</formula>
    </cfRule>
  </conditionalFormatting>
  <conditionalFormatting sqref="G7:AJ7">
    <cfRule type="expression" dxfId="646" priority="11">
      <formula>AND($E7&lt;&gt;"UN", G7="", G8&lt;&gt;"", G8&lt;&gt;"-1")</formula>
    </cfRule>
  </conditionalFormatting>
  <conditionalFormatting sqref="G9:AJ9">
    <cfRule type="expression" dxfId="645" priority="12">
      <formula>AND($E9&lt;&gt;"UN", G9="", G10&lt;&gt;"", G10&lt;&gt;"-1")</formula>
    </cfRule>
  </conditionalFormatting>
  <conditionalFormatting sqref="G11:AJ11">
    <cfRule type="expression" dxfId="644" priority="13">
      <formula>AND($E11&lt;&gt;"UN", G11="", G12&lt;&gt;"", G12&lt;&gt;"-1")</formula>
    </cfRule>
  </conditionalFormatting>
  <conditionalFormatting sqref="G13:AJ13">
    <cfRule type="expression" dxfId="643" priority="14">
      <formula>AND($E13&lt;&gt;"UN", G13="", G14&lt;&gt;"", G14&lt;&gt;"-1")</formula>
    </cfRule>
  </conditionalFormatting>
  <conditionalFormatting sqref="G15:AJ15">
    <cfRule type="expression" dxfId="642" priority="15">
      <formula>AND($E15&lt;&gt;"UN", G15="", G16&lt;&gt;"", G16&lt;&gt;"-1")</formula>
    </cfRule>
  </conditionalFormatting>
  <conditionalFormatting sqref="G17:AJ17">
    <cfRule type="expression" dxfId="641" priority="16">
      <formula>AND($E17&lt;&gt;"UN", G17="", G18&lt;&gt;"", G18&lt;&gt;"-1")</formula>
    </cfRule>
  </conditionalFormatting>
  <conditionalFormatting sqref="G19:AJ19">
    <cfRule type="expression" dxfId="640" priority="17">
      <formula>AND($E19&lt;&gt;"UN", G19="", G20&lt;&gt;"", G20&lt;&gt;"-1")</formula>
    </cfRule>
  </conditionalFormatting>
  <conditionalFormatting sqref="G21:AJ21">
    <cfRule type="expression" dxfId="639" priority="18">
      <formula>AND($E21&lt;&gt;"UN", G21="", G22&lt;&gt;"", G22&lt;&gt;"-1")</formula>
    </cfRule>
  </conditionalFormatting>
  <conditionalFormatting sqref="G23:AJ23">
    <cfRule type="expression" dxfId="638" priority="19">
      <formula>AND($E23&lt;&gt;"UN", G23="", G24&lt;&gt;"", G24&lt;&gt;"-1")</formula>
    </cfRule>
  </conditionalFormatting>
  <conditionalFormatting sqref="G25:AJ25">
    <cfRule type="expression" dxfId="637" priority="20">
      <formula>AND($E25&lt;&gt;"UN", G25="", G26&lt;&gt;"", G26&lt;&gt;"-1")</formula>
    </cfRule>
  </conditionalFormatting>
  <conditionalFormatting sqref="G27:AJ27">
    <cfRule type="expression" dxfId="636" priority="21">
      <formula>AND($E27&lt;&gt;"UN", G27="", G28&lt;&gt;"", G28&lt;&gt;"-1")</formula>
    </cfRule>
  </conditionalFormatting>
  <conditionalFormatting sqref="G29:AJ29">
    <cfRule type="expression" dxfId="635" priority="22">
      <formula>AND($E29&lt;&gt;"UN", G29="", G30&lt;&gt;"", G30&lt;&gt;"-1")</formula>
    </cfRule>
  </conditionalFormatting>
  <conditionalFormatting sqref="G31:AJ31">
    <cfRule type="expression" dxfId="634" priority="23">
      <formula>AND($E31&lt;&gt;"UN", G31="", G32&lt;&gt;"", G32&lt;&gt;"-1")</formula>
    </cfRule>
  </conditionalFormatting>
  <conditionalFormatting sqref="G33:AJ33">
    <cfRule type="expression" dxfId="633" priority="24">
      <formula>AND($E33&lt;&gt;"UN", G33="", G34&lt;&gt;"", G34&lt;&gt;"-1")</formula>
    </cfRule>
  </conditionalFormatting>
  <conditionalFormatting sqref="G35:AJ35">
    <cfRule type="expression" dxfId="632" priority="25">
      <formula>AND($E35&lt;&gt;"UN", G35="", G36&lt;&gt;"", G36&lt;&gt;"-1")</formula>
    </cfRule>
  </conditionalFormatting>
  <conditionalFormatting sqref="G37:AJ37">
    <cfRule type="expression" dxfId="631" priority="26">
      <formula>AND($E37&lt;&gt;"UN", G37="", G38&lt;&gt;"", G38&lt;&gt;"-1")</formula>
    </cfRule>
  </conditionalFormatting>
  <conditionalFormatting sqref="G39:AJ39">
    <cfRule type="expression" dxfId="630" priority="27">
      <formula>AND($E39&lt;&gt;"UN", G39="", G40&lt;&gt;"", G40&lt;&gt;"-1")</formula>
    </cfRule>
  </conditionalFormatting>
  <conditionalFormatting sqref="G41:AJ41">
    <cfRule type="expression" dxfId="629" priority="28">
      <formula>AND($E41&lt;&gt;"UN", G41="", G42&lt;&gt;"", G42&lt;&gt;"-1")</formula>
    </cfRule>
  </conditionalFormatting>
  <conditionalFormatting sqref="G43:AJ43">
    <cfRule type="expression" dxfId="628" priority="29">
      <formula>AND($E43&lt;&gt;"UN", G43="", G44&lt;&gt;"", G44&lt;&gt;"-1")</formula>
    </cfRule>
  </conditionalFormatting>
  <conditionalFormatting sqref="G45:AJ45">
    <cfRule type="expression" dxfId="627" priority="30">
      <formula>AND($E45&lt;&gt;"UN", G45="", G46&lt;&gt;"", G46&lt;&gt;"-1")</formula>
    </cfRule>
  </conditionalFormatting>
  <conditionalFormatting sqref="G47:AJ47">
    <cfRule type="expression" dxfId="626" priority="31">
      <formula>AND($E47&lt;&gt;"UN", G47="", G48&lt;&gt;"", G48&lt;&gt;"-1")</formula>
    </cfRule>
  </conditionalFormatting>
  <conditionalFormatting sqref="G49:AJ49">
    <cfRule type="expression" dxfId="625" priority="32">
      <formula>AND($E49&lt;&gt;"UN", G49="", G50&lt;&gt;"", G50&lt;&gt;"-1")</formula>
    </cfRule>
  </conditionalFormatting>
  <conditionalFormatting sqref="G51:AJ51">
    <cfRule type="expression" dxfId="624" priority="33">
      <formula>AND($E51&lt;&gt;"UN", G51="", G52&lt;&gt;"", G52&lt;&gt;"-1")</formula>
    </cfRule>
  </conditionalFormatting>
  <conditionalFormatting sqref="G53:AJ53">
    <cfRule type="expression" dxfId="623" priority="34">
      <formula>AND($E53&lt;&gt;"UN", G53="", G54&lt;&gt;"", G54&lt;&gt;"-1")</formula>
    </cfRule>
  </conditionalFormatting>
  <conditionalFormatting sqref="G55:AJ55">
    <cfRule type="expression" dxfId="622" priority="35">
      <formula>AND($E55&lt;&gt;"UN", G55="", G56&lt;&gt;"", G56&lt;&gt;"-1")</formula>
    </cfRule>
  </conditionalFormatting>
  <conditionalFormatting sqref="G57:AJ57">
    <cfRule type="expression" dxfId="621" priority="36">
      <formula>AND($E57&lt;&gt;"UN", G57="", G58&lt;&gt;"", G58&lt;&gt;"-1")</formula>
    </cfRule>
  </conditionalFormatting>
  <conditionalFormatting sqref="G59:AJ59">
    <cfRule type="expression" dxfId="620" priority="37">
      <formula>AND($E59&lt;&gt;"UN", G59="", G60&lt;&gt;"", G60&lt;&gt;"-1")</formula>
    </cfRule>
  </conditionalFormatting>
  <conditionalFormatting sqref="G61:AJ61">
    <cfRule type="expression" dxfId="619" priority="38">
      <formula>AND($E61&lt;&gt;"UN", G61="", G62&lt;&gt;"", G62&lt;&gt;"-1")</formula>
    </cfRule>
  </conditionalFormatting>
  <conditionalFormatting sqref="G63:AJ63">
    <cfRule type="expression" dxfId="618" priority="39">
      <formula>AND($E63&lt;&gt;"UN", G63="", G64&lt;&gt;"", G64&lt;&gt;"-1")</formula>
    </cfRule>
  </conditionalFormatting>
  <conditionalFormatting sqref="G65:AJ65">
    <cfRule type="expression" dxfId="617" priority="40">
      <formula>AND($E65&lt;&gt;"UN", G65="", G66&lt;&gt;"", G66&lt;&gt;"-1")</formula>
    </cfRule>
  </conditionalFormatting>
  <conditionalFormatting sqref="G67:AJ67">
    <cfRule type="expression" dxfId="616" priority="41">
      <formula>AND($E67&lt;&gt;"UN", G67="", G68&lt;&gt;"", G68&lt;&gt;"-1")</formula>
    </cfRule>
  </conditionalFormatting>
  <conditionalFormatting sqref="G69:AJ69">
    <cfRule type="expression" dxfId="615" priority="42">
      <formula>AND($E69&lt;&gt;"UN", G69="", G70&lt;&gt;"", G70&lt;&gt;"-1")</formula>
    </cfRule>
  </conditionalFormatting>
  <conditionalFormatting sqref="G71:AJ71">
    <cfRule type="expression" dxfId="614" priority="43">
      <formula>AND($E71&lt;&gt;"UN", G71="", G72&lt;&gt;"", G72&lt;&gt;"-1")</formula>
    </cfRule>
  </conditionalFormatting>
  <conditionalFormatting sqref="G73:AJ73">
    <cfRule type="expression" dxfId="613" priority="44">
      <formula>AND($E73&lt;&gt;"UN", G73="", G74&lt;&gt;"", G74&lt;&gt;"-1")</formula>
    </cfRule>
  </conditionalFormatting>
  <conditionalFormatting sqref="G75:AJ75">
    <cfRule type="expression" dxfId="612" priority="45">
      <formula>AND($E75&lt;&gt;"UN", G75="", G76&lt;&gt;"", G76&lt;&gt;"-1")</formula>
    </cfRule>
  </conditionalFormatting>
  <conditionalFormatting sqref="G77:AJ77">
    <cfRule type="expression" dxfId="611" priority="46">
      <formula>AND($E77&lt;&gt;"UN", G77="", G78&lt;&gt;"", G78&lt;&gt;"-1")</formula>
    </cfRule>
  </conditionalFormatting>
  <conditionalFormatting sqref="G79:AJ79">
    <cfRule type="expression" dxfId="610" priority="47">
      <formula>AND($E79&lt;&gt;"UN", G79="", G80&lt;&gt;"", G80&lt;&gt;"-1")</formula>
    </cfRule>
  </conditionalFormatting>
  <conditionalFormatting sqref="G81:AJ81">
    <cfRule type="expression" dxfId="609" priority="48">
      <formula>AND($E81&lt;&gt;"UN", G81="", G82&lt;&gt;"", G82&lt;&gt;"-1")</formula>
    </cfRule>
  </conditionalFormatting>
  <conditionalFormatting sqref="G83:AJ83">
    <cfRule type="expression" dxfId="608" priority="49">
      <formula>AND($E83&lt;&gt;"UN", G83="", G84&lt;&gt;"", G84&lt;&gt;"-1")</formula>
    </cfRule>
  </conditionalFormatting>
  <conditionalFormatting sqref="G85:AJ85">
    <cfRule type="expression" dxfId="607" priority="50">
      <formula>AND($E85&lt;&gt;"UN", G85="", G86&lt;&gt;"", G86&lt;&gt;"-1")</formula>
    </cfRule>
  </conditionalFormatting>
  <conditionalFormatting sqref="G87:AJ87">
    <cfRule type="expression" dxfId="606" priority="51">
      <formula>AND($E87&lt;&gt;"UN", G87="", G88&lt;&gt;"", G88&lt;&gt;"-1")</formula>
    </cfRule>
  </conditionalFormatting>
  <conditionalFormatting sqref="G89:AJ89">
    <cfRule type="expression" dxfId="605" priority="52">
      <formula>AND($E89&lt;&gt;"UN", G89="", G90&lt;&gt;"", G90&lt;&gt;"-1")</formula>
    </cfRule>
  </conditionalFormatting>
  <conditionalFormatting sqref="G91:AJ91">
    <cfRule type="expression" dxfId="604" priority="53">
      <formula>AND($E91&lt;&gt;"UN", G91="", G92&lt;&gt;"", G92&lt;&gt;"-1")</formula>
    </cfRule>
  </conditionalFormatting>
  <conditionalFormatting sqref="G93:AJ93">
    <cfRule type="expression" dxfId="603" priority="54">
      <formula>AND($E93&lt;&gt;"UN", G93="", G94&lt;&gt;"", G94&lt;&gt;"-1")</formula>
    </cfRule>
  </conditionalFormatting>
  <conditionalFormatting sqref="G95:AJ95">
    <cfRule type="expression" dxfId="602" priority="55">
      <formula>AND($E95&lt;&gt;"UN", G95="", G96&lt;&gt;"", G96&lt;&gt;"-1")</formula>
    </cfRule>
  </conditionalFormatting>
  <conditionalFormatting sqref="G97:AJ97">
    <cfRule type="expression" dxfId="601" priority="56">
      <formula>AND($E97&lt;&gt;"UN", G97="", G98&lt;&gt;"", G98&lt;&gt;"-1")</formula>
    </cfRule>
  </conditionalFormatting>
  <conditionalFormatting sqref="G99:AJ99">
    <cfRule type="expression" dxfId="600" priority="57">
      <formula>AND($E99&lt;&gt;"UN", G99="", G100&lt;&gt;"", G100&lt;&gt;"-1")</formula>
    </cfRule>
  </conditionalFormatting>
  <conditionalFormatting sqref="G101:AJ101">
    <cfRule type="expression" dxfId="599" priority="58">
      <formula>AND($E101&lt;&gt;"UN", G101="", G102&lt;&gt;"", G102&lt;&gt;"-1")</formula>
    </cfRule>
  </conditionalFormatting>
  <conditionalFormatting sqref="G103:AJ103">
    <cfRule type="expression" dxfId="598" priority="59">
      <formula>AND($E103&lt;&gt;"UN", G103="", G104&lt;&gt;"", G104&lt;&gt;"-1")</formula>
    </cfRule>
  </conditionalFormatting>
  <conditionalFormatting sqref="G105:AJ105">
    <cfRule type="expression" dxfId="597" priority="60">
      <formula>AND($E105&lt;&gt;"UN", G105="", G106&lt;&gt;"", G106&lt;&gt;"-1")</formula>
    </cfRule>
  </conditionalFormatting>
  <conditionalFormatting sqref="G107:AJ107">
    <cfRule type="expression" dxfId="596" priority="61">
      <formula>AND($E107&lt;&gt;"UN", G107="", G108&lt;&gt;"", G108&lt;&gt;"-1")</formula>
    </cfRule>
  </conditionalFormatting>
  <conditionalFormatting sqref="G109:AJ109">
    <cfRule type="expression" dxfId="595" priority="62">
      <formula>AND($E109&lt;&gt;"UN", G109="", G110&lt;&gt;"", G110&lt;&gt;"-1")</formula>
    </cfRule>
  </conditionalFormatting>
  <conditionalFormatting sqref="G111:AJ111">
    <cfRule type="expression" dxfId="594" priority="63">
      <formula>AND($E111&lt;&gt;"UN", G111="", G112&lt;&gt;"", G112&lt;&gt;"-1")</formula>
    </cfRule>
  </conditionalFormatting>
  <conditionalFormatting sqref="G113:AJ113">
    <cfRule type="expression" dxfId="593" priority="64">
      <formula>AND($E113&lt;&gt;"UN", G113="", G114&lt;&gt;"", G114&lt;&gt;"-1")</formula>
    </cfRule>
  </conditionalFormatting>
  <conditionalFormatting sqref="G115:AJ115">
    <cfRule type="expression" dxfId="592" priority="65">
      <formula>AND($E115&lt;&gt;"UN", G115="", G116&lt;&gt;"", G116&lt;&gt;"-1")</formula>
    </cfRule>
  </conditionalFormatting>
  <conditionalFormatting sqref="G117:AJ117">
    <cfRule type="expression" dxfId="591" priority="66">
      <formula>AND($E117&lt;&gt;"UN", G117="", G118&lt;&gt;"", G118&lt;&gt;"-1")</formula>
    </cfRule>
  </conditionalFormatting>
  <conditionalFormatting sqref="G119:AJ119">
    <cfRule type="expression" dxfId="590" priority="67">
      <formula>AND($E119&lt;&gt;"UN", G119="", G120&lt;&gt;"", G120&lt;&gt;"-1")</formula>
    </cfRule>
  </conditionalFormatting>
  <conditionalFormatting sqref="G121:AJ121">
    <cfRule type="expression" dxfId="589" priority="68">
      <formula>AND($E121&lt;&gt;"UN", G121="", G122&lt;&gt;"", G122&lt;&gt;"-1")</formula>
    </cfRule>
  </conditionalFormatting>
  <conditionalFormatting sqref="G123:AJ123">
    <cfRule type="expression" dxfId="588" priority="69">
      <formula>AND($E123&lt;&gt;"UN", G123="", G124&lt;&gt;"", G124&lt;&gt;"-1")</formula>
    </cfRule>
  </conditionalFormatting>
  <conditionalFormatting sqref="G125:AJ125">
    <cfRule type="expression" dxfId="587" priority="70">
      <formula>AND($E125&lt;&gt;"UN", G125="", G126&lt;&gt;"", G126&lt;&gt;"-1")</formula>
    </cfRule>
  </conditionalFormatting>
  <conditionalFormatting sqref="G127:AJ127">
    <cfRule type="expression" dxfId="586" priority="71">
      <formula>AND($E127&lt;&gt;"UN", G127="", G128&lt;&gt;"", G128&lt;&gt;"-1")</formula>
    </cfRule>
  </conditionalFormatting>
  <conditionalFormatting sqref="G129:AJ129">
    <cfRule type="expression" dxfId="585" priority="72">
      <formula>AND($E129&lt;&gt;"UN", G129="", G130&lt;&gt;"", G130&lt;&gt;"-1")</formula>
    </cfRule>
  </conditionalFormatting>
  <conditionalFormatting sqref="G131:AJ131">
    <cfRule type="expression" dxfId="584" priority="73">
      <formula>AND($E131&lt;&gt;"UN", G131="", G132&lt;&gt;"", G132&lt;&gt;"-1")</formula>
    </cfRule>
  </conditionalFormatting>
  <conditionalFormatting sqref="G133:AJ133">
    <cfRule type="expression" dxfId="583" priority="74">
      <formula>AND($E133&lt;&gt;"UN", G133="", G134&lt;&gt;"", G134&lt;&gt;"-1")</formula>
    </cfRule>
  </conditionalFormatting>
  <conditionalFormatting sqref="G135:AJ135">
    <cfRule type="expression" dxfId="582" priority="75">
      <formula>AND($E135&lt;&gt;"UN", G135="", G136&lt;&gt;"", G136&lt;&gt;"-1")</formula>
    </cfRule>
  </conditionalFormatting>
  <conditionalFormatting sqref="G137:AJ137">
    <cfRule type="expression" dxfId="581" priority="76">
      <formula>AND($E137&lt;&gt;"UN", G137="", G138&lt;&gt;"", G138&lt;&gt;"-1")</formula>
    </cfRule>
  </conditionalFormatting>
  <conditionalFormatting sqref="G139:AJ139">
    <cfRule type="expression" dxfId="580" priority="77">
      <formula>AND($E139&lt;&gt;"UN", G139="", G140&lt;&gt;"", G140&lt;&gt;"-1")</formula>
    </cfRule>
  </conditionalFormatting>
  <conditionalFormatting sqref="AL4:AL138">
    <cfRule type="colorScale" priority="78">
      <colorScale>
        <cfvo type="num" val="0"/>
        <cfvo type="num" val="1.0049999999999999"/>
        <cfvo type="num" val="15.58"/>
        <color rgb="FFF8696B"/>
        <color rgb="FFFFEB84"/>
        <color rgb="FF63BE7B"/>
      </colorScale>
    </cfRule>
  </conditionalFormatting>
  <conditionalFormatting sqref="AM4:AM138">
    <cfRule type="colorScale" priority="79">
      <colorScale>
        <cfvo type="num" val="15.58"/>
        <cfvo type="num" val="99.84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139 H4:H139 I4:I139 J4:J139 K4:K139 L4:L139 M4:M139 N4:N139 O4:O139 P4:P139 Q4:Q139 R4:R139 S4:S139 T4:T139 U4:U139 V4:V139 W4:W139 X4:X139 Y4:Y139 Z4:Z139 AA4:AA139 AB4:AB139 AC4:AC139 AD4:AD139 AE4:AE139 AF4:AF139 AG4:AG139 AH4:AH139 AI4:AI139 AJ4:AJ139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79646"/>
  </sheetPr>
  <dimension ref="A1:AN139"/>
  <sheetViews>
    <sheetView showGridLines="0" zoomScale="90" workbookViewId="0"/>
  </sheetViews>
  <sheetFormatPr defaultRowHeight="12" x14ac:dyDescent="0.25"/>
  <cols>
    <col min="1" max="3" width="8.42578125"/>
    <col min="4" max="4" width="27.42578125" bestFit="1" customWidth="1"/>
  </cols>
  <sheetData>
    <row r="1" spans="1:40" ht="14.4" x14ac:dyDescent="0.3">
      <c r="A1" s="229" t="s">
        <v>223</v>
      </c>
      <c r="B1" s="230"/>
      <c r="C1" s="230"/>
      <c r="D1" s="230"/>
      <c r="E1" s="230"/>
      <c r="F1" s="230"/>
      <c r="G1" s="230"/>
    </row>
    <row r="2" spans="1:40" x14ac:dyDescent="0.25">
      <c r="E2" s="263" t="s">
        <v>31</v>
      </c>
      <c r="F2" s="264"/>
      <c r="G2" s="138">
        <v>1213.7660000000001</v>
      </c>
      <c r="H2" s="138">
        <v>1142.5730000000001</v>
      </c>
      <c r="I2" s="138">
        <v>1256.8610000000001</v>
      </c>
      <c r="J2" s="138">
        <v>1614.9680000000001</v>
      </c>
      <c r="K2" s="138">
        <v>1580.412</v>
      </c>
      <c r="L2" s="138">
        <v>2009.46</v>
      </c>
      <c r="M2" s="138">
        <v>1797.6469999999999</v>
      </c>
      <c r="N2" s="138">
        <v>2064.7660000000001</v>
      </c>
      <c r="O2" s="138">
        <v>1501.8779999999999</v>
      </c>
      <c r="P2" s="138">
        <v>1743.4490000000001</v>
      </c>
      <c r="Q2" s="138">
        <v>1844.3610000000001</v>
      </c>
      <c r="R2" s="138">
        <v>1939.375</v>
      </c>
      <c r="S2" s="138">
        <v>1564.8019999999999</v>
      </c>
      <c r="T2" s="138">
        <v>1736.606</v>
      </c>
      <c r="U2" s="138">
        <v>1629.7149999999999</v>
      </c>
      <c r="V2" s="138">
        <v>1238.7</v>
      </c>
      <c r="W2" s="138">
        <v>1392.796</v>
      </c>
      <c r="X2" s="138">
        <v>1317.5550000000001</v>
      </c>
      <c r="Y2" s="138">
        <v>986.48099999999999</v>
      </c>
      <c r="Z2" s="138">
        <v>1265.5719999999999</v>
      </c>
      <c r="AA2" s="138">
        <v>1332.8030000000001</v>
      </c>
      <c r="AB2" s="138">
        <v>1736.567</v>
      </c>
      <c r="AC2" s="138">
        <v>1967.317</v>
      </c>
      <c r="AD2" s="138">
        <v>1954.7280000000001</v>
      </c>
      <c r="AE2" s="138">
        <v>1624.43</v>
      </c>
      <c r="AF2" s="138">
        <v>1391.377</v>
      </c>
      <c r="AG2" s="138">
        <v>934.096</v>
      </c>
      <c r="AH2" s="138">
        <v>1095.461</v>
      </c>
      <c r="AI2" s="138">
        <v>1267.0350000000001</v>
      </c>
      <c r="AJ2" s="137">
        <v>1286.998</v>
      </c>
    </row>
    <row r="3" spans="1:40" ht="14.4" x14ac:dyDescent="0.3">
      <c r="A3" s="17" t="s">
        <v>32</v>
      </c>
      <c r="B3" s="18">
        <v>3.8710526315789502</v>
      </c>
    </row>
    <row r="4" spans="1:40" ht="14.4" x14ac:dyDescent="0.3">
      <c r="A4" s="139" t="s">
        <v>33</v>
      </c>
      <c r="B4" s="140" t="s">
        <v>34</v>
      </c>
      <c r="C4" s="140" t="s">
        <v>35</v>
      </c>
      <c r="D4" s="140" t="s">
        <v>36</v>
      </c>
      <c r="E4" s="140" t="s">
        <v>37</v>
      </c>
      <c r="F4" s="140" t="s">
        <v>38</v>
      </c>
      <c r="G4" s="142" t="s">
        <v>39</v>
      </c>
      <c r="H4" s="142" t="s">
        <v>40</v>
      </c>
      <c r="I4" s="142" t="s">
        <v>41</v>
      </c>
      <c r="J4" s="142" t="s">
        <v>42</v>
      </c>
      <c r="K4" s="142" t="s">
        <v>43</v>
      </c>
      <c r="L4" s="142" t="s">
        <v>44</v>
      </c>
      <c r="M4" s="142" t="s">
        <v>45</v>
      </c>
      <c r="N4" s="142" t="s">
        <v>46</v>
      </c>
      <c r="O4" s="142" t="s">
        <v>47</v>
      </c>
      <c r="P4" s="142" t="s">
        <v>48</v>
      </c>
      <c r="Q4" s="142" t="s">
        <v>49</v>
      </c>
      <c r="R4" s="142" t="s">
        <v>50</v>
      </c>
      <c r="S4" s="142" t="s">
        <v>51</v>
      </c>
      <c r="T4" s="142" t="s">
        <v>52</v>
      </c>
      <c r="U4" s="142" t="s">
        <v>53</v>
      </c>
      <c r="V4" s="142" t="s">
        <v>54</v>
      </c>
      <c r="W4" s="142" t="s">
        <v>55</v>
      </c>
      <c r="X4" s="142" t="s">
        <v>56</v>
      </c>
      <c r="Y4" s="142" t="s">
        <v>57</v>
      </c>
      <c r="Z4" s="142" t="s">
        <v>58</v>
      </c>
      <c r="AA4" s="142" t="s">
        <v>59</v>
      </c>
      <c r="AB4" s="142" t="s">
        <v>60</v>
      </c>
      <c r="AC4" s="142" t="s">
        <v>61</v>
      </c>
      <c r="AD4" s="142" t="s">
        <v>62</v>
      </c>
      <c r="AE4" s="142" t="s">
        <v>63</v>
      </c>
      <c r="AF4" s="142" t="s">
        <v>64</v>
      </c>
      <c r="AG4" s="142" t="s">
        <v>65</v>
      </c>
      <c r="AH4" s="142" t="s">
        <v>66</v>
      </c>
      <c r="AI4" s="142" t="s">
        <v>67</v>
      </c>
      <c r="AJ4" s="143" t="s">
        <v>68</v>
      </c>
      <c r="AK4" s="19" t="s">
        <v>69</v>
      </c>
      <c r="AL4" s="28" t="s">
        <v>70</v>
      </c>
      <c r="AM4" s="28" t="s">
        <v>71</v>
      </c>
      <c r="AN4" s="30" t="s">
        <v>72</v>
      </c>
    </row>
    <row r="5" spans="1:40" x14ac:dyDescent="0.25">
      <c r="A5" t="s">
        <v>222</v>
      </c>
      <c r="B5" t="s">
        <v>184</v>
      </c>
      <c r="C5" t="s">
        <v>75</v>
      </c>
      <c r="D5" t="s">
        <v>93</v>
      </c>
      <c r="E5" t="s">
        <v>87</v>
      </c>
      <c r="F5" t="s">
        <v>78</v>
      </c>
      <c r="G5" s="31">
        <v>139.042</v>
      </c>
      <c r="H5" s="31">
        <v>167.136</v>
      </c>
      <c r="I5" s="31">
        <v>164.93</v>
      </c>
      <c r="J5" s="31">
        <v>332.50400000000002</v>
      </c>
      <c r="K5" s="31">
        <v>227.02699999999999</v>
      </c>
      <c r="L5" s="31">
        <v>189.851</v>
      </c>
      <c r="M5" s="31">
        <v>185.744</v>
      </c>
      <c r="N5" s="31">
        <v>188.23699999999999</v>
      </c>
      <c r="O5" s="31">
        <v>233.46700000000001</v>
      </c>
      <c r="P5" s="31">
        <v>387.19</v>
      </c>
      <c r="Q5" s="31">
        <v>476.267</v>
      </c>
      <c r="R5" s="31">
        <v>907.10799999999995</v>
      </c>
      <c r="S5" s="31">
        <v>362.721</v>
      </c>
      <c r="T5" s="31">
        <v>268.53199999999998</v>
      </c>
      <c r="U5" s="31">
        <v>319.68</v>
      </c>
      <c r="V5" s="31">
        <v>408.983</v>
      </c>
      <c r="W5" s="31">
        <v>498.16699999999997</v>
      </c>
      <c r="X5" s="31">
        <v>403.83699999999999</v>
      </c>
      <c r="Y5" s="31">
        <v>261.84899999999999</v>
      </c>
      <c r="Z5" s="31">
        <v>494.09199999999998</v>
      </c>
      <c r="AA5" s="31">
        <v>480.29399999999998</v>
      </c>
      <c r="AB5" s="31">
        <v>538.65700000000004</v>
      </c>
      <c r="AC5" s="31">
        <v>884.75199999999995</v>
      </c>
      <c r="AD5" s="31">
        <v>609.51099999999997</v>
      </c>
      <c r="AE5" s="31">
        <v>520.30499999999995</v>
      </c>
      <c r="AF5" s="31">
        <v>429.404</v>
      </c>
      <c r="AG5" s="31">
        <v>311.78800000000001</v>
      </c>
      <c r="AH5" s="31">
        <v>389.81400000000002</v>
      </c>
      <c r="AI5" s="31">
        <v>625.21</v>
      </c>
      <c r="AJ5" s="31">
        <v>682.52099999999996</v>
      </c>
      <c r="AK5">
        <v>1</v>
      </c>
      <c r="AL5" s="29">
        <v>26.61</v>
      </c>
      <c r="AM5" s="29">
        <v>26.61</v>
      </c>
      <c r="AN5" s="20">
        <v>12088.62</v>
      </c>
    </row>
    <row r="6" spans="1:40" x14ac:dyDescent="0.25">
      <c r="A6" t="s">
        <v>222</v>
      </c>
      <c r="B6" t="s">
        <v>184</v>
      </c>
      <c r="C6" t="s">
        <v>75</v>
      </c>
      <c r="D6" t="s">
        <v>93</v>
      </c>
      <c r="E6" t="s">
        <v>87</v>
      </c>
      <c r="F6" t="s">
        <v>79</v>
      </c>
      <c r="G6" s="31" t="s">
        <v>20</v>
      </c>
      <c r="H6" s="31" t="s">
        <v>20</v>
      </c>
      <c r="I6" s="31" t="s">
        <v>20</v>
      </c>
      <c r="J6" s="31" t="s">
        <v>20</v>
      </c>
      <c r="K6" s="31" t="s">
        <v>20</v>
      </c>
      <c r="L6" s="31" t="s">
        <v>20</v>
      </c>
      <c r="M6" s="31" t="s">
        <v>7</v>
      </c>
      <c r="N6" s="31" t="s">
        <v>7</v>
      </c>
      <c r="O6" s="31" t="s">
        <v>20</v>
      </c>
      <c r="P6" s="31" t="s">
        <v>20</v>
      </c>
      <c r="Q6" s="31" t="s">
        <v>20</v>
      </c>
      <c r="R6" s="31" t="s">
        <v>20</v>
      </c>
      <c r="S6" s="31" t="s">
        <v>20</v>
      </c>
      <c r="T6" s="31" t="s">
        <v>20</v>
      </c>
      <c r="U6" s="31" t="s">
        <v>20</v>
      </c>
      <c r="V6" s="31" t="s">
        <v>20</v>
      </c>
      <c r="W6" s="31" t="s">
        <v>20</v>
      </c>
      <c r="X6" s="31" t="s">
        <v>20</v>
      </c>
      <c r="Y6" s="31" t="s">
        <v>20</v>
      </c>
      <c r="Z6" s="31" t="s">
        <v>20</v>
      </c>
      <c r="AA6" s="31" t="s">
        <v>20</v>
      </c>
      <c r="AB6" s="31" t="s">
        <v>20</v>
      </c>
      <c r="AC6" s="31" t="s">
        <v>20</v>
      </c>
      <c r="AD6" s="31" t="s">
        <v>20</v>
      </c>
      <c r="AE6" s="31" t="s">
        <v>5</v>
      </c>
      <c r="AF6" s="31" t="s">
        <v>5</v>
      </c>
      <c r="AG6" s="31" t="s">
        <v>5</v>
      </c>
      <c r="AH6" s="31" t="s">
        <v>5</v>
      </c>
      <c r="AI6" s="31" t="s">
        <v>5</v>
      </c>
      <c r="AJ6" s="31" t="s">
        <v>5</v>
      </c>
      <c r="AK6">
        <v>1</v>
      </c>
      <c r="AL6" s="29" t="s">
        <v>80</v>
      </c>
      <c r="AM6" s="29" t="s">
        <v>80</v>
      </c>
      <c r="AN6" s="20" t="s">
        <v>80</v>
      </c>
    </row>
    <row r="7" spans="1:40" x14ac:dyDescent="0.25">
      <c r="A7" t="s">
        <v>222</v>
      </c>
      <c r="B7" t="s">
        <v>184</v>
      </c>
      <c r="C7" t="s">
        <v>75</v>
      </c>
      <c r="D7" t="s">
        <v>76</v>
      </c>
      <c r="E7" t="s">
        <v>87</v>
      </c>
      <c r="F7" t="s">
        <v>78</v>
      </c>
      <c r="G7" s="31">
        <v>35.985999999999997</v>
      </c>
      <c r="H7" s="31">
        <v>5.0279999999999996</v>
      </c>
      <c r="I7" s="31">
        <v>20.425000000000001</v>
      </c>
      <c r="J7" s="31">
        <v>41.707000000000001</v>
      </c>
      <c r="K7" s="31">
        <v>6.7720000000000002</v>
      </c>
      <c r="L7" s="31">
        <v>14.397</v>
      </c>
      <c r="M7" s="31">
        <v>309.45699999999999</v>
      </c>
      <c r="N7" s="31">
        <v>413.971</v>
      </c>
      <c r="O7" s="31">
        <v>182.876</v>
      </c>
      <c r="P7" s="31">
        <v>160.33500000000001</v>
      </c>
      <c r="Q7" s="31">
        <v>88.988</v>
      </c>
      <c r="R7" s="31">
        <v>134.16399999999999</v>
      </c>
      <c r="S7" s="31">
        <v>213.648</v>
      </c>
      <c r="T7" s="31">
        <v>360.71499999999997</v>
      </c>
      <c r="U7" s="31">
        <v>412.04199999999997</v>
      </c>
      <c r="V7" s="31">
        <v>275.19</v>
      </c>
      <c r="W7" s="31">
        <v>190.452</v>
      </c>
      <c r="X7" s="31">
        <v>183.79300000000001</v>
      </c>
      <c r="Y7" s="31">
        <v>202.69399999999999</v>
      </c>
      <c r="Z7" s="31">
        <v>243.77799999999999</v>
      </c>
      <c r="AA7" s="31">
        <v>311.07299999999998</v>
      </c>
      <c r="AB7" s="31">
        <v>207.27199999999999</v>
      </c>
      <c r="AC7" s="31">
        <v>454.17</v>
      </c>
      <c r="AD7" s="31">
        <v>255.83199999999999</v>
      </c>
      <c r="AE7" s="31">
        <v>228.42500000000001</v>
      </c>
      <c r="AF7" s="31">
        <v>61.774999999999999</v>
      </c>
      <c r="AG7" s="31">
        <v>72.923000000000002</v>
      </c>
      <c r="AH7" s="31">
        <v>313.916</v>
      </c>
      <c r="AI7" s="31">
        <v>49.923999999999999</v>
      </c>
      <c r="AJ7" s="31">
        <v>18.669</v>
      </c>
      <c r="AK7">
        <v>2</v>
      </c>
      <c r="AL7" s="29">
        <v>12.04</v>
      </c>
      <c r="AM7" s="29">
        <v>38.65</v>
      </c>
      <c r="AN7" s="20">
        <v>5470.3969999999999</v>
      </c>
    </row>
    <row r="8" spans="1:40" x14ac:dyDescent="0.25">
      <c r="A8" t="s">
        <v>222</v>
      </c>
      <c r="B8" t="s">
        <v>184</v>
      </c>
      <c r="C8" t="s">
        <v>75</v>
      </c>
      <c r="D8" t="s">
        <v>76</v>
      </c>
      <c r="E8" t="s">
        <v>87</v>
      </c>
      <c r="F8" t="s">
        <v>79</v>
      </c>
      <c r="G8" s="31" t="s">
        <v>82</v>
      </c>
      <c r="H8" s="31" t="s">
        <v>7</v>
      </c>
      <c r="I8" s="31" t="s">
        <v>7</v>
      </c>
      <c r="J8" s="31" t="s">
        <v>82</v>
      </c>
      <c r="K8" s="31" t="s">
        <v>7</v>
      </c>
      <c r="L8" s="31" t="s">
        <v>7</v>
      </c>
      <c r="M8" s="31" t="s">
        <v>7</v>
      </c>
      <c r="N8" s="31" t="s">
        <v>7</v>
      </c>
      <c r="O8" s="31" t="s">
        <v>7</v>
      </c>
      <c r="P8" s="31" t="s">
        <v>82</v>
      </c>
      <c r="Q8" s="31" t="s">
        <v>7</v>
      </c>
      <c r="R8" s="31" t="s">
        <v>7</v>
      </c>
      <c r="S8" s="31" t="s">
        <v>82</v>
      </c>
      <c r="T8" s="31" t="s">
        <v>7</v>
      </c>
      <c r="U8" s="31" t="s">
        <v>7</v>
      </c>
      <c r="V8" s="31" t="s">
        <v>7</v>
      </c>
      <c r="W8" s="31" t="s">
        <v>82</v>
      </c>
      <c r="X8" s="31" t="s">
        <v>82</v>
      </c>
      <c r="Y8" s="31" t="s">
        <v>82</v>
      </c>
      <c r="Z8" s="31" t="s">
        <v>82</v>
      </c>
      <c r="AA8" s="31" t="s">
        <v>7</v>
      </c>
      <c r="AB8" s="31" t="s">
        <v>7</v>
      </c>
      <c r="AC8" s="31" t="s">
        <v>7</v>
      </c>
      <c r="AD8" s="31" t="s">
        <v>7</v>
      </c>
      <c r="AE8" s="31" t="s">
        <v>7</v>
      </c>
      <c r="AF8" s="31" t="s">
        <v>82</v>
      </c>
      <c r="AG8" s="31" t="s">
        <v>7</v>
      </c>
      <c r="AH8" s="31" t="s">
        <v>7</v>
      </c>
      <c r="AI8" s="31" t="s">
        <v>82</v>
      </c>
      <c r="AJ8" s="31" t="s">
        <v>5</v>
      </c>
      <c r="AK8">
        <v>2</v>
      </c>
      <c r="AL8" s="29" t="s">
        <v>80</v>
      </c>
      <c r="AM8" s="29" t="s">
        <v>80</v>
      </c>
      <c r="AN8" s="20" t="s">
        <v>80</v>
      </c>
    </row>
    <row r="9" spans="1:40" x14ac:dyDescent="0.25">
      <c r="A9" t="s">
        <v>222</v>
      </c>
      <c r="B9" t="s">
        <v>184</v>
      </c>
      <c r="C9" t="s">
        <v>75</v>
      </c>
      <c r="D9" t="s">
        <v>112</v>
      </c>
      <c r="E9" t="s">
        <v>87</v>
      </c>
      <c r="F9" t="s">
        <v>78</v>
      </c>
      <c r="G9" s="31">
        <v>119</v>
      </c>
      <c r="H9" s="31">
        <v>56</v>
      </c>
      <c r="I9" s="31">
        <v>83</v>
      </c>
      <c r="J9" s="31">
        <v>151.19999999999999</v>
      </c>
      <c r="K9" s="31">
        <v>148</v>
      </c>
      <c r="L9" s="31">
        <v>164.3</v>
      </c>
      <c r="M9" s="31">
        <v>186.7</v>
      </c>
      <c r="N9" s="31">
        <v>150.94999999999999</v>
      </c>
      <c r="O9" s="31">
        <v>171.405</v>
      </c>
      <c r="P9" s="31">
        <v>112.24</v>
      </c>
      <c r="Q9" s="31">
        <v>146.59899999999999</v>
      </c>
      <c r="R9" s="31">
        <v>158.61799999999999</v>
      </c>
      <c r="S9" s="31">
        <v>174.4</v>
      </c>
      <c r="T9" s="31">
        <v>215.71600000000001</v>
      </c>
      <c r="U9" s="31">
        <v>182.91200000000001</v>
      </c>
      <c r="V9" s="31">
        <v>191</v>
      </c>
      <c r="W9" s="31">
        <v>191</v>
      </c>
      <c r="X9" s="31">
        <v>191</v>
      </c>
      <c r="Y9" s="31">
        <v>191</v>
      </c>
      <c r="Z9" s="31">
        <v>191</v>
      </c>
      <c r="AA9" s="31">
        <v>209.68100000000001</v>
      </c>
      <c r="AB9" s="31">
        <v>136.61600000000001</v>
      </c>
      <c r="AC9" s="31">
        <v>164.078</v>
      </c>
      <c r="AD9" s="31">
        <v>148.72900000000001</v>
      </c>
      <c r="AE9" s="31">
        <v>110.498</v>
      </c>
      <c r="AF9" s="31">
        <v>96.149000000000001</v>
      </c>
      <c r="AG9" s="31">
        <v>60.725000000000001</v>
      </c>
      <c r="AH9" s="31">
        <v>57.55</v>
      </c>
      <c r="AI9" s="31">
        <v>176.619</v>
      </c>
      <c r="AJ9" s="31">
        <v>89.742999999999995</v>
      </c>
      <c r="AK9">
        <v>3</v>
      </c>
      <c r="AL9" s="29">
        <v>9.74</v>
      </c>
      <c r="AM9" s="29">
        <v>48.39</v>
      </c>
      <c r="AN9" s="20">
        <v>4426.4269999999997</v>
      </c>
    </row>
    <row r="10" spans="1:40" x14ac:dyDescent="0.25">
      <c r="A10" t="s">
        <v>222</v>
      </c>
      <c r="B10" t="s">
        <v>184</v>
      </c>
      <c r="C10" t="s">
        <v>75</v>
      </c>
      <c r="D10" t="s">
        <v>112</v>
      </c>
      <c r="E10" t="s">
        <v>87</v>
      </c>
      <c r="F10" t="s">
        <v>79</v>
      </c>
      <c r="G10" s="31" t="s">
        <v>82</v>
      </c>
      <c r="H10" s="31" t="s">
        <v>82</v>
      </c>
      <c r="I10" s="31" t="s">
        <v>82</v>
      </c>
      <c r="J10" s="31" t="s">
        <v>82</v>
      </c>
      <c r="K10" s="31" t="s">
        <v>82</v>
      </c>
      <c r="L10" s="31" t="s">
        <v>82</v>
      </c>
      <c r="M10" s="31" t="s">
        <v>82</v>
      </c>
      <c r="N10" s="31" t="s">
        <v>82</v>
      </c>
      <c r="O10" s="31" t="s">
        <v>5</v>
      </c>
      <c r="P10" s="31" t="s">
        <v>5</v>
      </c>
      <c r="Q10" s="31" t="s">
        <v>5</v>
      </c>
      <c r="R10" s="31" t="s">
        <v>5</v>
      </c>
      <c r="S10" s="31" t="s">
        <v>5</v>
      </c>
      <c r="T10" s="31" t="s">
        <v>5</v>
      </c>
      <c r="U10" s="31" t="s">
        <v>82</v>
      </c>
      <c r="V10" s="31" t="s">
        <v>82</v>
      </c>
      <c r="W10" s="31" t="s">
        <v>82</v>
      </c>
      <c r="X10" s="31" t="s">
        <v>82</v>
      </c>
      <c r="Y10" s="31" t="s">
        <v>82</v>
      </c>
      <c r="Z10" s="31" t="s">
        <v>82</v>
      </c>
      <c r="AA10" s="31" t="s">
        <v>82</v>
      </c>
      <c r="AB10" s="31" t="s">
        <v>82</v>
      </c>
      <c r="AC10" s="31" t="s">
        <v>82</v>
      </c>
      <c r="AD10" s="31" t="s">
        <v>82</v>
      </c>
      <c r="AE10" s="31" t="s">
        <v>82</v>
      </c>
      <c r="AF10" s="31" t="s">
        <v>82</v>
      </c>
      <c r="AG10" s="31" t="s">
        <v>82</v>
      </c>
      <c r="AH10" s="31" t="s">
        <v>82</v>
      </c>
      <c r="AI10" s="31" t="s">
        <v>82</v>
      </c>
      <c r="AJ10" s="31" t="s">
        <v>82</v>
      </c>
      <c r="AK10">
        <v>3</v>
      </c>
      <c r="AL10" s="29" t="s">
        <v>80</v>
      </c>
      <c r="AM10" s="29" t="s">
        <v>80</v>
      </c>
      <c r="AN10" s="20" t="s">
        <v>80</v>
      </c>
    </row>
    <row r="11" spans="1:40" x14ac:dyDescent="0.25">
      <c r="A11" t="s">
        <v>222</v>
      </c>
      <c r="B11" t="s">
        <v>184</v>
      </c>
      <c r="C11" t="s">
        <v>75</v>
      </c>
      <c r="D11" t="s">
        <v>113</v>
      </c>
      <c r="E11" t="s">
        <v>87</v>
      </c>
      <c r="F11" t="s">
        <v>78</v>
      </c>
      <c r="G11" s="31">
        <v>97</v>
      </c>
      <c r="H11" s="31">
        <v>76</v>
      </c>
      <c r="I11" s="31">
        <v>69.099999999999994</v>
      </c>
      <c r="J11" s="31">
        <v>106.4</v>
      </c>
      <c r="K11" s="31">
        <v>278.10000000000002</v>
      </c>
      <c r="L11" s="31">
        <v>537.41600000000005</v>
      </c>
      <c r="M11" s="31">
        <v>412</v>
      </c>
      <c r="N11" s="31">
        <v>325.23899999999998</v>
      </c>
      <c r="O11" s="31">
        <v>348.44200000000001</v>
      </c>
      <c r="P11" s="31">
        <v>208.541</v>
      </c>
      <c r="Q11" s="31">
        <v>415.41800000000001</v>
      </c>
      <c r="R11" s="31">
        <v>81.706999999999994</v>
      </c>
      <c r="S11" s="31">
        <v>58.576999999999998</v>
      </c>
      <c r="T11" s="31">
        <v>75.332999999999998</v>
      </c>
      <c r="U11" s="31">
        <v>73.346999999999994</v>
      </c>
      <c r="V11" s="31">
        <v>74.801000000000002</v>
      </c>
      <c r="W11" s="31">
        <v>160.45400000000001</v>
      </c>
      <c r="X11" s="31">
        <v>139.26599999999999</v>
      </c>
      <c r="Y11" s="31">
        <v>76.034000000000006</v>
      </c>
      <c r="Z11" s="31">
        <v>56.521999999999998</v>
      </c>
      <c r="AA11" s="31">
        <v>71.616</v>
      </c>
      <c r="AB11" s="31">
        <v>58.728000000000002</v>
      </c>
      <c r="AC11" s="31">
        <v>39.426000000000002</v>
      </c>
      <c r="AD11" s="31">
        <v>43.444000000000003</v>
      </c>
      <c r="AE11" s="31">
        <v>17.260000000000002</v>
      </c>
      <c r="AF11" s="31">
        <v>27.695</v>
      </c>
      <c r="AG11" s="31">
        <v>24.233000000000001</v>
      </c>
      <c r="AH11" s="31">
        <v>10</v>
      </c>
      <c r="AI11" s="31">
        <v>9</v>
      </c>
      <c r="AJ11" s="31">
        <v>7.5019999999999998</v>
      </c>
      <c r="AK11">
        <v>4</v>
      </c>
      <c r="AL11" s="29">
        <v>8.76</v>
      </c>
      <c r="AM11" s="29">
        <v>57.15</v>
      </c>
      <c r="AN11" s="20">
        <v>3978.6019999999999</v>
      </c>
    </row>
    <row r="12" spans="1:40" x14ac:dyDescent="0.25">
      <c r="A12" t="s">
        <v>222</v>
      </c>
      <c r="B12" t="s">
        <v>184</v>
      </c>
      <c r="C12" t="s">
        <v>75</v>
      </c>
      <c r="D12" t="s">
        <v>113</v>
      </c>
      <c r="E12" t="s">
        <v>87</v>
      </c>
      <c r="F12" t="s">
        <v>79</v>
      </c>
      <c r="G12" s="31" t="s">
        <v>5</v>
      </c>
      <c r="H12" s="31" t="s">
        <v>5</v>
      </c>
      <c r="I12" s="31" t="s">
        <v>5</v>
      </c>
      <c r="J12" s="31" t="s">
        <v>5</v>
      </c>
      <c r="K12" s="31" t="s">
        <v>20</v>
      </c>
      <c r="L12" s="31" t="s">
        <v>20</v>
      </c>
      <c r="M12" s="31" t="s">
        <v>20</v>
      </c>
      <c r="N12" s="31" t="s">
        <v>5</v>
      </c>
      <c r="O12" s="31" t="s">
        <v>5</v>
      </c>
      <c r="P12" s="31" t="s">
        <v>5</v>
      </c>
      <c r="Q12" s="31" t="s">
        <v>20</v>
      </c>
      <c r="R12" s="31" t="s">
        <v>20</v>
      </c>
      <c r="S12" s="31" t="s">
        <v>20</v>
      </c>
      <c r="T12" s="31" t="s">
        <v>20</v>
      </c>
      <c r="U12" s="31" t="s">
        <v>20</v>
      </c>
      <c r="V12" s="31" t="s">
        <v>20</v>
      </c>
      <c r="W12" s="31" t="s">
        <v>20</v>
      </c>
      <c r="X12" s="31" t="s">
        <v>20</v>
      </c>
      <c r="Y12" s="31" t="s">
        <v>5</v>
      </c>
      <c r="Z12" s="31" t="s">
        <v>5</v>
      </c>
      <c r="AA12" s="31" t="s">
        <v>5</v>
      </c>
      <c r="AB12" s="31" t="s">
        <v>5</v>
      </c>
      <c r="AC12" s="31" t="s">
        <v>5</v>
      </c>
      <c r="AD12" s="31" t="s">
        <v>5</v>
      </c>
      <c r="AE12" s="31" t="s">
        <v>20</v>
      </c>
      <c r="AF12" s="31" t="s">
        <v>20</v>
      </c>
      <c r="AG12" s="31" t="s">
        <v>5</v>
      </c>
      <c r="AH12" s="31" t="s">
        <v>5</v>
      </c>
      <c r="AI12" s="31" t="s">
        <v>5</v>
      </c>
      <c r="AJ12" s="31" t="s">
        <v>20</v>
      </c>
      <c r="AK12">
        <v>4</v>
      </c>
      <c r="AL12" s="29" t="s">
        <v>80</v>
      </c>
      <c r="AM12" s="29" t="s">
        <v>80</v>
      </c>
      <c r="AN12" s="20" t="s">
        <v>80</v>
      </c>
    </row>
    <row r="13" spans="1:40" x14ac:dyDescent="0.25">
      <c r="A13" t="s">
        <v>222</v>
      </c>
      <c r="B13" t="s">
        <v>184</v>
      </c>
      <c r="C13" t="s">
        <v>75</v>
      </c>
      <c r="D13" t="s">
        <v>93</v>
      </c>
      <c r="E13" t="s">
        <v>90</v>
      </c>
      <c r="F13" t="s">
        <v>78</v>
      </c>
      <c r="G13" s="31">
        <v>41</v>
      </c>
      <c r="H13" s="31">
        <v>88</v>
      </c>
      <c r="I13" s="31">
        <v>113.965</v>
      </c>
      <c r="J13" s="31">
        <v>182</v>
      </c>
      <c r="K13" s="31">
        <v>140</v>
      </c>
      <c r="L13" s="31">
        <v>71</v>
      </c>
      <c r="M13" s="31">
        <v>63.6</v>
      </c>
      <c r="N13" s="31">
        <v>88.4</v>
      </c>
      <c r="O13" s="31">
        <v>93.2</v>
      </c>
      <c r="P13" s="31">
        <v>121.58799999999999</v>
      </c>
      <c r="Q13" s="31">
        <v>130.83699999999999</v>
      </c>
      <c r="R13" s="31">
        <v>135</v>
      </c>
      <c r="S13" s="31">
        <v>185.88</v>
      </c>
      <c r="T13" s="31">
        <v>113</v>
      </c>
      <c r="U13" s="31">
        <v>96.4</v>
      </c>
      <c r="V13" s="31">
        <v>88.721000000000004</v>
      </c>
      <c r="W13" s="31">
        <v>92.331000000000003</v>
      </c>
      <c r="X13" s="31">
        <v>139.36699999999999</v>
      </c>
      <c r="Y13" s="31">
        <v>78.864000000000004</v>
      </c>
      <c r="Z13" s="31">
        <v>117.67700000000001</v>
      </c>
      <c r="AA13" s="31">
        <v>73.304000000000002</v>
      </c>
      <c r="AB13" s="31">
        <v>58.456000000000003</v>
      </c>
      <c r="AC13" s="31">
        <v>156.13900000000001</v>
      </c>
      <c r="AD13" s="31">
        <v>153.03100000000001</v>
      </c>
      <c r="AE13" s="31">
        <v>108.03700000000001</v>
      </c>
      <c r="AF13" s="31">
        <v>32.959000000000003</v>
      </c>
      <c r="AG13" s="31">
        <v>118.684</v>
      </c>
      <c r="AH13" s="31">
        <v>89.902000000000001</v>
      </c>
      <c r="AI13" s="31">
        <v>108.63</v>
      </c>
      <c r="AJ13" s="31">
        <v>105.738</v>
      </c>
      <c r="AK13">
        <v>5</v>
      </c>
      <c r="AL13" s="29">
        <v>7.01</v>
      </c>
      <c r="AM13" s="29">
        <v>64.16</v>
      </c>
      <c r="AN13" s="20">
        <v>3185.71</v>
      </c>
    </row>
    <row r="14" spans="1:40" x14ac:dyDescent="0.25">
      <c r="A14" t="s">
        <v>222</v>
      </c>
      <c r="B14" t="s">
        <v>184</v>
      </c>
      <c r="C14" t="s">
        <v>75</v>
      </c>
      <c r="D14" t="s">
        <v>93</v>
      </c>
      <c r="E14" t="s">
        <v>90</v>
      </c>
      <c r="F14" t="s">
        <v>79</v>
      </c>
      <c r="G14" s="31" t="s">
        <v>20</v>
      </c>
      <c r="H14" s="31" t="s">
        <v>20</v>
      </c>
      <c r="I14" s="31" t="s">
        <v>20</v>
      </c>
      <c r="J14" s="31" t="s">
        <v>20</v>
      </c>
      <c r="K14" s="31" t="s">
        <v>20</v>
      </c>
      <c r="L14" s="31" t="s">
        <v>20</v>
      </c>
      <c r="M14" s="31" t="s">
        <v>20</v>
      </c>
      <c r="N14" s="31" t="s">
        <v>7</v>
      </c>
      <c r="O14" s="31" t="s">
        <v>7</v>
      </c>
      <c r="P14" s="31" t="s">
        <v>7</v>
      </c>
      <c r="Q14" s="31" t="s">
        <v>7</v>
      </c>
      <c r="R14" s="31" t="s">
        <v>7</v>
      </c>
      <c r="S14" s="31" t="s">
        <v>7</v>
      </c>
      <c r="T14" s="31" t="s">
        <v>7</v>
      </c>
      <c r="U14" s="31" t="s">
        <v>7</v>
      </c>
      <c r="V14" s="31" t="s">
        <v>20</v>
      </c>
      <c r="W14" s="31" t="s">
        <v>20</v>
      </c>
      <c r="X14" s="31" t="s">
        <v>20</v>
      </c>
      <c r="Y14" s="31" t="s">
        <v>20</v>
      </c>
      <c r="Z14" s="31" t="s">
        <v>5</v>
      </c>
      <c r="AA14" s="31" t="s">
        <v>20</v>
      </c>
      <c r="AB14" s="31" t="s">
        <v>20</v>
      </c>
      <c r="AC14" s="31" t="s">
        <v>20</v>
      </c>
      <c r="AD14" s="31" t="s">
        <v>20</v>
      </c>
      <c r="AE14" s="31" t="s">
        <v>20</v>
      </c>
      <c r="AF14" s="31" t="s">
        <v>20</v>
      </c>
      <c r="AG14" s="31" t="s">
        <v>20</v>
      </c>
      <c r="AH14" s="31" t="s">
        <v>20</v>
      </c>
      <c r="AI14" s="31" t="s">
        <v>5</v>
      </c>
      <c r="AJ14" s="31" t="s">
        <v>82</v>
      </c>
      <c r="AK14">
        <v>5</v>
      </c>
      <c r="AL14" s="29" t="s">
        <v>80</v>
      </c>
      <c r="AM14" s="29" t="s">
        <v>80</v>
      </c>
      <c r="AN14" s="20" t="s">
        <v>80</v>
      </c>
    </row>
    <row r="15" spans="1:40" x14ac:dyDescent="0.25">
      <c r="A15" t="s">
        <v>222</v>
      </c>
      <c r="B15" t="s">
        <v>184</v>
      </c>
      <c r="C15" t="s">
        <v>75</v>
      </c>
      <c r="D15" t="s">
        <v>113</v>
      </c>
      <c r="E15" t="s">
        <v>104</v>
      </c>
      <c r="F15" t="s">
        <v>78</v>
      </c>
      <c r="G15" s="31">
        <v>143</v>
      </c>
      <c r="H15" s="31">
        <v>224</v>
      </c>
      <c r="I15" s="31">
        <v>67</v>
      </c>
      <c r="J15" s="31">
        <v>78</v>
      </c>
      <c r="K15" s="31">
        <v>78</v>
      </c>
      <c r="L15" s="31">
        <v>67</v>
      </c>
      <c r="M15" s="31" t="s">
        <v>80</v>
      </c>
      <c r="N15" s="31">
        <v>222.3</v>
      </c>
      <c r="O15" s="31">
        <v>237.9</v>
      </c>
      <c r="P15" s="31">
        <v>340.14100000000002</v>
      </c>
      <c r="Q15" s="31">
        <v>7.0000000000000007E-2</v>
      </c>
      <c r="R15" s="31">
        <v>57.902999999999999</v>
      </c>
      <c r="S15" s="31">
        <v>59.85</v>
      </c>
      <c r="T15" s="31">
        <v>192.60900000000001</v>
      </c>
      <c r="U15" s="31">
        <v>359.98399999999998</v>
      </c>
      <c r="V15" s="31">
        <v>1.2709999999999999</v>
      </c>
      <c r="W15" s="31">
        <v>18.873000000000001</v>
      </c>
      <c r="X15" s="31">
        <v>0.96199999999999997</v>
      </c>
      <c r="Y15" s="31" t="s">
        <v>80</v>
      </c>
      <c r="Z15" s="31" t="s">
        <v>80</v>
      </c>
      <c r="AA15" s="31" t="s">
        <v>80</v>
      </c>
      <c r="AB15" s="31" t="s">
        <v>80</v>
      </c>
      <c r="AC15" s="31" t="s">
        <v>80</v>
      </c>
      <c r="AD15" s="31">
        <v>4.2000000000000003E-2</v>
      </c>
      <c r="AE15" s="31" t="s">
        <v>80</v>
      </c>
      <c r="AF15" s="31" t="s">
        <v>80</v>
      </c>
      <c r="AG15" s="31" t="s">
        <v>80</v>
      </c>
      <c r="AH15" s="31" t="s">
        <v>80</v>
      </c>
      <c r="AI15" s="31" t="s">
        <v>80</v>
      </c>
      <c r="AJ15" s="31" t="s">
        <v>80</v>
      </c>
      <c r="AK15">
        <v>6</v>
      </c>
      <c r="AL15" s="29">
        <v>4.7300000000000004</v>
      </c>
      <c r="AM15" s="29">
        <v>68.89</v>
      </c>
      <c r="AN15" s="20">
        <v>2148.9050000000002</v>
      </c>
    </row>
    <row r="16" spans="1:40" x14ac:dyDescent="0.25">
      <c r="A16" t="s">
        <v>222</v>
      </c>
      <c r="B16" t="s">
        <v>184</v>
      </c>
      <c r="C16" t="s">
        <v>75</v>
      </c>
      <c r="D16" t="s">
        <v>113</v>
      </c>
      <c r="E16" t="s">
        <v>104</v>
      </c>
      <c r="F16" t="s">
        <v>79</v>
      </c>
      <c r="G16" s="31" t="s">
        <v>82</v>
      </c>
      <c r="H16" s="31" t="s">
        <v>82</v>
      </c>
      <c r="I16" s="31" t="s">
        <v>82</v>
      </c>
      <c r="J16" s="31" t="s">
        <v>82</v>
      </c>
      <c r="K16" s="31" t="s">
        <v>82</v>
      </c>
      <c r="L16" s="31" t="s">
        <v>82</v>
      </c>
      <c r="M16" s="31" t="s">
        <v>80</v>
      </c>
      <c r="N16" s="31" t="s">
        <v>82</v>
      </c>
      <c r="O16" s="31" t="s">
        <v>82</v>
      </c>
      <c r="P16" s="31" t="s">
        <v>82</v>
      </c>
      <c r="Q16" s="31" t="s">
        <v>82</v>
      </c>
      <c r="R16" s="31" t="s">
        <v>82</v>
      </c>
      <c r="S16" s="31" t="s">
        <v>82</v>
      </c>
      <c r="T16" s="31" t="s">
        <v>82</v>
      </c>
      <c r="U16" s="31" t="s">
        <v>82</v>
      </c>
      <c r="V16" s="31" t="s">
        <v>82</v>
      </c>
      <c r="W16" s="31" t="s">
        <v>82</v>
      </c>
      <c r="X16" s="31" t="s">
        <v>82</v>
      </c>
      <c r="Y16" s="31" t="s">
        <v>80</v>
      </c>
      <c r="Z16" s="31" t="s">
        <v>80</v>
      </c>
      <c r="AA16" s="31" t="s">
        <v>80</v>
      </c>
      <c r="AB16" s="31" t="s">
        <v>80</v>
      </c>
      <c r="AC16" s="31" t="s">
        <v>80</v>
      </c>
      <c r="AD16" s="31" t="s">
        <v>82</v>
      </c>
      <c r="AE16" s="31" t="s">
        <v>80</v>
      </c>
      <c r="AF16" s="31" t="s">
        <v>80</v>
      </c>
      <c r="AG16" s="31" t="s">
        <v>80</v>
      </c>
      <c r="AH16" s="31" t="s">
        <v>80</v>
      </c>
      <c r="AI16" s="31" t="s">
        <v>80</v>
      </c>
      <c r="AJ16" s="31" t="s">
        <v>80</v>
      </c>
      <c r="AK16">
        <v>6</v>
      </c>
      <c r="AL16" s="29" t="s">
        <v>80</v>
      </c>
      <c r="AM16" s="29" t="s">
        <v>80</v>
      </c>
      <c r="AN16" s="20" t="s">
        <v>80</v>
      </c>
    </row>
    <row r="17" spans="1:40" x14ac:dyDescent="0.25">
      <c r="A17" t="s">
        <v>222</v>
      </c>
      <c r="B17" t="s">
        <v>184</v>
      </c>
      <c r="C17" t="s">
        <v>75</v>
      </c>
      <c r="D17" t="s">
        <v>98</v>
      </c>
      <c r="E17" t="s">
        <v>87</v>
      </c>
      <c r="F17" t="s">
        <v>78</v>
      </c>
      <c r="G17" s="31" t="s">
        <v>80</v>
      </c>
      <c r="H17" s="31" t="s">
        <v>80</v>
      </c>
      <c r="I17" s="31" t="s">
        <v>80</v>
      </c>
      <c r="J17" s="31" t="s">
        <v>80</v>
      </c>
      <c r="K17" s="31" t="s">
        <v>80</v>
      </c>
      <c r="L17" s="31" t="s">
        <v>80</v>
      </c>
      <c r="M17" s="31" t="s">
        <v>80</v>
      </c>
      <c r="N17" s="31" t="s">
        <v>80</v>
      </c>
      <c r="O17" s="31" t="s">
        <v>80</v>
      </c>
      <c r="P17" s="31" t="s">
        <v>80</v>
      </c>
      <c r="Q17" s="31" t="s">
        <v>80</v>
      </c>
      <c r="R17" s="31" t="s">
        <v>80</v>
      </c>
      <c r="S17" s="31" t="s">
        <v>80</v>
      </c>
      <c r="T17" s="31" t="s">
        <v>80</v>
      </c>
      <c r="U17" s="31" t="s">
        <v>80</v>
      </c>
      <c r="V17" s="31" t="s">
        <v>80</v>
      </c>
      <c r="W17" s="31" t="s">
        <v>80</v>
      </c>
      <c r="X17" s="31" t="s">
        <v>80</v>
      </c>
      <c r="Y17" s="31" t="s">
        <v>80</v>
      </c>
      <c r="Z17" s="31" t="s">
        <v>80</v>
      </c>
      <c r="AA17" s="31" t="s">
        <v>80</v>
      </c>
      <c r="AB17" s="31">
        <v>415.221</v>
      </c>
      <c r="AC17" s="31" t="s">
        <v>80</v>
      </c>
      <c r="AD17" s="31">
        <v>460.85300000000001</v>
      </c>
      <c r="AE17" s="31">
        <v>377.99700000000001</v>
      </c>
      <c r="AF17" s="31">
        <v>416.68</v>
      </c>
      <c r="AG17" s="31">
        <v>197.834</v>
      </c>
      <c r="AH17" s="31">
        <v>121.952</v>
      </c>
      <c r="AI17" s="31">
        <v>95.331000000000003</v>
      </c>
      <c r="AJ17" s="31" t="s">
        <v>80</v>
      </c>
      <c r="AK17">
        <v>7</v>
      </c>
      <c r="AL17" s="29">
        <v>4.59</v>
      </c>
      <c r="AM17" s="29">
        <v>73.48</v>
      </c>
      <c r="AN17" s="20">
        <v>2085.8679999999999</v>
      </c>
    </row>
    <row r="18" spans="1:40" x14ac:dyDescent="0.25">
      <c r="A18" t="s">
        <v>222</v>
      </c>
      <c r="B18" t="s">
        <v>184</v>
      </c>
      <c r="C18" t="s">
        <v>75</v>
      </c>
      <c r="D18" t="s">
        <v>98</v>
      </c>
      <c r="E18" t="s">
        <v>87</v>
      </c>
      <c r="F18" t="s">
        <v>79</v>
      </c>
      <c r="G18" s="31" t="s">
        <v>80</v>
      </c>
      <c r="H18" s="31" t="s">
        <v>80</v>
      </c>
      <c r="I18" s="31" t="s">
        <v>80</v>
      </c>
      <c r="J18" s="31" t="s">
        <v>80</v>
      </c>
      <c r="K18" s="31" t="s">
        <v>80</v>
      </c>
      <c r="L18" s="31" t="s">
        <v>80</v>
      </c>
      <c r="M18" s="31" t="s">
        <v>80</v>
      </c>
      <c r="N18" s="31" t="s">
        <v>80</v>
      </c>
      <c r="O18" s="31" t="s">
        <v>80</v>
      </c>
      <c r="P18" s="31" t="s">
        <v>80</v>
      </c>
      <c r="Q18" s="31" t="s">
        <v>80</v>
      </c>
      <c r="R18" s="31" t="s">
        <v>80</v>
      </c>
      <c r="S18" s="31" t="s">
        <v>80</v>
      </c>
      <c r="T18" s="31" t="s">
        <v>80</v>
      </c>
      <c r="U18" s="31" t="s">
        <v>80</v>
      </c>
      <c r="V18" s="31" t="s">
        <v>80</v>
      </c>
      <c r="W18" s="31" t="s">
        <v>80</v>
      </c>
      <c r="X18" s="31" t="s">
        <v>80</v>
      </c>
      <c r="Y18" s="31" t="s">
        <v>80</v>
      </c>
      <c r="Z18" s="31" t="s">
        <v>80</v>
      </c>
      <c r="AA18" s="31" t="s">
        <v>80</v>
      </c>
      <c r="AB18" s="31" t="s">
        <v>82</v>
      </c>
      <c r="AC18" s="31" t="s">
        <v>80</v>
      </c>
      <c r="AD18" s="31" t="s">
        <v>82</v>
      </c>
      <c r="AE18" s="31" t="s">
        <v>5</v>
      </c>
      <c r="AF18" s="31" t="s">
        <v>5</v>
      </c>
      <c r="AG18" s="31" t="s">
        <v>5</v>
      </c>
      <c r="AH18" s="31" t="s">
        <v>5</v>
      </c>
      <c r="AI18" s="31" t="s">
        <v>5</v>
      </c>
      <c r="AJ18" s="31" t="s">
        <v>80</v>
      </c>
      <c r="AK18">
        <v>7</v>
      </c>
      <c r="AL18" s="29" t="s">
        <v>80</v>
      </c>
      <c r="AM18" s="29" t="s">
        <v>80</v>
      </c>
      <c r="AN18" s="20" t="s">
        <v>80</v>
      </c>
    </row>
    <row r="19" spans="1:40" x14ac:dyDescent="0.25">
      <c r="A19" t="s">
        <v>222</v>
      </c>
      <c r="B19" t="s">
        <v>184</v>
      </c>
      <c r="C19" t="s">
        <v>75</v>
      </c>
      <c r="D19" t="s">
        <v>94</v>
      </c>
      <c r="E19" t="s">
        <v>95</v>
      </c>
      <c r="F19" t="s">
        <v>78</v>
      </c>
      <c r="G19" s="31">
        <v>342.1</v>
      </c>
      <c r="H19" s="31">
        <v>230</v>
      </c>
      <c r="I19" s="31">
        <v>349.1</v>
      </c>
      <c r="J19" s="31">
        <v>266.8</v>
      </c>
      <c r="K19" s="31">
        <v>163</v>
      </c>
      <c r="L19" s="31">
        <v>75.7</v>
      </c>
      <c r="M19" s="31">
        <v>57.8</v>
      </c>
      <c r="N19" s="31">
        <v>103</v>
      </c>
      <c r="O19" s="31" t="s">
        <v>80</v>
      </c>
      <c r="P19" s="31">
        <v>0.191</v>
      </c>
      <c r="Q19" s="31">
        <v>8.6999999999999994E-2</v>
      </c>
      <c r="R19" s="31">
        <v>7.9000000000000001E-2</v>
      </c>
      <c r="S19" s="31">
        <v>2.7E-2</v>
      </c>
      <c r="T19" s="31">
        <v>3.254</v>
      </c>
      <c r="U19" s="31">
        <v>2.847</v>
      </c>
      <c r="V19" s="31">
        <v>6.5000000000000002E-2</v>
      </c>
      <c r="W19" s="31">
        <v>0.04</v>
      </c>
      <c r="X19" s="31">
        <v>7.0439999999999996</v>
      </c>
      <c r="Y19" s="31">
        <v>3.28</v>
      </c>
      <c r="Z19" s="31">
        <v>2.359</v>
      </c>
      <c r="AA19" s="31">
        <v>2.3340000000000001</v>
      </c>
      <c r="AB19" s="31">
        <v>2.66</v>
      </c>
      <c r="AC19" s="31">
        <v>2.7250000000000001</v>
      </c>
      <c r="AD19" s="31">
        <v>2.5710000000000002</v>
      </c>
      <c r="AE19" s="31">
        <v>2.63</v>
      </c>
      <c r="AF19" s="31">
        <v>1.202</v>
      </c>
      <c r="AG19" s="31">
        <v>1.282</v>
      </c>
      <c r="AH19" s="31">
        <v>2.1469999999999998</v>
      </c>
      <c r="AI19" s="31">
        <v>1.675</v>
      </c>
      <c r="AJ19" s="31">
        <v>1.397</v>
      </c>
      <c r="AK19">
        <v>8</v>
      </c>
      <c r="AL19" s="29">
        <v>3.58</v>
      </c>
      <c r="AM19" s="29">
        <v>77.06</v>
      </c>
      <c r="AN19" s="20">
        <v>1627.3969999999999</v>
      </c>
    </row>
    <row r="20" spans="1:40" x14ac:dyDescent="0.25">
      <c r="A20" t="s">
        <v>222</v>
      </c>
      <c r="B20" t="s">
        <v>184</v>
      </c>
      <c r="C20" t="s">
        <v>75</v>
      </c>
      <c r="D20" t="s">
        <v>94</v>
      </c>
      <c r="E20" t="s">
        <v>95</v>
      </c>
      <c r="F20" t="s">
        <v>79</v>
      </c>
      <c r="G20" s="31" t="s">
        <v>7</v>
      </c>
      <c r="H20" s="31" t="s">
        <v>20</v>
      </c>
      <c r="I20" s="31" t="s">
        <v>7</v>
      </c>
      <c r="J20" s="31" t="s">
        <v>20</v>
      </c>
      <c r="K20" s="31" t="s">
        <v>7</v>
      </c>
      <c r="L20" s="31" t="s">
        <v>7</v>
      </c>
      <c r="M20" s="31" t="s">
        <v>82</v>
      </c>
      <c r="N20" s="31" t="s">
        <v>7</v>
      </c>
      <c r="O20" s="31" t="s">
        <v>7</v>
      </c>
      <c r="P20" s="31" t="s">
        <v>7</v>
      </c>
      <c r="Q20" s="31" t="s">
        <v>7</v>
      </c>
      <c r="R20" s="31" t="s">
        <v>7</v>
      </c>
      <c r="S20" s="31" t="s">
        <v>7</v>
      </c>
      <c r="T20" s="31" t="s">
        <v>7</v>
      </c>
      <c r="U20" s="31" t="s">
        <v>20</v>
      </c>
      <c r="V20" s="31" t="s">
        <v>7</v>
      </c>
      <c r="W20" s="31" t="s">
        <v>7</v>
      </c>
      <c r="X20" s="31" t="s">
        <v>7</v>
      </c>
      <c r="Y20" s="31" t="s">
        <v>7</v>
      </c>
      <c r="Z20" s="31" t="s">
        <v>7</v>
      </c>
      <c r="AA20" s="31" t="s">
        <v>7</v>
      </c>
      <c r="AB20" s="31" t="s">
        <v>7</v>
      </c>
      <c r="AC20" s="31" t="s">
        <v>7</v>
      </c>
      <c r="AD20" s="31" t="s">
        <v>7</v>
      </c>
      <c r="AE20" s="31" t="s">
        <v>7</v>
      </c>
      <c r="AF20" s="31" t="s">
        <v>7</v>
      </c>
      <c r="AG20" s="31" t="s">
        <v>7</v>
      </c>
      <c r="AH20" s="31" t="s">
        <v>20</v>
      </c>
      <c r="AI20" s="31" t="s">
        <v>20</v>
      </c>
      <c r="AJ20" s="31" t="s">
        <v>5</v>
      </c>
      <c r="AK20">
        <v>8</v>
      </c>
      <c r="AL20" s="29" t="s">
        <v>80</v>
      </c>
      <c r="AM20" s="29" t="s">
        <v>80</v>
      </c>
      <c r="AN20" s="20" t="s">
        <v>80</v>
      </c>
    </row>
    <row r="21" spans="1:40" x14ac:dyDescent="0.25">
      <c r="A21" t="s">
        <v>222</v>
      </c>
      <c r="B21" t="s">
        <v>184</v>
      </c>
      <c r="C21" t="s">
        <v>100</v>
      </c>
      <c r="D21" t="s">
        <v>111</v>
      </c>
      <c r="E21" t="s">
        <v>87</v>
      </c>
      <c r="F21" t="s">
        <v>78</v>
      </c>
      <c r="G21" s="31" t="s">
        <v>80</v>
      </c>
      <c r="H21" s="31" t="s">
        <v>80</v>
      </c>
      <c r="I21" s="31">
        <v>100.7</v>
      </c>
      <c r="J21" s="31">
        <v>88.9</v>
      </c>
      <c r="K21" s="31">
        <v>26.5</v>
      </c>
      <c r="L21" s="31">
        <v>66.8</v>
      </c>
      <c r="M21" s="31">
        <v>81</v>
      </c>
      <c r="N21" s="31">
        <v>260</v>
      </c>
      <c r="O21" s="31">
        <v>91</v>
      </c>
      <c r="P21" s="31">
        <v>144</v>
      </c>
      <c r="Q21" s="31">
        <v>165</v>
      </c>
      <c r="R21" s="31">
        <v>133.333</v>
      </c>
      <c r="S21" s="31">
        <v>147.44399999999999</v>
      </c>
      <c r="T21" s="31" t="s">
        <v>80</v>
      </c>
      <c r="U21" s="31" t="s">
        <v>80</v>
      </c>
      <c r="V21" s="31" t="s">
        <v>80</v>
      </c>
      <c r="W21" s="31" t="s">
        <v>80</v>
      </c>
      <c r="X21" s="31" t="s">
        <v>80</v>
      </c>
      <c r="Y21" s="31" t="s">
        <v>80</v>
      </c>
      <c r="Z21" s="31" t="s">
        <v>80</v>
      </c>
      <c r="AA21" s="31" t="s">
        <v>80</v>
      </c>
      <c r="AB21" s="31" t="s">
        <v>80</v>
      </c>
      <c r="AC21" s="31" t="s">
        <v>80</v>
      </c>
      <c r="AD21" s="31" t="s">
        <v>80</v>
      </c>
      <c r="AE21" s="31" t="s">
        <v>80</v>
      </c>
      <c r="AF21" s="31" t="s">
        <v>80</v>
      </c>
      <c r="AG21" s="31" t="s">
        <v>80</v>
      </c>
      <c r="AH21" s="31" t="s">
        <v>80</v>
      </c>
      <c r="AI21" s="31" t="s">
        <v>80</v>
      </c>
      <c r="AJ21" s="31" t="s">
        <v>80</v>
      </c>
      <c r="AK21">
        <v>9</v>
      </c>
      <c r="AL21" s="29">
        <v>2.87</v>
      </c>
      <c r="AM21" s="29">
        <v>79.94</v>
      </c>
      <c r="AN21" s="20">
        <v>1304.6769999999999</v>
      </c>
    </row>
    <row r="22" spans="1:40" x14ac:dyDescent="0.25">
      <c r="A22" t="s">
        <v>222</v>
      </c>
      <c r="B22" t="s">
        <v>184</v>
      </c>
      <c r="C22" t="s">
        <v>100</v>
      </c>
      <c r="D22" t="s">
        <v>111</v>
      </c>
      <c r="E22" t="s">
        <v>87</v>
      </c>
      <c r="F22" t="s">
        <v>79</v>
      </c>
      <c r="G22" s="31" t="s">
        <v>80</v>
      </c>
      <c r="H22" s="31" t="s">
        <v>80</v>
      </c>
      <c r="I22" s="31" t="s">
        <v>82</v>
      </c>
      <c r="J22" s="31" t="s">
        <v>82</v>
      </c>
      <c r="K22" s="31" t="s">
        <v>82</v>
      </c>
      <c r="L22" s="31" t="s">
        <v>82</v>
      </c>
      <c r="M22" s="31" t="s">
        <v>82</v>
      </c>
      <c r="N22" s="31" t="s">
        <v>82</v>
      </c>
      <c r="O22" s="31" t="s">
        <v>82</v>
      </c>
      <c r="P22" s="31" t="s">
        <v>82</v>
      </c>
      <c r="Q22" s="31" t="s">
        <v>82</v>
      </c>
      <c r="R22" s="31" t="s">
        <v>82</v>
      </c>
      <c r="S22" s="31" t="s">
        <v>82</v>
      </c>
      <c r="T22" s="31" t="s">
        <v>80</v>
      </c>
      <c r="U22" s="31" t="s">
        <v>80</v>
      </c>
      <c r="V22" s="31" t="s">
        <v>80</v>
      </c>
      <c r="W22" s="31" t="s">
        <v>80</v>
      </c>
      <c r="X22" s="31" t="s">
        <v>80</v>
      </c>
      <c r="Y22" s="31" t="s">
        <v>80</v>
      </c>
      <c r="Z22" s="31" t="s">
        <v>80</v>
      </c>
      <c r="AA22" s="31" t="s">
        <v>80</v>
      </c>
      <c r="AB22" s="31" t="s">
        <v>80</v>
      </c>
      <c r="AC22" s="31" t="s">
        <v>80</v>
      </c>
      <c r="AD22" s="31" t="s">
        <v>80</v>
      </c>
      <c r="AE22" s="31" t="s">
        <v>80</v>
      </c>
      <c r="AF22" s="31" t="s">
        <v>80</v>
      </c>
      <c r="AG22" s="31" t="s">
        <v>80</v>
      </c>
      <c r="AH22" s="31" t="s">
        <v>80</v>
      </c>
      <c r="AI22" s="31" t="s">
        <v>80</v>
      </c>
      <c r="AJ22" s="31" t="s">
        <v>80</v>
      </c>
      <c r="AK22">
        <v>9</v>
      </c>
      <c r="AL22" s="29" t="s">
        <v>80</v>
      </c>
      <c r="AM22" s="29" t="s">
        <v>80</v>
      </c>
      <c r="AN22" s="20" t="s">
        <v>80</v>
      </c>
    </row>
    <row r="23" spans="1:40" x14ac:dyDescent="0.25">
      <c r="A23" t="s">
        <v>222</v>
      </c>
      <c r="B23" t="s">
        <v>184</v>
      </c>
      <c r="C23" t="s">
        <v>75</v>
      </c>
      <c r="D23" t="s">
        <v>126</v>
      </c>
      <c r="E23" t="s">
        <v>87</v>
      </c>
      <c r="F23" t="s">
        <v>78</v>
      </c>
      <c r="G23" s="31">
        <v>19</v>
      </c>
      <c r="H23" s="31">
        <v>10</v>
      </c>
      <c r="I23" s="31">
        <v>9</v>
      </c>
      <c r="J23" s="31">
        <v>64.599999999999994</v>
      </c>
      <c r="K23" s="31">
        <v>40</v>
      </c>
      <c r="L23" s="31">
        <v>117.5</v>
      </c>
      <c r="M23" s="31">
        <v>35.594000000000001</v>
      </c>
      <c r="N23" s="31">
        <v>33.734000000000002</v>
      </c>
      <c r="O23" s="31">
        <v>45.396999999999998</v>
      </c>
      <c r="P23" s="31">
        <v>51.026000000000003</v>
      </c>
      <c r="Q23" s="31">
        <v>54.69</v>
      </c>
      <c r="R23" s="31">
        <v>41.548000000000002</v>
      </c>
      <c r="S23" s="31">
        <v>46.597999999999999</v>
      </c>
      <c r="T23" s="31">
        <v>45.21</v>
      </c>
      <c r="U23" s="31">
        <v>47.999000000000002</v>
      </c>
      <c r="V23" s="31">
        <v>33.941000000000003</v>
      </c>
      <c r="W23" s="31">
        <v>32.484999999999999</v>
      </c>
      <c r="X23" s="31">
        <v>51.174999999999997</v>
      </c>
      <c r="Y23" s="31">
        <v>63.194000000000003</v>
      </c>
      <c r="Z23" s="31">
        <v>41.917999999999999</v>
      </c>
      <c r="AA23" s="31">
        <v>35.268000000000001</v>
      </c>
      <c r="AB23" s="31">
        <v>46.703000000000003</v>
      </c>
      <c r="AC23" s="31">
        <v>51.122</v>
      </c>
      <c r="AD23" s="31">
        <v>24.303000000000001</v>
      </c>
      <c r="AE23" s="31">
        <v>26.622</v>
      </c>
      <c r="AF23" s="31">
        <v>19.765999999999998</v>
      </c>
      <c r="AG23" s="31">
        <v>23.602</v>
      </c>
      <c r="AH23" s="31">
        <v>17.408000000000001</v>
      </c>
      <c r="AI23" s="31">
        <v>20.13</v>
      </c>
      <c r="AJ23" s="31">
        <v>17.221</v>
      </c>
      <c r="AK23">
        <v>10</v>
      </c>
      <c r="AL23" s="29">
        <v>2.57</v>
      </c>
      <c r="AM23" s="29">
        <v>82.5</v>
      </c>
      <c r="AN23" s="20">
        <v>1166.7539999999999</v>
      </c>
    </row>
    <row r="24" spans="1:40" x14ac:dyDescent="0.25">
      <c r="A24" t="s">
        <v>222</v>
      </c>
      <c r="B24" t="s">
        <v>184</v>
      </c>
      <c r="C24" t="s">
        <v>75</v>
      </c>
      <c r="D24" t="s">
        <v>126</v>
      </c>
      <c r="E24" t="s">
        <v>87</v>
      </c>
      <c r="F24" t="s">
        <v>79</v>
      </c>
      <c r="G24" s="31" t="s">
        <v>5</v>
      </c>
      <c r="H24" s="31" t="s">
        <v>5</v>
      </c>
      <c r="I24" s="31" t="s">
        <v>5</v>
      </c>
      <c r="J24" s="31" t="s">
        <v>5</v>
      </c>
      <c r="K24" s="31" t="s">
        <v>5</v>
      </c>
      <c r="L24" s="31" t="s">
        <v>5</v>
      </c>
      <c r="M24" s="31" t="s">
        <v>5</v>
      </c>
      <c r="N24" s="31" t="s">
        <v>5</v>
      </c>
      <c r="O24" s="31" t="s">
        <v>5</v>
      </c>
      <c r="P24" s="31" t="s">
        <v>5</v>
      </c>
      <c r="Q24" s="31" t="s">
        <v>5</v>
      </c>
      <c r="R24" s="31" t="s">
        <v>5</v>
      </c>
      <c r="S24" s="31" t="s">
        <v>24</v>
      </c>
      <c r="T24" s="31" t="s">
        <v>5</v>
      </c>
      <c r="U24" s="31" t="s">
        <v>5</v>
      </c>
      <c r="V24" s="31" t="s">
        <v>5</v>
      </c>
      <c r="W24" s="31" t="s">
        <v>5</v>
      </c>
      <c r="X24" s="31" t="s">
        <v>5</v>
      </c>
      <c r="Y24" s="31" t="s">
        <v>5</v>
      </c>
      <c r="Z24" s="31" t="s">
        <v>5</v>
      </c>
      <c r="AA24" s="31" t="s">
        <v>20</v>
      </c>
      <c r="AB24" s="31" t="s">
        <v>20</v>
      </c>
      <c r="AC24" s="31" t="s">
        <v>20</v>
      </c>
      <c r="AD24" s="31" t="s">
        <v>20</v>
      </c>
      <c r="AE24" s="31" t="s">
        <v>20</v>
      </c>
      <c r="AF24" s="31" t="s">
        <v>20</v>
      </c>
      <c r="AG24" s="31" t="s">
        <v>20</v>
      </c>
      <c r="AH24" s="31" t="s">
        <v>20</v>
      </c>
      <c r="AI24" s="31" t="s">
        <v>20</v>
      </c>
      <c r="AJ24" s="31" t="s">
        <v>20</v>
      </c>
      <c r="AK24">
        <v>10</v>
      </c>
      <c r="AL24" s="29" t="s">
        <v>80</v>
      </c>
      <c r="AM24" s="29" t="s">
        <v>80</v>
      </c>
      <c r="AN24" s="20" t="s">
        <v>80</v>
      </c>
    </row>
    <row r="25" spans="1:40" x14ac:dyDescent="0.25">
      <c r="A25" t="s">
        <v>222</v>
      </c>
      <c r="B25" t="s">
        <v>184</v>
      </c>
      <c r="C25" t="s">
        <v>100</v>
      </c>
      <c r="D25" t="s">
        <v>218</v>
      </c>
      <c r="E25" t="s">
        <v>87</v>
      </c>
      <c r="F25" t="s">
        <v>78</v>
      </c>
      <c r="G25" s="31" t="s">
        <v>80</v>
      </c>
      <c r="H25" s="31" t="s">
        <v>80</v>
      </c>
      <c r="I25" s="31" t="s">
        <v>80</v>
      </c>
      <c r="J25" s="31" t="s">
        <v>80</v>
      </c>
      <c r="K25" s="31" t="s">
        <v>80</v>
      </c>
      <c r="L25" s="31">
        <v>297.01900000000001</v>
      </c>
      <c r="M25" s="31">
        <v>267.93900000000002</v>
      </c>
      <c r="N25" s="31" t="s">
        <v>80</v>
      </c>
      <c r="O25" s="31" t="s">
        <v>80</v>
      </c>
      <c r="P25" s="31" t="s">
        <v>80</v>
      </c>
      <c r="Q25" s="31" t="s">
        <v>80</v>
      </c>
      <c r="R25" s="31">
        <v>67.599999999999994</v>
      </c>
      <c r="S25" s="31">
        <v>81.058999999999997</v>
      </c>
      <c r="T25" s="31">
        <v>251.535</v>
      </c>
      <c r="U25" s="31">
        <v>17.140999999999998</v>
      </c>
      <c r="V25" s="31" t="s">
        <v>80</v>
      </c>
      <c r="W25" s="31">
        <v>21.312999999999999</v>
      </c>
      <c r="X25" s="31" t="s">
        <v>80</v>
      </c>
      <c r="Y25" s="31" t="s">
        <v>80</v>
      </c>
      <c r="Z25" s="31" t="s">
        <v>80</v>
      </c>
      <c r="AA25" s="31" t="s">
        <v>80</v>
      </c>
      <c r="AB25" s="31" t="s">
        <v>80</v>
      </c>
      <c r="AC25" s="31" t="s">
        <v>80</v>
      </c>
      <c r="AD25" s="31" t="s">
        <v>80</v>
      </c>
      <c r="AE25" s="31" t="s">
        <v>80</v>
      </c>
      <c r="AF25" s="31" t="s">
        <v>80</v>
      </c>
      <c r="AG25" s="31" t="s">
        <v>80</v>
      </c>
      <c r="AH25" s="31" t="s">
        <v>80</v>
      </c>
      <c r="AI25" s="31" t="s">
        <v>80</v>
      </c>
      <c r="AJ25" s="31" t="s">
        <v>80</v>
      </c>
      <c r="AK25">
        <v>11</v>
      </c>
      <c r="AL25" s="29">
        <v>2.21</v>
      </c>
      <c r="AM25" s="29">
        <v>84.71</v>
      </c>
      <c r="AN25" s="20">
        <v>1003.606</v>
      </c>
    </row>
    <row r="26" spans="1:40" x14ac:dyDescent="0.25">
      <c r="A26" t="s">
        <v>222</v>
      </c>
      <c r="B26" t="s">
        <v>184</v>
      </c>
      <c r="C26" t="s">
        <v>100</v>
      </c>
      <c r="D26" t="s">
        <v>218</v>
      </c>
      <c r="E26" t="s">
        <v>87</v>
      </c>
      <c r="F26" t="s">
        <v>79</v>
      </c>
      <c r="G26" s="31" t="s">
        <v>80</v>
      </c>
      <c r="H26" s="31" t="s">
        <v>80</v>
      </c>
      <c r="I26" s="31" t="s">
        <v>80</v>
      </c>
      <c r="J26" s="31" t="s">
        <v>80</v>
      </c>
      <c r="K26" s="31" t="s">
        <v>80</v>
      </c>
      <c r="L26" s="31" t="s">
        <v>82</v>
      </c>
      <c r="M26" s="31" t="s">
        <v>82</v>
      </c>
      <c r="N26" s="31" t="s">
        <v>80</v>
      </c>
      <c r="O26" s="31" t="s">
        <v>80</v>
      </c>
      <c r="P26" s="31" t="s">
        <v>80</v>
      </c>
      <c r="Q26" s="31" t="s">
        <v>80</v>
      </c>
      <c r="R26" s="31" t="s">
        <v>82</v>
      </c>
      <c r="S26" s="31" t="s">
        <v>82</v>
      </c>
      <c r="T26" s="31" t="s">
        <v>82</v>
      </c>
      <c r="U26" s="31" t="s">
        <v>82</v>
      </c>
      <c r="V26" s="31" t="s">
        <v>80</v>
      </c>
      <c r="W26" s="31" t="s">
        <v>82</v>
      </c>
      <c r="X26" s="31" t="s">
        <v>80</v>
      </c>
      <c r="Y26" s="31" t="s">
        <v>80</v>
      </c>
      <c r="Z26" s="31" t="s">
        <v>80</v>
      </c>
      <c r="AA26" s="31" t="s">
        <v>80</v>
      </c>
      <c r="AB26" s="31" t="s">
        <v>80</v>
      </c>
      <c r="AC26" s="31" t="s">
        <v>80</v>
      </c>
      <c r="AD26" s="31" t="s">
        <v>80</v>
      </c>
      <c r="AE26" s="31" t="s">
        <v>80</v>
      </c>
      <c r="AF26" s="31" t="s">
        <v>80</v>
      </c>
      <c r="AG26" s="31" t="s">
        <v>80</v>
      </c>
      <c r="AH26" s="31" t="s">
        <v>80</v>
      </c>
      <c r="AI26" s="31" t="s">
        <v>80</v>
      </c>
      <c r="AJ26" s="31" t="s">
        <v>80</v>
      </c>
      <c r="AK26">
        <v>11</v>
      </c>
      <c r="AL26" s="29" t="s">
        <v>80</v>
      </c>
      <c r="AM26" s="29" t="s">
        <v>80</v>
      </c>
      <c r="AN26" s="20" t="s">
        <v>80</v>
      </c>
    </row>
    <row r="27" spans="1:40" x14ac:dyDescent="0.25">
      <c r="A27" t="s">
        <v>222</v>
      </c>
      <c r="B27" t="s">
        <v>184</v>
      </c>
      <c r="C27" t="s">
        <v>75</v>
      </c>
      <c r="D27" t="s">
        <v>116</v>
      </c>
      <c r="E27" t="s">
        <v>87</v>
      </c>
      <c r="F27" t="s">
        <v>78</v>
      </c>
      <c r="G27" s="31">
        <v>74</v>
      </c>
      <c r="H27" s="31">
        <v>25</v>
      </c>
      <c r="I27" s="31">
        <v>70.8</v>
      </c>
      <c r="J27" s="31">
        <v>58.1</v>
      </c>
      <c r="K27" s="31">
        <v>43.9</v>
      </c>
      <c r="L27" s="31">
        <v>44</v>
      </c>
      <c r="M27" s="31">
        <v>42.4</v>
      </c>
      <c r="N27" s="31">
        <v>26.35</v>
      </c>
      <c r="O27" s="31">
        <v>26.5</v>
      </c>
      <c r="P27" s="31">
        <v>26.425000000000001</v>
      </c>
      <c r="Q27" s="31">
        <v>42.188000000000002</v>
      </c>
      <c r="R27" s="31">
        <v>57.95</v>
      </c>
      <c r="S27" s="31">
        <v>42.188000000000002</v>
      </c>
      <c r="T27" s="31" t="s">
        <v>80</v>
      </c>
      <c r="U27" s="31" t="s">
        <v>80</v>
      </c>
      <c r="V27" s="31">
        <v>16.056000000000001</v>
      </c>
      <c r="W27" s="31">
        <v>29.248999999999999</v>
      </c>
      <c r="X27" s="31">
        <v>24.724</v>
      </c>
      <c r="Y27" s="31">
        <v>35.319000000000003</v>
      </c>
      <c r="Z27" s="31">
        <v>37.048999999999999</v>
      </c>
      <c r="AA27" s="31">
        <v>52.529000000000003</v>
      </c>
      <c r="AB27" s="31">
        <v>45.119</v>
      </c>
      <c r="AC27" s="31">
        <v>34.024999999999999</v>
      </c>
      <c r="AD27" s="31">
        <v>18.928000000000001</v>
      </c>
      <c r="AE27" s="31">
        <v>12.355</v>
      </c>
      <c r="AF27" s="31">
        <v>14.454000000000001</v>
      </c>
      <c r="AG27" s="31">
        <v>17.544</v>
      </c>
      <c r="AH27" s="31">
        <v>17.215</v>
      </c>
      <c r="AI27" s="31">
        <v>16.367999999999999</v>
      </c>
      <c r="AJ27" s="31">
        <v>8.8390000000000004</v>
      </c>
      <c r="AK27">
        <v>12</v>
      </c>
      <c r="AL27" s="29">
        <v>2.11</v>
      </c>
      <c r="AM27" s="29">
        <v>86.82</v>
      </c>
      <c r="AN27" s="20">
        <v>959.57399999999996</v>
      </c>
    </row>
    <row r="28" spans="1:40" x14ac:dyDescent="0.25">
      <c r="A28" t="s">
        <v>222</v>
      </c>
      <c r="B28" t="s">
        <v>184</v>
      </c>
      <c r="C28" t="s">
        <v>75</v>
      </c>
      <c r="D28" t="s">
        <v>116</v>
      </c>
      <c r="E28" t="s">
        <v>87</v>
      </c>
      <c r="F28" t="s">
        <v>79</v>
      </c>
      <c r="G28" s="31" t="s">
        <v>82</v>
      </c>
      <c r="H28" s="31" t="s">
        <v>82</v>
      </c>
      <c r="I28" s="31" t="s">
        <v>82</v>
      </c>
      <c r="J28" s="31" t="s">
        <v>82</v>
      </c>
      <c r="K28" s="31" t="s">
        <v>82</v>
      </c>
      <c r="L28" s="31" t="s">
        <v>82</v>
      </c>
      <c r="M28" s="31" t="s">
        <v>82</v>
      </c>
      <c r="N28" s="31" t="s">
        <v>82</v>
      </c>
      <c r="O28" s="31" t="s">
        <v>82</v>
      </c>
      <c r="P28" s="31" t="s">
        <v>82</v>
      </c>
      <c r="Q28" s="31" t="s">
        <v>82</v>
      </c>
      <c r="R28" s="31" t="s">
        <v>82</v>
      </c>
      <c r="S28" s="31" t="s">
        <v>82</v>
      </c>
      <c r="T28" s="31" t="s">
        <v>80</v>
      </c>
      <c r="U28" s="31" t="s">
        <v>80</v>
      </c>
      <c r="V28" s="31" t="s">
        <v>82</v>
      </c>
      <c r="W28" s="31" t="s">
        <v>5</v>
      </c>
      <c r="X28" s="31" t="s">
        <v>5</v>
      </c>
      <c r="Y28" s="31" t="s">
        <v>5</v>
      </c>
      <c r="Z28" s="31" t="s">
        <v>5</v>
      </c>
      <c r="AA28" s="31" t="s">
        <v>5</v>
      </c>
      <c r="AB28" s="31" t="s">
        <v>5</v>
      </c>
      <c r="AC28" s="31" t="s">
        <v>5</v>
      </c>
      <c r="AD28" s="31" t="s">
        <v>5</v>
      </c>
      <c r="AE28" s="31" t="s">
        <v>5</v>
      </c>
      <c r="AF28" s="31" t="s">
        <v>5</v>
      </c>
      <c r="AG28" s="31" t="s">
        <v>5</v>
      </c>
      <c r="AH28" s="31" t="s">
        <v>5</v>
      </c>
      <c r="AI28" s="31" t="s">
        <v>5</v>
      </c>
      <c r="AJ28" s="31" t="s">
        <v>5</v>
      </c>
      <c r="AK28">
        <v>12</v>
      </c>
      <c r="AL28" s="29" t="s">
        <v>80</v>
      </c>
      <c r="AM28" s="29" t="s">
        <v>80</v>
      </c>
      <c r="AN28" s="20" t="s">
        <v>80</v>
      </c>
    </row>
    <row r="29" spans="1:40" x14ac:dyDescent="0.25">
      <c r="A29" t="s">
        <v>222</v>
      </c>
      <c r="B29" t="s">
        <v>184</v>
      </c>
      <c r="C29" t="s">
        <v>75</v>
      </c>
      <c r="D29" t="s">
        <v>102</v>
      </c>
      <c r="E29" t="s">
        <v>87</v>
      </c>
      <c r="F29" t="s">
        <v>78</v>
      </c>
      <c r="G29" s="31">
        <v>37</v>
      </c>
      <c r="H29" s="31">
        <v>37</v>
      </c>
      <c r="I29" s="31">
        <v>40</v>
      </c>
      <c r="J29" s="31">
        <v>28</v>
      </c>
      <c r="K29" s="31">
        <v>196</v>
      </c>
      <c r="L29" s="31">
        <v>208</v>
      </c>
      <c r="M29" s="31">
        <v>68</v>
      </c>
      <c r="N29" s="31">
        <v>32</v>
      </c>
      <c r="O29" s="31">
        <v>17.7</v>
      </c>
      <c r="P29" s="31">
        <v>49.7</v>
      </c>
      <c r="Q29" s="31">
        <v>72</v>
      </c>
      <c r="R29" s="31">
        <v>46.6</v>
      </c>
      <c r="S29" s="31">
        <v>56.1</v>
      </c>
      <c r="T29" s="31" t="s">
        <v>80</v>
      </c>
      <c r="U29" s="31" t="s">
        <v>80</v>
      </c>
      <c r="V29" s="31" t="s">
        <v>80</v>
      </c>
      <c r="W29" s="31" t="s">
        <v>80</v>
      </c>
      <c r="X29" s="31" t="s">
        <v>80</v>
      </c>
      <c r="Y29" s="31" t="s">
        <v>80</v>
      </c>
      <c r="Z29" s="31" t="s">
        <v>80</v>
      </c>
      <c r="AA29" s="31" t="s">
        <v>80</v>
      </c>
      <c r="AB29" s="31" t="s">
        <v>80</v>
      </c>
      <c r="AC29" s="31" t="s">
        <v>80</v>
      </c>
      <c r="AD29" s="31" t="s">
        <v>80</v>
      </c>
      <c r="AE29" s="31" t="s">
        <v>80</v>
      </c>
      <c r="AF29" s="31" t="s">
        <v>80</v>
      </c>
      <c r="AG29" s="31" t="s">
        <v>80</v>
      </c>
      <c r="AH29" s="31" t="s">
        <v>80</v>
      </c>
      <c r="AI29" s="31" t="s">
        <v>80</v>
      </c>
      <c r="AJ29" s="31" t="s">
        <v>80</v>
      </c>
      <c r="AK29">
        <v>13</v>
      </c>
      <c r="AL29" s="29">
        <v>1.95</v>
      </c>
      <c r="AM29" s="29">
        <v>88.78</v>
      </c>
      <c r="AN29" s="20">
        <v>888.1</v>
      </c>
    </row>
    <row r="30" spans="1:40" x14ac:dyDescent="0.25">
      <c r="A30" t="s">
        <v>222</v>
      </c>
      <c r="B30" t="s">
        <v>184</v>
      </c>
      <c r="C30" t="s">
        <v>75</v>
      </c>
      <c r="D30" t="s">
        <v>102</v>
      </c>
      <c r="E30" t="s">
        <v>87</v>
      </c>
      <c r="F30" t="s">
        <v>79</v>
      </c>
      <c r="G30" s="31" t="s">
        <v>82</v>
      </c>
      <c r="H30" s="31" t="s">
        <v>82</v>
      </c>
      <c r="I30" s="31" t="s">
        <v>82</v>
      </c>
      <c r="J30" s="31" t="s">
        <v>82</v>
      </c>
      <c r="K30" s="31" t="s">
        <v>82</v>
      </c>
      <c r="L30" s="31" t="s">
        <v>82</v>
      </c>
      <c r="M30" s="31" t="s">
        <v>82</v>
      </c>
      <c r="N30" s="31" t="s">
        <v>82</v>
      </c>
      <c r="O30" s="31" t="s">
        <v>82</v>
      </c>
      <c r="P30" s="31" t="s">
        <v>82</v>
      </c>
      <c r="Q30" s="31" t="s">
        <v>82</v>
      </c>
      <c r="R30" s="31" t="s">
        <v>82</v>
      </c>
      <c r="S30" s="31" t="s">
        <v>82</v>
      </c>
      <c r="T30" s="31" t="s">
        <v>80</v>
      </c>
      <c r="U30" s="31" t="s">
        <v>80</v>
      </c>
      <c r="V30" s="31" t="s">
        <v>80</v>
      </c>
      <c r="W30" s="31" t="s">
        <v>80</v>
      </c>
      <c r="X30" s="31" t="s">
        <v>80</v>
      </c>
      <c r="Y30" s="31" t="s">
        <v>80</v>
      </c>
      <c r="Z30" s="31" t="s">
        <v>80</v>
      </c>
      <c r="AA30" s="31" t="s">
        <v>80</v>
      </c>
      <c r="AB30" s="31" t="s">
        <v>80</v>
      </c>
      <c r="AC30" s="31" t="s">
        <v>80</v>
      </c>
      <c r="AD30" s="31" t="s">
        <v>80</v>
      </c>
      <c r="AE30" s="31" t="s">
        <v>80</v>
      </c>
      <c r="AF30" s="31" t="s">
        <v>80</v>
      </c>
      <c r="AG30" s="31" t="s">
        <v>80</v>
      </c>
      <c r="AH30" s="31" t="s">
        <v>80</v>
      </c>
      <c r="AI30" s="31" t="s">
        <v>80</v>
      </c>
      <c r="AJ30" s="31" t="s">
        <v>80</v>
      </c>
      <c r="AK30">
        <v>13</v>
      </c>
      <c r="AL30" s="29" t="s">
        <v>80</v>
      </c>
      <c r="AM30" s="29" t="s">
        <v>80</v>
      </c>
      <c r="AN30" s="20" t="s">
        <v>80</v>
      </c>
    </row>
    <row r="31" spans="1:40" x14ac:dyDescent="0.25">
      <c r="A31" t="s">
        <v>222</v>
      </c>
      <c r="B31" t="s">
        <v>184</v>
      </c>
      <c r="C31" t="s">
        <v>75</v>
      </c>
      <c r="D31" t="s">
        <v>110</v>
      </c>
      <c r="E31" t="s">
        <v>87</v>
      </c>
      <c r="F31" t="s">
        <v>78</v>
      </c>
      <c r="G31" s="31">
        <v>0.5</v>
      </c>
      <c r="H31" s="31">
        <v>3.5</v>
      </c>
      <c r="I31" s="31">
        <v>10.4</v>
      </c>
      <c r="J31" s="31">
        <v>24.7</v>
      </c>
      <c r="K31" s="31">
        <v>36.799999999999997</v>
      </c>
      <c r="L31" s="31">
        <v>2.9</v>
      </c>
      <c r="M31" s="31">
        <v>7</v>
      </c>
      <c r="N31" s="31">
        <v>6</v>
      </c>
      <c r="O31" s="31">
        <v>7.3559999999999999</v>
      </c>
      <c r="P31" s="31">
        <v>10.340999999999999</v>
      </c>
      <c r="Q31" s="31">
        <v>8.5050000000000008</v>
      </c>
      <c r="R31" s="31">
        <v>17.228000000000002</v>
      </c>
      <c r="S31" s="31">
        <v>12.997999999999999</v>
      </c>
      <c r="T31" s="31">
        <v>31.972999999999999</v>
      </c>
      <c r="U31" s="31">
        <v>15.84</v>
      </c>
      <c r="V31" s="31">
        <v>15.653</v>
      </c>
      <c r="W31" s="31">
        <v>32.078000000000003</v>
      </c>
      <c r="X31" s="31">
        <v>60.118000000000002</v>
      </c>
      <c r="Y31" s="31">
        <v>28.312999999999999</v>
      </c>
      <c r="Z31" s="31">
        <v>23.32</v>
      </c>
      <c r="AA31" s="31">
        <v>51.213000000000001</v>
      </c>
      <c r="AB31" s="31">
        <v>47.667999999999999</v>
      </c>
      <c r="AC31" s="31">
        <v>57.893000000000001</v>
      </c>
      <c r="AD31" s="31">
        <v>45.773000000000003</v>
      </c>
      <c r="AE31" s="31">
        <v>50.582999999999998</v>
      </c>
      <c r="AF31" s="31">
        <v>41.707000000000001</v>
      </c>
      <c r="AG31" s="31">
        <v>42.908999999999999</v>
      </c>
      <c r="AH31" s="31">
        <v>36.558</v>
      </c>
      <c r="AI31" s="31">
        <v>31.073</v>
      </c>
      <c r="AJ31" s="31">
        <v>27.754000000000001</v>
      </c>
      <c r="AK31">
        <v>14</v>
      </c>
      <c r="AL31" s="29">
        <v>1.74</v>
      </c>
      <c r="AM31" s="29">
        <v>90.52</v>
      </c>
      <c r="AN31" s="20">
        <v>788.654</v>
      </c>
    </row>
    <row r="32" spans="1:40" x14ac:dyDescent="0.25">
      <c r="A32" t="s">
        <v>222</v>
      </c>
      <c r="B32" t="s">
        <v>184</v>
      </c>
      <c r="C32" t="s">
        <v>75</v>
      </c>
      <c r="D32" t="s">
        <v>110</v>
      </c>
      <c r="E32" t="s">
        <v>87</v>
      </c>
      <c r="F32" t="s">
        <v>79</v>
      </c>
      <c r="G32" s="31" t="s">
        <v>82</v>
      </c>
      <c r="H32" s="31" t="s">
        <v>82</v>
      </c>
      <c r="I32" s="31" t="s">
        <v>82</v>
      </c>
      <c r="J32" s="31" t="s">
        <v>82</v>
      </c>
      <c r="K32" s="31" t="s">
        <v>82</v>
      </c>
      <c r="L32" s="31" t="s">
        <v>82</v>
      </c>
      <c r="M32" s="31" t="s">
        <v>82</v>
      </c>
      <c r="N32" s="31" t="s">
        <v>82</v>
      </c>
      <c r="O32" s="31" t="s">
        <v>5</v>
      </c>
      <c r="P32" s="31" t="s">
        <v>5</v>
      </c>
      <c r="Q32" s="31" t="s">
        <v>5</v>
      </c>
      <c r="R32" s="31" t="s">
        <v>5</v>
      </c>
      <c r="S32" s="31" t="s">
        <v>5</v>
      </c>
      <c r="T32" s="31" t="s">
        <v>5</v>
      </c>
      <c r="U32" s="31" t="s">
        <v>5</v>
      </c>
      <c r="V32" s="31" t="s">
        <v>5</v>
      </c>
      <c r="W32" s="31" t="s">
        <v>5</v>
      </c>
      <c r="X32" s="31" t="s">
        <v>5</v>
      </c>
      <c r="Y32" s="31" t="s">
        <v>5</v>
      </c>
      <c r="Z32" s="31" t="s">
        <v>5</v>
      </c>
      <c r="AA32" s="31" t="s">
        <v>5</v>
      </c>
      <c r="AB32" s="31" t="s">
        <v>5</v>
      </c>
      <c r="AC32" s="31" t="s">
        <v>5</v>
      </c>
      <c r="AD32" s="31" t="s">
        <v>5</v>
      </c>
      <c r="AE32" s="31" t="s">
        <v>5</v>
      </c>
      <c r="AF32" s="31" t="s">
        <v>82</v>
      </c>
      <c r="AG32" s="31" t="s">
        <v>5</v>
      </c>
      <c r="AH32" s="31" t="s">
        <v>5</v>
      </c>
      <c r="AI32" s="31" t="s">
        <v>5</v>
      </c>
      <c r="AJ32" s="31" t="s">
        <v>5</v>
      </c>
      <c r="AK32">
        <v>14</v>
      </c>
      <c r="AL32" s="29" t="s">
        <v>80</v>
      </c>
      <c r="AM32" s="29" t="s">
        <v>80</v>
      </c>
      <c r="AN32" s="20" t="s">
        <v>80</v>
      </c>
    </row>
    <row r="33" spans="1:40" x14ac:dyDescent="0.25">
      <c r="A33" t="s">
        <v>222</v>
      </c>
      <c r="B33" t="s">
        <v>184</v>
      </c>
      <c r="C33" t="s">
        <v>75</v>
      </c>
      <c r="D33" t="s">
        <v>92</v>
      </c>
      <c r="E33" t="s">
        <v>87</v>
      </c>
      <c r="F33" t="s">
        <v>78</v>
      </c>
      <c r="G33" s="31" t="s">
        <v>80</v>
      </c>
      <c r="H33" s="31" t="s">
        <v>80</v>
      </c>
      <c r="I33" s="31" t="s">
        <v>80</v>
      </c>
      <c r="J33" s="31" t="s">
        <v>80</v>
      </c>
      <c r="K33" s="31" t="s">
        <v>80</v>
      </c>
      <c r="L33" s="31" t="s">
        <v>80</v>
      </c>
      <c r="M33" s="31">
        <v>1.927</v>
      </c>
      <c r="N33" s="31">
        <v>167.68</v>
      </c>
      <c r="O33" s="31">
        <v>3</v>
      </c>
      <c r="P33" s="31">
        <v>86.4</v>
      </c>
      <c r="Q33" s="31">
        <v>72.846000000000004</v>
      </c>
      <c r="R33" s="31">
        <v>59.292000000000002</v>
      </c>
      <c r="S33" s="31">
        <v>17.875</v>
      </c>
      <c r="T33" s="31">
        <v>13.218999999999999</v>
      </c>
      <c r="U33" s="31">
        <v>7.6150000000000002</v>
      </c>
      <c r="V33" s="31">
        <v>7.46</v>
      </c>
      <c r="W33" s="31">
        <v>4.4139999999999997</v>
      </c>
      <c r="X33" s="31">
        <v>4.492</v>
      </c>
      <c r="Y33" s="31">
        <v>3.3650000000000002</v>
      </c>
      <c r="Z33" s="31">
        <v>3.5489999999999999</v>
      </c>
      <c r="AA33" s="31">
        <v>0.77400000000000002</v>
      </c>
      <c r="AB33" s="31">
        <v>85.453999999999994</v>
      </c>
      <c r="AC33" s="31">
        <v>8.4719999999999995</v>
      </c>
      <c r="AD33" s="31">
        <v>10.029999999999999</v>
      </c>
      <c r="AE33" s="31">
        <v>4.766</v>
      </c>
      <c r="AF33" s="31">
        <v>16.832000000000001</v>
      </c>
      <c r="AG33" s="31">
        <v>0.36599999999999999</v>
      </c>
      <c r="AH33" s="31">
        <v>0.125</v>
      </c>
      <c r="AI33" s="31" t="s">
        <v>80</v>
      </c>
      <c r="AJ33" s="31" t="s">
        <v>80</v>
      </c>
      <c r="AK33">
        <v>15</v>
      </c>
      <c r="AL33" s="29">
        <v>1.28</v>
      </c>
      <c r="AM33" s="29">
        <v>91.79</v>
      </c>
      <c r="AN33" s="20">
        <v>579.95299999999997</v>
      </c>
    </row>
    <row r="34" spans="1:40" x14ac:dyDescent="0.25">
      <c r="A34" t="s">
        <v>222</v>
      </c>
      <c r="B34" t="s">
        <v>184</v>
      </c>
      <c r="C34" t="s">
        <v>75</v>
      </c>
      <c r="D34" t="s">
        <v>92</v>
      </c>
      <c r="E34" t="s">
        <v>87</v>
      </c>
      <c r="F34" t="s">
        <v>79</v>
      </c>
      <c r="G34" s="31" t="s">
        <v>80</v>
      </c>
      <c r="H34" s="31" t="s">
        <v>80</v>
      </c>
      <c r="I34" s="31" t="s">
        <v>80</v>
      </c>
      <c r="J34" s="31" t="s">
        <v>80</v>
      </c>
      <c r="K34" s="31" t="s">
        <v>80</v>
      </c>
      <c r="L34" s="31" t="s">
        <v>80</v>
      </c>
      <c r="M34" s="31" t="s">
        <v>82</v>
      </c>
      <c r="N34" s="31" t="s">
        <v>5</v>
      </c>
      <c r="O34" s="31" t="s">
        <v>5</v>
      </c>
      <c r="P34" s="31" t="s">
        <v>5</v>
      </c>
      <c r="Q34" s="31" t="s">
        <v>82</v>
      </c>
      <c r="R34" s="31" t="s">
        <v>5</v>
      </c>
      <c r="S34" s="31" t="s">
        <v>5</v>
      </c>
      <c r="T34" s="31" t="s">
        <v>5</v>
      </c>
      <c r="U34" s="31" t="s">
        <v>5</v>
      </c>
      <c r="V34" s="31" t="s">
        <v>5</v>
      </c>
      <c r="W34" s="31" t="s">
        <v>5</v>
      </c>
      <c r="X34" s="31" t="s">
        <v>5</v>
      </c>
      <c r="Y34" s="31" t="s">
        <v>5</v>
      </c>
      <c r="Z34" s="31" t="s">
        <v>5</v>
      </c>
      <c r="AA34" s="31" t="s">
        <v>5</v>
      </c>
      <c r="AB34" s="31" t="s">
        <v>5</v>
      </c>
      <c r="AC34" s="31" t="s">
        <v>5</v>
      </c>
      <c r="AD34" s="31" t="s">
        <v>5</v>
      </c>
      <c r="AE34" s="31" t="s">
        <v>5</v>
      </c>
      <c r="AF34" s="31" t="s">
        <v>5</v>
      </c>
      <c r="AG34" s="31" t="s">
        <v>5</v>
      </c>
      <c r="AH34" s="31" t="s">
        <v>5</v>
      </c>
      <c r="AI34" s="31" t="s">
        <v>80</v>
      </c>
      <c r="AJ34" s="31" t="s">
        <v>80</v>
      </c>
      <c r="AK34">
        <v>15</v>
      </c>
      <c r="AL34" s="29" t="s">
        <v>80</v>
      </c>
      <c r="AM34" s="29" t="s">
        <v>80</v>
      </c>
      <c r="AN34" s="20" t="s">
        <v>80</v>
      </c>
    </row>
    <row r="35" spans="1:40" x14ac:dyDescent="0.25">
      <c r="A35" t="s">
        <v>222</v>
      </c>
      <c r="B35" t="s">
        <v>184</v>
      </c>
      <c r="C35" t="s">
        <v>75</v>
      </c>
      <c r="D35" t="s">
        <v>94</v>
      </c>
      <c r="E35" t="s">
        <v>87</v>
      </c>
      <c r="F35" t="s">
        <v>78</v>
      </c>
      <c r="G35" s="31">
        <v>30</v>
      </c>
      <c r="H35" s="31">
        <v>69.2</v>
      </c>
      <c r="I35" s="31">
        <v>57</v>
      </c>
      <c r="J35" s="31">
        <v>27.22</v>
      </c>
      <c r="K35" s="31">
        <v>71.5</v>
      </c>
      <c r="L35" s="31">
        <v>45.25</v>
      </c>
      <c r="M35" s="31">
        <v>10.85</v>
      </c>
      <c r="N35" s="31">
        <v>6.92</v>
      </c>
      <c r="O35" s="31">
        <v>4.76</v>
      </c>
      <c r="P35" s="31">
        <v>6.91</v>
      </c>
      <c r="Q35" s="31">
        <v>3.42</v>
      </c>
      <c r="R35" s="31">
        <v>4.74</v>
      </c>
      <c r="S35" s="31">
        <v>7.3949999999999996</v>
      </c>
      <c r="T35" s="31">
        <v>9.2140000000000004</v>
      </c>
      <c r="U35" s="31">
        <v>9.75</v>
      </c>
      <c r="V35" s="31">
        <v>4.1100000000000003</v>
      </c>
      <c r="W35" s="31">
        <v>9.9149999999999991</v>
      </c>
      <c r="X35" s="31">
        <v>18.138999999999999</v>
      </c>
      <c r="Y35" s="31">
        <v>11.37</v>
      </c>
      <c r="Z35" s="31">
        <v>10.968</v>
      </c>
      <c r="AA35" s="31">
        <v>6.35</v>
      </c>
      <c r="AB35" s="31">
        <v>6.9</v>
      </c>
      <c r="AC35" s="31">
        <v>6.4870000000000001</v>
      </c>
      <c r="AD35" s="31">
        <v>6.25</v>
      </c>
      <c r="AE35" s="31">
        <v>4.7439999999999998</v>
      </c>
      <c r="AF35" s="31">
        <v>2.8860000000000001</v>
      </c>
      <c r="AG35" s="31">
        <v>1.7829999999999999</v>
      </c>
      <c r="AH35" s="31">
        <v>2.46</v>
      </c>
      <c r="AI35" s="31">
        <v>3.0859999999999999</v>
      </c>
      <c r="AJ35" s="31">
        <v>1.22</v>
      </c>
      <c r="AK35">
        <v>16</v>
      </c>
      <c r="AL35" s="29">
        <v>1.01</v>
      </c>
      <c r="AM35" s="29">
        <v>92.81</v>
      </c>
      <c r="AN35" s="20">
        <v>460.79700000000003</v>
      </c>
    </row>
    <row r="36" spans="1:40" x14ac:dyDescent="0.25">
      <c r="A36" t="s">
        <v>222</v>
      </c>
      <c r="B36" t="s">
        <v>184</v>
      </c>
      <c r="C36" t="s">
        <v>75</v>
      </c>
      <c r="D36" t="s">
        <v>94</v>
      </c>
      <c r="E36" t="s">
        <v>87</v>
      </c>
      <c r="F36" t="s">
        <v>79</v>
      </c>
      <c r="G36" s="31" t="s">
        <v>5</v>
      </c>
      <c r="H36" s="31" t="s">
        <v>5</v>
      </c>
      <c r="I36" s="31" t="s">
        <v>5</v>
      </c>
      <c r="J36" s="31" t="s">
        <v>5</v>
      </c>
      <c r="K36" s="31" t="s">
        <v>20</v>
      </c>
      <c r="L36" s="31" t="s">
        <v>5</v>
      </c>
      <c r="M36" s="31" t="s">
        <v>5</v>
      </c>
      <c r="N36" s="31" t="s">
        <v>22</v>
      </c>
      <c r="O36" s="31" t="s">
        <v>5</v>
      </c>
      <c r="P36" s="31" t="s">
        <v>5</v>
      </c>
      <c r="Q36" s="31" t="s">
        <v>5</v>
      </c>
      <c r="R36" s="31" t="s">
        <v>5</v>
      </c>
      <c r="S36" s="31" t="s">
        <v>5</v>
      </c>
      <c r="T36" s="31" t="s">
        <v>5</v>
      </c>
      <c r="U36" s="31" t="s">
        <v>5</v>
      </c>
      <c r="V36" s="31" t="s">
        <v>20</v>
      </c>
      <c r="W36" s="31" t="s">
        <v>20</v>
      </c>
      <c r="X36" s="31" t="s">
        <v>20</v>
      </c>
      <c r="Y36" s="31" t="s">
        <v>20</v>
      </c>
      <c r="Z36" s="31" t="s">
        <v>20</v>
      </c>
      <c r="AA36" s="31" t="s">
        <v>20</v>
      </c>
      <c r="AB36" s="31" t="s">
        <v>20</v>
      </c>
      <c r="AC36" s="31" t="s">
        <v>20</v>
      </c>
      <c r="AD36" s="31" t="s">
        <v>20</v>
      </c>
      <c r="AE36" s="31" t="s">
        <v>20</v>
      </c>
      <c r="AF36" s="31" t="s">
        <v>20</v>
      </c>
      <c r="AG36" s="31" t="s">
        <v>20</v>
      </c>
      <c r="AH36" s="31" t="s">
        <v>20</v>
      </c>
      <c r="AI36" s="31" t="s">
        <v>20</v>
      </c>
      <c r="AJ36" s="31" t="s">
        <v>20</v>
      </c>
      <c r="AK36">
        <v>16</v>
      </c>
      <c r="AL36" s="29" t="s">
        <v>80</v>
      </c>
      <c r="AM36" s="29" t="s">
        <v>80</v>
      </c>
      <c r="AN36" s="20" t="s">
        <v>80</v>
      </c>
    </row>
    <row r="37" spans="1:40" x14ac:dyDescent="0.25">
      <c r="A37" t="s">
        <v>222</v>
      </c>
      <c r="B37" t="s">
        <v>184</v>
      </c>
      <c r="C37" t="s">
        <v>75</v>
      </c>
      <c r="D37" t="s">
        <v>96</v>
      </c>
      <c r="E37" t="s">
        <v>87</v>
      </c>
      <c r="F37" t="s">
        <v>78</v>
      </c>
      <c r="G37" s="31" t="s">
        <v>80</v>
      </c>
      <c r="H37" s="31" t="s">
        <v>80</v>
      </c>
      <c r="I37" s="31" t="s">
        <v>80</v>
      </c>
      <c r="J37" s="31" t="s">
        <v>80</v>
      </c>
      <c r="K37" s="31" t="s">
        <v>80</v>
      </c>
      <c r="L37" s="31" t="s">
        <v>80</v>
      </c>
      <c r="M37" s="31" t="s">
        <v>80</v>
      </c>
      <c r="N37" s="31" t="s">
        <v>80</v>
      </c>
      <c r="O37" s="31" t="s">
        <v>80</v>
      </c>
      <c r="P37" s="31" t="s">
        <v>80</v>
      </c>
      <c r="Q37" s="31">
        <v>4.74</v>
      </c>
      <c r="R37" s="31" t="s">
        <v>80</v>
      </c>
      <c r="S37" s="31">
        <v>12.063000000000001</v>
      </c>
      <c r="T37" s="31" t="s">
        <v>80</v>
      </c>
      <c r="U37" s="31" t="s">
        <v>80</v>
      </c>
      <c r="V37" s="31">
        <v>51.609000000000002</v>
      </c>
      <c r="W37" s="31">
        <v>8.0589999999999993</v>
      </c>
      <c r="X37" s="31">
        <v>7.2389999999999999</v>
      </c>
      <c r="Y37" s="31">
        <v>3.7040000000000002</v>
      </c>
      <c r="Z37" s="31">
        <v>2.964</v>
      </c>
      <c r="AA37" s="31" t="s">
        <v>80</v>
      </c>
      <c r="AB37" s="31">
        <v>10.851000000000001</v>
      </c>
      <c r="AC37" s="31">
        <v>18.952999999999999</v>
      </c>
      <c r="AD37" s="31">
        <v>62.012</v>
      </c>
      <c r="AE37" s="31">
        <v>103.505</v>
      </c>
      <c r="AF37" s="31">
        <v>42.432000000000002</v>
      </c>
      <c r="AG37" s="31" t="s">
        <v>80</v>
      </c>
      <c r="AH37" s="31" t="s">
        <v>80</v>
      </c>
      <c r="AI37" s="31" t="s">
        <v>80</v>
      </c>
      <c r="AJ37" s="31">
        <v>95.972999999999999</v>
      </c>
      <c r="AK37">
        <v>17</v>
      </c>
      <c r="AL37" s="29">
        <v>0.93</v>
      </c>
      <c r="AM37" s="29">
        <v>93.74</v>
      </c>
      <c r="AN37" s="20">
        <v>424.10399999999998</v>
      </c>
    </row>
    <row r="38" spans="1:40" x14ac:dyDescent="0.25">
      <c r="A38" t="s">
        <v>222</v>
      </c>
      <c r="B38" t="s">
        <v>184</v>
      </c>
      <c r="C38" t="s">
        <v>75</v>
      </c>
      <c r="D38" t="s">
        <v>96</v>
      </c>
      <c r="E38" t="s">
        <v>87</v>
      </c>
      <c r="F38" t="s">
        <v>79</v>
      </c>
      <c r="G38" s="31" t="s">
        <v>80</v>
      </c>
      <c r="H38" s="31" t="s">
        <v>80</v>
      </c>
      <c r="I38" s="31" t="s">
        <v>80</v>
      </c>
      <c r="J38" s="31" t="s">
        <v>80</v>
      </c>
      <c r="K38" s="31" t="s">
        <v>80</v>
      </c>
      <c r="L38" s="31" t="s">
        <v>80</v>
      </c>
      <c r="M38" s="31" t="s">
        <v>80</v>
      </c>
      <c r="N38" s="31" t="s">
        <v>80</v>
      </c>
      <c r="O38" s="31" t="s">
        <v>80</v>
      </c>
      <c r="P38" s="31" t="s">
        <v>80</v>
      </c>
      <c r="Q38" s="31" t="s">
        <v>5</v>
      </c>
      <c r="R38" s="31" t="s">
        <v>80</v>
      </c>
      <c r="S38" s="31" t="s">
        <v>5</v>
      </c>
      <c r="T38" s="31" t="s">
        <v>80</v>
      </c>
      <c r="U38" s="31" t="s">
        <v>80</v>
      </c>
      <c r="V38" s="31" t="s">
        <v>5</v>
      </c>
      <c r="W38" s="31" t="s">
        <v>5</v>
      </c>
      <c r="X38" s="31" t="s">
        <v>82</v>
      </c>
      <c r="Y38" s="31" t="s">
        <v>5</v>
      </c>
      <c r="Z38" s="31" t="s">
        <v>82</v>
      </c>
      <c r="AA38" s="31" t="s">
        <v>80</v>
      </c>
      <c r="AB38" s="31" t="s">
        <v>5</v>
      </c>
      <c r="AC38" s="31" t="s">
        <v>5</v>
      </c>
      <c r="AD38" s="31" t="s">
        <v>5</v>
      </c>
      <c r="AE38" s="31" t="s">
        <v>5</v>
      </c>
      <c r="AF38" s="31" t="s">
        <v>5</v>
      </c>
      <c r="AG38" s="31" t="s">
        <v>80</v>
      </c>
      <c r="AH38" s="31" t="s">
        <v>80</v>
      </c>
      <c r="AI38" s="31" t="s">
        <v>5</v>
      </c>
      <c r="AJ38" s="31" t="s">
        <v>20</v>
      </c>
      <c r="AK38">
        <v>17</v>
      </c>
      <c r="AL38" s="29" t="s">
        <v>80</v>
      </c>
      <c r="AM38" s="29" t="s">
        <v>80</v>
      </c>
      <c r="AN38" s="20" t="s">
        <v>80</v>
      </c>
    </row>
    <row r="39" spans="1:40" x14ac:dyDescent="0.25">
      <c r="A39" t="s">
        <v>222</v>
      </c>
      <c r="B39" t="s">
        <v>184</v>
      </c>
      <c r="C39" t="s">
        <v>75</v>
      </c>
      <c r="D39" t="s">
        <v>89</v>
      </c>
      <c r="E39" t="s">
        <v>87</v>
      </c>
      <c r="F39" t="s">
        <v>78</v>
      </c>
      <c r="G39" s="31" t="s">
        <v>80</v>
      </c>
      <c r="H39" s="31" t="s">
        <v>80</v>
      </c>
      <c r="I39" s="31" t="s">
        <v>80</v>
      </c>
      <c r="J39" s="31" t="s">
        <v>80</v>
      </c>
      <c r="K39" s="31" t="s">
        <v>80</v>
      </c>
      <c r="L39" s="31">
        <v>4.0999999999999996</v>
      </c>
      <c r="M39" s="31" t="s">
        <v>80</v>
      </c>
      <c r="N39" s="31" t="s">
        <v>80</v>
      </c>
      <c r="O39" s="31">
        <v>12.032999999999999</v>
      </c>
      <c r="P39" s="31">
        <v>12.236000000000001</v>
      </c>
      <c r="Q39" s="31">
        <v>112.068</v>
      </c>
      <c r="R39" s="31">
        <v>18.169</v>
      </c>
      <c r="S39" s="31">
        <v>52.767000000000003</v>
      </c>
      <c r="T39" s="31">
        <v>100.926</v>
      </c>
      <c r="U39" s="31">
        <v>19.983000000000001</v>
      </c>
      <c r="V39" s="31">
        <v>19.27</v>
      </c>
      <c r="W39" s="31">
        <v>9.1129999999999995</v>
      </c>
      <c r="X39" s="31">
        <v>4.4409999999999998</v>
      </c>
      <c r="Y39" s="31">
        <v>8.2000000000000003E-2</v>
      </c>
      <c r="Z39" s="31" t="s">
        <v>80</v>
      </c>
      <c r="AA39" s="31" t="s">
        <v>80</v>
      </c>
      <c r="AB39" s="31" t="s">
        <v>80</v>
      </c>
      <c r="AC39" s="31">
        <v>0.99199999999999999</v>
      </c>
      <c r="AD39" s="31">
        <v>36.668999999999997</v>
      </c>
      <c r="AE39" s="31">
        <v>8.6620000000000008</v>
      </c>
      <c r="AF39" s="31">
        <v>2.8490000000000002</v>
      </c>
      <c r="AG39" s="31">
        <v>0.45300000000000001</v>
      </c>
      <c r="AH39" s="31">
        <v>1.0780000000000001</v>
      </c>
      <c r="AI39" s="31">
        <v>2.1850000000000001</v>
      </c>
      <c r="AJ39" s="31">
        <v>0.44900000000000001</v>
      </c>
      <c r="AK39">
        <v>18</v>
      </c>
      <c r="AL39" s="29">
        <v>0.92</v>
      </c>
      <c r="AM39" s="29">
        <v>94.66</v>
      </c>
      <c r="AN39" s="20">
        <v>418.52499999999998</v>
      </c>
    </row>
    <row r="40" spans="1:40" x14ac:dyDescent="0.25">
      <c r="A40" t="s">
        <v>222</v>
      </c>
      <c r="B40" t="s">
        <v>184</v>
      </c>
      <c r="C40" t="s">
        <v>75</v>
      </c>
      <c r="D40" t="s">
        <v>89</v>
      </c>
      <c r="E40" t="s">
        <v>87</v>
      </c>
      <c r="F40" t="s">
        <v>79</v>
      </c>
      <c r="G40" s="31" t="s">
        <v>80</v>
      </c>
      <c r="H40" s="31" t="s">
        <v>80</v>
      </c>
      <c r="I40" s="31" t="s">
        <v>80</v>
      </c>
      <c r="J40" s="31" t="s">
        <v>80</v>
      </c>
      <c r="K40" s="31" t="s">
        <v>5</v>
      </c>
      <c r="L40" s="31" t="s">
        <v>5</v>
      </c>
      <c r="M40" s="31" t="s">
        <v>80</v>
      </c>
      <c r="N40" s="31" t="s">
        <v>80</v>
      </c>
      <c r="O40" s="31" t="s">
        <v>5</v>
      </c>
      <c r="P40" s="31" t="s">
        <v>5</v>
      </c>
      <c r="Q40" s="31" t="s">
        <v>5</v>
      </c>
      <c r="R40" s="31" t="s">
        <v>5</v>
      </c>
      <c r="S40" s="31" t="s">
        <v>5</v>
      </c>
      <c r="T40" s="31" t="s">
        <v>20</v>
      </c>
      <c r="U40" s="31" t="s">
        <v>5</v>
      </c>
      <c r="V40" s="31" t="s">
        <v>5</v>
      </c>
      <c r="W40" s="31" t="s">
        <v>20</v>
      </c>
      <c r="X40" s="31" t="s">
        <v>20</v>
      </c>
      <c r="Y40" s="31" t="s">
        <v>20</v>
      </c>
      <c r="Z40" s="31" t="s">
        <v>20</v>
      </c>
      <c r="AA40" s="31" t="s">
        <v>80</v>
      </c>
      <c r="AB40" s="31" t="s">
        <v>5</v>
      </c>
      <c r="AC40" s="31" t="s">
        <v>5</v>
      </c>
      <c r="AD40" s="31" t="s">
        <v>5</v>
      </c>
      <c r="AE40" s="31" t="s">
        <v>5</v>
      </c>
      <c r="AF40" s="31" t="s">
        <v>5</v>
      </c>
      <c r="AG40" s="31" t="s">
        <v>5</v>
      </c>
      <c r="AH40" s="31" t="s">
        <v>5</v>
      </c>
      <c r="AI40" s="31" t="s">
        <v>5</v>
      </c>
      <c r="AJ40" s="31" t="s">
        <v>5</v>
      </c>
      <c r="AK40">
        <v>18</v>
      </c>
      <c r="AL40" s="29" t="s">
        <v>80</v>
      </c>
      <c r="AM40" s="29" t="s">
        <v>80</v>
      </c>
      <c r="AN40" s="20" t="s">
        <v>80</v>
      </c>
    </row>
    <row r="41" spans="1:40" x14ac:dyDescent="0.25">
      <c r="A41" t="s">
        <v>222</v>
      </c>
      <c r="B41" t="s">
        <v>184</v>
      </c>
      <c r="C41" t="s">
        <v>85</v>
      </c>
      <c r="D41" t="s">
        <v>86</v>
      </c>
      <c r="E41" t="s">
        <v>87</v>
      </c>
      <c r="F41" t="s">
        <v>78</v>
      </c>
      <c r="G41" s="31">
        <v>19.033000000000001</v>
      </c>
      <c r="H41" s="31">
        <v>18.533000000000001</v>
      </c>
      <c r="I41" s="31">
        <v>2.004</v>
      </c>
      <c r="J41" s="31">
        <v>64.614000000000004</v>
      </c>
      <c r="K41" s="31">
        <v>16.529</v>
      </c>
      <c r="L41" s="31">
        <v>11.019</v>
      </c>
      <c r="M41" s="31">
        <v>33.118000000000002</v>
      </c>
      <c r="N41" s="31">
        <v>31.422000000000001</v>
      </c>
      <c r="O41" s="31">
        <v>12.823</v>
      </c>
      <c r="P41" s="31">
        <v>8.4480000000000004</v>
      </c>
      <c r="Q41" s="31">
        <v>20.881</v>
      </c>
      <c r="R41" s="31">
        <v>5.2430000000000003</v>
      </c>
      <c r="S41" s="31">
        <v>14</v>
      </c>
      <c r="T41" s="31">
        <v>9.7159999999999993</v>
      </c>
      <c r="U41" s="31">
        <v>10.612</v>
      </c>
      <c r="V41" s="31">
        <v>5.5270000000000001</v>
      </c>
      <c r="W41" s="31">
        <v>8.1850000000000005</v>
      </c>
      <c r="X41" s="31">
        <v>26.981000000000002</v>
      </c>
      <c r="Y41" s="31">
        <v>6.431</v>
      </c>
      <c r="Z41" s="31">
        <v>3.09</v>
      </c>
      <c r="AA41" s="31">
        <v>5.8860000000000001</v>
      </c>
      <c r="AB41" s="31">
        <v>5.2359999999999998</v>
      </c>
      <c r="AC41" s="31">
        <v>5.2779999999999996</v>
      </c>
      <c r="AD41" s="31">
        <v>5.6280000000000001</v>
      </c>
      <c r="AE41" s="31">
        <v>4.5030000000000001</v>
      </c>
      <c r="AF41" s="31">
        <v>7.1239999999999997</v>
      </c>
      <c r="AG41" s="31">
        <v>2.4569999999999999</v>
      </c>
      <c r="AH41" s="31">
        <v>1.0640000000000001</v>
      </c>
      <c r="AI41" s="31">
        <v>5.51</v>
      </c>
      <c r="AJ41" s="31">
        <v>7.2519999999999998</v>
      </c>
      <c r="AK41">
        <v>19</v>
      </c>
      <c r="AL41" s="29">
        <v>0.83</v>
      </c>
      <c r="AM41" s="29">
        <v>95.49</v>
      </c>
      <c r="AN41" s="20">
        <v>378.14699999999999</v>
      </c>
    </row>
    <row r="42" spans="1:40" x14ac:dyDescent="0.25">
      <c r="A42" t="s">
        <v>222</v>
      </c>
      <c r="B42" t="s">
        <v>184</v>
      </c>
      <c r="C42" t="s">
        <v>85</v>
      </c>
      <c r="D42" t="s">
        <v>86</v>
      </c>
      <c r="E42" t="s">
        <v>87</v>
      </c>
      <c r="F42" t="s">
        <v>79</v>
      </c>
      <c r="G42" s="31" t="s">
        <v>82</v>
      </c>
      <c r="H42" s="31" t="s">
        <v>82</v>
      </c>
      <c r="I42" s="31" t="s">
        <v>82</v>
      </c>
      <c r="J42" s="31" t="s">
        <v>82</v>
      </c>
      <c r="K42" s="31" t="s">
        <v>82</v>
      </c>
      <c r="L42" s="31" t="s">
        <v>5</v>
      </c>
      <c r="M42" s="31" t="s">
        <v>5</v>
      </c>
      <c r="N42" s="31" t="s">
        <v>5</v>
      </c>
      <c r="O42" s="31" t="s">
        <v>5</v>
      </c>
      <c r="P42" s="31" t="s">
        <v>5</v>
      </c>
      <c r="Q42" s="31" t="s">
        <v>5</v>
      </c>
      <c r="R42" s="31" t="s">
        <v>82</v>
      </c>
      <c r="S42" s="31" t="s">
        <v>82</v>
      </c>
      <c r="T42" s="31" t="s">
        <v>5</v>
      </c>
      <c r="U42" s="31" t="s">
        <v>20</v>
      </c>
      <c r="V42" s="31" t="s">
        <v>20</v>
      </c>
      <c r="W42" s="31" t="s">
        <v>20</v>
      </c>
      <c r="X42" s="31" t="s">
        <v>20</v>
      </c>
      <c r="Y42" s="31" t="s">
        <v>20</v>
      </c>
      <c r="Z42" s="31" t="s">
        <v>20</v>
      </c>
      <c r="AA42" s="31" t="s">
        <v>20</v>
      </c>
      <c r="AB42" s="31" t="s">
        <v>20</v>
      </c>
      <c r="AC42" s="31" t="s">
        <v>20</v>
      </c>
      <c r="AD42" s="31" t="s">
        <v>20</v>
      </c>
      <c r="AE42" s="31" t="s">
        <v>20</v>
      </c>
      <c r="AF42" s="31" t="s">
        <v>20</v>
      </c>
      <c r="AG42" s="31" t="s">
        <v>20</v>
      </c>
      <c r="AH42" s="31" t="s">
        <v>20</v>
      </c>
      <c r="AI42" s="31" t="s">
        <v>20</v>
      </c>
      <c r="AJ42" s="31" t="s">
        <v>20</v>
      </c>
      <c r="AK42">
        <v>19</v>
      </c>
      <c r="AL42" s="29" t="s">
        <v>80</v>
      </c>
      <c r="AM42" s="29" t="s">
        <v>80</v>
      </c>
      <c r="AN42" s="20" t="s">
        <v>80</v>
      </c>
    </row>
    <row r="43" spans="1:40" x14ac:dyDescent="0.25">
      <c r="A43" t="s">
        <v>222</v>
      </c>
      <c r="B43" t="s">
        <v>184</v>
      </c>
      <c r="C43" t="s">
        <v>75</v>
      </c>
      <c r="D43" t="s">
        <v>97</v>
      </c>
      <c r="E43" t="s">
        <v>87</v>
      </c>
      <c r="F43" t="s">
        <v>78</v>
      </c>
      <c r="G43" s="31">
        <v>3</v>
      </c>
      <c r="H43" s="31">
        <v>3</v>
      </c>
      <c r="I43" s="31">
        <v>3</v>
      </c>
      <c r="J43" s="31">
        <v>2.5</v>
      </c>
      <c r="K43" s="31">
        <v>8.5</v>
      </c>
      <c r="L43" s="31">
        <v>4</v>
      </c>
      <c r="M43" s="31">
        <v>3.3</v>
      </c>
      <c r="N43" s="31">
        <v>0.5</v>
      </c>
      <c r="O43" s="31">
        <v>0.3</v>
      </c>
      <c r="P43" s="31">
        <v>0.59699999999999998</v>
      </c>
      <c r="Q43" s="31">
        <v>2.5000000000000001E-2</v>
      </c>
      <c r="R43" s="31">
        <v>0.3</v>
      </c>
      <c r="S43" s="31">
        <v>0.2</v>
      </c>
      <c r="T43" s="31">
        <v>0.5</v>
      </c>
      <c r="U43" s="31">
        <v>2.1</v>
      </c>
      <c r="V43" s="31">
        <v>0.52300000000000002</v>
      </c>
      <c r="W43" s="31">
        <v>1.07</v>
      </c>
      <c r="X43" s="31">
        <v>1.496</v>
      </c>
      <c r="Y43" s="31">
        <v>0.39500000000000002</v>
      </c>
      <c r="Z43" s="31">
        <v>0.89400000000000002</v>
      </c>
      <c r="AA43" s="31">
        <v>0.623</v>
      </c>
      <c r="AB43" s="31">
        <v>2.617</v>
      </c>
      <c r="AC43" s="31">
        <v>6.4</v>
      </c>
      <c r="AD43" s="31">
        <v>2.1070000000000002</v>
      </c>
      <c r="AE43" s="31">
        <v>8.8770000000000007</v>
      </c>
      <c r="AF43" s="31">
        <v>159.691</v>
      </c>
      <c r="AG43" s="31">
        <v>7.8490000000000002</v>
      </c>
      <c r="AH43" s="31">
        <v>5.2290000000000001</v>
      </c>
      <c r="AI43" s="31">
        <v>91.617000000000004</v>
      </c>
      <c r="AJ43" s="31">
        <v>31.652999999999999</v>
      </c>
      <c r="AK43" s="141">
        <v>20</v>
      </c>
      <c r="AL43" s="29">
        <v>0.78</v>
      </c>
      <c r="AM43" s="29">
        <v>96.27</v>
      </c>
      <c r="AN43" s="20">
        <v>352.863</v>
      </c>
    </row>
    <row r="44" spans="1:40" x14ac:dyDescent="0.25">
      <c r="A44" t="s">
        <v>222</v>
      </c>
      <c r="B44" t="s">
        <v>184</v>
      </c>
      <c r="C44" t="s">
        <v>75</v>
      </c>
      <c r="D44" t="s">
        <v>97</v>
      </c>
      <c r="E44" t="s">
        <v>87</v>
      </c>
      <c r="F44" t="s">
        <v>79</v>
      </c>
      <c r="G44" s="31" t="s">
        <v>82</v>
      </c>
      <c r="H44" s="31" t="s">
        <v>82</v>
      </c>
      <c r="I44" s="31" t="s">
        <v>82</v>
      </c>
      <c r="J44" s="31" t="s">
        <v>82</v>
      </c>
      <c r="K44" s="31" t="s">
        <v>82</v>
      </c>
      <c r="L44" s="31" t="s">
        <v>5</v>
      </c>
      <c r="M44" s="31" t="s">
        <v>5</v>
      </c>
      <c r="N44" s="31" t="s">
        <v>82</v>
      </c>
      <c r="O44" s="31" t="s">
        <v>5</v>
      </c>
      <c r="P44" s="31" t="s">
        <v>5</v>
      </c>
      <c r="Q44" s="31" t="s">
        <v>5</v>
      </c>
      <c r="R44" s="31" t="s">
        <v>5</v>
      </c>
      <c r="S44" s="31" t="s">
        <v>5</v>
      </c>
      <c r="T44" s="31" t="s">
        <v>5</v>
      </c>
      <c r="U44" s="31" t="s">
        <v>5</v>
      </c>
      <c r="V44" s="31" t="s">
        <v>5</v>
      </c>
      <c r="W44" s="31" t="s">
        <v>5</v>
      </c>
      <c r="X44" s="31" t="s">
        <v>5</v>
      </c>
      <c r="Y44" s="31" t="s">
        <v>5</v>
      </c>
      <c r="Z44" s="31" t="s">
        <v>5</v>
      </c>
      <c r="AA44" s="31" t="s">
        <v>5</v>
      </c>
      <c r="AB44" s="31" t="s">
        <v>5</v>
      </c>
      <c r="AC44" s="31" t="s">
        <v>5</v>
      </c>
      <c r="AD44" s="31" t="s">
        <v>5</v>
      </c>
      <c r="AE44" s="31" t="s">
        <v>5</v>
      </c>
      <c r="AF44" s="31" t="s">
        <v>5</v>
      </c>
      <c r="AG44" s="31" t="s">
        <v>5</v>
      </c>
      <c r="AH44" s="31" t="s">
        <v>5</v>
      </c>
      <c r="AI44" s="31" t="s">
        <v>5</v>
      </c>
      <c r="AJ44" s="31" t="s">
        <v>5</v>
      </c>
      <c r="AK44">
        <v>20</v>
      </c>
      <c r="AL44" s="29" t="s">
        <v>80</v>
      </c>
      <c r="AM44" s="29" t="s">
        <v>80</v>
      </c>
      <c r="AN44" s="20" t="s">
        <v>80</v>
      </c>
    </row>
    <row r="45" spans="1:40" x14ac:dyDescent="0.25">
      <c r="A45" t="s">
        <v>222</v>
      </c>
      <c r="B45" t="s">
        <v>184</v>
      </c>
      <c r="C45" t="s">
        <v>75</v>
      </c>
      <c r="D45" t="s">
        <v>91</v>
      </c>
      <c r="E45" t="s">
        <v>87</v>
      </c>
      <c r="F45" t="s">
        <v>78</v>
      </c>
      <c r="G45" s="31">
        <v>2</v>
      </c>
      <c r="H45" s="31">
        <v>4</v>
      </c>
      <c r="I45" s="31">
        <v>17</v>
      </c>
      <c r="J45" s="31">
        <v>3</v>
      </c>
      <c r="K45" s="31">
        <v>10</v>
      </c>
      <c r="L45" s="31">
        <v>12</v>
      </c>
      <c r="M45" s="31">
        <v>3</v>
      </c>
      <c r="N45" s="31">
        <v>3.3290000000000002</v>
      </c>
      <c r="O45" s="31">
        <v>9.7170000000000005</v>
      </c>
      <c r="P45" s="31">
        <v>5.2469999999999999</v>
      </c>
      <c r="Q45" s="31">
        <v>22.015000000000001</v>
      </c>
      <c r="R45" s="31">
        <v>4.1529999999999996</v>
      </c>
      <c r="S45" s="31">
        <v>1.214</v>
      </c>
      <c r="T45" s="31">
        <v>32.947000000000003</v>
      </c>
      <c r="U45" s="31">
        <v>42.715000000000003</v>
      </c>
      <c r="V45" s="31">
        <v>35.765999999999998</v>
      </c>
      <c r="W45" s="31">
        <v>12.413</v>
      </c>
      <c r="X45" s="31">
        <v>15.605</v>
      </c>
      <c r="Y45" s="31">
        <v>7.0529999999999999</v>
      </c>
      <c r="Z45" s="31">
        <v>10.651</v>
      </c>
      <c r="AA45" s="31">
        <v>11.856999999999999</v>
      </c>
      <c r="AB45" s="31">
        <v>12.942</v>
      </c>
      <c r="AC45" s="31">
        <v>7.117</v>
      </c>
      <c r="AD45" s="31">
        <v>2.8769999999999998</v>
      </c>
      <c r="AE45" s="31">
        <v>17.684000000000001</v>
      </c>
      <c r="AF45" s="31">
        <v>3.11</v>
      </c>
      <c r="AG45" s="31">
        <v>5.7069999999999999</v>
      </c>
      <c r="AH45" s="31">
        <v>9.7850000000000001</v>
      </c>
      <c r="AI45" s="31">
        <v>6.9459999999999997</v>
      </c>
      <c r="AJ45" s="31">
        <v>1.925</v>
      </c>
      <c r="AK45">
        <v>21</v>
      </c>
      <c r="AL45" s="29">
        <v>0.73</v>
      </c>
      <c r="AM45" s="29">
        <v>97</v>
      </c>
      <c r="AN45" s="20">
        <v>333.77499999999998</v>
      </c>
    </row>
    <row r="46" spans="1:40" x14ac:dyDescent="0.25">
      <c r="A46" t="s">
        <v>222</v>
      </c>
      <c r="B46" t="s">
        <v>184</v>
      </c>
      <c r="C46" t="s">
        <v>75</v>
      </c>
      <c r="D46" t="s">
        <v>91</v>
      </c>
      <c r="E46" t="s">
        <v>87</v>
      </c>
      <c r="F46" t="s">
        <v>79</v>
      </c>
      <c r="G46" s="31" t="s">
        <v>5</v>
      </c>
      <c r="H46" s="31" t="s">
        <v>5</v>
      </c>
      <c r="I46" s="31" t="s">
        <v>5</v>
      </c>
      <c r="J46" s="31" t="s">
        <v>20</v>
      </c>
      <c r="K46" s="31" t="s">
        <v>20</v>
      </c>
      <c r="L46" s="31" t="s">
        <v>20</v>
      </c>
      <c r="M46" s="31" t="s">
        <v>5</v>
      </c>
      <c r="N46" s="31" t="s">
        <v>20</v>
      </c>
      <c r="O46" s="31" t="s">
        <v>5</v>
      </c>
      <c r="P46" s="31" t="s">
        <v>20</v>
      </c>
      <c r="Q46" s="31" t="s">
        <v>5</v>
      </c>
      <c r="R46" s="31" t="s">
        <v>20</v>
      </c>
      <c r="S46" s="31" t="s">
        <v>20</v>
      </c>
      <c r="T46" s="31" t="s">
        <v>20</v>
      </c>
      <c r="U46" s="31" t="s">
        <v>20</v>
      </c>
      <c r="V46" s="31" t="s">
        <v>20</v>
      </c>
      <c r="W46" s="31" t="s">
        <v>5</v>
      </c>
      <c r="X46" s="31" t="s">
        <v>5</v>
      </c>
      <c r="Y46" s="31" t="s">
        <v>5</v>
      </c>
      <c r="Z46" s="31" t="s">
        <v>5</v>
      </c>
      <c r="AA46" s="31" t="s">
        <v>5</v>
      </c>
      <c r="AB46" s="31" t="s">
        <v>5</v>
      </c>
      <c r="AC46" s="31" t="s">
        <v>5</v>
      </c>
      <c r="AD46" s="31" t="s">
        <v>5</v>
      </c>
      <c r="AE46" s="31" t="s">
        <v>5</v>
      </c>
      <c r="AF46" s="31" t="s">
        <v>5</v>
      </c>
      <c r="AG46" s="31" t="s">
        <v>5</v>
      </c>
      <c r="AH46" s="31" t="s">
        <v>5</v>
      </c>
      <c r="AI46" s="31" t="s">
        <v>5</v>
      </c>
      <c r="AJ46" s="31" t="s">
        <v>5</v>
      </c>
      <c r="AK46">
        <v>21</v>
      </c>
      <c r="AL46" s="29" t="s">
        <v>80</v>
      </c>
      <c r="AM46" s="29" t="s">
        <v>80</v>
      </c>
      <c r="AN46" s="20" t="s">
        <v>80</v>
      </c>
    </row>
    <row r="47" spans="1:40" x14ac:dyDescent="0.25">
      <c r="A47" t="s">
        <v>222</v>
      </c>
      <c r="B47" t="s">
        <v>184</v>
      </c>
      <c r="C47" t="s">
        <v>100</v>
      </c>
      <c r="D47" t="s">
        <v>150</v>
      </c>
      <c r="E47" t="s">
        <v>87</v>
      </c>
      <c r="F47" t="s">
        <v>78</v>
      </c>
      <c r="G47" s="31">
        <v>30.331</v>
      </c>
      <c r="H47" s="31">
        <v>36.383000000000003</v>
      </c>
      <c r="I47" s="31">
        <v>45.911000000000001</v>
      </c>
      <c r="J47" s="31">
        <v>67.263000000000005</v>
      </c>
      <c r="K47" s="31">
        <v>63.694000000000003</v>
      </c>
      <c r="L47" s="31">
        <v>41.146000000000001</v>
      </c>
      <c r="M47" s="31">
        <v>22.942</v>
      </c>
      <c r="N47" s="31">
        <v>1.427</v>
      </c>
      <c r="O47" s="31">
        <v>1.1679999999999999</v>
      </c>
      <c r="P47" s="31">
        <v>8.5120000000000005</v>
      </c>
      <c r="Q47" s="31">
        <v>3.702</v>
      </c>
      <c r="R47" s="31">
        <v>4.4610000000000003</v>
      </c>
      <c r="S47" s="31">
        <v>5.5590000000000002</v>
      </c>
      <c r="T47" s="31" t="s">
        <v>80</v>
      </c>
      <c r="U47" s="31" t="s">
        <v>80</v>
      </c>
      <c r="V47" s="31" t="s">
        <v>80</v>
      </c>
      <c r="W47" s="31" t="s">
        <v>80</v>
      </c>
      <c r="X47" s="31" t="s">
        <v>80</v>
      </c>
      <c r="Y47" s="31" t="s">
        <v>80</v>
      </c>
      <c r="Z47" s="31" t="s">
        <v>80</v>
      </c>
      <c r="AA47" s="31" t="s">
        <v>80</v>
      </c>
      <c r="AB47" s="31" t="s">
        <v>80</v>
      </c>
      <c r="AC47" s="31" t="s">
        <v>80</v>
      </c>
      <c r="AD47" s="31" t="s">
        <v>80</v>
      </c>
      <c r="AE47" s="31" t="s">
        <v>80</v>
      </c>
      <c r="AF47" s="31" t="s">
        <v>80</v>
      </c>
      <c r="AG47" s="31" t="s">
        <v>80</v>
      </c>
      <c r="AH47" s="31" t="s">
        <v>80</v>
      </c>
      <c r="AI47" s="31" t="s">
        <v>80</v>
      </c>
      <c r="AJ47" s="31" t="s">
        <v>80</v>
      </c>
      <c r="AK47">
        <v>22</v>
      </c>
      <c r="AL47" s="29">
        <v>0.73</v>
      </c>
      <c r="AM47" s="29">
        <v>97.74</v>
      </c>
      <c r="AN47" s="20">
        <v>332.49900000000002</v>
      </c>
    </row>
    <row r="48" spans="1:40" x14ac:dyDescent="0.25">
      <c r="A48" t="s">
        <v>222</v>
      </c>
      <c r="B48" t="s">
        <v>184</v>
      </c>
      <c r="C48" t="s">
        <v>100</v>
      </c>
      <c r="D48" t="s">
        <v>150</v>
      </c>
      <c r="E48" t="s">
        <v>87</v>
      </c>
      <c r="F48" t="s">
        <v>79</v>
      </c>
      <c r="G48" s="31" t="s">
        <v>82</v>
      </c>
      <c r="H48" s="31" t="s">
        <v>82</v>
      </c>
      <c r="I48" s="31" t="s">
        <v>82</v>
      </c>
      <c r="J48" s="31" t="s">
        <v>82</v>
      </c>
      <c r="K48" s="31" t="s">
        <v>82</v>
      </c>
      <c r="L48" s="31" t="s">
        <v>82</v>
      </c>
      <c r="M48" s="31" t="s">
        <v>82</v>
      </c>
      <c r="N48" s="31" t="s">
        <v>82</v>
      </c>
      <c r="O48" s="31" t="s">
        <v>82</v>
      </c>
      <c r="P48" s="31" t="s">
        <v>82</v>
      </c>
      <c r="Q48" s="31" t="s">
        <v>82</v>
      </c>
      <c r="R48" s="31" t="s">
        <v>82</v>
      </c>
      <c r="S48" s="31" t="s">
        <v>82</v>
      </c>
      <c r="T48" s="31" t="s">
        <v>80</v>
      </c>
      <c r="U48" s="31" t="s">
        <v>80</v>
      </c>
      <c r="V48" s="31" t="s">
        <v>80</v>
      </c>
      <c r="W48" s="31" t="s">
        <v>80</v>
      </c>
      <c r="X48" s="31" t="s">
        <v>80</v>
      </c>
      <c r="Y48" s="31" t="s">
        <v>80</v>
      </c>
      <c r="Z48" s="31" t="s">
        <v>80</v>
      </c>
      <c r="AA48" s="31" t="s">
        <v>80</v>
      </c>
      <c r="AB48" s="31" t="s">
        <v>80</v>
      </c>
      <c r="AC48" s="31" t="s">
        <v>80</v>
      </c>
      <c r="AD48" s="31" t="s">
        <v>80</v>
      </c>
      <c r="AE48" s="31" t="s">
        <v>80</v>
      </c>
      <c r="AF48" s="31" t="s">
        <v>80</v>
      </c>
      <c r="AG48" s="31" t="s">
        <v>80</v>
      </c>
      <c r="AH48" s="31" t="s">
        <v>80</v>
      </c>
      <c r="AI48" s="31" t="s">
        <v>80</v>
      </c>
      <c r="AJ48" s="31" t="s">
        <v>80</v>
      </c>
      <c r="AK48">
        <v>22</v>
      </c>
      <c r="AL48" s="29" t="s">
        <v>80</v>
      </c>
      <c r="AM48" s="29" t="s">
        <v>80</v>
      </c>
      <c r="AN48" s="20" t="s">
        <v>80</v>
      </c>
    </row>
    <row r="49" spans="1:40" x14ac:dyDescent="0.25">
      <c r="A49" t="s">
        <v>222</v>
      </c>
      <c r="B49" t="s">
        <v>184</v>
      </c>
      <c r="C49" t="s">
        <v>85</v>
      </c>
      <c r="D49" t="s">
        <v>115</v>
      </c>
      <c r="E49" t="s">
        <v>87</v>
      </c>
      <c r="F49" t="s">
        <v>78</v>
      </c>
      <c r="G49" s="31" t="s">
        <v>80</v>
      </c>
      <c r="H49" s="31" t="s">
        <v>80</v>
      </c>
      <c r="I49" s="31" t="s">
        <v>80</v>
      </c>
      <c r="J49" s="31" t="s">
        <v>80</v>
      </c>
      <c r="K49" s="31" t="s">
        <v>80</v>
      </c>
      <c r="L49" s="31" t="s">
        <v>80</v>
      </c>
      <c r="M49" s="31" t="s">
        <v>80</v>
      </c>
      <c r="N49" s="31" t="s">
        <v>80</v>
      </c>
      <c r="O49" s="31" t="s">
        <v>80</v>
      </c>
      <c r="P49" s="31" t="s">
        <v>80</v>
      </c>
      <c r="Q49" s="31" t="s">
        <v>80</v>
      </c>
      <c r="R49" s="31" t="s">
        <v>80</v>
      </c>
      <c r="S49" s="31" t="s">
        <v>80</v>
      </c>
      <c r="T49" s="31" t="s">
        <v>80</v>
      </c>
      <c r="U49" s="31" t="s">
        <v>80</v>
      </c>
      <c r="V49" s="31" t="s">
        <v>80</v>
      </c>
      <c r="W49" s="31" t="s">
        <v>80</v>
      </c>
      <c r="X49" s="31" t="s">
        <v>80</v>
      </c>
      <c r="Y49" s="31" t="s">
        <v>80</v>
      </c>
      <c r="Z49" s="31" t="s">
        <v>80</v>
      </c>
      <c r="AA49" s="31" t="s">
        <v>80</v>
      </c>
      <c r="AB49" s="31" t="s">
        <v>80</v>
      </c>
      <c r="AC49" s="31" t="s">
        <v>80</v>
      </c>
      <c r="AD49" s="31" t="s">
        <v>80</v>
      </c>
      <c r="AE49" s="31" t="s">
        <v>80</v>
      </c>
      <c r="AF49" s="31" t="s">
        <v>80</v>
      </c>
      <c r="AG49" s="31" t="s">
        <v>80</v>
      </c>
      <c r="AH49" s="31" t="s">
        <v>80</v>
      </c>
      <c r="AI49" s="31">
        <v>11.624000000000001</v>
      </c>
      <c r="AJ49" s="31">
        <v>159.054</v>
      </c>
      <c r="AK49">
        <v>23</v>
      </c>
      <c r="AL49" s="29">
        <v>0.38</v>
      </c>
      <c r="AM49" s="29">
        <v>98.11</v>
      </c>
      <c r="AN49" s="20">
        <v>170.678</v>
      </c>
    </row>
    <row r="50" spans="1:40" x14ac:dyDescent="0.25">
      <c r="A50" t="s">
        <v>222</v>
      </c>
      <c r="B50" t="s">
        <v>184</v>
      </c>
      <c r="C50" t="s">
        <v>85</v>
      </c>
      <c r="D50" t="s">
        <v>115</v>
      </c>
      <c r="E50" t="s">
        <v>87</v>
      </c>
      <c r="F50" t="s">
        <v>79</v>
      </c>
      <c r="G50" s="31" t="s">
        <v>80</v>
      </c>
      <c r="H50" s="31" t="s">
        <v>80</v>
      </c>
      <c r="I50" s="31" t="s">
        <v>80</v>
      </c>
      <c r="J50" s="31" t="s">
        <v>80</v>
      </c>
      <c r="K50" s="31" t="s">
        <v>80</v>
      </c>
      <c r="L50" s="31" t="s">
        <v>80</v>
      </c>
      <c r="M50" s="31" t="s">
        <v>80</v>
      </c>
      <c r="N50" s="31" t="s">
        <v>80</v>
      </c>
      <c r="O50" s="31" t="s">
        <v>80</v>
      </c>
      <c r="P50" s="31" t="s">
        <v>80</v>
      </c>
      <c r="Q50" s="31" t="s">
        <v>80</v>
      </c>
      <c r="R50" s="31" t="s">
        <v>80</v>
      </c>
      <c r="S50" s="31" t="s">
        <v>80</v>
      </c>
      <c r="T50" s="31" t="s">
        <v>80</v>
      </c>
      <c r="U50" s="31" t="s">
        <v>80</v>
      </c>
      <c r="V50" s="31" t="s">
        <v>80</v>
      </c>
      <c r="W50" s="31" t="s">
        <v>80</v>
      </c>
      <c r="X50" s="31" t="s">
        <v>80</v>
      </c>
      <c r="Y50" s="31" t="s">
        <v>80</v>
      </c>
      <c r="Z50" s="31" t="s">
        <v>80</v>
      </c>
      <c r="AA50" s="31" t="s">
        <v>80</v>
      </c>
      <c r="AB50" s="31" t="s">
        <v>80</v>
      </c>
      <c r="AC50" s="31" t="s">
        <v>80</v>
      </c>
      <c r="AD50" s="31" t="s">
        <v>80</v>
      </c>
      <c r="AE50" s="31" t="s">
        <v>80</v>
      </c>
      <c r="AF50" s="31" t="s">
        <v>80</v>
      </c>
      <c r="AG50" s="31" t="s">
        <v>80</v>
      </c>
      <c r="AH50" s="31" t="s">
        <v>80</v>
      </c>
      <c r="AI50" s="31" t="s">
        <v>5</v>
      </c>
      <c r="AJ50" s="31" t="s">
        <v>5</v>
      </c>
      <c r="AK50">
        <v>23</v>
      </c>
      <c r="AL50" s="29" t="s">
        <v>80</v>
      </c>
      <c r="AM50" s="29" t="s">
        <v>80</v>
      </c>
      <c r="AN50" s="20" t="s">
        <v>80</v>
      </c>
    </row>
    <row r="51" spans="1:40" x14ac:dyDescent="0.25">
      <c r="A51" t="s">
        <v>222</v>
      </c>
      <c r="B51" t="s">
        <v>184</v>
      </c>
      <c r="C51" t="s">
        <v>85</v>
      </c>
      <c r="D51" t="s">
        <v>133</v>
      </c>
      <c r="E51" t="s">
        <v>87</v>
      </c>
      <c r="F51" t="s">
        <v>78</v>
      </c>
      <c r="G51" s="31" t="s">
        <v>80</v>
      </c>
      <c r="H51" s="31" t="s">
        <v>80</v>
      </c>
      <c r="I51" s="31" t="s">
        <v>80</v>
      </c>
      <c r="J51" s="31" t="s">
        <v>80</v>
      </c>
      <c r="K51" s="31" t="s">
        <v>80</v>
      </c>
      <c r="L51" s="31" t="s">
        <v>80</v>
      </c>
      <c r="M51" s="31" t="s">
        <v>80</v>
      </c>
      <c r="N51" s="31" t="s">
        <v>80</v>
      </c>
      <c r="O51" s="31" t="s">
        <v>80</v>
      </c>
      <c r="P51" s="31" t="s">
        <v>80</v>
      </c>
      <c r="Q51" s="31" t="s">
        <v>80</v>
      </c>
      <c r="R51" s="31" t="s">
        <v>80</v>
      </c>
      <c r="S51" s="31" t="s">
        <v>80</v>
      </c>
      <c r="T51" s="31" t="s">
        <v>80</v>
      </c>
      <c r="U51" s="31" t="s">
        <v>80</v>
      </c>
      <c r="V51" s="31" t="s">
        <v>80</v>
      </c>
      <c r="W51" s="31" t="s">
        <v>80</v>
      </c>
      <c r="X51" s="31" t="s">
        <v>80</v>
      </c>
      <c r="Y51" s="31" t="s">
        <v>80</v>
      </c>
      <c r="Z51" s="31" t="s">
        <v>80</v>
      </c>
      <c r="AA51" s="31" t="s">
        <v>80</v>
      </c>
      <c r="AB51" s="31">
        <v>25.363</v>
      </c>
      <c r="AC51" s="31">
        <v>33.375</v>
      </c>
      <c r="AD51" s="31">
        <v>36.65</v>
      </c>
      <c r="AE51" s="31" t="s">
        <v>80</v>
      </c>
      <c r="AF51" s="31" t="s">
        <v>80</v>
      </c>
      <c r="AG51" s="31" t="s">
        <v>80</v>
      </c>
      <c r="AH51" s="31" t="s">
        <v>80</v>
      </c>
      <c r="AI51" s="31" t="s">
        <v>80</v>
      </c>
      <c r="AJ51" s="31" t="s">
        <v>80</v>
      </c>
      <c r="AK51">
        <v>24</v>
      </c>
      <c r="AL51" s="29">
        <v>0.21</v>
      </c>
      <c r="AM51" s="29">
        <v>98.32</v>
      </c>
      <c r="AN51" s="20">
        <v>95.387</v>
      </c>
    </row>
    <row r="52" spans="1:40" x14ac:dyDescent="0.25">
      <c r="A52" t="s">
        <v>222</v>
      </c>
      <c r="B52" t="s">
        <v>184</v>
      </c>
      <c r="C52" t="s">
        <v>85</v>
      </c>
      <c r="D52" t="s">
        <v>133</v>
      </c>
      <c r="E52" t="s">
        <v>87</v>
      </c>
      <c r="F52" t="s">
        <v>79</v>
      </c>
      <c r="G52" s="31" t="s">
        <v>80</v>
      </c>
      <c r="H52" s="31" t="s">
        <v>80</v>
      </c>
      <c r="I52" s="31" t="s">
        <v>80</v>
      </c>
      <c r="J52" s="31" t="s">
        <v>80</v>
      </c>
      <c r="K52" s="31" t="s">
        <v>80</v>
      </c>
      <c r="L52" s="31" t="s">
        <v>80</v>
      </c>
      <c r="M52" s="31" t="s">
        <v>80</v>
      </c>
      <c r="N52" s="31" t="s">
        <v>80</v>
      </c>
      <c r="O52" s="31" t="s">
        <v>80</v>
      </c>
      <c r="P52" s="31" t="s">
        <v>80</v>
      </c>
      <c r="Q52" s="31" t="s">
        <v>80</v>
      </c>
      <c r="R52" s="31" t="s">
        <v>80</v>
      </c>
      <c r="S52" s="31" t="s">
        <v>80</v>
      </c>
      <c r="T52" s="31" t="s">
        <v>80</v>
      </c>
      <c r="U52" s="31" t="s">
        <v>80</v>
      </c>
      <c r="V52" s="31" t="s">
        <v>80</v>
      </c>
      <c r="W52" s="31" t="s">
        <v>80</v>
      </c>
      <c r="X52" s="31" t="s">
        <v>80</v>
      </c>
      <c r="Y52" s="31" t="s">
        <v>80</v>
      </c>
      <c r="Z52" s="31" t="s">
        <v>80</v>
      </c>
      <c r="AA52" s="31" t="s">
        <v>80</v>
      </c>
      <c r="AB52" s="31" t="s">
        <v>82</v>
      </c>
      <c r="AC52" s="31" t="s">
        <v>82</v>
      </c>
      <c r="AD52" s="31" t="s">
        <v>82</v>
      </c>
      <c r="AE52" s="31" t="s">
        <v>80</v>
      </c>
      <c r="AF52" s="31" t="s">
        <v>80</v>
      </c>
      <c r="AG52" s="31" t="s">
        <v>80</v>
      </c>
      <c r="AH52" s="31" t="s">
        <v>80</v>
      </c>
      <c r="AI52" s="31" t="s">
        <v>80</v>
      </c>
      <c r="AJ52" s="31" t="s">
        <v>80</v>
      </c>
      <c r="AK52">
        <v>24</v>
      </c>
      <c r="AL52" s="29" t="s">
        <v>80</v>
      </c>
      <c r="AM52" s="29" t="s">
        <v>80</v>
      </c>
      <c r="AN52" s="20" t="s">
        <v>80</v>
      </c>
    </row>
    <row r="53" spans="1:40" x14ac:dyDescent="0.25">
      <c r="A53" t="s">
        <v>222</v>
      </c>
      <c r="B53" t="s">
        <v>184</v>
      </c>
      <c r="C53" t="s">
        <v>75</v>
      </c>
      <c r="D53" t="s">
        <v>128</v>
      </c>
      <c r="E53" t="s">
        <v>104</v>
      </c>
      <c r="F53" t="s">
        <v>78</v>
      </c>
      <c r="G53" s="31">
        <v>15</v>
      </c>
      <c r="H53" s="31">
        <v>15</v>
      </c>
      <c r="I53" s="31">
        <v>15</v>
      </c>
      <c r="J53" s="31">
        <v>15</v>
      </c>
      <c r="K53" s="31">
        <v>15</v>
      </c>
      <c r="L53" s="31">
        <v>15</v>
      </c>
      <c r="M53" s="31" t="s">
        <v>80</v>
      </c>
      <c r="N53" s="31" t="s">
        <v>80</v>
      </c>
      <c r="O53" s="31" t="s">
        <v>80</v>
      </c>
      <c r="P53" s="31" t="s">
        <v>80</v>
      </c>
      <c r="Q53" s="31" t="s">
        <v>80</v>
      </c>
      <c r="R53" s="31" t="s">
        <v>80</v>
      </c>
      <c r="S53" s="31" t="s">
        <v>80</v>
      </c>
      <c r="T53" s="31" t="s">
        <v>80</v>
      </c>
      <c r="U53" s="31" t="s">
        <v>80</v>
      </c>
      <c r="V53" s="31" t="s">
        <v>80</v>
      </c>
      <c r="W53" s="31" t="s">
        <v>80</v>
      </c>
      <c r="X53" s="31" t="s">
        <v>80</v>
      </c>
      <c r="Y53" s="31" t="s">
        <v>80</v>
      </c>
      <c r="Z53" s="31" t="s">
        <v>80</v>
      </c>
      <c r="AA53" s="31" t="s">
        <v>80</v>
      </c>
      <c r="AB53" s="31" t="s">
        <v>80</v>
      </c>
      <c r="AC53" s="31" t="s">
        <v>80</v>
      </c>
      <c r="AD53" s="31" t="s">
        <v>80</v>
      </c>
      <c r="AE53" s="31" t="s">
        <v>80</v>
      </c>
      <c r="AF53" s="31" t="s">
        <v>80</v>
      </c>
      <c r="AG53" s="31" t="s">
        <v>80</v>
      </c>
      <c r="AH53" s="31" t="s">
        <v>80</v>
      </c>
      <c r="AI53" s="31" t="s">
        <v>80</v>
      </c>
      <c r="AJ53" s="31" t="s">
        <v>80</v>
      </c>
      <c r="AK53">
        <v>25</v>
      </c>
      <c r="AL53" s="29">
        <v>0.2</v>
      </c>
      <c r="AM53" s="29">
        <v>98.52</v>
      </c>
      <c r="AN53" s="20">
        <v>90</v>
      </c>
    </row>
    <row r="54" spans="1:40" x14ac:dyDescent="0.25">
      <c r="A54" t="s">
        <v>222</v>
      </c>
      <c r="B54" t="s">
        <v>184</v>
      </c>
      <c r="C54" t="s">
        <v>75</v>
      </c>
      <c r="D54" t="s">
        <v>128</v>
      </c>
      <c r="E54" t="s">
        <v>104</v>
      </c>
      <c r="F54" t="s">
        <v>79</v>
      </c>
      <c r="G54" s="31" t="s">
        <v>82</v>
      </c>
      <c r="H54" s="31" t="s">
        <v>82</v>
      </c>
      <c r="I54" s="31" t="s">
        <v>82</v>
      </c>
      <c r="J54" s="31" t="s">
        <v>82</v>
      </c>
      <c r="K54" s="31" t="s">
        <v>82</v>
      </c>
      <c r="L54" s="31" t="s">
        <v>82</v>
      </c>
      <c r="M54" s="31" t="s">
        <v>80</v>
      </c>
      <c r="N54" s="31" t="s">
        <v>80</v>
      </c>
      <c r="O54" s="31" t="s">
        <v>80</v>
      </c>
      <c r="P54" s="31" t="s">
        <v>80</v>
      </c>
      <c r="Q54" s="31" t="s">
        <v>80</v>
      </c>
      <c r="R54" s="31" t="s">
        <v>80</v>
      </c>
      <c r="S54" s="31" t="s">
        <v>80</v>
      </c>
      <c r="T54" s="31" t="s">
        <v>80</v>
      </c>
      <c r="U54" s="31" t="s">
        <v>80</v>
      </c>
      <c r="V54" s="31" t="s">
        <v>80</v>
      </c>
      <c r="W54" s="31" t="s">
        <v>80</v>
      </c>
      <c r="X54" s="31" t="s">
        <v>80</v>
      </c>
      <c r="Y54" s="31" t="s">
        <v>80</v>
      </c>
      <c r="Z54" s="31" t="s">
        <v>80</v>
      </c>
      <c r="AA54" s="31" t="s">
        <v>80</v>
      </c>
      <c r="AB54" s="31" t="s">
        <v>80</v>
      </c>
      <c r="AC54" s="31" t="s">
        <v>80</v>
      </c>
      <c r="AD54" s="31" t="s">
        <v>80</v>
      </c>
      <c r="AE54" s="31" t="s">
        <v>80</v>
      </c>
      <c r="AF54" s="31" t="s">
        <v>80</v>
      </c>
      <c r="AG54" s="31" t="s">
        <v>80</v>
      </c>
      <c r="AH54" s="31" t="s">
        <v>80</v>
      </c>
      <c r="AI54" s="31" t="s">
        <v>80</v>
      </c>
      <c r="AJ54" s="31" t="s">
        <v>80</v>
      </c>
      <c r="AK54">
        <v>25</v>
      </c>
      <c r="AL54" s="29" t="s">
        <v>80</v>
      </c>
      <c r="AM54" s="29" t="s">
        <v>80</v>
      </c>
      <c r="AN54" s="20" t="s">
        <v>80</v>
      </c>
    </row>
    <row r="55" spans="1:40" x14ac:dyDescent="0.25">
      <c r="A55" t="s">
        <v>222</v>
      </c>
      <c r="B55" t="s">
        <v>184</v>
      </c>
      <c r="C55" t="s">
        <v>75</v>
      </c>
      <c r="D55" t="s">
        <v>122</v>
      </c>
      <c r="E55" t="s">
        <v>87</v>
      </c>
      <c r="F55" t="s">
        <v>78</v>
      </c>
      <c r="G55" s="31" t="s">
        <v>80</v>
      </c>
      <c r="H55" s="31" t="s">
        <v>80</v>
      </c>
      <c r="I55" s="31" t="s">
        <v>80</v>
      </c>
      <c r="J55" s="31" t="s">
        <v>80</v>
      </c>
      <c r="K55" s="31" t="s">
        <v>80</v>
      </c>
      <c r="L55" s="31">
        <v>0.13200000000000001</v>
      </c>
      <c r="M55" s="31">
        <v>0.48199999999999998</v>
      </c>
      <c r="N55" s="31" t="s">
        <v>80</v>
      </c>
      <c r="O55" s="31" t="s">
        <v>80</v>
      </c>
      <c r="P55" s="31">
        <v>1.4999999999999999E-2</v>
      </c>
      <c r="Q55" s="31" t="s">
        <v>80</v>
      </c>
      <c r="R55" s="31">
        <v>0.47299999999999998</v>
      </c>
      <c r="S55" s="31">
        <v>1.048</v>
      </c>
      <c r="T55" s="31">
        <v>0.91900000000000004</v>
      </c>
      <c r="U55" s="31">
        <v>1.4930000000000001</v>
      </c>
      <c r="V55" s="31">
        <v>1.1100000000000001</v>
      </c>
      <c r="W55" s="31">
        <v>1.5569999999999999</v>
      </c>
      <c r="X55" s="31">
        <v>2.9289999999999998</v>
      </c>
      <c r="Y55" s="31">
        <v>1.3740000000000001</v>
      </c>
      <c r="Z55" s="31">
        <v>4.806</v>
      </c>
      <c r="AA55" s="31">
        <v>14.292</v>
      </c>
      <c r="AB55" s="31">
        <v>8.8019999999999996</v>
      </c>
      <c r="AC55" s="31">
        <v>12.509</v>
      </c>
      <c r="AD55" s="31">
        <v>14.436</v>
      </c>
      <c r="AE55" s="31">
        <v>5.508</v>
      </c>
      <c r="AF55" s="31">
        <v>1.9370000000000001</v>
      </c>
      <c r="AG55" s="31">
        <v>4.1820000000000004</v>
      </c>
      <c r="AH55" s="31">
        <v>0.75</v>
      </c>
      <c r="AI55" s="31">
        <v>2.5790000000000002</v>
      </c>
      <c r="AJ55" s="31">
        <v>3.4489999999999998</v>
      </c>
      <c r="AK55">
        <v>26</v>
      </c>
      <c r="AL55" s="29">
        <v>0.19</v>
      </c>
      <c r="AM55" s="29">
        <v>98.71</v>
      </c>
      <c r="AN55" s="20">
        <v>84.781999999999996</v>
      </c>
    </row>
    <row r="56" spans="1:40" x14ac:dyDescent="0.25">
      <c r="A56" t="s">
        <v>222</v>
      </c>
      <c r="B56" t="s">
        <v>184</v>
      </c>
      <c r="C56" t="s">
        <v>75</v>
      </c>
      <c r="D56" t="s">
        <v>122</v>
      </c>
      <c r="E56" t="s">
        <v>87</v>
      </c>
      <c r="F56" t="s">
        <v>79</v>
      </c>
      <c r="G56" s="31" t="s">
        <v>80</v>
      </c>
      <c r="H56" s="31" t="s">
        <v>80</v>
      </c>
      <c r="I56" s="31" t="s">
        <v>80</v>
      </c>
      <c r="J56" s="31" t="s">
        <v>80</v>
      </c>
      <c r="K56" s="31" t="s">
        <v>80</v>
      </c>
      <c r="L56" s="31" t="s">
        <v>82</v>
      </c>
      <c r="M56" s="31" t="s">
        <v>82</v>
      </c>
      <c r="N56" s="31" t="s">
        <v>80</v>
      </c>
      <c r="O56" s="31" t="s">
        <v>80</v>
      </c>
      <c r="P56" s="31" t="s">
        <v>82</v>
      </c>
      <c r="Q56" s="31" t="s">
        <v>80</v>
      </c>
      <c r="R56" s="31" t="s">
        <v>82</v>
      </c>
      <c r="S56" s="31" t="s">
        <v>82</v>
      </c>
      <c r="T56" s="31" t="s">
        <v>82</v>
      </c>
      <c r="U56" s="31" t="s">
        <v>82</v>
      </c>
      <c r="V56" s="31" t="s">
        <v>82</v>
      </c>
      <c r="W56" s="31" t="s">
        <v>82</v>
      </c>
      <c r="X56" s="31" t="s">
        <v>82</v>
      </c>
      <c r="Y56" s="31" t="s">
        <v>82</v>
      </c>
      <c r="Z56" s="31" t="s">
        <v>82</v>
      </c>
      <c r="AA56" s="31" t="s">
        <v>82</v>
      </c>
      <c r="AB56" s="31" t="s">
        <v>82</v>
      </c>
      <c r="AC56" s="31" t="s">
        <v>82</v>
      </c>
      <c r="AD56" s="31" t="s">
        <v>82</v>
      </c>
      <c r="AE56" s="31" t="s">
        <v>82</v>
      </c>
      <c r="AF56" s="31" t="s">
        <v>82</v>
      </c>
      <c r="AG56" s="31" t="s">
        <v>82</v>
      </c>
      <c r="AH56" s="31" t="s">
        <v>82</v>
      </c>
      <c r="AI56" s="31" t="s">
        <v>5</v>
      </c>
      <c r="AJ56" s="31" t="s">
        <v>5</v>
      </c>
      <c r="AK56">
        <v>26</v>
      </c>
      <c r="AL56" s="29" t="s">
        <v>80</v>
      </c>
      <c r="AM56" s="29" t="s">
        <v>80</v>
      </c>
      <c r="AN56" s="20" t="s">
        <v>80</v>
      </c>
    </row>
    <row r="57" spans="1:40" x14ac:dyDescent="0.25">
      <c r="A57" t="s">
        <v>222</v>
      </c>
      <c r="B57" t="s">
        <v>184</v>
      </c>
      <c r="C57" t="s">
        <v>75</v>
      </c>
      <c r="D57" t="s">
        <v>110</v>
      </c>
      <c r="E57" t="s">
        <v>104</v>
      </c>
      <c r="F57" t="s">
        <v>78</v>
      </c>
      <c r="G57" s="31" t="s">
        <v>80</v>
      </c>
      <c r="H57" s="31" t="s">
        <v>80</v>
      </c>
      <c r="I57" s="31" t="s">
        <v>80</v>
      </c>
      <c r="J57" s="31" t="s">
        <v>80</v>
      </c>
      <c r="K57" s="31" t="s">
        <v>80</v>
      </c>
      <c r="L57" s="31" t="s">
        <v>80</v>
      </c>
      <c r="M57" s="31" t="s">
        <v>80</v>
      </c>
      <c r="N57" s="31">
        <v>0.08</v>
      </c>
      <c r="O57" s="31">
        <v>2.177</v>
      </c>
      <c r="P57" s="31">
        <v>1.74</v>
      </c>
      <c r="Q57" s="31">
        <v>3.2770000000000001</v>
      </c>
      <c r="R57" s="31">
        <v>4.9000000000000002E-2</v>
      </c>
      <c r="S57" s="31">
        <v>3.1110000000000002</v>
      </c>
      <c r="T57" s="31">
        <v>3.0030000000000001</v>
      </c>
      <c r="U57" s="31">
        <v>4.0380000000000003</v>
      </c>
      <c r="V57" s="31">
        <v>3.839</v>
      </c>
      <c r="W57" s="31">
        <v>8.5579999999999998</v>
      </c>
      <c r="X57" s="31">
        <v>12.441000000000001</v>
      </c>
      <c r="Y57" s="31">
        <v>5.6820000000000004</v>
      </c>
      <c r="Z57" s="31">
        <v>5.6710000000000003</v>
      </c>
      <c r="AA57" s="31" t="s">
        <v>80</v>
      </c>
      <c r="AB57" s="31">
        <v>5.694</v>
      </c>
      <c r="AC57" s="31">
        <v>5.6890000000000001</v>
      </c>
      <c r="AD57" s="31">
        <v>5.6970000000000001</v>
      </c>
      <c r="AE57" s="31">
        <v>5.7119999999999997</v>
      </c>
      <c r="AF57" s="31">
        <v>5.6890000000000001</v>
      </c>
      <c r="AG57" s="31">
        <v>0.13500000000000001</v>
      </c>
      <c r="AH57" s="31">
        <v>0.14199999999999999</v>
      </c>
      <c r="AI57" s="31">
        <v>0.14000000000000001</v>
      </c>
      <c r="AJ57" s="31">
        <v>4.9000000000000002E-2</v>
      </c>
      <c r="AK57">
        <v>27</v>
      </c>
      <c r="AL57" s="29">
        <v>0.18</v>
      </c>
      <c r="AM57" s="29">
        <v>98.89</v>
      </c>
      <c r="AN57" s="20">
        <v>82.614000000000004</v>
      </c>
    </row>
    <row r="58" spans="1:40" x14ac:dyDescent="0.25">
      <c r="A58" t="s">
        <v>222</v>
      </c>
      <c r="B58" t="s">
        <v>184</v>
      </c>
      <c r="C58" t="s">
        <v>75</v>
      </c>
      <c r="D58" t="s">
        <v>110</v>
      </c>
      <c r="E58" t="s">
        <v>104</v>
      </c>
      <c r="F58" t="s">
        <v>79</v>
      </c>
      <c r="G58" s="31" t="s">
        <v>80</v>
      </c>
      <c r="H58" s="31" t="s">
        <v>80</v>
      </c>
      <c r="I58" s="31" t="s">
        <v>80</v>
      </c>
      <c r="J58" s="31" t="s">
        <v>80</v>
      </c>
      <c r="K58" s="31" t="s">
        <v>80</v>
      </c>
      <c r="L58" s="31" t="s">
        <v>80</v>
      </c>
      <c r="M58" s="31" t="s">
        <v>80</v>
      </c>
      <c r="N58" s="31" t="s">
        <v>82</v>
      </c>
      <c r="O58" s="31" t="s">
        <v>82</v>
      </c>
      <c r="P58" s="31" t="s">
        <v>82</v>
      </c>
      <c r="Q58" s="31" t="s">
        <v>82</v>
      </c>
      <c r="R58" s="31" t="s">
        <v>82</v>
      </c>
      <c r="S58" s="31" t="s">
        <v>82</v>
      </c>
      <c r="T58" s="31" t="s">
        <v>82</v>
      </c>
      <c r="U58" s="31" t="s">
        <v>82</v>
      </c>
      <c r="V58" s="31" t="s">
        <v>82</v>
      </c>
      <c r="W58" s="31" t="s">
        <v>5</v>
      </c>
      <c r="X58" s="31" t="s">
        <v>5</v>
      </c>
      <c r="Y58" s="31" t="s">
        <v>5</v>
      </c>
      <c r="Z58" s="31" t="s">
        <v>5</v>
      </c>
      <c r="AA58" s="31" t="s">
        <v>80</v>
      </c>
      <c r="AB58" s="31" t="s">
        <v>82</v>
      </c>
      <c r="AC58" s="31" t="s">
        <v>82</v>
      </c>
      <c r="AD58" s="31" t="s">
        <v>82</v>
      </c>
      <c r="AE58" s="31" t="s">
        <v>82</v>
      </c>
      <c r="AF58" s="31" t="s">
        <v>82</v>
      </c>
      <c r="AG58" s="31" t="s">
        <v>82</v>
      </c>
      <c r="AH58" s="31" t="s">
        <v>82</v>
      </c>
      <c r="AI58" s="31" t="s">
        <v>82</v>
      </c>
      <c r="AJ58" s="31" t="s">
        <v>82</v>
      </c>
      <c r="AK58">
        <v>27</v>
      </c>
      <c r="AL58" s="29" t="s">
        <v>80</v>
      </c>
      <c r="AM58" s="29" t="s">
        <v>80</v>
      </c>
      <c r="AN58" s="20" t="s">
        <v>80</v>
      </c>
    </row>
    <row r="59" spans="1:40" x14ac:dyDescent="0.25">
      <c r="A59" t="s">
        <v>222</v>
      </c>
      <c r="B59" t="s">
        <v>184</v>
      </c>
      <c r="C59" t="s">
        <v>100</v>
      </c>
      <c r="D59" t="s">
        <v>111</v>
      </c>
      <c r="E59" t="s">
        <v>104</v>
      </c>
      <c r="F59" t="s">
        <v>78</v>
      </c>
      <c r="G59" s="31">
        <v>40</v>
      </c>
      <c r="H59" s="31">
        <v>40</v>
      </c>
      <c r="I59" s="31" t="s">
        <v>80</v>
      </c>
      <c r="J59" s="31" t="s">
        <v>80</v>
      </c>
      <c r="K59" s="31" t="s">
        <v>80</v>
      </c>
      <c r="L59" s="31" t="s">
        <v>80</v>
      </c>
      <c r="M59" s="31" t="s">
        <v>80</v>
      </c>
      <c r="N59" s="31" t="s">
        <v>80</v>
      </c>
      <c r="O59" s="31" t="s">
        <v>80</v>
      </c>
      <c r="P59" s="31" t="s">
        <v>80</v>
      </c>
      <c r="Q59" s="31" t="s">
        <v>80</v>
      </c>
      <c r="R59" s="31" t="s">
        <v>80</v>
      </c>
      <c r="S59" s="31" t="s">
        <v>80</v>
      </c>
      <c r="T59" s="31" t="s">
        <v>80</v>
      </c>
      <c r="U59" s="31" t="s">
        <v>80</v>
      </c>
      <c r="V59" s="31" t="s">
        <v>80</v>
      </c>
      <c r="W59" s="31" t="s">
        <v>80</v>
      </c>
      <c r="X59" s="31" t="s">
        <v>80</v>
      </c>
      <c r="Y59" s="31" t="s">
        <v>80</v>
      </c>
      <c r="Z59" s="31" t="s">
        <v>80</v>
      </c>
      <c r="AA59" s="31" t="s">
        <v>80</v>
      </c>
      <c r="AB59" s="31" t="s">
        <v>80</v>
      </c>
      <c r="AC59" s="31" t="s">
        <v>80</v>
      </c>
      <c r="AD59" s="31" t="s">
        <v>80</v>
      </c>
      <c r="AE59" s="31" t="s">
        <v>80</v>
      </c>
      <c r="AF59" s="31" t="s">
        <v>80</v>
      </c>
      <c r="AG59" s="31" t="s">
        <v>80</v>
      </c>
      <c r="AH59" s="31" t="s">
        <v>80</v>
      </c>
      <c r="AI59" s="31" t="s">
        <v>80</v>
      </c>
      <c r="AJ59" s="31" t="s">
        <v>80</v>
      </c>
      <c r="AK59">
        <v>28</v>
      </c>
      <c r="AL59" s="29">
        <v>0.18</v>
      </c>
      <c r="AM59" s="29">
        <v>99.06</v>
      </c>
      <c r="AN59" s="20">
        <v>80</v>
      </c>
    </row>
    <row r="60" spans="1:40" x14ac:dyDescent="0.25">
      <c r="A60" t="s">
        <v>222</v>
      </c>
      <c r="B60" t="s">
        <v>184</v>
      </c>
      <c r="C60" t="s">
        <v>100</v>
      </c>
      <c r="D60" t="s">
        <v>111</v>
      </c>
      <c r="E60" t="s">
        <v>104</v>
      </c>
      <c r="F60" t="s">
        <v>79</v>
      </c>
      <c r="G60" s="31" t="s">
        <v>82</v>
      </c>
      <c r="H60" s="31" t="s">
        <v>82</v>
      </c>
      <c r="I60" s="31" t="s">
        <v>80</v>
      </c>
      <c r="J60" s="31" t="s">
        <v>80</v>
      </c>
      <c r="K60" s="31" t="s">
        <v>80</v>
      </c>
      <c r="L60" s="31" t="s">
        <v>80</v>
      </c>
      <c r="M60" s="31" t="s">
        <v>80</v>
      </c>
      <c r="N60" s="31" t="s">
        <v>80</v>
      </c>
      <c r="O60" s="31" t="s">
        <v>80</v>
      </c>
      <c r="P60" s="31" t="s">
        <v>80</v>
      </c>
      <c r="Q60" s="31" t="s">
        <v>80</v>
      </c>
      <c r="R60" s="31" t="s">
        <v>80</v>
      </c>
      <c r="S60" s="31" t="s">
        <v>80</v>
      </c>
      <c r="T60" s="31" t="s">
        <v>80</v>
      </c>
      <c r="U60" s="31" t="s">
        <v>80</v>
      </c>
      <c r="V60" s="31" t="s">
        <v>80</v>
      </c>
      <c r="W60" s="31" t="s">
        <v>80</v>
      </c>
      <c r="X60" s="31" t="s">
        <v>80</v>
      </c>
      <c r="Y60" s="31" t="s">
        <v>80</v>
      </c>
      <c r="Z60" s="31" t="s">
        <v>80</v>
      </c>
      <c r="AA60" s="31" t="s">
        <v>80</v>
      </c>
      <c r="AB60" s="31" t="s">
        <v>80</v>
      </c>
      <c r="AC60" s="31" t="s">
        <v>80</v>
      </c>
      <c r="AD60" s="31" t="s">
        <v>80</v>
      </c>
      <c r="AE60" s="31" t="s">
        <v>80</v>
      </c>
      <c r="AF60" s="31" t="s">
        <v>80</v>
      </c>
      <c r="AG60" s="31" t="s">
        <v>80</v>
      </c>
      <c r="AH60" s="31" t="s">
        <v>80</v>
      </c>
      <c r="AI60" s="31" t="s">
        <v>80</v>
      </c>
      <c r="AJ60" s="31" t="s">
        <v>80</v>
      </c>
      <c r="AK60">
        <v>28</v>
      </c>
      <c r="AL60" s="29" t="s">
        <v>80</v>
      </c>
      <c r="AM60" s="29" t="s">
        <v>80</v>
      </c>
      <c r="AN60" s="20" t="s">
        <v>80</v>
      </c>
    </row>
    <row r="61" spans="1:40" x14ac:dyDescent="0.25">
      <c r="A61" t="s">
        <v>222</v>
      </c>
      <c r="B61" t="s">
        <v>184</v>
      </c>
      <c r="C61" t="s">
        <v>75</v>
      </c>
      <c r="D61" t="s">
        <v>103</v>
      </c>
      <c r="E61" t="s">
        <v>87</v>
      </c>
      <c r="F61" t="s">
        <v>78</v>
      </c>
      <c r="G61" s="31">
        <v>4.274</v>
      </c>
      <c r="H61" s="31">
        <v>11.753</v>
      </c>
      <c r="I61" s="31">
        <v>4.4960000000000004</v>
      </c>
      <c r="J61" s="31" t="s">
        <v>80</v>
      </c>
      <c r="K61" s="31" t="s">
        <v>80</v>
      </c>
      <c r="L61" s="31" t="s">
        <v>80</v>
      </c>
      <c r="M61" s="31" t="s">
        <v>80</v>
      </c>
      <c r="N61" s="31" t="s">
        <v>80</v>
      </c>
      <c r="O61" s="31" t="s">
        <v>80</v>
      </c>
      <c r="P61" s="31" t="s">
        <v>80</v>
      </c>
      <c r="Q61" s="31" t="s">
        <v>80</v>
      </c>
      <c r="R61" s="31" t="s">
        <v>80</v>
      </c>
      <c r="S61" s="31" t="s">
        <v>80</v>
      </c>
      <c r="T61" s="31" t="s">
        <v>80</v>
      </c>
      <c r="U61" s="31">
        <v>0.65100000000000002</v>
      </c>
      <c r="V61" s="31">
        <v>0.02</v>
      </c>
      <c r="W61" s="31">
        <v>40.052999999999997</v>
      </c>
      <c r="X61" s="31">
        <v>3.1110000000000002</v>
      </c>
      <c r="Y61" s="31">
        <v>0.97599999999999998</v>
      </c>
      <c r="Z61" s="31">
        <v>0.75600000000000001</v>
      </c>
      <c r="AA61" s="31" t="s">
        <v>80</v>
      </c>
      <c r="AB61" s="31" t="s">
        <v>80</v>
      </c>
      <c r="AC61" s="31" t="s">
        <v>80</v>
      </c>
      <c r="AD61" s="31" t="s">
        <v>80</v>
      </c>
      <c r="AE61" s="31" t="s">
        <v>80</v>
      </c>
      <c r="AF61" s="31" t="s">
        <v>80</v>
      </c>
      <c r="AG61" s="31" t="s">
        <v>80</v>
      </c>
      <c r="AH61" s="31" t="s">
        <v>80</v>
      </c>
      <c r="AI61" s="31" t="s">
        <v>80</v>
      </c>
      <c r="AJ61" s="31" t="s">
        <v>80</v>
      </c>
      <c r="AK61">
        <v>29</v>
      </c>
      <c r="AL61" s="29">
        <v>0.15</v>
      </c>
      <c r="AM61" s="29">
        <v>99.21</v>
      </c>
      <c r="AN61" s="20">
        <v>66.09</v>
      </c>
    </row>
    <row r="62" spans="1:40" x14ac:dyDescent="0.25">
      <c r="A62" t="s">
        <v>222</v>
      </c>
      <c r="B62" t="s">
        <v>184</v>
      </c>
      <c r="C62" t="s">
        <v>75</v>
      </c>
      <c r="D62" t="s">
        <v>103</v>
      </c>
      <c r="E62" t="s">
        <v>87</v>
      </c>
      <c r="F62" t="s">
        <v>79</v>
      </c>
      <c r="G62" s="31" t="s">
        <v>82</v>
      </c>
      <c r="H62" s="31" t="s">
        <v>5</v>
      </c>
      <c r="I62" s="31" t="s">
        <v>5</v>
      </c>
      <c r="J62" s="31" t="s">
        <v>80</v>
      </c>
      <c r="K62" s="31" t="s">
        <v>80</v>
      </c>
      <c r="L62" s="31" t="s">
        <v>80</v>
      </c>
      <c r="M62" s="31" t="s">
        <v>80</v>
      </c>
      <c r="N62" s="31" t="s">
        <v>80</v>
      </c>
      <c r="O62" s="31" t="s">
        <v>80</v>
      </c>
      <c r="P62" s="31" t="s">
        <v>80</v>
      </c>
      <c r="Q62" s="31" t="s">
        <v>80</v>
      </c>
      <c r="R62" s="31" t="s">
        <v>80</v>
      </c>
      <c r="S62" s="31" t="s">
        <v>80</v>
      </c>
      <c r="T62" s="31" t="s">
        <v>80</v>
      </c>
      <c r="U62" s="31" t="s">
        <v>5</v>
      </c>
      <c r="V62" s="31" t="s">
        <v>82</v>
      </c>
      <c r="W62" s="31" t="s">
        <v>5</v>
      </c>
      <c r="X62" s="31" t="s">
        <v>5</v>
      </c>
      <c r="Y62" s="31" t="s">
        <v>5</v>
      </c>
      <c r="Z62" s="31" t="s">
        <v>5</v>
      </c>
      <c r="AA62" s="31" t="s">
        <v>80</v>
      </c>
      <c r="AB62" s="31" t="s">
        <v>80</v>
      </c>
      <c r="AC62" s="31" t="s">
        <v>80</v>
      </c>
      <c r="AD62" s="31" t="s">
        <v>80</v>
      </c>
      <c r="AE62" s="31" t="s">
        <v>80</v>
      </c>
      <c r="AF62" s="31" t="s">
        <v>80</v>
      </c>
      <c r="AG62" s="31" t="s">
        <v>80</v>
      </c>
      <c r="AH62" s="31" t="s">
        <v>80</v>
      </c>
      <c r="AI62" s="31" t="s">
        <v>80</v>
      </c>
      <c r="AJ62" s="31" t="s">
        <v>80</v>
      </c>
      <c r="AK62">
        <v>29</v>
      </c>
      <c r="AL62" s="29" t="s">
        <v>80</v>
      </c>
      <c r="AM62" s="29" t="s">
        <v>80</v>
      </c>
      <c r="AN62" s="20" t="s">
        <v>80</v>
      </c>
    </row>
    <row r="63" spans="1:40" x14ac:dyDescent="0.25">
      <c r="A63" t="s">
        <v>222</v>
      </c>
      <c r="B63" t="s">
        <v>184</v>
      </c>
      <c r="C63" t="s">
        <v>100</v>
      </c>
      <c r="D63" t="s">
        <v>224</v>
      </c>
      <c r="E63" t="s">
        <v>104</v>
      </c>
      <c r="F63" t="s">
        <v>78</v>
      </c>
      <c r="G63" s="31">
        <v>10</v>
      </c>
      <c r="H63" s="31">
        <v>10</v>
      </c>
      <c r="I63" s="31">
        <v>10</v>
      </c>
      <c r="J63" s="31">
        <v>10</v>
      </c>
      <c r="K63" s="31">
        <v>10</v>
      </c>
      <c r="L63" s="31">
        <v>10</v>
      </c>
      <c r="M63" s="31" t="s">
        <v>80</v>
      </c>
      <c r="N63" s="31" t="s">
        <v>80</v>
      </c>
      <c r="O63" s="31" t="s">
        <v>80</v>
      </c>
      <c r="P63" s="31" t="s">
        <v>80</v>
      </c>
      <c r="Q63" s="31" t="s">
        <v>80</v>
      </c>
      <c r="R63" s="31" t="s">
        <v>80</v>
      </c>
      <c r="S63" s="31" t="s">
        <v>80</v>
      </c>
      <c r="T63" s="31" t="s">
        <v>80</v>
      </c>
      <c r="U63" s="31" t="s">
        <v>80</v>
      </c>
      <c r="V63" s="31" t="s">
        <v>80</v>
      </c>
      <c r="W63" s="31" t="s">
        <v>80</v>
      </c>
      <c r="X63" s="31" t="s">
        <v>80</v>
      </c>
      <c r="Y63" s="31" t="s">
        <v>80</v>
      </c>
      <c r="Z63" s="31" t="s">
        <v>80</v>
      </c>
      <c r="AA63" s="31" t="s">
        <v>80</v>
      </c>
      <c r="AB63" s="31" t="s">
        <v>80</v>
      </c>
      <c r="AC63" s="31" t="s">
        <v>80</v>
      </c>
      <c r="AD63" s="31" t="s">
        <v>80</v>
      </c>
      <c r="AE63" s="31" t="s">
        <v>80</v>
      </c>
      <c r="AF63" s="31" t="s">
        <v>80</v>
      </c>
      <c r="AG63" s="31" t="s">
        <v>80</v>
      </c>
      <c r="AH63" s="31" t="s">
        <v>80</v>
      </c>
      <c r="AI63" s="31" t="s">
        <v>80</v>
      </c>
      <c r="AJ63" s="31" t="s">
        <v>80</v>
      </c>
      <c r="AK63">
        <v>30</v>
      </c>
      <c r="AL63" s="29">
        <v>0.13</v>
      </c>
      <c r="AM63" s="29">
        <v>99.34</v>
      </c>
      <c r="AN63" s="20">
        <v>60</v>
      </c>
    </row>
    <row r="64" spans="1:40" x14ac:dyDescent="0.25">
      <c r="A64" t="s">
        <v>222</v>
      </c>
      <c r="B64" t="s">
        <v>184</v>
      </c>
      <c r="C64" t="s">
        <v>100</v>
      </c>
      <c r="D64" t="s">
        <v>224</v>
      </c>
      <c r="E64" t="s">
        <v>104</v>
      </c>
      <c r="F64" t="s">
        <v>79</v>
      </c>
      <c r="G64" s="31" t="s">
        <v>82</v>
      </c>
      <c r="H64" s="31" t="s">
        <v>82</v>
      </c>
      <c r="I64" s="31" t="s">
        <v>82</v>
      </c>
      <c r="J64" s="31" t="s">
        <v>82</v>
      </c>
      <c r="K64" s="31" t="s">
        <v>82</v>
      </c>
      <c r="L64" s="31" t="s">
        <v>82</v>
      </c>
      <c r="M64" s="31" t="s">
        <v>80</v>
      </c>
      <c r="N64" s="31" t="s">
        <v>80</v>
      </c>
      <c r="O64" s="31" t="s">
        <v>80</v>
      </c>
      <c r="P64" s="31" t="s">
        <v>80</v>
      </c>
      <c r="Q64" s="31" t="s">
        <v>80</v>
      </c>
      <c r="R64" s="31" t="s">
        <v>80</v>
      </c>
      <c r="S64" s="31" t="s">
        <v>80</v>
      </c>
      <c r="T64" s="31" t="s">
        <v>80</v>
      </c>
      <c r="U64" s="31" t="s">
        <v>80</v>
      </c>
      <c r="V64" s="31" t="s">
        <v>80</v>
      </c>
      <c r="W64" s="31" t="s">
        <v>80</v>
      </c>
      <c r="X64" s="31" t="s">
        <v>80</v>
      </c>
      <c r="Y64" s="31" t="s">
        <v>80</v>
      </c>
      <c r="Z64" s="31" t="s">
        <v>80</v>
      </c>
      <c r="AA64" s="31" t="s">
        <v>80</v>
      </c>
      <c r="AB64" s="31" t="s">
        <v>80</v>
      </c>
      <c r="AC64" s="31" t="s">
        <v>80</v>
      </c>
      <c r="AD64" s="31" t="s">
        <v>80</v>
      </c>
      <c r="AE64" s="31" t="s">
        <v>80</v>
      </c>
      <c r="AF64" s="31" t="s">
        <v>80</v>
      </c>
      <c r="AG64" s="31" t="s">
        <v>80</v>
      </c>
      <c r="AH64" s="31" t="s">
        <v>80</v>
      </c>
      <c r="AI64" s="31" t="s">
        <v>80</v>
      </c>
      <c r="AJ64" s="31" t="s">
        <v>80</v>
      </c>
      <c r="AK64">
        <v>30</v>
      </c>
      <c r="AL64" s="29" t="s">
        <v>80</v>
      </c>
      <c r="AM64" s="29" t="s">
        <v>80</v>
      </c>
      <c r="AN64" s="20" t="s">
        <v>80</v>
      </c>
    </row>
    <row r="65" spans="1:40" x14ac:dyDescent="0.25">
      <c r="A65" t="s">
        <v>222</v>
      </c>
      <c r="B65" t="s">
        <v>184</v>
      </c>
      <c r="C65" t="s">
        <v>75</v>
      </c>
      <c r="D65" t="s">
        <v>83</v>
      </c>
      <c r="E65" t="s">
        <v>95</v>
      </c>
      <c r="F65" t="s">
        <v>78</v>
      </c>
      <c r="G65" s="31" t="s">
        <v>80</v>
      </c>
      <c r="H65" s="31" t="s">
        <v>80</v>
      </c>
      <c r="I65" s="31" t="s">
        <v>80</v>
      </c>
      <c r="J65" s="31" t="s">
        <v>80</v>
      </c>
      <c r="K65" s="31" t="s">
        <v>80</v>
      </c>
      <c r="L65" s="31" t="s">
        <v>80</v>
      </c>
      <c r="M65" s="31" t="s">
        <v>80</v>
      </c>
      <c r="N65" s="31" t="s">
        <v>80</v>
      </c>
      <c r="O65" s="31" t="s">
        <v>80</v>
      </c>
      <c r="P65" s="31" t="s">
        <v>80</v>
      </c>
      <c r="Q65" s="31" t="s">
        <v>80</v>
      </c>
      <c r="R65" s="31" t="s">
        <v>80</v>
      </c>
      <c r="S65" s="31" t="s">
        <v>80</v>
      </c>
      <c r="T65" s="31" t="s">
        <v>80</v>
      </c>
      <c r="U65" s="31" t="s">
        <v>80</v>
      </c>
      <c r="V65" s="31" t="s">
        <v>80</v>
      </c>
      <c r="W65" s="31" t="s">
        <v>80</v>
      </c>
      <c r="X65" s="31" t="s">
        <v>80</v>
      </c>
      <c r="Y65" s="31" t="s">
        <v>80</v>
      </c>
      <c r="Z65" s="31" t="s">
        <v>80</v>
      </c>
      <c r="AA65" s="31" t="s">
        <v>80</v>
      </c>
      <c r="AB65" s="31" t="s">
        <v>80</v>
      </c>
      <c r="AC65" s="31" t="s">
        <v>80</v>
      </c>
      <c r="AD65" s="31" t="s">
        <v>80</v>
      </c>
      <c r="AE65" s="31" t="s">
        <v>80</v>
      </c>
      <c r="AF65" s="31" t="s">
        <v>80</v>
      </c>
      <c r="AG65" s="31">
        <v>32.137999999999998</v>
      </c>
      <c r="AH65" s="31">
        <v>13.741</v>
      </c>
      <c r="AI65" s="31">
        <v>5.5060000000000002</v>
      </c>
      <c r="AJ65" s="31">
        <v>7.0730000000000004</v>
      </c>
      <c r="AK65">
        <v>31</v>
      </c>
      <c r="AL65" s="29">
        <v>0.13</v>
      </c>
      <c r="AM65" s="29">
        <v>99.47</v>
      </c>
      <c r="AN65" s="20">
        <v>58.457000000000001</v>
      </c>
    </row>
    <row r="66" spans="1:40" x14ac:dyDescent="0.25">
      <c r="A66" t="s">
        <v>222</v>
      </c>
      <c r="B66" t="s">
        <v>184</v>
      </c>
      <c r="C66" t="s">
        <v>75</v>
      </c>
      <c r="D66" t="s">
        <v>83</v>
      </c>
      <c r="E66" t="s">
        <v>95</v>
      </c>
      <c r="F66" t="s">
        <v>79</v>
      </c>
      <c r="G66" s="31" t="s">
        <v>80</v>
      </c>
      <c r="H66" s="31" t="s">
        <v>80</v>
      </c>
      <c r="I66" s="31" t="s">
        <v>80</v>
      </c>
      <c r="J66" s="31" t="s">
        <v>80</v>
      </c>
      <c r="K66" s="31" t="s">
        <v>80</v>
      </c>
      <c r="L66" s="31" t="s">
        <v>80</v>
      </c>
      <c r="M66" s="31" t="s">
        <v>80</v>
      </c>
      <c r="N66" s="31" t="s">
        <v>80</v>
      </c>
      <c r="O66" s="31" t="s">
        <v>80</v>
      </c>
      <c r="P66" s="31" t="s">
        <v>80</v>
      </c>
      <c r="Q66" s="31" t="s">
        <v>80</v>
      </c>
      <c r="R66" s="31" t="s">
        <v>80</v>
      </c>
      <c r="S66" s="31" t="s">
        <v>80</v>
      </c>
      <c r="T66" s="31" t="s">
        <v>80</v>
      </c>
      <c r="U66" s="31" t="s">
        <v>80</v>
      </c>
      <c r="V66" s="31" t="s">
        <v>80</v>
      </c>
      <c r="W66" s="31" t="s">
        <v>80</v>
      </c>
      <c r="X66" s="31" t="s">
        <v>80</v>
      </c>
      <c r="Y66" s="31" t="s">
        <v>80</v>
      </c>
      <c r="Z66" s="31" t="s">
        <v>80</v>
      </c>
      <c r="AA66" s="31" t="s">
        <v>80</v>
      </c>
      <c r="AB66" s="31" t="s">
        <v>80</v>
      </c>
      <c r="AC66" s="31" t="s">
        <v>80</v>
      </c>
      <c r="AD66" s="31" t="s">
        <v>80</v>
      </c>
      <c r="AE66" s="31" t="s">
        <v>80</v>
      </c>
      <c r="AF66" s="31" t="s">
        <v>80</v>
      </c>
      <c r="AG66" s="31" t="s">
        <v>82</v>
      </c>
      <c r="AH66" s="31" t="s">
        <v>5</v>
      </c>
      <c r="AI66" s="31" t="s">
        <v>20</v>
      </c>
      <c r="AJ66" s="31" t="s">
        <v>5</v>
      </c>
      <c r="AK66">
        <v>31</v>
      </c>
      <c r="AL66" s="29" t="s">
        <v>80</v>
      </c>
      <c r="AM66" s="29" t="s">
        <v>80</v>
      </c>
      <c r="AN66" s="20" t="s">
        <v>80</v>
      </c>
    </row>
    <row r="67" spans="1:40" x14ac:dyDescent="0.25">
      <c r="A67" t="s">
        <v>222</v>
      </c>
      <c r="B67" t="s">
        <v>184</v>
      </c>
      <c r="C67" t="s">
        <v>75</v>
      </c>
      <c r="D67" t="s">
        <v>116</v>
      </c>
      <c r="E67" t="s">
        <v>105</v>
      </c>
      <c r="F67" t="s">
        <v>78</v>
      </c>
      <c r="G67" s="31" t="s">
        <v>80</v>
      </c>
      <c r="H67" s="31" t="s">
        <v>80</v>
      </c>
      <c r="I67" s="31" t="s">
        <v>80</v>
      </c>
      <c r="J67" s="31" t="s">
        <v>80</v>
      </c>
      <c r="K67" s="31" t="s">
        <v>80</v>
      </c>
      <c r="L67" s="31" t="s">
        <v>80</v>
      </c>
      <c r="M67" s="31" t="s">
        <v>80</v>
      </c>
      <c r="N67" s="31" t="s">
        <v>80</v>
      </c>
      <c r="O67" s="31" t="s">
        <v>80</v>
      </c>
      <c r="P67" s="31" t="s">
        <v>80</v>
      </c>
      <c r="Q67" s="31" t="s">
        <v>80</v>
      </c>
      <c r="R67" s="31" t="s">
        <v>80</v>
      </c>
      <c r="S67" s="31" t="s">
        <v>80</v>
      </c>
      <c r="T67" s="31" t="s">
        <v>80</v>
      </c>
      <c r="U67" s="31" t="s">
        <v>80</v>
      </c>
      <c r="V67" s="31">
        <v>1.6220000000000001</v>
      </c>
      <c r="W67" s="31">
        <v>7.125</v>
      </c>
      <c r="X67" s="31">
        <v>10.836</v>
      </c>
      <c r="Y67" s="31">
        <v>3.2759999999999998</v>
      </c>
      <c r="Z67" s="31">
        <v>6.5910000000000002</v>
      </c>
      <c r="AA67" s="31">
        <v>1.012</v>
      </c>
      <c r="AB67" s="31">
        <v>10.475</v>
      </c>
      <c r="AC67" s="31">
        <v>8.3960000000000008</v>
      </c>
      <c r="AD67" s="31">
        <v>1.532</v>
      </c>
      <c r="AE67" s="31">
        <v>2.1859999999999999</v>
      </c>
      <c r="AF67" s="31">
        <v>0.41299999999999998</v>
      </c>
      <c r="AG67" s="31">
        <v>2.4060000000000001</v>
      </c>
      <c r="AH67" s="31">
        <v>0.52100000000000002</v>
      </c>
      <c r="AI67" s="31">
        <v>1.0009999999999999</v>
      </c>
      <c r="AJ67" s="31">
        <v>0.161</v>
      </c>
      <c r="AK67">
        <v>32</v>
      </c>
      <c r="AL67" s="29">
        <v>0.13</v>
      </c>
      <c r="AM67" s="29">
        <v>99.6</v>
      </c>
      <c r="AN67" s="20">
        <v>57.552999999999997</v>
      </c>
    </row>
    <row r="68" spans="1:40" x14ac:dyDescent="0.25">
      <c r="A68" t="s">
        <v>222</v>
      </c>
      <c r="B68" t="s">
        <v>184</v>
      </c>
      <c r="C68" t="s">
        <v>75</v>
      </c>
      <c r="D68" t="s">
        <v>116</v>
      </c>
      <c r="E68" t="s">
        <v>105</v>
      </c>
      <c r="F68" t="s">
        <v>79</v>
      </c>
      <c r="G68" s="31" t="s">
        <v>80</v>
      </c>
      <c r="H68" s="31" t="s">
        <v>80</v>
      </c>
      <c r="I68" s="31" t="s">
        <v>80</v>
      </c>
      <c r="J68" s="31" t="s">
        <v>80</v>
      </c>
      <c r="K68" s="31" t="s">
        <v>80</v>
      </c>
      <c r="L68" s="31" t="s">
        <v>80</v>
      </c>
      <c r="M68" s="31" t="s">
        <v>80</v>
      </c>
      <c r="N68" s="31" t="s">
        <v>80</v>
      </c>
      <c r="O68" s="31" t="s">
        <v>80</v>
      </c>
      <c r="P68" s="31" t="s">
        <v>80</v>
      </c>
      <c r="Q68" s="31" t="s">
        <v>80</v>
      </c>
      <c r="R68" s="31" t="s">
        <v>80</v>
      </c>
      <c r="S68" s="31" t="s">
        <v>80</v>
      </c>
      <c r="T68" s="31" t="s">
        <v>80</v>
      </c>
      <c r="U68" s="31" t="s">
        <v>80</v>
      </c>
      <c r="V68" s="31" t="s">
        <v>82</v>
      </c>
      <c r="W68" s="31" t="s">
        <v>82</v>
      </c>
      <c r="X68" s="31" t="s">
        <v>82</v>
      </c>
      <c r="Y68" s="31" t="s">
        <v>82</v>
      </c>
      <c r="Z68" s="31" t="s">
        <v>82</v>
      </c>
      <c r="AA68" s="31" t="s">
        <v>82</v>
      </c>
      <c r="AB68" s="31" t="s">
        <v>82</v>
      </c>
      <c r="AC68" s="31" t="s">
        <v>82</v>
      </c>
      <c r="AD68" s="31" t="s">
        <v>82</v>
      </c>
      <c r="AE68" s="31" t="s">
        <v>82</v>
      </c>
      <c r="AF68" s="31" t="s">
        <v>82</v>
      </c>
      <c r="AG68" s="31" t="s">
        <v>82</v>
      </c>
      <c r="AH68" s="31" t="s">
        <v>82</v>
      </c>
      <c r="AI68" s="31" t="s">
        <v>82</v>
      </c>
      <c r="AJ68" s="31" t="s">
        <v>82</v>
      </c>
      <c r="AK68">
        <v>32</v>
      </c>
      <c r="AL68" s="29" t="s">
        <v>80</v>
      </c>
      <c r="AM68" s="29" t="s">
        <v>80</v>
      </c>
      <c r="AN68" s="20" t="s">
        <v>80</v>
      </c>
    </row>
    <row r="69" spans="1:40" x14ac:dyDescent="0.25">
      <c r="A69" t="s">
        <v>222</v>
      </c>
      <c r="B69" t="s">
        <v>184</v>
      </c>
      <c r="C69" t="s">
        <v>100</v>
      </c>
      <c r="D69" t="s">
        <v>134</v>
      </c>
      <c r="E69" t="s">
        <v>105</v>
      </c>
      <c r="F69" t="s">
        <v>78</v>
      </c>
      <c r="G69" s="31" t="s">
        <v>80</v>
      </c>
      <c r="H69" s="31" t="s">
        <v>80</v>
      </c>
      <c r="I69" s="31" t="s">
        <v>80</v>
      </c>
      <c r="J69" s="31" t="s">
        <v>80</v>
      </c>
      <c r="K69" s="31" t="s">
        <v>80</v>
      </c>
      <c r="L69" s="31" t="s">
        <v>80</v>
      </c>
      <c r="M69" s="31">
        <v>2.6840000000000002</v>
      </c>
      <c r="N69" s="31">
        <v>2.887</v>
      </c>
      <c r="O69" s="31" t="s">
        <v>80</v>
      </c>
      <c r="P69" s="31" t="s">
        <v>80</v>
      </c>
      <c r="Q69" s="31" t="s">
        <v>80</v>
      </c>
      <c r="R69" s="31">
        <v>1.694</v>
      </c>
      <c r="S69" s="31">
        <v>0.51100000000000001</v>
      </c>
      <c r="T69" s="31">
        <v>3.7160000000000002</v>
      </c>
      <c r="U69" s="31">
        <v>1.1579999999999999</v>
      </c>
      <c r="V69" s="31" t="s">
        <v>80</v>
      </c>
      <c r="W69" s="31">
        <v>1.641</v>
      </c>
      <c r="X69" s="31" t="s">
        <v>80</v>
      </c>
      <c r="Y69" s="31" t="s">
        <v>80</v>
      </c>
      <c r="Z69" s="31">
        <v>2.871</v>
      </c>
      <c r="AA69" s="31">
        <v>1.9750000000000001</v>
      </c>
      <c r="AB69" s="31">
        <v>1.748</v>
      </c>
      <c r="AC69" s="31">
        <v>1.4039999999999999</v>
      </c>
      <c r="AD69" s="31">
        <v>1.859</v>
      </c>
      <c r="AE69" s="31">
        <v>0.49399999999999999</v>
      </c>
      <c r="AF69" s="31">
        <v>0.84299999999999997</v>
      </c>
      <c r="AG69" s="31">
        <v>1.0649999999999999</v>
      </c>
      <c r="AH69" s="31">
        <v>1.6</v>
      </c>
      <c r="AI69" s="31">
        <v>1.17</v>
      </c>
      <c r="AJ69" s="31">
        <v>1.278</v>
      </c>
      <c r="AK69">
        <v>33</v>
      </c>
      <c r="AL69" s="29">
        <v>7.0000000000000007E-2</v>
      </c>
      <c r="AM69" s="29">
        <v>99.66</v>
      </c>
      <c r="AN69" s="20">
        <v>30.6</v>
      </c>
    </row>
    <row r="70" spans="1:40" x14ac:dyDescent="0.25">
      <c r="A70" t="s">
        <v>222</v>
      </c>
      <c r="B70" t="s">
        <v>184</v>
      </c>
      <c r="C70" t="s">
        <v>100</v>
      </c>
      <c r="D70" t="s">
        <v>134</v>
      </c>
      <c r="E70" t="s">
        <v>105</v>
      </c>
      <c r="F70" t="s">
        <v>79</v>
      </c>
      <c r="G70" s="31" t="s">
        <v>80</v>
      </c>
      <c r="H70" s="31" t="s">
        <v>80</v>
      </c>
      <c r="I70" s="31" t="s">
        <v>80</v>
      </c>
      <c r="J70" s="31" t="s">
        <v>80</v>
      </c>
      <c r="K70" s="31" t="s">
        <v>80</v>
      </c>
      <c r="L70" s="31" t="s">
        <v>80</v>
      </c>
      <c r="M70" s="31" t="s">
        <v>82</v>
      </c>
      <c r="N70" s="31" t="s">
        <v>82</v>
      </c>
      <c r="O70" s="31" t="s">
        <v>80</v>
      </c>
      <c r="P70" s="31" t="s">
        <v>80</v>
      </c>
      <c r="Q70" s="31" t="s">
        <v>80</v>
      </c>
      <c r="R70" s="31" t="s">
        <v>5</v>
      </c>
      <c r="S70" s="31" t="s">
        <v>5</v>
      </c>
      <c r="T70" s="31" t="s">
        <v>5</v>
      </c>
      <c r="U70" s="31" t="s">
        <v>5</v>
      </c>
      <c r="V70" s="31" t="s">
        <v>80</v>
      </c>
      <c r="W70" s="31" t="s">
        <v>5</v>
      </c>
      <c r="X70" s="31" t="s">
        <v>80</v>
      </c>
      <c r="Y70" s="31" t="s">
        <v>80</v>
      </c>
      <c r="Z70" s="31" t="s">
        <v>5</v>
      </c>
      <c r="AA70" s="31" t="s">
        <v>5</v>
      </c>
      <c r="AB70" s="31" t="s">
        <v>5</v>
      </c>
      <c r="AC70" s="31" t="s">
        <v>5</v>
      </c>
      <c r="AD70" s="31" t="s">
        <v>5</v>
      </c>
      <c r="AE70" s="31" t="s">
        <v>5</v>
      </c>
      <c r="AF70" s="31" t="s">
        <v>5</v>
      </c>
      <c r="AG70" s="31" t="s">
        <v>82</v>
      </c>
      <c r="AH70" s="31" t="s">
        <v>82</v>
      </c>
      <c r="AI70" s="31" t="s">
        <v>82</v>
      </c>
      <c r="AJ70" s="31" t="s">
        <v>82</v>
      </c>
      <c r="AK70">
        <v>33</v>
      </c>
      <c r="AL70" s="29" t="s">
        <v>80</v>
      </c>
      <c r="AM70" s="29" t="s">
        <v>80</v>
      </c>
      <c r="AN70" s="20" t="s">
        <v>80</v>
      </c>
    </row>
    <row r="71" spans="1:40" x14ac:dyDescent="0.25">
      <c r="A71" t="s">
        <v>222</v>
      </c>
      <c r="B71" t="s">
        <v>184</v>
      </c>
      <c r="C71" t="s">
        <v>100</v>
      </c>
      <c r="D71" t="s">
        <v>117</v>
      </c>
      <c r="E71" t="s">
        <v>81</v>
      </c>
      <c r="F71" t="s">
        <v>78</v>
      </c>
      <c r="G71" s="31" t="s">
        <v>80</v>
      </c>
      <c r="H71" s="31" t="s">
        <v>80</v>
      </c>
      <c r="I71" s="31" t="s">
        <v>80</v>
      </c>
      <c r="J71" s="31" t="s">
        <v>80</v>
      </c>
      <c r="K71" s="31" t="s">
        <v>80</v>
      </c>
      <c r="L71" s="31" t="s">
        <v>80</v>
      </c>
      <c r="M71" s="31" t="s">
        <v>80</v>
      </c>
      <c r="N71" s="31" t="s">
        <v>80</v>
      </c>
      <c r="O71" s="31">
        <v>0.32800000000000001</v>
      </c>
      <c r="P71" s="31" t="s">
        <v>80</v>
      </c>
      <c r="Q71" s="31" t="s">
        <v>80</v>
      </c>
      <c r="R71" s="31" t="s">
        <v>80</v>
      </c>
      <c r="S71" s="31" t="s">
        <v>80</v>
      </c>
      <c r="T71" s="31">
        <v>3.6379999999999999</v>
      </c>
      <c r="U71" s="31" t="s">
        <v>80</v>
      </c>
      <c r="V71" s="31">
        <v>1.875</v>
      </c>
      <c r="W71" s="31">
        <v>1.6779999999999999</v>
      </c>
      <c r="X71" s="31">
        <v>2.944</v>
      </c>
      <c r="Y71" s="31">
        <v>1.871</v>
      </c>
      <c r="Z71" s="31">
        <v>2.6920000000000002</v>
      </c>
      <c r="AA71" s="31">
        <v>1.22</v>
      </c>
      <c r="AB71" s="31">
        <v>1.4610000000000001</v>
      </c>
      <c r="AC71" s="31">
        <v>4.4809999999999999</v>
      </c>
      <c r="AD71" s="31">
        <v>2.387</v>
      </c>
      <c r="AE71" s="31" t="s">
        <v>80</v>
      </c>
      <c r="AF71" s="31" t="s">
        <v>80</v>
      </c>
      <c r="AG71" s="31" t="s">
        <v>80</v>
      </c>
      <c r="AH71" s="31">
        <v>0.68400000000000005</v>
      </c>
      <c r="AI71" s="31">
        <v>1E-3</v>
      </c>
      <c r="AJ71" s="31" t="s">
        <v>80</v>
      </c>
      <c r="AK71">
        <v>34</v>
      </c>
      <c r="AL71" s="29">
        <v>0.06</v>
      </c>
      <c r="AM71" s="29">
        <v>99.72</v>
      </c>
      <c r="AN71" s="20">
        <v>25.26</v>
      </c>
    </row>
    <row r="72" spans="1:40" x14ac:dyDescent="0.25">
      <c r="A72" t="s">
        <v>222</v>
      </c>
      <c r="B72" t="s">
        <v>184</v>
      </c>
      <c r="C72" t="s">
        <v>100</v>
      </c>
      <c r="D72" t="s">
        <v>117</v>
      </c>
      <c r="E72" t="s">
        <v>81</v>
      </c>
      <c r="F72" t="s">
        <v>79</v>
      </c>
      <c r="G72" s="31" t="s">
        <v>80</v>
      </c>
      <c r="H72" s="31" t="s">
        <v>80</v>
      </c>
      <c r="I72" s="31" t="s">
        <v>80</v>
      </c>
      <c r="J72" s="31" t="s">
        <v>80</v>
      </c>
      <c r="K72" s="31" t="s">
        <v>80</v>
      </c>
      <c r="L72" s="31" t="s">
        <v>80</v>
      </c>
      <c r="M72" s="31" t="s">
        <v>80</v>
      </c>
      <c r="N72" s="31" t="s">
        <v>80</v>
      </c>
      <c r="O72" s="31" t="s">
        <v>82</v>
      </c>
      <c r="P72" s="31" t="s">
        <v>80</v>
      </c>
      <c r="Q72" s="31" t="s">
        <v>80</v>
      </c>
      <c r="R72" s="31" t="s">
        <v>80</v>
      </c>
      <c r="S72" s="31" t="s">
        <v>80</v>
      </c>
      <c r="T72" s="31" t="s">
        <v>82</v>
      </c>
      <c r="U72" s="31" t="s">
        <v>80</v>
      </c>
      <c r="V72" s="31" t="s">
        <v>82</v>
      </c>
      <c r="W72" s="31" t="s">
        <v>82</v>
      </c>
      <c r="X72" s="31" t="s">
        <v>82</v>
      </c>
      <c r="Y72" s="31" t="s">
        <v>82</v>
      </c>
      <c r="Z72" s="31" t="s">
        <v>82</v>
      </c>
      <c r="AA72" s="31" t="s">
        <v>82</v>
      </c>
      <c r="AB72" s="31" t="s">
        <v>82</v>
      </c>
      <c r="AC72" s="31" t="s">
        <v>82</v>
      </c>
      <c r="AD72" s="31" t="s">
        <v>82</v>
      </c>
      <c r="AE72" s="31" t="s">
        <v>80</v>
      </c>
      <c r="AF72" s="31" t="s">
        <v>80</v>
      </c>
      <c r="AG72" s="31" t="s">
        <v>80</v>
      </c>
      <c r="AH72" s="31" t="s">
        <v>82</v>
      </c>
      <c r="AI72" s="31" t="s">
        <v>82</v>
      </c>
      <c r="AJ72" s="31" t="s">
        <v>80</v>
      </c>
      <c r="AK72">
        <v>34</v>
      </c>
      <c r="AL72" s="29" t="s">
        <v>80</v>
      </c>
      <c r="AM72" s="29" t="s">
        <v>80</v>
      </c>
      <c r="AN72" s="20" t="s">
        <v>80</v>
      </c>
    </row>
    <row r="73" spans="1:40" x14ac:dyDescent="0.25">
      <c r="A73" t="s">
        <v>222</v>
      </c>
      <c r="B73" t="s">
        <v>184</v>
      </c>
      <c r="C73" t="s">
        <v>75</v>
      </c>
      <c r="D73" t="s">
        <v>113</v>
      </c>
      <c r="E73" t="s">
        <v>105</v>
      </c>
      <c r="F73" t="s">
        <v>78</v>
      </c>
      <c r="G73" s="31" t="s">
        <v>80</v>
      </c>
      <c r="H73" s="31" t="s">
        <v>80</v>
      </c>
      <c r="I73" s="31" t="s">
        <v>80</v>
      </c>
      <c r="J73" s="31" t="s">
        <v>80</v>
      </c>
      <c r="K73" s="31" t="s">
        <v>80</v>
      </c>
      <c r="L73" s="31" t="s">
        <v>80</v>
      </c>
      <c r="M73" s="31" t="s">
        <v>80</v>
      </c>
      <c r="N73" s="31" t="s">
        <v>80</v>
      </c>
      <c r="O73" s="31">
        <v>0.1</v>
      </c>
      <c r="P73" s="31" t="s">
        <v>80</v>
      </c>
      <c r="Q73" s="31" t="s">
        <v>80</v>
      </c>
      <c r="R73" s="31" t="s">
        <v>80</v>
      </c>
      <c r="S73" s="31" t="s">
        <v>80</v>
      </c>
      <c r="T73" s="31" t="s">
        <v>80</v>
      </c>
      <c r="U73" s="31" t="s">
        <v>80</v>
      </c>
      <c r="V73" s="31" t="s">
        <v>80</v>
      </c>
      <c r="W73" s="31">
        <v>10.848000000000001</v>
      </c>
      <c r="X73" s="31">
        <v>4.5339999999999998</v>
      </c>
      <c r="Y73" s="31">
        <v>0.32600000000000001</v>
      </c>
      <c r="Z73" s="31" t="s">
        <v>80</v>
      </c>
      <c r="AA73" s="31" t="s">
        <v>80</v>
      </c>
      <c r="AB73" s="31" t="s">
        <v>80</v>
      </c>
      <c r="AC73" s="31" t="s">
        <v>80</v>
      </c>
      <c r="AD73" s="31" t="s">
        <v>80</v>
      </c>
      <c r="AE73" s="31" t="s">
        <v>80</v>
      </c>
      <c r="AF73" s="31" t="s">
        <v>80</v>
      </c>
      <c r="AG73" s="31" t="s">
        <v>80</v>
      </c>
      <c r="AH73" s="31">
        <v>1</v>
      </c>
      <c r="AI73" s="31" t="s">
        <v>80</v>
      </c>
      <c r="AJ73" s="31" t="s">
        <v>80</v>
      </c>
      <c r="AK73">
        <v>35</v>
      </c>
      <c r="AL73" s="29">
        <v>0.04</v>
      </c>
      <c r="AM73" s="29">
        <v>99.76</v>
      </c>
      <c r="AN73" s="20">
        <v>16.808</v>
      </c>
    </row>
    <row r="74" spans="1:40" x14ac:dyDescent="0.25">
      <c r="A74" t="s">
        <v>222</v>
      </c>
      <c r="B74" t="s">
        <v>184</v>
      </c>
      <c r="C74" t="s">
        <v>75</v>
      </c>
      <c r="D74" t="s">
        <v>113</v>
      </c>
      <c r="E74" t="s">
        <v>105</v>
      </c>
      <c r="F74" t="s">
        <v>79</v>
      </c>
      <c r="G74" s="31" t="s">
        <v>80</v>
      </c>
      <c r="H74" s="31" t="s">
        <v>80</v>
      </c>
      <c r="I74" s="31" t="s">
        <v>80</v>
      </c>
      <c r="J74" s="31" t="s">
        <v>80</v>
      </c>
      <c r="K74" s="31" t="s">
        <v>80</v>
      </c>
      <c r="L74" s="31" t="s">
        <v>80</v>
      </c>
      <c r="M74" s="31" t="s">
        <v>80</v>
      </c>
      <c r="N74" s="31" t="s">
        <v>80</v>
      </c>
      <c r="O74" s="31" t="s">
        <v>82</v>
      </c>
      <c r="P74" s="31" t="s">
        <v>80</v>
      </c>
      <c r="Q74" s="31" t="s">
        <v>80</v>
      </c>
      <c r="R74" s="31" t="s">
        <v>80</v>
      </c>
      <c r="S74" s="31" t="s">
        <v>80</v>
      </c>
      <c r="T74" s="31" t="s">
        <v>80</v>
      </c>
      <c r="U74" s="31" t="s">
        <v>80</v>
      </c>
      <c r="V74" s="31" t="s">
        <v>80</v>
      </c>
      <c r="W74" s="31" t="s">
        <v>82</v>
      </c>
      <c r="X74" s="31" t="s">
        <v>82</v>
      </c>
      <c r="Y74" s="31" t="s">
        <v>82</v>
      </c>
      <c r="Z74" s="31" t="s">
        <v>80</v>
      </c>
      <c r="AA74" s="31" t="s">
        <v>80</v>
      </c>
      <c r="AB74" s="31" t="s">
        <v>80</v>
      </c>
      <c r="AC74" s="31" t="s">
        <v>80</v>
      </c>
      <c r="AD74" s="31" t="s">
        <v>80</v>
      </c>
      <c r="AE74" s="31" t="s">
        <v>80</v>
      </c>
      <c r="AF74" s="31" t="s">
        <v>80</v>
      </c>
      <c r="AG74" s="31" t="s">
        <v>80</v>
      </c>
      <c r="AH74" s="31" t="s">
        <v>82</v>
      </c>
      <c r="AI74" s="31" t="s">
        <v>5</v>
      </c>
      <c r="AJ74" s="31" t="s">
        <v>80</v>
      </c>
      <c r="AK74">
        <v>35</v>
      </c>
      <c r="AL74" s="29" t="s">
        <v>80</v>
      </c>
      <c r="AM74" s="29" t="s">
        <v>80</v>
      </c>
      <c r="AN74" s="20" t="s">
        <v>80</v>
      </c>
    </row>
    <row r="75" spans="1:40" x14ac:dyDescent="0.25">
      <c r="A75" t="s">
        <v>222</v>
      </c>
      <c r="B75" t="s">
        <v>184</v>
      </c>
      <c r="C75" t="s">
        <v>75</v>
      </c>
      <c r="D75" t="s">
        <v>106</v>
      </c>
      <c r="E75" t="s">
        <v>87</v>
      </c>
      <c r="F75" t="s">
        <v>78</v>
      </c>
      <c r="G75" s="31" t="s">
        <v>80</v>
      </c>
      <c r="H75" s="31" t="s">
        <v>80</v>
      </c>
      <c r="I75" s="31" t="s">
        <v>80</v>
      </c>
      <c r="J75" s="31" t="s">
        <v>80</v>
      </c>
      <c r="K75" s="31" t="s">
        <v>80</v>
      </c>
      <c r="L75" s="31" t="s">
        <v>80</v>
      </c>
      <c r="M75" s="31" t="s">
        <v>80</v>
      </c>
      <c r="N75" s="31" t="s">
        <v>80</v>
      </c>
      <c r="O75" s="31" t="s">
        <v>80</v>
      </c>
      <c r="P75" s="31" t="s">
        <v>80</v>
      </c>
      <c r="Q75" s="31" t="s">
        <v>80</v>
      </c>
      <c r="R75" s="31" t="s">
        <v>80</v>
      </c>
      <c r="S75" s="31" t="s">
        <v>80</v>
      </c>
      <c r="T75" s="31" t="s">
        <v>80</v>
      </c>
      <c r="U75" s="31" t="s">
        <v>80</v>
      </c>
      <c r="V75" s="31" t="s">
        <v>80</v>
      </c>
      <c r="W75" s="31" t="s">
        <v>80</v>
      </c>
      <c r="X75" s="31" t="s">
        <v>80</v>
      </c>
      <c r="Y75" s="31" t="s">
        <v>80</v>
      </c>
      <c r="Z75" s="31" t="s">
        <v>80</v>
      </c>
      <c r="AA75" s="31" t="s">
        <v>80</v>
      </c>
      <c r="AB75" s="31" t="s">
        <v>80</v>
      </c>
      <c r="AC75" s="31" t="s">
        <v>80</v>
      </c>
      <c r="AD75" s="31" t="s">
        <v>80</v>
      </c>
      <c r="AE75" s="31" t="s">
        <v>80</v>
      </c>
      <c r="AF75" s="31" t="s">
        <v>80</v>
      </c>
      <c r="AG75" s="31" t="s">
        <v>80</v>
      </c>
      <c r="AH75" s="31" t="s">
        <v>80</v>
      </c>
      <c r="AI75" s="31" t="s">
        <v>80</v>
      </c>
      <c r="AJ75" s="31">
        <v>13.048</v>
      </c>
      <c r="AK75">
        <v>36</v>
      </c>
      <c r="AL75" s="29">
        <v>0.03</v>
      </c>
      <c r="AM75" s="29">
        <v>99.79</v>
      </c>
      <c r="AN75" s="20">
        <v>13.048</v>
      </c>
    </row>
    <row r="76" spans="1:40" x14ac:dyDescent="0.25">
      <c r="A76" t="s">
        <v>222</v>
      </c>
      <c r="B76" t="s">
        <v>184</v>
      </c>
      <c r="C76" t="s">
        <v>75</v>
      </c>
      <c r="D76" t="s">
        <v>106</v>
      </c>
      <c r="E76" t="s">
        <v>87</v>
      </c>
      <c r="F76" t="s">
        <v>79</v>
      </c>
      <c r="G76" s="31" t="s">
        <v>80</v>
      </c>
      <c r="H76" s="31" t="s">
        <v>80</v>
      </c>
      <c r="I76" s="31" t="s">
        <v>80</v>
      </c>
      <c r="J76" s="31" t="s">
        <v>80</v>
      </c>
      <c r="K76" s="31" t="s">
        <v>80</v>
      </c>
      <c r="L76" s="31" t="s">
        <v>80</v>
      </c>
      <c r="M76" s="31" t="s">
        <v>80</v>
      </c>
      <c r="N76" s="31" t="s">
        <v>80</v>
      </c>
      <c r="O76" s="31" t="s">
        <v>80</v>
      </c>
      <c r="P76" s="31" t="s">
        <v>80</v>
      </c>
      <c r="Q76" s="31" t="s">
        <v>80</v>
      </c>
      <c r="R76" s="31" t="s">
        <v>80</v>
      </c>
      <c r="S76" s="31" t="s">
        <v>80</v>
      </c>
      <c r="T76" s="31" t="s">
        <v>80</v>
      </c>
      <c r="U76" s="31" t="s">
        <v>80</v>
      </c>
      <c r="V76" s="31" t="s">
        <v>80</v>
      </c>
      <c r="W76" s="31" t="s">
        <v>80</v>
      </c>
      <c r="X76" s="31" t="s">
        <v>80</v>
      </c>
      <c r="Y76" s="31" t="s">
        <v>80</v>
      </c>
      <c r="Z76" s="31" t="s">
        <v>80</v>
      </c>
      <c r="AA76" s="31" t="s">
        <v>80</v>
      </c>
      <c r="AB76" s="31" t="s">
        <v>80</v>
      </c>
      <c r="AC76" s="31" t="s">
        <v>80</v>
      </c>
      <c r="AD76" s="31" t="s">
        <v>80</v>
      </c>
      <c r="AE76" s="31" t="s">
        <v>80</v>
      </c>
      <c r="AF76" s="31" t="s">
        <v>5</v>
      </c>
      <c r="AG76" s="31" t="s">
        <v>80</v>
      </c>
      <c r="AH76" s="31" t="s">
        <v>80</v>
      </c>
      <c r="AI76" s="31" t="s">
        <v>80</v>
      </c>
      <c r="AJ76" s="31" t="s">
        <v>82</v>
      </c>
      <c r="AK76">
        <v>36</v>
      </c>
      <c r="AL76" s="29" t="s">
        <v>80</v>
      </c>
      <c r="AM76" s="29" t="s">
        <v>80</v>
      </c>
      <c r="AN76" s="20" t="s">
        <v>80</v>
      </c>
    </row>
    <row r="77" spans="1:40" x14ac:dyDescent="0.25">
      <c r="A77" t="s">
        <v>222</v>
      </c>
      <c r="B77" t="s">
        <v>184</v>
      </c>
      <c r="C77" t="s">
        <v>75</v>
      </c>
      <c r="D77" t="s">
        <v>113</v>
      </c>
      <c r="E77" t="s">
        <v>95</v>
      </c>
      <c r="F77" t="s">
        <v>78</v>
      </c>
      <c r="G77" s="31">
        <v>5</v>
      </c>
      <c r="H77" s="31" t="s">
        <v>80</v>
      </c>
      <c r="I77" s="31">
        <v>1</v>
      </c>
      <c r="J77" s="31" t="s">
        <v>80</v>
      </c>
      <c r="K77" s="31" t="s">
        <v>80</v>
      </c>
      <c r="L77" s="31" t="s">
        <v>80</v>
      </c>
      <c r="M77" s="31" t="s">
        <v>80</v>
      </c>
      <c r="N77" s="31" t="s">
        <v>80</v>
      </c>
      <c r="O77" s="31" t="s">
        <v>80</v>
      </c>
      <c r="P77" s="31" t="s">
        <v>80</v>
      </c>
      <c r="Q77" s="31">
        <v>0.318</v>
      </c>
      <c r="R77" s="31">
        <v>0.25900000000000001</v>
      </c>
      <c r="S77" s="31">
        <v>4.9950000000000001</v>
      </c>
      <c r="T77" s="31">
        <v>0.249</v>
      </c>
      <c r="U77" s="31" t="s">
        <v>80</v>
      </c>
      <c r="V77" s="31" t="s">
        <v>80</v>
      </c>
      <c r="W77" s="31" t="s">
        <v>80</v>
      </c>
      <c r="X77" s="31" t="s">
        <v>80</v>
      </c>
      <c r="Y77" s="31" t="s">
        <v>80</v>
      </c>
      <c r="Z77" s="31" t="s">
        <v>80</v>
      </c>
      <c r="AA77" s="31" t="s">
        <v>80</v>
      </c>
      <c r="AB77" s="31" t="s">
        <v>80</v>
      </c>
      <c r="AC77" s="31" t="s">
        <v>80</v>
      </c>
      <c r="AD77" s="31" t="s">
        <v>80</v>
      </c>
      <c r="AE77" s="31" t="s">
        <v>80</v>
      </c>
      <c r="AF77" s="31" t="s">
        <v>80</v>
      </c>
      <c r="AG77" s="31" t="s">
        <v>80</v>
      </c>
      <c r="AH77" s="31" t="s">
        <v>80</v>
      </c>
      <c r="AI77" s="31" t="s">
        <v>80</v>
      </c>
      <c r="AJ77" s="31" t="s">
        <v>80</v>
      </c>
      <c r="AK77">
        <v>37</v>
      </c>
      <c r="AL77" s="29">
        <v>0.03</v>
      </c>
      <c r="AM77" s="29">
        <v>99.81</v>
      </c>
      <c r="AN77" s="20">
        <v>11.821</v>
      </c>
    </row>
    <row r="78" spans="1:40" x14ac:dyDescent="0.25">
      <c r="A78" t="s">
        <v>222</v>
      </c>
      <c r="B78" t="s">
        <v>184</v>
      </c>
      <c r="C78" t="s">
        <v>75</v>
      </c>
      <c r="D78" t="s">
        <v>113</v>
      </c>
      <c r="E78" t="s">
        <v>95</v>
      </c>
      <c r="F78" t="s">
        <v>79</v>
      </c>
      <c r="G78" s="31" t="s">
        <v>82</v>
      </c>
      <c r="H78" s="31" t="s">
        <v>80</v>
      </c>
      <c r="I78" s="31" t="s">
        <v>82</v>
      </c>
      <c r="J78" s="31" t="s">
        <v>80</v>
      </c>
      <c r="K78" s="31" t="s">
        <v>80</v>
      </c>
      <c r="L78" s="31" t="s">
        <v>80</v>
      </c>
      <c r="M78" s="31" t="s">
        <v>80</v>
      </c>
      <c r="N78" s="31" t="s">
        <v>80</v>
      </c>
      <c r="O78" s="31" t="s">
        <v>80</v>
      </c>
      <c r="P78" s="31" t="s">
        <v>80</v>
      </c>
      <c r="Q78" s="31" t="s">
        <v>82</v>
      </c>
      <c r="R78" s="31" t="s">
        <v>82</v>
      </c>
      <c r="S78" s="31" t="s">
        <v>82</v>
      </c>
      <c r="T78" s="31" t="s">
        <v>82</v>
      </c>
      <c r="U78" s="31" t="s">
        <v>80</v>
      </c>
      <c r="V78" s="31" t="s">
        <v>80</v>
      </c>
      <c r="W78" s="31" t="s">
        <v>80</v>
      </c>
      <c r="X78" s="31" t="s">
        <v>80</v>
      </c>
      <c r="Y78" s="31" t="s">
        <v>80</v>
      </c>
      <c r="Z78" s="31" t="s">
        <v>80</v>
      </c>
      <c r="AA78" s="31" t="s">
        <v>80</v>
      </c>
      <c r="AB78" s="31" t="s">
        <v>80</v>
      </c>
      <c r="AC78" s="31" t="s">
        <v>80</v>
      </c>
      <c r="AD78" s="31" t="s">
        <v>80</v>
      </c>
      <c r="AE78" s="31" t="s">
        <v>80</v>
      </c>
      <c r="AF78" s="31" t="s">
        <v>80</v>
      </c>
      <c r="AG78" s="31" t="s">
        <v>80</v>
      </c>
      <c r="AH78" s="31" t="s">
        <v>80</v>
      </c>
      <c r="AI78" s="31" t="s">
        <v>80</v>
      </c>
      <c r="AJ78" s="31" t="s">
        <v>80</v>
      </c>
      <c r="AK78">
        <v>37</v>
      </c>
      <c r="AL78" s="29" t="s">
        <v>80</v>
      </c>
      <c r="AM78" s="29" t="s">
        <v>80</v>
      </c>
      <c r="AN78" s="20" t="s">
        <v>80</v>
      </c>
    </row>
    <row r="79" spans="1:40" x14ac:dyDescent="0.25">
      <c r="A79" t="s">
        <v>222</v>
      </c>
      <c r="B79" t="s">
        <v>184</v>
      </c>
      <c r="C79" t="s">
        <v>75</v>
      </c>
      <c r="D79" t="s">
        <v>113</v>
      </c>
      <c r="E79" t="s">
        <v>90</v>
      </c>
      <c r="F79" t="s">
        <v>78</v>
      </c>
      <c r="G79" s="31" t="s">
        <v>80</v>
      </c>
      <c r="H79" s="31">
        <v>10</v>
      </c>
      <c r="I79" s="31" t="s">
        <v>80</v>
      </c>
      <c r="J79" s="31" t="s">
        <v>80</v>
      </c>
      <c r="K79" s="31" t="s">
        <v>80</v>
      </c>
      <c r="L79" s="31" t="s">
        <v>80</v>
      </c>
      <c r="M79" s="31" t="s">
        <v>80</v>
      </c>
      <c r="N79" s="31" t="s">
        <v>80</v>
      </c>
      <c r="O79" s="31" t="s">
        <v>80</v>
      </c>
      <c r="P79" s="31" t="s">
        <v>80</v>
      </c>
      <c r="Q79" s="31" t="s">
        <v>80</v>
      </c>
      <c r="R79" s="31" t="s">
        <v>80</v>
      </c>
      <c r="S79" s="31" t="s">
        <v>80</v>
      </c>
      <c r="T79" s="31" t="s">
        <v>80</v>
      </c>
      <c r="U79" s="31" t="s">
        <v>80</v>
      </c>
      <c r="V79" s="31" t="s">
        <v>80</v>
      </c>
      <c r="W79" s="31">
        <v>0.46100000000000002</v>
      </c>
      <c r="X79" s="31" t="s">
        <v>80</v>
      </c>
      <c r="Y79" s="31" t="s">
        <v>80</v>
      </c>
      <c r="Z79" s="31" t="s">
        <v>80</v>
      </c>
      <c r="AA79" s="31" t="s">
        <v>80</v>
      </c>
      <c r="AB79" s="31" t="s">
        <v>80</v>
      </c>
      <c r="AC79" s="31" t="s">
        <v>80</v>
      </c>
      <c r="AD79" s="31" t="s">
        <v>80</v>
      </c>
      <c r="AE79" s="31" t="s">
        <v>80</v>
      </c>
      <c r="AF79" s="31" t="s">
        <v>80</v>
      </c>
      <c r="AG79" s="31" t="s">
        <v>80</v>
      </c>
      <c r="AH79" s="31" t="s">
        <v>80</v>
      </c>
      <c r="AI79" s="31" t="s">
        <v>80</v>
      </c>
      <c r="AJ79" s="31" t="s">
        <v>80</v>
      </c>
      <c r="AK79">
        <v>38</v>
      </c>
      <c r="AL79" s="29">
        <v>0.02</v>
      </c>
      <c r="AM79" s="29">
        <v>99.83</v>
      </c>
      <c r="AN79" s="20">
        <v>10.461</v>
      </c>
    </row>
    <row r="80" spans="1:40" x14ac:dyDescent="0.25">
      <c r="A80" t="s">
        <v>222</v>
      </c>
      <c r="B80" t="s">
        <v>184</v>
      </c>
      <c r="C80" t="s">
        <v>75</v>
      </c>
      <c r="D80" t="s">
        <v>113</v>
      </c>
      <c r="E80" t="s">
        <v>90</v>
      </c>
      <c r="F80" t="s">
        <v>79</v>
      </c>
      <c r="G80" s="31" t="s">
        <v>80</v>
      </c>
      <c r="H80" s="31" t="s">
        <v>82</v>
      </c>
      <c r="I80" s="31" t="s">
        <v>80</v>
      </c>
      <c r="J80" s="31" t="s">
        <v>80</v>
      </c>
      <c r="K80" s="31" t="s">
        <v>80</v>
      </c>
      <c r="L80" s="31" t="s">
        <v>80</v>
      </c>
      <c r="M80" s="31" t="s">
        <v>80</v>
      </c>
      <c r="N80" s="31" t="s">
        <v>80</v>
      </c>
      <c r="O80" s="31" t="s">
        <v>80</v>
      </c>
      <c r="P80" s="31" t="s">
        <v>80</v>
      </c>
      <c r="Q80" s="31" t="s">
        <v>80</v>
      </c>
      <c r="R80" s="31" t="s">
        <v>80</v>
      </c>
      <c r="S80" s="31" t="s">
        <v>80</v>
      </c>
      <c r="T80" s="31" t="s">
        <v>80</v>
      </c>
      <c r="U80" s="31" t="s">
        <v>80</v>
      </c>
      <c r="V80" s="31" t="s">
        <v>80</v>
      </c>
      <c r="W80" s="31" t="s">
        <v>82</v>
      </c>
      <c r="X80" s="31" t="s">
        <v>80</v>
      </c>
      <c r="Y80" s="31" t="s">
        <v>80</v>
      </c>
      <c r="Z80" s="31" t="s">
        <v>80</v>
      </c>
      <c r="AA80" s="31" t="s">
        <v>80</v>
      </c>
      <c r="AB80" s="31" t="s">
        <v>80</v>
      </c>
      <c r="AC80" s="31" t="s">
        <v>80</v>
      </c>
      <c r="AD80" s="31" t="s">
        <v>80</v>
      </c>
      <c r="AE80" s="31" t="s">
        <v>80</v>
      </c>
      <c r="AF80" s="31" t="s">
        <v>80</v>
      </c>
      <c r="AG80" s="31" t="s">
        <v>80</v>
      </c>
      <c r="AH80" s="31" t="s">
        <v>80</v>
      </c>
      <c r="AI80" s="31" t="s">
        <v>80</v>
      </c>
      <c r="AJ80" s="31" t="s">
        <v>80</v>
      </c>
      <c r="AK80">
        <v>38</v>
      </c>
      <c r="AL80" s="29" t="s">
        <v>80</v>
      </c>
      <c r="AM80" s="29" t="s">
        <v>80</v>
      </c>
      <c r="AN80" s="20" t="s">
        <v>80</v>
      </c>
    </row>
    <row r="81" spans="1:40" x14ac:dyDescent="0.25">
      <c r="A81" t="s">
        <v>222</v>
      </c>
      <c r="B81" t="s">
        <v>184</v>
      </c>
      <c r="C81" t="s">
        <v>100</v>
      </c>
      <c r="D81" t="s">
        <v>134</v>
      </c>
      <c r="E81" t="s">
        <v>81</v>
      </c>
      <c r="F81" t="s">
        <v>78</v>
      </c>
      <c r="G81" s="31" t="s">
        <v>80</v>
      </c>
      <c r="H81" s="31" t="s">
        <v>80</v>
      </c>
      <c r="I81" s="31" t="s">
        <v>80</v>
      </c>
      <c r="J81" s="31" t="s">
        <v>80</v>
      </c>
      <c r="K81" s="31" t="s">
        <v>80</v>
      </c>
      <c r="L81" s="31" t="s">
        <v>80</v>
      </c>
      <c r="M81" s="31">
        <v>2</v>
      </c>
      <c r="N81" s="31" t="s">
        <v>80</v>
      </c>
      <c r="O81" s="31" t="s">
        <v>80</v>
      </c>
      <c r="P81" s="31">
        <v>1.46</v>
      </c>
      <c r="Q81" s="31" t="s">
        <v>80</v>
      </c>
      <c r="R81" s="31">
        <v>1.1990000000000001</v>
      </c>
      <c r="S81" s="31">
        <v>2.544</v>
      </c>
      <c r="T81" s="31">
        <v>0.187</v>
      </c>
      <c r="U81" s="31">
        <v>0.80400000000000005</v>
      </c>
      <c r="V81" s="31" t="s">
        <v>80</v>
      </c>
      <c r="W81" s="31" t="s">
        <v>80</v>
      </c>
      <c r="X81" s="31" t="s">
        <v>80</v>
      </c>
      <c r="Y81" s="31" t="s">
        <v>80</v>
      </c>
      <c r="Z81" s="31">
        <v>4.8000000000000001E-2</v>
      </c>
      <c r="AA81" s="31">
        <v>8.5000000000000006E-2</v>
      </c>
      <c r="AB81" s="31">
        <v>0.28799999999999998</v>
      </c>
      <c r="AC81" s="31">
        <v>0.59899999999999998</v>
      </c>
      <c r="AD81" s="31">
        <v>4.9000000000000002E-2</v>
      </c>
      <c r="AE81" s="31">
        <v>0.34799999999999998</v>
      </c>
      <c r="AF81" s="31">
        <v>0.501</v>
      </c>
      <c r="AG81" s="31">
        <v>0.29899999999999999</v>
      </c>
      <c r="AH81" s="31" t="s">
        <v>80</v>
      </c>
      <c r="AI81" s="31" t="s">
        <v>80</v>
      </c>
      <c r="AJ81" s="31" t="s">
        <v>80</v>
      </c>
      <c r="AK81">
        <v>39</v>
      </c>
      <c r="AL81" s="29">
        <v>0.02</v>
      </c>
      <c r="AM81" s="29">
        <v>99.86</v>
      </c>
      <c r="AN81" s="20">
        <v>10.413</v>
      </c>
    </row>
    <row r="82" spans="1:40" x14ac:dyDescent="0.25">
      <c r="A82" t="s">
        <v>222</v>
      </c>
      <c r="B82" t="s">
        <v>184</v>
      </c>
      <c r="C82" t="s">
        <v>100</v>
      </c>
      <c r="D82" t="s">
        <v>134</v>
      </c>
      <c r="E82" t="s">
        <v>81</v>
      </c>
      <c r="F82" t="s">
        <v>79</v>
      </c>
      <c r="G82" s="31" t="s">
        <v>80</v>
      </c>
      <c r="H82" s="31" t="s">
        <v>80</v>
      </c>
      <c r="I82" s="31" t="s">
        <v>80</v>
      </c>
      <c r="J82" s="31" t="s">
        <v>80</v>
      </c>
      <c r="K82" s="31" t="s">
        <v>80</v>
      </c>
      <c r="L82" s="31" t="s">
        <v>80</v>
      </c>
      <c r="M82" s="31" t="s">
        <v>82</v>
      </c>
      <c r="N82" s="31" t="s">
        <v>80</v>
      </c>
      <c r="O82" s="31" t="s">
        <v>80</v>
      </c>
      <c r="P82" s="31" t="s">
        <v>82</v>
      </c>
      <c r="Q82" s="31" t="s">
        <v>80</v>
      </c>
      <c r="R82" s="31" t="s">
        <v>5</v>
      </c>
      <c r="S82" s="31" t="s">
        <v>5</v>
      </c>
      <c r="T82" s="31" t="s">
        <v>5</v>
      </c>
      <c r="U82" s="31" t="s">
        <v>5</v>
      </c>
      <c r="V82" s="31" t="s">
        <v>80</v>
      </c>
      <c r="W82" s="31" t="s">
        <v>80</v>
      </c>
      <c r="X82" s="31" t="s">
        <v>80</v>
      </c>
      <c r="Y82" s="31" t="s">
        <v>80</v>
      </c>
      <c r="Z82" s="31" t="s">
        <v>82</v>
      </c>
      <c r="AA82" s="31" t="s">
        <v>5</v>
      </c>
      <c r="AB82" s="31" t="s">
        <v>5</v>
      </c>
      <c r="AC82" s="31" t="s">
        <v>5</v>
      </c>
      <c r="AD82" s="31" t="s">
        <v>5</v>
      </c>
      <c r="AE82" s="31" t="s">
        <v>5</v>
      </c>
      <c r="AF82" s="31" t="s">
        <v>5</v>
      </c>
      <c r="AG82" s="31" t="s">
        <v>82</v>
      </c>
      <c r="AH82" s="31" t="s">
        <v>80</v>
      </c>
      <c r="AI82" s="31" t="s">
        <v>80</v>
      </c>
      <c r="AJ82" s="31" t="s">
        <v>80</v>
      </c>
      <c r="AK82">
        <v>39</v>
      </c>
      <c r="AL82" s="29" t="s">
        <v>80</v>
      </c>
      <c r="AM82" s="29" t="s">
        <v>80</v>
      </c>
      <c r="AN82" s="20" t="s">
        <v>80</v>
      </c>
    </row>
    <row r="83" spans="1:40" x14ac:dyDescent="0.25">
      <c r="A83" t="s">
        <v>222</v>
      </c>
      <c r="B83" t="s">
        <v>184</v>
      </c>
      <c r="C83" t="s">
        <v>75</v>
      </c>
      <c r="D83" t="s">
        <v>94</v>
      </c>
      <c r="E83" t="s">
        <v>104</v>
      </c>
      <c r="F83" t="s">
        <v>78</v>
      </c>
      <c r="G83" s="31">
        <v>5</v>
      </c>
      <c r="H83" s="31">
        <v>2</v>
      </c>
      <c r="I83" s="31" t="s">
        <v>80</v>
      </c>
      <c r="J83" s="31">
        <v>0.06</v>
      </c>
      <c r="K83" s="31" t="s">
        <v>80</v>
      </c>
      <c r="L83" s="31" t="s">
        <v>80</v>
      </c>
      <c r="M83" s="31" t="s">
        <v>80</v>
      </c>
      <c r="N83" s="31">
        <v>0.25</v>
      </c>
      <c r="O83" s="31">
        <v>0.05</v>
      </c>
      <c r="P83" s="31">
        <v>0.12</v>
      </c>
      <c r="Q83" s="31">
        <v>0.42</v>
      </c>
      <c r="R83" s="31">
        <v>0.255</v>
      </c>
      <c r="S83" s="31">
        <v>0.03</v>
      </c>
      <c r="T83" s="31">
        <v>0.30499999999999999</v>
      </c>
      <c r="U83" s="31">
        <v>0.54</v>
      </c>
      <c r="V83" s="31">
        <v>0.255</v>
      </c>
      <c r="W83" s="31">
        <v>0.03</v>
      </c>
      <c r="X83" s="31">
        <v>0.42499999999999999</v>
      </c>
      <c r="Y83" s="31" t="s">
        <v>80</v>
      </c>
      <c r="Z83" s="31" t="s">
        <v>80</v>
      </c>
      <c r="AA83" s="31" t="s">
        <v>80</v>
      </c>
      <c r="AB83" s="31" t="s">
        <v>80</v>
      </c>
      <c r="AC83" s="31" t="s">
        <v>80</v>
      </c>
      <c r="AD83" s="31" t="s">
        <v>80</v>
      </c>
      <c r="AE83" s="31" t="s">
        <v>80</v>
      </c>
      <c r="AF83" s="31" t="s">
        <v>80</v>
      </c>
      <c r="AG83" s="31" t="s">
        <v>80</v>
      </c>
      <c r="AH83" s="31" t="s">
        <v>80</v>
      </c>
      <c r="AI83" s="31" t="s">
        <v>80</v>
      </c>
      <c r="AJ83" s="31" t="s">
        <v>80</v>
      </c>
      <c r="AK83">
        <v>40</v>
      </c>
      <c r="AL83" s="29">
        <v>0.02</v>
      </c>
      <c r="AM83" s="29">
        <v>99.88</v>
      </c>
      <c r="AN83" s="20">
        <v>9.74</v>
      </c>
    </row>
    <row r="84" spans="1:40" x14ac:dyDescent="0.25">
      <c r="A84" t="s">
        <v>222</v>
      </c>
      <c r="B84" t="s">
        <v>184</v>
      </c>
      <c r="C84" t="s">
        <v>75</v>
      </c>
      <c r="D84" t="s">
        <v>94</v>
      </c>
      <c r="E84" t="s">
        <v>104</v>
      </c>
      <c r="F84" t="s">
        <v>79</v>
      </c>
      <c r="G84" s="31" t="s">
        <v>82</v>
      </c>
      <c r="H84" s="31" t="s">
        <v>82</v>
      </c>
      <c r="I84" s="31" t="s">
        <v>80</v>
      </c>
      <c r="J84" s="31" t="s">
        <v>82</v>
      </c>
      <c r="K84" s="31" t="s">
        <v>80</v>
      </c>
      <c r="L84" s="31" t="s">
        <v>80</v>
      </c>
      <c r="M84" s="31" t="s">
        <v>80</v>
      </c>
      <c r="N84" s="31" t="s">
        <v>82</v>
      </c>
      <c r="O84" s="31" t="s">
        <v>82</v>
      </c>
      <c r="P84" s="31" t="s">
        <v>82</v>
      </c>
      <c r="Q84" s="31" t="s">
        <v>82</v>
      </c>
      <c r="R84" s="31" t="s">
        <v>82</v>
      </c>
      <c r="S84" s="31" t="s">
        <v>82</v>
      </c>
      <c r="T84" s="31" t="s">
        <v>82</v>
      </c>
      <c r="U84" s="31" t="s">
        <v>82</v>
      </c>
      <c r="V84" s="31" t="s">
        <v>82</v>
      </c>
      <c r="W84" s="31" t="s">
        <v>82</v>
      </c>
      <c r="X84" s="31" t="s">
        <v>82</v>
      </c>
      <c r="Y84" s="31" t="s">
        <v>80</v>
      </c>
      <c r="Z84" s="31" t="s">
        <v>80</v>
      </c>
      <c r="AA84" s="31" t="s">
        <v>80</v>
      </c>
      <c r="AB84" s="31" t="s">
        <v>80</v>
      </c>
      <c r="AC84" s="31" t="s">
        <v>80</v>
      </c>
      <c r="AD84" s="31" t="s">
        <v>80</v>
      </c>
      <c r="AE84" s="31" t="s">
        <v>80</v>
      </c>
      <c r="AF84" s="31" t="s">
        <v>80</v>
      </c>
      <c r="AG84" s="31" t="s">
        <v>80</v>
      </c>
      <c r="AH84" s="31" t="s">
        <v>80</v>
      </c>
      <c r="AI84" s="31" t="s">
        <v>80</v>
      </c>
      <c r="AJ84" s="31" t="s">
        <v>80</v>
      </c>
      <c r="AK84">
        <v>40</v>
      </c>
      <c r="AL84" s="29" t="s">
        <v>80</v>
      </c>
      <c r="AM84" s="29" t="s">
        <v>80</v>
      </c>
      <c r="AN84" s="20" t="s">
        <v>80</v>
      </c>
    </row>
    <row r="85" spans="1:40" x14ac:dyDescent="0.25">
      <c r="A85" t="s">
        <v>222</v>
      </c>
      <c r="B85" t="s">
        <v>184</v>
      </c>
      <c r="C85" t="s">
        <v>75</v>
      </c>
      <c r="D85" t="s">
        <v>92</v>
      </c>
      <c r="E85" t="s">
        <v>104</v>
      </c>
      <c r="F85" t="s">
        <v>78</v>
      </c>
      <c r="G85" s="31">
        <v>2</v>
      </c>
      <c r="H85" s="31">
        <v>1</v>
      </c>
      <c r="I85" s="31">
        <v>3</v>
      </c>
      <c r="J85" s="31">
        <v>2.1</v>
      </c>
      <c r="K85" s="31">
        <v>1</v>
      </c>
      <c r="L85" s="31" t="s">
        <v>80</v>
      </c>
      <c r="M85" s="31" t="s">
        <v>80</v>
      </c>
      <c r="N85" s="31" t="s">
        <v>80</v>
      </c>
      <c r="O85" s="31" t="s">
        <v>80</v>
      </c>
      <c r="P85" s="31" t="s">
        <v>80</v>
      </c>
      <c r="Q85" s="31" t="s">
        <v>80</v>
      </c>
      <c r="R85" s="31" t="s">
        <v>80</v>
      </c>
      <c r="S85" s="31" t="s">
        <v>80</v>
      </c>
      <c r="T85" s="31" t="s">
        <v>80</v>
      </c>
      <c r="U85" s="31" t="s">
        <v>80</v>
      </c>
      <c r="V85" s="31" t="s">
        <v>80</v>
      </c>
      <c r="W85" s="31" t="s">
        <v>80</v>
      </c>
      <c r="X85" s="31" t="s">
        <v>80</v>
      </c>
      <c r="Y85" s="31" t="s">
        <v>80</v>
      </c>
      <c r="Z85" s="31" t="s">
        <v>80</v>
      </c>
      <c r="AA85" s="31" t="s">
        <v>80</v>
      </c>
      <c r="AB85" s="31" t="s">
        <v>80</v>
      </c>
      <c r="AC85" s="31" t="s">
        <v>80</v>
      </c>
      <c r="AD85" s="31" t="s">
        <v>80</v>
      </c>
      <c r="AE85" s="31" t="s">
        <v>80</v>
      </c>
      <c r="AF85" s="31" t="s">
        <v>80</v>
      </c>
      <c r="AG85" s="31" t="s">
        <v>80</v>
      </c>
      <c r="AH85" s="31" t="s">
        <v>80</v>
      </c>
      <c r="AI85" s="31" t="s">
        <v>80</v>
      </c>
      <c r="AJ85" s="31" t="s">
        <v>80</v>
      </c>
      <c r="AK85">
        <v>41</v>
      </c>
      <c r="AL85" s="29">
        <v>0.02</v>
      </c>
      <c r="AM85" s="29">
        <v>99.9</v>
      </c>
      <c r="AN85" s="20">
        <v>9.1</v>
      </c>
    </row>
    <row r="86" spans="1:40" x14ac:dyDescent="0.25">
      <c r="A86" t="s">
        <v>222</v>
      </c>
      <c r="B86" t="s">
        <v>184</v>
      </c>
      <c r="C86" t="s">
        <v>75</v>
      </c>
      <c r="D86" t="s">
        <v>92</v>
      </c>
      <c r="E86" t="s">
        <v>104</v>
      </c>
      <c r="F86" t="s">
        <v>79</v>
      </c>
      <c r="G86" s="31" t="s">
        <v>82</v>
      </c>
      <c r="H86" s="31" t="s">
        <v>82</v>
      </c>
      <c r="I86" s="31" t="s">
        <v>82</v>
      </c>
      <c r="J86" s="31" t="s">
        <v>82</v>
      </c>
      <c r="K86" s="31" t="s">
        <v>82</v>
      </c>
      <c r="L86" s="31" t="s">
        <v>80</v>
      </c>
      <c r="M86" s="31" t="s">
        <v>80</v>
      </c>
      <c r="N86" s="31" t="s">
        <v>80</v>
      </c>
      <c r="O86" s="31" t="s">
        <v>80</v>
      </c>
      <c r="P86" s="31" t="s">
        <v>80</v>
      </c>
      <c r="Q86" s="31" t="s">
        <v>80</v>
      </c>
      <c r="R86" s="31" t="s">
        <v>80</v>
      </c>
      <c r="S86" s="31" t="s">
        <v>80</v>
      </c>
      <c r="T86" s="31" t="s">
        <v>80</v>
      </c>
      <c r="U86" s="31" t="s">
        <v>80</v>
      </c>
      <c r="V86" s="31" t="s">
        <v>80</v>
      </c>
      <c r="W86" s="31" t="s">
        <v>80</v>
      </c>
      <c r="X86" s="31" t="s">
        <v>80</v>
      </c>
      <c r="Y86" s="31" t="s">
        <v>80</v>
      </c>
      <c r="Z86" s="31" t="s">
        <v>80</v>
      </c>
      <c r="AA86" s="31" t="s">
        <v>80</v>
      </c>
      <c r="AB86" s="31" t="s">
        <v>80</v>
      </c>
      <c r="AC86" s="31" t="s">
        <v>80</v>
      </c>
      <c r="AD86" s="31" t="s">
        <v>80</v>
      </c>
      <c r="AE86" s="31" t="s">
        <v>80</v>
      </c>
      <c r="AF86" s="31" t="s">
        <v>80</v>
      </c>
      <c r="AG86" s="31" t="s">
        <v>80</v>
      </c>
      <c r="AH86" s="31" t="s">
        <v>80</v>
      </c>
      <c r="AI86" s="31" t="s">
        <v>80</v>
      </c>
      <c r="AJ86" s="31" t="s">
        <v>80</v>
      </c>
      <c r="AK86">
        <v>41</v>
      </c>
      <c r="AL86" s="29" t="s">
        <v>80</v>
      </c>
      <c r="AM86" s="29" t="s">
        <v>80</v>
      </c>
      <c r="AN86" s="20" t="s">
        <v>80</v>
      </c>
    </row>
    <row r="87" spans="1:40" x14ac:dyDescent="0.25">
      <c r="A87" t="s">
        <v>222</v>
      </c>
      <c r="B87" t="s">
        <v>184</v>
      </c>
      <c r="C87" t="s">
        <v>100</v>
      </c>
      <c r="D87" t="s">
        <v>153</v>
      </c>
      <c r="E87" t="s">
        <v>87</v>
      </c>
      <c r="F87" t="s">
        <v>78</v>
      </c>
      <c r="G87" s="31" t="s">
        <v>80</v>
      </c>
      <c r="H87" s="31" t="s">
        <v>80</v>
      </c>
      <c r="I87" s="31" t="s">
        <v>80</v>
      </c>
      <c r="J87" s="31" t="s">
        <v>80</v>
      </c>
      <c r="K87" s="31" t="s">
        <v>80</v>
      </c>
      <c r="L87" s="31">
        <v>8.9719999999999995</v>
      </c>
      <c r="M87" s="31" t="s">
        <v>80</v>
      </c>
      <c r="N87" s="31" t="s">
        <v>80</v>
      </c>
      <c r="O87" s="31" t="s">
        <v>80</v>
      </c>
      <c r="P87" s="31" t="s">
        <v>80</v>
      </c>
      <c r="Q87" s="31" t="s">
        <v>80</v>
      </c>
      <c r="R87" s="31" t="s">
        <v>80</v>
      </c>
      <c r="S87" s="31" t="s">
        <v>80</v>
      </c>
      <c r="T87" s="31" t="s">
        <v>80</v>
      </c>
      <c r="U87" s="31" t="s">
        <v>80</v>
      </c>
      <c r="V87" s="31" t="s">
        <v>80</v>
      </c>
      <c r="W87" s="31" t="s">
        <v>80</v>
      </c>
      <c r="X87" s="31" t="s">
        <v>80</v>
      </c>
      <c r="Y87" s="31" t="s">
        <v>80</v>
      </c>
      <c r="Z87" s="31" t="s">
        <v>80</v>
      </c>
      <c r="AA87" s="31" t="s">
        <v>80</v>
      </c>
      <c r="AB87" s="31" t="s">
        <v>80</v>
      </c>
      <c r="AC87" s="31" t="s">
        <v>80</v>
      </c>
      <c r="AD87" s="31" t="s">
        <v>80</v>
      </c>
      <c r="AE87" s="31" t="s">
        <v>80</v>
      </c>
      <c r="AF87" s="31" t="s">
        <v>80</v>
      </c>
      <c r="AG87" s="31" t="s">
        <v>80</v>
      </c>
      <c r="AH87" s="31" t="s">
        <v>80</v>
      </c>
      <c r="AI87" s="31" t="s">
        <v>80</v>
      </c>
      <c r="AJ87" s="31" t="s">
        <v>80</v>
      </c>
      <c r="AK87">
        <v>42</v>
      </c>
      <c r="AL87" s="29">
        <v>0.02</v>
      </c>
      <c r="AM87" s="29">
        <v>99.92</v>
      </c>
      <c r="AN87" s="20">
        <v>8.9719999999999995</v>
      </c>
    </row>
    <row r="88" spans="1:40" x14ac:dyDescent="0.25">
      <c r="A88" t="s">
        <v>222</v>
      </c>
      <c r="B88" t="s">
        <v>184</v>
      </c>
      <c r="C88" t="s">
        <v>100</v>
      </c>
      <c r="D88" t="s">
        <v>153</v>
      </c>
      <c r="E88" t="s">
        <v>87</v>
      </c>
      <c r="F88" t="s">
        <v>79</v>
      </c>
      <c r="G88" s="31" t="s">
        <v>80</v>
      </c>
      <c r="H88" s="31" t="s">
        <v>80</v>
      </c>
      <c r="I88" s="31" t="s">
        <v>80</v>
      </c>
      <c r="J88" s="31" t="s">
        <v>80</v>
      </c>
      <c r="K88" s="31" t="s">
        <v>80</v>
      </c>
      <c r="L88" s="31" t="s">
        <v>82</v>
      </c>
      <c r="M88" s="31" t="s">
        <v>80</v>
      </c>
      <c r="N88" s="31" t="s">
        <v>80</v>
      </c>
      <c r="O88" s="31" t="s">
        <v>80</v>
      </c>
      <c r="P88" s="31" t="s">
        <v>80</v>
      </c>
      <c r="Q88" s="31" t="s">
        <v>80</v>
      </c>
      <c r="R88" s="31" t="s">
        <v>80</v>
      </c>
      <c r="S88" s="31" t="s">
        <v>80</v>
      </c>
      <c r="T88" s="31" t="s">
        <v>80</v>
      </c>
      <c r="U88" s="31" t="s">
        <v>80</v>
      </c>
      <c r="V88" s="31" t="s">
        <v>80</v>
      </c>
      <c r="W88" s="31" t="s">
        <v>80</v>
      </c>
      <c r="X88" s="31" t="s">
        <v>80</v>
      </c>
      <c r="Y88" s="31" t="s">
        <v>80</v>
      </c>
      <c r="Z88" s="31" t="s">
        <v>80</v>
      </c>
      <c r="AA88" s="31" t="s">
        <v>80</v>
      </c>
      <c r="AB88" s="31" t="s">
        <v>80</v>
      </c>
      <c r="AC88" s="31" t="s">
        <v>80</v>
      </c>
      <c r="AD88" s="31" t="s">
        <v>80</v>
      </c>
      <c r="AE88" s="31" t="s">
        <v>80</v>
      </c>
      <c r="AF88" s="31" t="s">
        <v>80</v>
      </c>
      <c r="AG88" s="31" t="s">
        <v>80</v>
      </c>
      <c r="AH88" s="31" t="s">
        <v>80</v>
      </c>
      <c r="AI88" s="31" t="s">
        <v>80</v>
      </c>
      <c r="AJ88" s="31" t="s">
        <v>80</v>
      </c>
      <c r="AK88">
        <v>42</v>
      </c>
      <c r="AL88" s="29" t="s">
        <v>80</v>
      </c>
      <c r="AM88" s="29" t="s">
        <v>80</v>
      </c>
      <c r="AN88" s="20" t="s">
        <v>80</v>
      </c>
    </row>
    <row r="89" spans="1:40" x14ac:dyDescent="0.25">
      <c r="A89" t="s">
        <v>222</v>
      </c>
      <c r="B89" t="s">
        <v>184</v>
      </c>
      <c r="C89" t="s">
        <v>75</v>
      </c>
      <c r="D89" t="s">
        <v>83</v>
      </c>
      <c r="E89" t="s">
        <v>81</v>
      </c>
      <c r="F89" t="s">
        <v>78</v>
      </c>
      <c r="G89" s="31" t="s">
        <v>80</v>
      </c>
      <c r="H89" s="31" t="s">
        <v>80</v>
      </c>
      <c r="I89" s="31" t="s">
        <v>80</v>
      </c>
      <c r="J89" s="31" t="s">
        <v>80</v>
      </c>
      <c r="K89" s="31" t="s">
        <v>80</v>
      </c>
      <c r="L89" s="31" t="s">
        <v>80</v>
      </c>
      <c r="M89" s="31" t="s">
        <v>80</v>
      </c>
      <c r="N89" s="31" t="s">
        <v>80</v>
      </c>
      <c r="O89" s="31" t="s">
        <v>80</v>
      </c>
      <c r="P89" s="31" t="s">
        <v>80</v>
      </c>
      <c r="Q89" s="31" t="s">
        <v>80</v>
      </c>
      <c r="R89" s="31" t="s">
        <v>80</v>
      </c>
      <c r="S89" s="31" t="s">
        <v>80</v>
      </c>
      <c r="T89" s="31" t="s">
        <v>80</v>
      </c>
      <c r="U89" s="31" t="s">
        <v>80</v>
      </c>
      <c r="V89" s="31" t="s">
        <v>80</v>
      </c>
      <c r="W89" s="31" t="s">
        <v>80</v>
      </c>
      <c r="X89" s="31" t="s">
        <v>80</v>
      </c>
      <c r="Y89" s="31" t="s">
        <v>80</v>
      </c>
      <c r="Z89" s="31" t="s">
        <v>80</v>
      </c>
      <c r="AA89" s="31" t="s">
        <v>80</v>
      </c>
      <c r="AB89" s="31" t="s">
        <v>80</v>
      </c>
      <c r="AC89" s="31" t="s">
        <v>80</v>
      </c>
      <c r="AD89" s="31" t="s">
        <v>80</v>
      </c>
      <c r="AE89" s="31" t="s">
        <v>80</v>
      </c>
      <c r="AF89" s="31" t="s">
        <v>80</v>
      </c>
      <c r="AG89" s="31">
        <v>2.468</v>
      </c>
      <c r="AH89" s="31">
        <v>1.7999999999999999E-2</v>
      </c>
      <c r="AI89" s="31">
        <v>0.98599999999999999</v>
      </c>
      <c r="AJ89" s="31">
        <v>4.2729999999999997</v>
      </c>
      <c r="AK89">
        <v>43</v>
      </c>
      <c r="AL89" s="29">
        <v>0.02</v>
      </c>
      <c r="AM89" s="29">
        <v>99.94</v>
      </c>
      <c r="AN89" s="20">
        <v>7.7450000000000001</v>
      </c>
    </row>
    <row r="90" spans="1:40" x14ac:dyDescent="0.25">
      <c r="A90" t="s">
        <v>222</v>
      </c>
      <c r="B90" t="s">
        <v>184</v>
      </c>
      <c r="C90" t="s">
        <v>75</v>
      </c>
      <c r="D90" t="s">
        <v>83</v>
      </c>
      <c r="E90" t="s">
        <v>81</v>
      </c>
      <c r="F90" t="s">
        <v>79</v>
      </c>
      <c r="G90" s="31" t="s">
        <v>80</v>
      </c>
      <c r="H90" s="31" t="s">
        <v>80</v>
      </c>
      <c r="I90" s="31" t="s">
        <v>80</v>
      </c>
      <c r="J90" s="31" t="s">
        <v>80</v>
      </c>
      <c r="K90" s="31" t="s">
        <v>80</v>
      </c>
      <c r="L90" s="31" t="s">
        <v>80</v>
      </c>
      <c r="M90" s="31" t="s">
        <v>80</v>
      </c>
      <c r="N90" s="31" t="s">
        <v>80</v>
      </c>
      <c r="O90" s="31" t="s">
        <v>80</v>
      </c>
      <c r="P90" s="31" t="s">
        <v>80</v>
      </c>
      <c r="Q90" s="31" t="s">
        <v>80</v>
      </c>
      <c r="R90" s="31" t="s">
        <v>80</v>
      </c>
      <c r="S90" s="31" t="s">
        <v>80</v>
      </c>
      <c r="T90" s="31" t="s">
        <v>80</v>
      </c>
      <c r="U90" s="31" t="s">
        <v>80</v>
      </c>
      <c r="V90" s="31" t="s">
        <v>80</v>
      </c>
      <c r="W90" s="31" t="s">
        <v>80</v>
      </c>
      <c r="X90" s="31" t="s">
        <v>80</v>
      </c>
      <c r="Y90" s="31" t="s">
        <v>80</v>
      </c>
      <c r="Z90" s="31" t="s">
        <v>80</v>
      </c>
      <c r="AA90" s="31" t="s">
        <v>80</v>
      </c>
      <c r="AB90" s="31" t="s">
        <v>80</v>
      </c>
      <c r="AC90" s="31" t="s">
        <v>80</v>
      </c>
      <c r="AD90" s="31" t="s">
        <v>80</v>
      </c>
      <c r="AE90" s="31" t="s">
        <v>80</v>
      </c>
      <c r="AF90" s="31" t="s">
        <v>80</v>
      </c>
      <c r="AG90" s="31" t="s">
        <v>82</v>
      </c>
      <c r="AH90" s="31" t="s">
        <v>20</v>
      </c>
      <c r="AI90" s="31" t="s">
        <v>5</v>
      </c>
      <c r="AJ90" s="31" t="s">
        <v>5</v>
      </c>
      <c r="AK90">
        <v>43</v>
      </c>
      <c r="AL90" s="29" t="s">
        <v>80</v>
      </c>
      <c r="AM90" s="29" t="s">
        <v>80</v>
      </c>
      <c r="AN90" s="20" t="s">
        <v>80</v>
      </c>
    </row>
    <row r="91" spans="1:40" x14ac:dyDescent="0.25">
      <c r="A91" t="s">
        <v>222</v>
      </c>
      <c r="B91" t="s">
        <v>184</v>
      </c>
      <c r="C91" t="s">
        <v>100</v>
      </c>
      <c r="D91" t="s">
        <v>134</v>
      </c>
      <c r="E91" t="s">
        <v>87</v>
      </c>
      <c r="F91" t="s">
        <v>78</v>
      </c>
      <c r="G91" s="31" t="s">
        <v>80</v>
      </c>
      <c r="H91" s="31" t="s">
        <v>80</v>
      </c>
      <c r="I91" s="31" t="s">
        <v>80</v>
      </c>
      <c r="J91" s="31" t="s">
        <v>80</v>
      </c>
      <c r="K91" s="31" t="s">
        <v>80</v>
      </c>
      <c r="L91" s="31" t="s">
        <v>80</v>
      </c>
      <c r="M91" s="31" t="s">
        <v>80</v>
      </c>
      <c r="N91" s="31" t="s">
        <v>80</v>
      </c>
      <c r="O91" s="31" t="s">
        <v>80</v>
      </c>
      <c r="P91" s="31" t="s">
        <v>80</v>
      </c>
      <c r="Q91" s="31" t="s">
        <v>80</v>
      </c>
      <c r="R91" s="31" t="s">
        <v>80</v>
      </c>
      <c r="S91" s="31" t="s">
        <v>80</v>
      </c>
      <c r="T91" s="31" t="s">
        <v>80</v>
      </c>
      <c r="U91" s="31">
        <v>3.5999999999999997E-2</v>
      </c>
      <c r="V91" s="31" t="s">
        <v>80</v>
      </c>
      <c r="W91" s="31" t="s">
        <v>80</v>
      </c>
      <c r="X91" s="31" t="s">
        <v>80</v>
      </c>
      <c r="Y91" s="31" t="s">
        <v>80</v>
      </c>
      <c r="Z91" s="31">
        <v>2.2090000000000001</v>
      </c>
      <c r="AA91" s="31">
        <v>0.875</v>
      </c>
      <c r="AB91" s="31">
        <v>0.40300000000000002</v>
      </c>
      <c r="AC91" s="31">
        <v>0.77300000000000002</v>
      </c>
      <c r="AD91" s="31">
        <v>0.14199999999999999</v>
      </c>
      <c r="AE91" s="31">
        <v>0.42499999999999999</v>
      </c>
      <c r="AF91" s="31">
        <v>0.32100000000000001</v>
      </c>
      <c r="AG91" s="31">
        <v>0.29599999999999999</v>
      </c>
      <c r="AH91" s="31" t="s">
        <v>80</v>
      </c>
      <c r="AI91" s="31" t="s">
        <v>80</v>
      </c>
      <c r="AJ91" s="31" t="s">
        <v>80</v>
      </c>
      <c r="AK91">
        <v>44</v>
      </c>
      <c r="AL91" s="29">
        <v>0.01</v>
      </c>
      <c r="AM91" s="29">
        <v>99.95</v>
      </c>
      <c r="AN91" s="20">
        <v>5.4790000000000001</v>
      </c>
    </row>
    <row r="92" spans="1:40" x14ac:dyDescent="0.25">
      <c r="A92" t="s">
        <v>222</v>
      </c>
      <c r="B92" t="s">
        <v>184</v>
      </c>
      <c r="C92" t="s">
        <v>100</v>
      </c>
      <c r="D92" t="s">
        <v>134</v>
      </c>
      <c r="E92" t="s">
        <v>87</v>
      </c>
      <c r="F92" t="s">
        <v>79</v>
      </c>
      <c r="G92" s="31" t="s">
        <v>80</v>
      </c>
      <c r="H92" s="31" t="s">
        <v>80</v>
      </c>
      <c r="I92" s="31" t="s">
        <v>80</v>
      </c>
      <c r="J92" s="31" t="s">
        <v>80</v>
      </c>
      <c r="K92" s="31" t="s">
        <v>80</v>
      </c>
      <c r="L92" s="31" t="s">
        <v>80</v>
      </c>
      <c r="M92" s="31" t="s">
        <v>80</v>
      </c>
      <c r="N92" s="31" t="s">
        <v>80</v>
      </c>
      <c r="O92" s="31" t="s">
        <v>80</v>
      </c>
      <c r="P92" s="31" t="s">
        <v>80</v>
      </c>
      <c r="Q92" s="31" t="s">
        <v>80</v>
      </c>
      <c r="R92" s="31" t="s">
        <v>80</v>
      </c>
      <c r="S92" s="31" t="s">
        <v>80</v>
      </c>
      <c r="T92" s="31" t="s">
        <v>80</v>
      </c>
      <c r="U92" s="31" t="s">
        <v>5</v>
      </c>
      <c r="V92" s="31" t="s">
        <v>80</v>
      </c>
      <c r="W92" s="31" t="s">
        <v>80</v>
      </c>
      <c r="X92" s="31" t="s">
        <v>80</v>
      </c>
      <c r="Y92" s="31" t="s">
        <v>80</v>
      </c>
      <c r="Z92" s="31" t="s">
        <v>82</v>
      </c>
      <c r="AA92" s="31" t="s">
        <v>82</v>
      </c>
      <c r="AB92" s="31" t="s">
        <v>5</v>
      </c>
      <c r="AC92" s="31" t="s">
        <v>5</v>
      </c>
      <c r="AD92" s="31" t="s">
        <v>5</v>
      </c>
      <c r="AE92" s="31" t="s">
        <v>5</v>
      </c>
      <c r="AF92" s="31" t="s">
        <v>5</v>
      </c>
      <c r="AG92" s="31" t="s">
        <v>82</v>
      </c>
      <c r="AH92" s="31" t="s">
        <v>80</v>
      </c>
      <c r="AI92" s="31" t="s">
        <v>80</v>
      </c>
      <c r="AJ92" s="31" t="s">
        <v>80</v>
      </c>
      <c r="AK92">
        <v>44</v>
      </c>
      <c r="AL92" s="29" t="s">
        <v>80</v>
      </c>
      <c r="AM92" s="29" t="s">
        <v>80</v>
      </c>
      <c r="AN92" s="20" t="s">
        <v>80</v>
      </c>
    </row>
    <row r="93" spans="1:40" x14ac:dyDescent="0.25">
      <c r="A93" t="s">
        <v>222</v>
      </c>
      <c r="B93" t="s">
        <v>184</v>
      </c>
      <c r="C93" t="s">
        <v>75</v>
      </c>
      <c r="D93" t="s">
        <v>83</v>
      </c>
      <c r="E93" t="s">
        <v>87</v>
      </c>
      <c r="F93" t="s">
        <v>78</v>
      </c>
      <c r="G93" s="31" t="s">
        <v>80</v>
      </c>
      <c r="H93" s="31" t="s">
        <v>80</v>
      </c>
      <c r="I93" s="31" t="s">
        <v>80</v>
      </c>
      <c r="J93" s="31" t="s">
        <v>80</v>
      </c>
      <c r="K93" s="31" t="s">
        <v>80</v>
      </c>
      <c r="L93" s="31" t="s">
        <v>80</v>
      </c>
      <c r="M93" s="31" t="s">
        <v>80</v>
      </c>
      <c r="N93" s="31" t="s">
        <v>80</v>
      </c>
      <c r="O93" s="31" t="s">
        <v>80</v>
      </c>
      <c r="P93" s="31" t="s">
        <v>80</v>
      </c>
      <c r="Q93" s="31" t="s">
        <v>80</v>
      </c>
      <c r="R93" s="31" t="s">
        <v>80</v>
      </c>
      <c r="S93" s="31" t="s">
        <v>80</v>
      </c>
      <c r="T93" s="31" t="s">
        <v>80</v>
      </c>
      <c r="U93" s="31" t="s">
        <v>80</v>
      </c>
      <c r="V93" s="31" t="s">
        <v>80</v>
      </c>
      <c r="W93" s="31" t="s">
        <v>80</v>
      </c>
      <c r="X93" s="31" t="s">
        <v>80</v>
      </c>
      <c r="Y93" s="31" t="s">
        <v>80</v>
      </c>
      <c r="Z93" s="31" t="s">
        <v>80</v>
      </c>
      <c r="AA93" s="31" t="s">
        <v>80</v>
      </c>
      <c r="AB93" s="31" t="s">
        <v>80</v>
      </c>
      <c r="AC93" s="31">
        <v>7.4999999999999997E-2</v>
      </c>
      <c r="AD93" s="31">
        <v>1.194</v>
      </c>
      <c r="AE93" s="31">
        <v>0.9</v>
      </c>
      <c r="AF93" s="31">
        <v>1.8979999999999999</v>
      </c>
      <c r="AG93" s="31" t="s">
        <v>80</v>
      </c>
      <c r="AH93" s="31">
        <v>0.56999999999999995</v>
      </c>
      <c r="AI93" s="31">
        <v>0.13100000000000001</v>
      </c>
      <c r="AJ93" s="31">
        <v>0.106</v>
      </c>
      <c r="AK93">
        <v>45</v>
      </c>
      <c r="AL93" s="29">
        <v>0.01</v>
      </c>
      <c r="AM93" s="29">
        <v>99.96</v>
      </c>
      <c r="AN93" s="20">
        <v>4.8739999999999997</v>
      </c>
    </row>
    <row r="94" spans="1:40" x14ac:dyDescent="0.25">
      <c r="A94" t="s">
        <v>222</v>
      </c>
      <c r="B94" t="s">
        <v>184</v>
      </c>
      <c r="C94" t="s">
        <v>75</v>
      </c>
      <c r="D94" t="s">
        <v>83</v>
      </c>
      <c r="E94" t="s">
        <v>87</v>
      </c>
      <c r="F94" t="s">
        <v>79</v>
      </c>
      <c r="G94" s="31" t="s">
        <v>80</v>
      </c>
      <c r="H94" s="31" t="s">
        <v>80</v>
      </c>
      <c r="I94" s="31" t="s">
        <v>80</v>
      </c>
      <c r="J94" s="31" t="s">
        <v>80</v>
      </c>
      <c r="K94" s="31" t="s">
        <v>80</v>
      </c>
      <c r="L94" s="31" t="s">
        <v>80</v>
      </c>
      <c r="M94" s="31" t="s">
        <v>80</v>
      </c>
      <c r="N94" s="31" t="s">
        <v>80</v>
      </c>
      <c r="O94" s="31" t="s">
        <v>80</v>
      </c>
      <c r="P94" s="31" t="s">
        <v>80</v>
      </c>
      <c r="Q94" s="31" t="s">
        <v>80</v>
      </c>
      <c r="R94" s="31" t="s">
        <v>80</v>
      </c>
      <c r="S94" s="31" t="s">
        <v>80</v>
      </c>
      <c r="T94" s="31" t="s">
        <v>80</v>
      </c>
      <c r="U94" s="31" t="s">
        <v>80</v>
      </c>
      <c r="V94" s="31" t="s">
        <v>80</v>
      </c>
      <c r="W94" s="31" t="s">
        <v>80</v>
      </c>
      <c r="X94" s="31" t="s">
        <v>80</v>
      </c>
      <c r="Y94" s="31" t="s">
        <v>80</v>
      </c>
      <c r="Z94" s="31" t="s">
        <v>80</v>
      </c>
      <c r="AA94" s="31" t="s">
        <v>80</v>
      </c>
      <c r="AB94" s="31" t="s">
        <v>80</v>
      </c>
      <c r="AC94" s="31" t="s">
        <v>82</v>
      </c>
      <c r="AD94" s="31" t="s">
        <v>82</v>
      </c>
      <c r="AE94" s="31" t="s">
        <v>7</v>
      </c>
      <c r="AF94" s="31" t="s">
        <v>82</v>
      </c>
      <c r="AG94" s="31" t="s">
        <v>80</v>
      </c>
      <c r="AH94" s="31" t="s">
        <v>5</v>
      </c>
      <c r="AI94" s="31" t="s">
        <v>5</v>
      </c>
      <c r="AJ94" s="31" t="s">
        <v>5</v>
      </c>
      <c r="AK94">
        <v>45</v>
      </c>
      <c r="AL94" s="29" t="s">
        <v>80</v>
      </c>
      <c r="AM94" s="29" t="s">
        <v>80</v>
      </c>
      <c r="AN94" s="20" t="s">
        <v>80</v>
      </c>
    </row>
    <row r="95" spans="1:40" x14ac:dyDescent="0.25">
      <c r="A95" t="s">
        <v>222</v>
      </c>
      <c r="B95" t="s">
        <v>184</v>
      </c>
      <c r="C95" t="s">
        <v>75</v>
      </c>
      <c r="D95" t="s">
        <v>112</v>
      </c>
      <c r="E95" t="s">
        <v>81</v>
      </c>
      <c r="F95" t="s">
        <v>78</v>
      </c>
      <c r="G95" s="31" t="s">
        <v>80</v>
      </c>
      <c r="H95" s="31" t="s">
        <v>80</v>
      </c>
      <c r="I95" s="31" t="s">
        <v>80</v>
      </c>
      <c r="J95" s="31" t="s">
        <v>80</v>
      </c>
      <c r="K95" s="31" t="s">
        <v>80</v>
      </c>
      <c r="L95" s="31" t="s">
        <v>80</v>
      </c>
      <c r="M95" s="31" t="s">
        <v>80</v>
      </c>
      <c r="N95" s="31" t="s">
        <v>80</v>
      </c>
      <c r="O95" s="31" t="s">
        <v>80</v>
      </c>
      <c r="P95" s="31" t="s">
        <v>80</v>
      </c>
      <c r="Q95" s="31" t="s">
        <v>80</v>
      </c>
      <c r="R95" s="31" t="s">
        <v>80</v>
      </c>
      <c r="S95" s="31" t="s">
        <v>80</v>
      </c>
      <c r="T95" s="31" t="s">
        <v>80</v>
      </c>
      <c r="U95" s="31" t="s">
        <v>80</v>
      </c>
      <c r="V95" s="31" t="s">
        <v>80</v>
      </c>
      <c r="W95" s="31" t="s">
        <v>80</v>
      </c>
      <c r="X95" s="31" t="s">
        <v>80</v>
      </c>
      <c r="Y95" s="31" t="s">
        <v>80</v>
      </c>
      <c r="Z95" s="31" t="s">
        <v>80</v>
      </c>
      <c r="AA95" s="31">
        <v>0.311</v>
      </c>
      <c r="AB95" s="31">
        <v>0.67</v>
      </c>
      <c r="AC95" s="31">
        <v>1.0389999999999999</v>
      </c>
      <c r="AD95" s="31">
        <v>1.218</v>
      </c>
      <c r="AE95" s="31">
        <v>0.64400000000000002</v>
      </c>
      <c r="AF95" s="31">
        <v>0.42699999999999999</v>
      </c>
      <c r="AG95" s="31" t="s">
        <v>80</v>
      </c>
      <c r="AH95" s="31" t="s">
        <v>80</v>
      </c>
      <c r="AI95" s="31" t="s">
        <v>80</v>
      </c>
      <c r="AJ95" s="31" t="s">
        <v>80</v>
      </c>
      <c r="AK95">
        <v>46</v>
      </c>
      <c r="AL95" s="29">
        <v>0.01</v>
      </c>
      <c r="AM95" s="29">
        <v>99.97</v>
      </c>
      <c r="AN95" s="20">
        <v>4.3090000000000002</v>
      </c>
    </row>
    <row r="96" spans="1:40" x14ac:dyDescent="0.25">
      <c r="A96" t="s">
        <v>222</v>
      </c>
      <c r="B96" t="s">
        <v>184</v>
      </c>
      <c r="C96" t="s">
        <v>75</v>
      </c>
      <c r="D96" t="s">
        <v>112</v>
      </c>
      <c r="E96" t="s">
        <v>81</v>
      </c>
      <c r="F96" t="s">
        <v>79</v>
      </c>
      <c r="G96" s="31" t="s">
        <v>80</v>
      </c>
      <c r="H96" s="31" t="s">
        <v>80</v>
      </c>
      <c r="I96" s="31" t="s">
        <v>80</v>
      </c>
      <c r="J96" s="31" t="s">
        <v>80</v>
      </c>
      <c r="K96" s="31" t="s">
        <v>80</v>
      </c>
      <c r="L96" s="31" t="s">
        <v>80</v>
      </c>
      <c r="M96" s="31" t="s">
        <v>80</v>
      </c>
      <c r="N96" s="31" t="s">
        <v>80</v>
      </c>
      <c r="O96" s="31" t="s">
        <v>80</v>
      </c>
      <c r="P96" s="31" t="s">
        <v>80</v>
      </c>
      <c r="Q96" s="31" t="s">
        <v>80</v>
      </c>
      <c r="R96" s="31" t="s">
        <v>80</v>
      </c>
      <c r="S96" s="31" t="s">
        <v>80</v>
      </c>
      <c r="T96" s="31" t="s">
        <v>80</v>
      </c>
      <c r="U96" s="31" t="s">
        <v>80</v>
      </c>
      <c r="V96" s="31" t="s">
        <v>80</v>
      </c>
      <c r="W96" s="31" t="s">
        <v>80</v>
      </c>
      <c r="X96" s="31" t="s">
        <v>80</v>
      </c>
      <c r="Y96" s="31" t="s">
        <v>80</v>
      </c>
      <c r="Z96" s="31" t="s">
        <v>80</v>
      </c>
      <c r="AA96" s="31" t="s">
        <v>82</v>
      </c>
      <c r="AB96" s="31" t="s">
        <v>82</v>
      </c>
      <c r="AC96" s="31" t="s">
        <v>82</v>
      </c>
      <c r="AD96" s="31" t="s">
        <v>82</v>
      </c>
      <c r="AE96" s="31" t="s">
        <v>82</v>
      </c>
      <c r="AF96" s="31" t="s">
        <v>82</v>
      </c>
      <c r="AG96" s="31" t="s">
        <v>80</v>
      </c>
      <c r="AH96" s="31" t="s">
        <v>80</v>
      </c>
      <c r="AI96" s="31" t="s">
        <v>80</v>
      </c>
      <c r="AJ96" s="31" t="s">
        <v>80</v>
      </c>
      <c r="AK96">
        <v>46</v>
      </c>
      <c r="AL96" s="29" t="s">
        <v>80</v>
      </c>
      <c r="AM96" s="29" t="s">
        <v>80</v>
      </c>
      <c r="AN96" s="20" t="s">
        <v>80</v>
      </c>
    </row>
    <row r="97" spans="1:40" x14ac:dyDescent="0.25">
      <c r="A97" t="s">
        <v>222</v>
      </c>
      <c r="B97" t="s">
        <v>184</v>
      </c>
      <c r="C97" t="s">
        <v>75</v>
      </c>
      <c r="D97" t="s">
        <v>92</v>
      </c>
      <c r="E97" t="s">
        <v>81</v>
      </c>
      <c r="F97" t="s">
        <v>78</v>
      </c>
      <c r="G97" s="31" t="s">
        <v>80</v>
      </c>
      <c r="H97" s="31" t="s">
        <v>80</v>
      </c>
      <c r="I97" s="31" t="s">
        <v>80</v>
      </c>
      <c r="J97" s="31" t="s">
        <v>80</v>
      </c>
      <c r="K97" s="31" t="s">
        <v>80</v>
      </c>
      <c r="L97" s="31" t="s">
        <v>80</v>
      </c>
      <c r="M97" s="31" t="s">
        <v>80</v>
      </c>
      <c r="N97" s="31" t="s">
        <v>80</v>
      </c>
      <c r="O97" s="31" t="s">
        <v>80</v>
      </c>
      <c r="P97" s="31" t="s">
        <v>80</v>
      </c>
      <c r="Q97" s="31" t="s">
        <v>80</v>
      </c>
      <c r="R97" s="31" t="s">
        <v>80</v>
      </c>
      <c r="S97" s="31" t="s">
        <v>80</v>
      </c>
      <c r="T97" s="31">
        <v>7.3999999999999996E-2</v>
      </c>
      <c r="U97" s="31" t="s">
        <v>80</v>
      </c>
      <c r="V97" s="31" t="s">
        <v>80</v>
      </c>
      <c r="W97" s="31" t="s">
        <v>80</v>
      </c>
      <c r="X97" s="31" t="s">
        <v>80</v>
      </c>
      <c r="Y97" s="31" t="s">
        <v>80</v>
      </c>
      <c r="Z97" s="31" t="s">
        <v>80</v>
      </c>
      <c r="AA97" s="31">
        <v>0.02</v>
      </c>
      <c r="AB97" s="31" t="s">
        <v>80</v>
      </c>
      <c r="AC97" s="31" t="s">
        <v>80</v>
      </c>
      <c r="AD97" s="31" t="s">
        <v>80</v>
      </c>
      <c r="AE97" s="31" t="s">
        <v>80</v>
      </c>
      <c r="AF97" s="31">
        <v>2.3029999999999999</v>
      </c>
      <c r="AG97" s="31" t="s">
        <v>80</v>
      </c>
      <c r="AH97" s="31" t="s">
        <v>80</v>
      </c>
      <c r="AI97" s="31" t="s">
        <v>80</v>
      </c>
      <c r="AJ97" s="31" t="s">
        <v>80</v>
      </c>
      <c r="AK97">
        <v>47</v>
      </c>
      <c r="AL97" s="29">
        <v>0.01</v>
      </c>
      <c r="AM97" s="29">
        <v>99.97</v>
      </c>
      <c r="AN97" s="20">
        <v>2.3969999999999998</v>
      </c>
    </row>
    <row r="98" spans="1:40" x14ac:dyDescent="0.25">
      <c r="A98" t="s">
        <v>222</v>
      </c>
      <c r="B98" t="s">
        <v>184</v>
      </c>
      <c r="C98" t="s">
        <v>75</v>
      </c>
      <c r="D98" t="s">
        <v>92</v>
      </c>
      <c r="E98" t="s">
        <v>81</v>
      </c>
      <c r="F98" t="s">
        <v>79</v>
      </c>
      <c r="G98" s="31" t="s">
        <v>80</v>
      </c>
      <c r="H98" s="31" t="s">
        <v>80</v>
      </c>
      <c r="I98" s="31" t="s">
        <v>80</v>
      </c>
      <c r="J98" s="31" t="s">
        <v>80</v>
      </c>
      <c r="K98" s="31" t="s">
        <v>80</v>
      </c>
      <c r="L98" s="31" t="s">
        <v>80</v>
      </c>
      <c r="M98" s="31" t="s">
        <v>80</v>
      </c>
      <c r="N98" s="31" t="s">
        <v>80</v>
      </c>
      <c r="O98" s="31" t="s">
        <v>80</v>
      </c>
      <c r="P98" s="31" t="s">
        <v>80</v>
      </c>
      <c r="Q98" s="31" t="s">
        <v>80</v>
      </c>
      <c r="R98" s="31" t="s">
        <v>80</v>
      </c>
      <c r="S98" s="31" t="s">
        <v>80</v>
      </c>
      <c r="T98" s="31" t="s">
        <v>82</v>
      </c>
      <c r="U98" s="31" t="s">
        <v>80</v>
      </c>
      <c r="V98" s="31" t="s">
        <v>80</v>
      </c>
      <c r="W98" s="31" t="s">
        <v>80</v>
      </c>
      <c r="X98" s="31" t="s">
        <v>80</v>
      </c>
      <c r="Y98" s="31" t="s">
        <v>80</v>
      </c>
      <c r="Z98" s="31" t="s">
        <v>80</v>
      </c>
      <c r="AA98" s="31" t="s">
        <v>82</v>
      </c>
      <c r="AB98" s="31" t="s">
        <v>80</v>
      </c>
      <c r="AC98" s="31" t="s">
        <v>80</v>
      </c>
      <c r="AD98" s="31" t="s">
        <v>80</v>
      </c>
      <c r="AE98" s="31" t="s">
        <v>80</v>
      </c>
      <c r="AF98" s="31" t="s">
        <v>82</v>
      </c>
      <c r="AG98" s="31" t="s">
        <v>80</v>
      </c>
      <c r="AH98" s="31" t="s">
        <v>80</v>
      </c>
      <c r="AI98" s="31" t="s">
        <v>80</v>
      </c>
      <c r="AJ98" s="31" t="s">
        <v>80</v>
      </c>
      <c r="AK98">
        <v>47</v>
      </c>
      <c r="AL98" s="29" t="s">
        <v>80</v>
      </c>
      <c r="AM98" s="29" t="s">
        <v>80</v>
      </c>
      <c r="AN98" s="20" t="s">
        <v>80</v>
      </c>
    </row>
    <row r="99" spans="1:40" x14ac:dyDescent="0.25">
      <c r="A99" t="s">
        <v>222</v>
      </c>
      <c r="B99" t="s">
        <v>184</v>
      </c>
      <c r="C99" t="s">
        <v>75</v>
      </c>
      <c r="D99" t="s">
        <v>83</v>
      </c>
      <c r="E99" t="s">
        <v>105</v>
      </c>
      <c r="F99" t="s">
        <v>78</v>
      </c>
      <c r="G99" s="31" t="s">
        <v>80</v>
      </c>
      <c r="H99" s="31" t="s">
        <v>80</v>
      </c>
      <c r="I99" s="31" t="s">
        <v>80</v>
      </c>
      <c r="J99" s="31" t="s">
        <v>80</v>
      </c>
      <c r="K99" s="31" t="s">
        <v>80</v>
      </c>
      <c r="L99" s="31" t="s">
        <v>80</v>
      </c>
      <c r="M99" s="31" t="s">
        <v>80</v>
      </c>
      <c r="N99" s="31" t="s">
        <v>80</v>
      </c>
      <c r="O99" s="31" t="s">
        <v>80</v>
      </c>
      <c r="P99" s="31" t="s">
        <v>80</v>
      </c>
      <c r="Q99" s="31" t="s">
        <v>80</v>
      </c>
      <c r="R99" s="31" t="s">
        <v>80</v>
      </c>
      <c r="S99" s="31" t="s">
        <v>80</v>
      </c>
      <c r="T99" s="31" t="s">
        <v>80</v>
      </c>
      <c r="U99" s="31" t="s">
        <v>80</v>
      </c>
      <c r="V99" s="31" t="s">
        <v>80</v>
      </c>
      <c r="W99" s="31" t="s">
        <v>80</v>
      </c>
      <c r="X99" s="31" t="s">
        <v>80</v>
      </c>
      <c r="Y99" s="31" t="s">
        <v>80</v>
      </c>
      <c r="Z99" s="31" t="s">
        <v>80</v>
      </c>
      <c r="AA99" s="31" t="s">
        <v>80</v>
      </c>
      <c r="AB99" s="31" t="s">
        <v>80</v>
      </c>
      <c r="AC99" s="31" t="s">
        <v>80</v>
      </c>
      <c r="AD99" s="31" t="s">
        <v>80</v>
      </c>
      <c r="AE99" s="31" t="s">
        <v>80</v>
      </c>
      <c r="AF99" s="31">
        <v>3.1E-2</v>
      </c>
      <c r="AG99" s="31">
        <v>0.875</v>
      </c>
      <c r="AH99" s="31">
        <v>3.7999999999999999E-2</v>
      </c>
      <c r="AI99" s="31">
        <v>0.52100000000000002</v>
      </c>
      <c r="AJ99" s="31">
        <v>0.56999999999999995</v>
      </c>
      <c r="AK99">
        <v>48</v>
      </c>
      <c r="AL99" s="29">
        <v>0</v>
      </c>
      <c r="AM99" s="29">
        <v>99.98</v>
      </c>
      <c r="AN99" s="20">
        <v>2.0350000000000001</v>
      </c>
    </row>
    <row r="100" spans="1:40" x14ac:dyDescent="0.25">
      <c r="A100" t="s">
        <v>222</v>
      </c>
      <c r="B100" t="s">
        <v>184</v>
      </c>
      <c r="C100" t="s">
        <v>75</v>
      </c>
      <c r="D100" t="s">
        <v>83</v>
      </c>
      <c r="E100" t="s">
        <v>105</v>
      </c>
      <c r="F100" t="s">
        <v>79</v>
      </c>
      <c r="G100" s="31" t="s">
        <v>80</v>
      </c>
      <c r="H100" s="31" t="s">
        <v>80</v>
      </c>
      <c r="I100" s="31" t="s">
        <v>80</v>
      </c>
      <c r="J100" s="31" t="s">
        <v>80</v>
      </c>
      <c r="K100" s="31" t="s">
        <v>80</v>
      </c>
      <c r="L100" s="31" t="s">
        <v>80</v>
      </c>
      <c r="M100" s="31" t="s">
        <v>80</v>
      </c>
      <c r="N100" s="31" t="s">
        <v>80</v>
      </c>
      <c r="O100" s="31" t="s">
        <v>80</v>
      </c>
      <c r="P100" s="31" t="s">
        <v>80</v>
      </c>
      <c r="Q100" s="31" t="s">
        <v>80</v>
      </c>
      <c r="R100" s="31" t="s">
        <v>80</v>
      </c>
      <c r="S100" s="31" t="s">
        <v>80</v>
      </c>
      <c r="T100" s="31" t="s">
        <v>80</v>
      </c>
      <c r="U100" s="31" t="s">
        <v>80</v>
      </c>
      <c r="V100" s="31" t="s">
        <v>80</v>
      </c>
      <c r="W100" s="31" t="s">
        <v>80</v>
      </c>
      <c r="X100" s="31" t="s">
        <v>80</v>
      </c>
      <c r="Y100" s="31" t="s">
        <v>80</v>
      </c>
      <c r="Z100" s="31" t="s">
        <v>80</v>
      </c>
      <c r="AA100" s="31" t="s">
        <v>80</v>
      </c>
      <c r="AB100" s="31" t="s">
        <v>80</v>
      </c>
      <c r="AC100" s="31" t="s">
        <v>80</v>
      </c>
      <c r="AD100" s="31" t="s">
        <v>80</v>
      </c>
      <c r="AE100" s="31" t="s">
        <v>80</v>
      </c>
      <c r="AF100" s="31" t="s">
        <v>82</v>
      </c>
      <c r="AG100" s="31" t="s">
        <v>82</v>
      </c>
      <c r="AH100" s="31" t="s">
        <v>5</v>
      </c>
      <c r="AI100" s="31" t="s">
        <v>5</v>
      </c>
      <c r="AJ100" s="31" t="s">
        <v>5</v>
      </c>
      <c r="AK100">
        <v>48</v>
      </c>
      <c r="AL100" s="29" t="s">
        <v>80</v>
      </c>
      <c r="AM100" s="29" t="s">
        <v>80</v>
      </c>
      <c r="AN100" s="20" t="s">
        <v>80</v>
      </c>
    </row>
    <row r="101" spans="1:40" x14ac:dyDescent="0.25">
      <c r="A101" t="s">
        <v>222</v>
      </c>
      <c r="B101" t="s">
        <v>184</v>
      </c>
      <c r="C101" t="s">
        <v>75</v>
      </c>
      <c r="D101" t="s">
        <v>110</v>
      </c>
      <c r="E101" t="s">
        <v>95</v>
      </c>
      <c r="F101" t="s">
        <v>78</v>
      </c>
      <c r="G101" s="31">
        <v>0.5</v>
      </c>
      <c r="H101" s="31">
        <v>0.04</v>
      </c>
      <c r="I101" s="31">
        <v>0.03</v>
      </c>
      <c r="J101" s="31">
        <v>0.3</v>
      </c>
      <c r="K101" s="31">
        <v>0.09</v>
      </c>
      <c r="L101" s="31">
        <v>0.5</v>
      </c>
      <c r="M101" s="31" t="s">
        <v>80</v>
      </c>
      <c r="N101" s="31">
        <v>0.09</v>
      </c>
      <c r="O101" s="31">
        <v>0.17899999999999999</v>
      </c>
      <c r="P101" s="31">
        <v>4.5999999999999999E-2</v>
      </c>
      <c r="Q101" s="31" t="s">
        <v>80</v>
      </c>
      <c r="R101" s="31" t="s">
        <v>80</v>
      </c>
      <c r="S101" s="31" t="s">
        <v>80</v>
      </c>
      <c r="T101" s="31">
        <v>3.1E-2</v>
      </c>
      <c r="U101" s="31">
        <v>2.8000000000000001E-2</v>
      </c>
      <c r="V101" s="31">
        <v>3.3000000000000002E-2</v>
      </c>
      <c r="W101" s="31" t="s">
        <v>80</v>
      </c>
      <c r="X101" s="31" t="s">
        <v>80</v>
      </c>
      <c r="Y101" s="31">
        <v>2.9000000000000001E-2</v>
      </c>
      <c r="Z101" s="31" t="s">
        <v>80</v>
      </c>
      <c r="AA101" s="31" t="s">
        <v>80</v>
      </c>
      <c r="AB101" s="31" t="s">
        <v>80</v>
      </c>
      <c r="AC101" s="31" t="s">
        <v>80</v>
      </c>
      <c r="AD101" s="31" t="s">
        <v>80</v>
      </c>
      <c r="AE101" s="31" t="s">
        <v>80</v>
      </c>
      <c r="AF101" s="31" t="s">
        <v>80</v>
      </c>
      <c r="AG101" s="31" t="s">
        <v>80</v>
      </c>
      <c r="AH101" s="31" t="s">
        <v>80</v>
      </c>
      <c r="AI101" s="31" t="s">
        <v>80</v>
      </c>
      <c r="AJ101" s="31" t="s">
        <v>80</v>
      </c>
      <c r="AK101">
        <v>49</v>
      </c>
      <c r="AL101" s="29">
        <v>0</v>
      </c>
      <c r="AM101" s="29">
        <v>99.98</v>
      </c>
      <c r="AN101" s="20">
        <v>1.8959999999999999</v>
      </c>
    </row>
    <row r="102" spans="1:40" x14ac:dyDescent="0.25">
      <c r="A102" t="s">
        <v>222</v>
      </c>
      <c r="B102" t="s">
        <v>184</v>
      </c>
      <c r="C102" t="s">
        <v>75</v>
      </c>
      <c r="D102" t="s">
        <v>110</v>
      </c>
      <c r="E102" t="s">
        <v>95</v>
      </c>
      <c r="F102" t="s">
        <v>79</v>
      </c>
      <c r="G102" s="31" t="s">
        <v>82</v>
      </c>
      <c r="H102" s="31" t="s">
        <v>82</v>
      </c>
      <c r="I102" s="31" t="s">
        <v>82</v>
      </c>
      <c r="J102" s="31" t="s">
        <v>82</v>
      </c>
      <c r="K102" s="31" t="s">
        <v>82</v>
      </c>
      <c r="L102" s="31" t="s">
        <v>82</v>
      </c>
      <c r="M102" s="31" t="s">
        <v>80</v>
      </c>
      <c r="N102" s="31" t="s">
        <v>82</v>
      </c>
      <c r="O102" s="31" t="s">
        <v>82</v>
      </c>
      <c r="P102" s="31" t="s">
        <v>5</v>
      </c>
      <c r="Q102" s="31" t="s">
        <v>80</v>
      </c>
      <c r="R102" s="31" t="s">
        <v>80</v>
      </c>
      <c r="S102" s="31" t="s">
        <v>80</v>
      </c>
      <c r="T102" s="31" t="s">
        <v>5</v>
      </c>
      <c r="U102" s="31" t="s">
        <v>5</v>
      </c>
      <c r="V102" s="31" t="s">
        <v>5</v>
      </c>
      <c r="W102" s="31" t="s">
        <v>80</v>
      </c>
      <c r="X102" s="31" t="s">
        <v>80</v>
      </c>
      <c r="Y102" s="31" t="s">
        <v>5</v>
      </c>
      <c r="Z102" s="31" t="s">
        <v>80</v>
      </c>
      <c r="AA102" s="31" t="s">
        <v>80</v>
      </c>
      <c r="AB102" s="31" t="s">
        <v>80</v>
      </c>
      <c r="AC102" s="31" t="s">
        <v>80</v>
      </c>
      <c r="AD102" s="31" t="s">
        <v>80</v>
      </c>
      <c r="AE102" s="31" t="s">
        <v>80</v>
      </c>
      <c r="AF102" s="31" t="s">
        <v>80</v>
      </c>
      <c r="AG102" s="31" t="s">
        <v>80</v>
      </c>
      <c r="AH102" s="31" t="s">
        <v>80</v>
      </c>
      <c r="AI102" s="31" t="s">
        <v>80</v>
      </c>
      <c r="AJ102" s="31" t="s">
        <v>80</v>
      </c>
      <c r="AK102">
        <v>49</v>
      </c>
      <c r="AL102" s="29" t="s">
        <v>80</v>
      </c>
      <c r="AM102" s="29" t="s">
        <v>80</v>
      </c>
      <c r="AN102" s="20" t="s">
        <v>80</v>
      </c>
    </row>
    <row r="103" spans="1:40" x14ac:dyDescent="0.25">
      <c r="A103" t="s">
        <v>222</v>
      </c>
      <c r="B103" t="s">
        <v>184</v>
      </c>
      <c r="C103" t="s">
        <v>100</v>
      </c>
      <c r="D103" t="s">
        <v>117</v>
      </c>
      <c r="E103" t="s">
        <v>105</v>
      </c>
      <c r="F103" t="s">
        <v>78</v>
      </c>
      <c r="G103" s="31" t="s">
        <v>80</v>
      </c>
      <c r="H103" s="31" t="s">
        <v>80</v>
      </c>
      <c r="I103" s="31" t="s">
        <v>80</v>
      </c>
      <c r="J103" s="31" t="s">
        <v>80</v>
      </c>
      <c r="K103" s="31" t="s">
        <v>80</v>
      </c>
      <c r="L103" s="31">
        <v>1.458</v>
      </c>
      <c r="M103" s="31" t="s">
        <v>80</v>
      </c>
      <c r="N103" s="31" t="s">
        <v>80</v>
      </c>
      <c r="O103" s="31" t="s">
        <v>80</v>
      </c>
      <c r="P103" s="31" t="s">
        <v>80</v>
      </c>
      <c r="Q103" s="31" t="s">
        <v>80</v>
      </c>
      <c r="R103" s="31" t="s">
        <v>80</v>
      </c>
      <c r="S103" s="31" t="s">
        <v>80</v>
      </c>
      <c r="T103" s="31" t="s">
        <v>80</v>
      </c>
      <c r="U103" s="31" t="s">
        <v>80</v>
      </c>
      <c r="V103" s="31" t="s">
        <v>80</v>
      </c>
      <c r="W103" s="31" t="s">
        <v>80</v>
      </c>
      <c r="X103" s="31" t="s">
        <v>80</v>
      </c>
      <c r="Y103" s="31" t="s">
        <v>80</v>
      </c>
      <c r="Z103" s="31" t="s">
        <v>80</v>
      </c>
      <c r="AA103" s="31" t="s">
        <v>80</v>
      </c>
      <c r="AB103" s="31" t="s">
        <v>80</v>
      </c>
      <c r="AC103" s="31" t="s">
        <v>80</v>
      </c>
      <c r="AD103" s="31" t="s">
        <v>80</v>
      </c>
      <c r="AE103" s="31" t="s">
        <v>80</v>
      </c>
      <c r="AF103" s="31" t="s">
        <v>80</v>
      </c>
      <c r="AG103" s="31" t="s">
        <v>80</v>
      </c>
      <c r="AH103" s="31" t="s">
        <v>80</v>
      </c>
      <c r="AI103" s="31" t="s">
        <v>80</v>
      </c>
      <c r="AJ103" s="31" t="s">
        <v>80</v>
      </c>
      <c r="AK103">
        <v>50</v>
      </c>
      <c r="AL103" s="29">
        <v>0</v>
      </c>
      <c r="AM103" s="29">
        <v>99.99</v>
      </c>
      <c r="AN103" s="20">
        <v>1.458</v>
      </c>
    </row>
    <row r="104" spans="1:40" x14ac:dyDescent="0.25">
      <c r="A104" t="s">
        <v>222</v>
      </c>
      <c r="B104" t="s">
        <v>184</v>
      </c>
      <c r="C104" t="s">
        <v>100</v>
      </c>
      <c r="D104" t="s">
        <v>117</v>
      </c>
      <c r="E104" t="s">
        <v>105</v>
      </c>
      <c r="F104" t="s">
        <v>79</v>
      </c>
      <c r="G104" s="31" t="s">
        <v>80</v>
      </c>
      <c r="H104" s="31" t="s">
        <v>80</v>
      </c>
      <c r="I104" s="31" t="s">
        <v>80</v>
      </c>
      <c r="J104" s="31" t="s">
        <v>80</v>
      </c>
      <c r="K104" s="31" t="s">
        <v>80</v>
      </c>
      <c r="L104" s="31" t="s">
        <v>82</v>
      </c>
      <c r="M104" s="31" t="s">
        <v>80</v>
      </c>
      <c r="N104" s="31" t="s">
        <v>80</v>
      </c>
      <c r="O104" s="31" t="s">
        <v>80</v>
      </c>
      <c r="P104" s="31" t="s">
        <v>80</v>
      </c>
      <c r="Q104" s="31" t="s">
        <v>80</v>
      </c>
      <c r="R104" s="31" t="s">
        <v>80</v>
      </c>
      <c r="S104" s="31" t="s">
        <v>80</v>
      </c>
      <c r="T104" s="31" t="s">
        <v>80</v>
      </c>
      <c r="U104" s="31" t="s">
        <v>80</v>
      </c>
      <c r="V104" s="31" t="s">
        <v>80</v>
      </c>
      <c r="W104" s="31" t="s">
        <v>80</v>
      </c>
      <c r="X104" s="31" t="s">
        <v>80</v>
      </c>
      <c r="Y104" s="31" t="s">
        <v>80</v>
      </c>
      <c r="Z104" s="31" t="s">
        <v>80</v>
      </c>
      <c r="AA104" s="31" t="s">
        <v>80</v>
      </c>
      <c r="AB104" s="31" t="s">
        <v>80</v>
      </c>
      <c r="AC104" s="31" t="s">
        <v>80</v>
      </c>
      <c r="AD104" s="31" t="s">
        <v>80</v>
      </c>
      <c r="AE104" s="31" t="s">
        <v>80</v>
      </c>
      <c r="AF104" s="31" t="s">
        <v>80</v>
      </c>
      <c r="AG104" s="31" t="s">
        <v>80</v>
      </c>
      <c r="AH104" s="31" t="s">
        <v>80</v>
      </c>
      <c r="AI104" s="31" t="s">
        <v>80</v>
      </c>
      <c r="AJ104" s="31" t="s">
        <v>80</v>
      </c>
      <c r="AK104">
        <v>50</v>
      </c>
      <c r="AL104" s="29" t="s">
        <v>80</v>
      </c>
      <c r="AM104" s="29" t="s">
        <v>80</v>
      </c>
      <c r="AN104" s="20" t="s">
        <v>80</v>
      </c>
    </row>
    <row r="105" spans="1:40" x14ac:dyDescent="0.25">
      <c r="A105" t="s">
        <v>222</v>
      </c>
      <c r="B105" t="s">
        <v>184</v>
      </c>
      <c r="C105" t="s">
        <v>100</v>
      </c>
      <c r="D105" t="s">
        <v>138</v>
      </c>
      <c r="E105" t="s">
        <v>81</v>
      </c>
      <c r="F105" t="s">
        <v>78</v>
      </c>
      <c r="G105" s="31" t="s">
        <v>80</v>
      </c>
      <c r="H105" s="31" t="s">
        <v>80</v>
      </c>
      <c r="I105" s="31" t="s">
        <v>80</v>
      </c>
      <c r="J105" s="31" t="s">
        <v>80</v>
      </c>
      <c r="K105" s="31" t="s">
        <v>80</v>
      </c>
      <c r="L105" s="31" t="s">
        <v>80</v>
      </c>
      <c r="M105" s="31" t="s">
        <v>80</v>
      </c>
      <c r="N105" s="31" t="s">
        <v>80</v>
      </c>
      <c r="O105" s="31" t="s">
        <v>80</v>
      </c>
      <c r="P105" s="31" t="s">
        <v>80</v>
      </c>
      <c r="Q105" s="31" t="s">
        <v>80</v>
      </c>
      <c r="R105" s="31" t="s">
        <v>80</v>
      </c>
      <c r="S105" s="31" t="s">
        <v>80</v>
      </c>
      <c r="T105" s="31" t="s">
        <v>80</v>
      </c>
      <c r="U105" s="31" t="s">
        <v>80</v>
      </c>
      <c r="V105" s="31" t="s">
        <v>80</v>
      </c>
      <c r="W105" s="31" t="s">
        <v>80</v>
      </c>
      <c r="X105" s="31" t="s">
        <v>80</v>
      </c>
      <c r="Y105" s="31" t="s">
        <v>80</v>
      </c>
      <c r="Z105" s="31" t="s">
        <v>80</v>
      </c>
      <c r="AA105" s="31">
        <v>0.09</v>
      </c>
      <c r="AB105" s="31">
        <v>0.37</v>
      </c>
      <c r="AC105" s="31">
        <v>0.1</v>
      </c>
      <c r="AD105" s="31">
        <v>0.56999999999999995</v>
      </c>
      <c r="AE105" s="31" t="s">
        <v>80</v>
      </c>
      <c r="AF105" s="31">
        <v>0.223</v>
      </c>
      <c r="AG105" s="31" t="s">
        <v>80</v>
      </c>
      <c r="AH105" s="31" t="s">
        <v>80</v>
      </c>
      <c r="AI105" s="31" t="s">
        <v>80</v>
      </c>
      <c r="AJ105" s="31" t="s">
        <v>80</v>
      </c>
      <c r="AK105">
        <v>51</v>
      </c>
      <c r="AL105" s="29">
        <v>0</v>
      </c>
      <c r="AM105" s="29">
        <v>99.99</v>
      </c>
      <c r="AN105" s="20">
        <v>1.353</v>
      </c>
    </row>
    <row r="106" spans="1:40" x14ac:dyDescent="0.25">
      <c r="A106" t="s">
        <v>222</v>
      </c>
      <c r="B106" t="s">
        <v>184</v>
      </c>
      <c r="C106" t="s">
        <v>100</v>
      </c>
      <c r="D106" t="s">
        <v>138</v>
      </c>
      <c r="E106" t="s">
        <v>81</v>
      </c>
      <c r="F106" t="s">
        <v>79</v>
      </c>
      <c r="G106" s="31" t="s">
        <v>80</v>
      </c>
      <c r="H106" s="31" t="s">
        <v>80</v>
      </c>
      <c r="I106" s="31" t="s">
        <v>80</v>
      </c>
      <c r="J106" s="31" t="s">
        <v>80</v>
      </c>
      <c r="K106" s="31" t="s">
        <v>80</v>
      </c>
      <c r="L106" s="31" t="s">
        <v>80</v>
      </c>
      <c r="M106" s="31" t="s">
        <v>80</v>
      </c>
      <c r="N106" s="31" t="s">
        <v>80</v>
      </c>
      <c r="O106" s="31" t="s">
        <v>80</v>
      </c>
      <c r="P106" s="31" t="s">
        <v>80</v>
      </c>
      <c r="Q106" s="31" t="s">
        <v>80</v>
      </c>
      <c r="R106" s="31" t="s">
        <v>80</v>
      </c>
      <c r="S106" s="31" t="s">
        <v>80</v>
      </c>
      <c r="T106" s="31" t="s">
        <v>80</v>
      </c>
      <c r="U106" s="31" t="s">
        <v>80</v>
      </c>
      <c r="V106" s="31" t="s">
        <v>80</v>
      </c>
      <c r="W106" s="31" t="s">
        <v>80</v>
      </c>
      <c r="X106" s="31" t="s">
        <v>80</v>
      </c>
      <c r="Y106" s="31" t="s">
        <v>80</v>
      </c>
      <c r="Z106" s="31" t="s">
        <v>80</v>
      </c>
      <c r="AA106" s="31" t="s">
        <v>5</v>
      </c>
      <c r="AB106" s="31" t="s">
        <v>5</v>
      </c>
      <c r="AC106" s="31" t="s">
        <v>5</v>
      </c>
      <c r="AD106" s="31" t="s">
        <v>5</v>
      </c>
      <c r="AE106" s="31" t="s">
        <v>80</v>
      </c>
      <c r="AF106" s="31" t="s">
        <v>82</v>
      </c>
      <c r="AG106" s="31" t="s">
        <v>80</v>
      </c>
      <c r="AH106" s="31" t="s">
        <v>80</v>
      </c>
      <c r="AI106" s="31" t="s">
        <v>80</v>
      </c>
      <c r="AJ106" s="31" t="s">
        <v>80</v>
      </c>
      <c r="AK106">
        <v>51</v>
      </c>
      <c r="AL106" s="29" t="s">
        <v>80</v>
      </c>
      <c r="AM106" s="29" t="s">
        <v>80</v>
      </c>
      <c r="AN106" s="20" t="s">
        <v>80</v>
      </c>
    </row>
    <row r="107" spans="1:40" x14ac:dyDescent="0.25">
      <c r="A107" t="s">
        <v>222</v>
      </c>
      <c r="B107" t="s">
        <v>184</v>
      </c>
      <c r="C107" t="s">
        <v>75</v>
      </c>
      <c r="D107" t="s">
        <v>113</v>
      </c>
      <c r="E107" t="s">
        <v>99</v>
      </c>
      <c r="F107" t="s">
        <v>78</v>
      </c>
      <c r="G107" s="31" t="s">
        <v>80</v>
      </c>
      <c r="H107" s="31" t="s">
        <v>80</v>
      </c>
      <c r="I107" s="31" t="s">
        <v>80</v>
      </c>
      <c r="J107" s="31" t="s">
        <v>80</v>
      </c>
      <c r="K107" s="31" t="s">
        <v>80</v>
      </c>
      <c r="L107" s="31" t="s">
        <v>80</v>
      </c>
      <c r="M107" s="31" t="s">
        <v>80</v>
      </c>
      <c r="N107" s="31" t="s">
        <v>80</v>
      </c>
      <c r="O107" s="31" t="s">
        <v>80</v>
      </c>
      <c r="P107" s="31" t="s">
        <v>80</v>
      </c>
      <c r="Q107" s="31" t="s">
        <v>80</v>
      </c>
      <c r="R107" s="31" t="s">
        <v>80</v>
      </c>
      <c r="S107" s="31" t="s">
        <v>80</v>
      </c>
      <c r="T107" s="31" t="s">
        <v>80</v>
      </c>
      <c r="U107" s="31" t="s">
        <v>80</v>
      </c>
      <c r="V107" s="31" t="s">
        <v>80</v>
      </c>
      <c r="W107" s="31">
        <v>1.145</v>
      </c>
      <c r="X107" s="31">
        <v>0.17299999999999999</v>
      </c>
      <c r="Y107" s="31" t="s">
        <v>80</v>
      </c>
      <c r="Z107" s="31" t="s">
        <v>80</v>
      </c>
      <c r="AA107" s="31" t="s">
        <v>80</v>
      </c>
      <c r="AB107" s="31" t="s">
        <v>80</v>
      </c>
      <c r="AC107" s="31" t="s">
        <v>80</v>
      </c>
      <c r="AD107" s="31" t="s">
        <v>80</v>
      </c>
      <c r="AE107" s="31" t="s">
        <v>80</v>
      </c>
      <c r="AF107" s="31" t="s">
        <v>80</v>
      </c>
      <c r="AG107" s="31" t="s">
        <v>80</v>
      </c>
      <c r="AH107" s="31" t="s">
        <v>80</v>
      </c>
      <c r="AI107" s="31" t="s">
        <v>80</v>
      </c>
      <c r="AJ107" s="31" t="s">
        <v>80</v>
      </c>
      <c r="AK107">
        <v>52</v>
      </c>
      <c r="AL107" s="29">
        <v>0</v>
      </c>
      <c r="AM107" s="29">
        <v>99.99</v>
      </c>
      <c r="AN107" s="20">
        <v>1.3180000000000001</v>
      </c>
    </row>
    <row r="108" spans="1:40" x14ac:dyDescent="0.25">
      <c r="A108" t="s">
        <v>222</v>
      </c>
      <c r="B108" t="s">
        <v>184</v>
      </c>
      <c r="C108" t="s">
        <v>75</v>
      </c>
      <c r="D108" t="s">
        <v>113</v>
      </c>
      <c r="E108" t="s">
        <v>99</v>
      </c>
      <c r="F108" t="s">
        <v>79</v>
      </c>
      <c r="G108" s="31" t="s">
        <v>80</v>
      </c>
      <c r="H108" s="31" t="s">
        <v>80</v>
      </c>
      <c r="I108" s="31" t="s">
        <v>80</v>
      </c>
      <c r="J108" s="31" t="s">
        <v>80</v>
      </c>
      <c r="K108" s="31" t="s">
        <v>80</v>
      </c>
      <c r="L108" s="31" t="s">
        <v>80</v>
      </c>
      <c r="M108" s="31" t="s">
        <v>80</v>
      </c>
      <c r="N108" s="31" t="s">
        <v>80</v>
      </c>
      <c r="O108" s="31" t="s">
        <v>80</v>
      </c>
      <c r="P108" s="31" t="s">
        <v>80</v>
      </c>
      <c r="Q108" s="31" t="s">
        <v>80</v>
      </c>
      <c r="R108" s="31" t="s">
        <v>80</v>
      </c>
      <c r="S108" s="31" t="s">
        <v>80</v>
      </c>
      <c r="T108" s="31" t="s">
        <v>80</v>
      </c>
      <c r="U108" s="31" t="s">
        <v>80</v>
      </c>
      <c r="V108" s="31" t="s">
        <v>80</v>
      </c>
      <c r="W108" s="31" t="s">
        <v>82</v>
      </c>
      <c r="X108" s="31" t="s">
        <v>82</v>
      </c>
      <c r="Y108" s="31" t="s">
        <v>80</v>
      </c>
      <c r="Z108" s="31" t="s">
        <v>80</v>
      </c>
      <c r="AA108" s="31" t="s">
        <v>80</v>
      </c>
      <c r="AB108" s="31" t="s">
        <v>80</v>
      </c>
      <c r="AC108" s="31" t="s">
        <v>80</v>
      </c>
      <c r="AD108" s="31" t="s">
        <v>80</v>
      </c>
      <c r="AE108" s="31" t="s">
        <v>80</v>
      </c>
      <c r="AF108" s="31" t="s">
        <v>80</v>
      </c>
      <c r="AG108" s="31" t="s">
        <v>80</v>
      </c>
      <c r="AH108" s="31" t="s">
        <v>80</v>
      </c>
      <c r="AI108" s="31" t="s">
        <v>80</v>
      </c>
      <c r="AJ108" s="31" t="s">
        <v>80</v>
      </c>
      <c r="AK108">
        <v>52</v>
      </c>
      <c r="AL108" s="29" t="s">
        <v>80</v>
      </c>
      <c r="AM108" s="29" t="s">
        <v>80</v>
      </c>
      <c r="AN108" s="20" t="s">
        <v>80</v>
      </c>
    </row>
    <row r="109" spans="1:40" x14ac:dyDescent="0.25">
      <c r="A109" t="s">
        <v>222</v>
      </c>
      <c r="B109" t="s">
        <v>184</v>
      </c>
      <c r="C109" t="s">
        <v>100</v>
      </c>
      <c r="D109" t="s">
        <v>205</v>
      </c>
      <c r="E109" t="s">
        <v>105</v>
      </c>
      <c r="F109" t="s">
        <v>78</v>
      </c>
      <c r="G109" s="31" t="s">
        <v>80</v>
      </c>
      <c r="H109" s="31" t="s">
        <v>80</v>
      </c>
      <c r="I109" s="31" t="s">
        <v>80</v>
      </c>
      <c r="J109" s="31" t="s">
        <v>80</v>
      </c>
      <c r="K109" s="31" t="s">
        <v>80</v>
      </c>
      <c r="L109" s="31" t="s">
        <v>80</v>
      </c>
      <c r="M109" s="31" t="s">
        <v>80</v>
      </c>
      <c r="N109" s="31" t="s">
        <v>80</v>
      </c>
      <c r="O109" s="31" t="s">
        <v>80</v>
      </c>
      <c r="P109" s="31" t="s">
        <v>80</v>
      </c>
      <c r="Q109" s="31" t="s">
        <v>80</v>
      </c>
      <c r="R109" s="31" t="s">
        <v>80</v>
      </c>
      <c r="S109" s="31" t="s">
        <v>80</v>
      </c>
      <c r="T109" s="31" t="s">
        <v>80</v>
      </c>
      <c r="U109" s="31" t="s">
        <v>80</v>
      </c>
      <c r="V109" s="31" t="s">
        <v>80</v>
      </c>
      <c r="W109" s="31" t="s">
        <v>80</v>
      </c>
      <c r="X109" s="31" t="s">
        <v>80</v>
      </c>
      <c r="Y109" s="31" t="s">
        <v>80</v>
      </c>
      <c r="Z109" s="31" t="s">
        <v>80</v>
      </c>
      <c r="AA109" s="31" t="s">
        <v>80</v>
      </c>
      <c r="AB109" s="31" t="s">
        <v>80</v>
      </c>
      <c r="AC109" s="31">
        <v>1.7000000000000001E-2</v>
      </c>
      <c r="AD109" s="31">
        <v>0.32100000000000001</v>
      </c>
      <c r="AE109" s="31">
        <v>0.64200000000000002</v>
      </c>
      <c r="AF109" s="31" t="s">
        <v>80</v>
      </c>
      <c r="AG109" s="31" t="s">
        <v>80</v>
      </c>
      <c r="AH109" s="31" t="s">
        <v>80</v>
      </c>
      <c r="AI109" s="31" t="s">
        <v>80</v>
      </c>
      <c r="AJ109" s="31" t="s">
        <v>80</v>
      </c>
      <c r="AK109">
        <v>53</v>
      </c>
      <c r="AL109" s="29">
        <v>0</v>
      </c>
      <c r="AM109" s="29">
        <v>99.99</v>
      </c>
      <c r="AN109" s="20">
        <v>0.98</v>
      </c>
    </row>
    <row r="110" spans="1:40" x14ac:dyDescent="0.25">
      <c r="A110" t="s">
        <v>222</v>
      </c>
      <c r="B110" t="s">
        <v>184</v>
      </c>
      <c r="C110" t="s">
        <v>100</v>
      </c>
      <c r="D110" t="s">
        <v>205</v>
      </c>
      <c r="E110" t="s">
        <v>105</v>
      </c>
      <c r="F110" t="s">
        <v>79</v>
      </c>
      <c r="G110" s="31" t="s">
        <v>80</v>
      </c>
      <c r="H110" s="31" t="s">
        <v>80</v>
      </c>
      <c r="I110" s="31" t="s">
        <v>80</v>
      </c>
      <c r="J110" s="31" t="s">
        <v>80</v>
      </c>
      <c r="K110" s="31" t="s">
        <v>80</v>
      </c>
      <c r="L110" s="31" t="s">
        <v>80</v>
      </c>
      <c r="M110" s="31" t="s">
        <v>80</v>
      </c>
      <c r="N110" s="31" t="s">
        <v>80</v>
      </c>
      <c r="O110" s="31" t="s">
        <v>80</v>
      </c>
      <c r="P110" s="31" t="s">
        <v>80</v>
      </c>
      <c r="Q110" s="31" t="s">
        <v>80</v>
      </c>
      <c r="R110" s="31" t="s">
        <v>80</v>
      </c>
      <c r="S110" s="31" t="s">
        <v>80</v>
      </c>
      <c r="T110" s="31" t="s">
        <v>80</v>
      </c>
      <c r="U110" s="31" t="s">
        <v>80</v>
      </c>
      <c r="V110" s="31" t="s">
        <v>80</v>
      </c>
      <c r="W110" s="31" t="s">
        <v>80</v>
      </c>
      <c r="X110" s="31" t="s">
        <v>80</v>
      </c>
      <c r="Y110" s="31" t="s">
        <v>80</v>
      </c>
      <c r="Z110" s="31" t="s">
        <v>80</v>
      </c>
      <c r="AA110" s="31" t="s">
        <v>80</v>
      </c>
      <c r="AB110" s="31" t="s">
        <v>80</v>
      </c>
      <c r="AC110" s="31" t="s">
        <v>82</v>
      </c>
      <c r="AD110" s="31" t="s">
        <v>82</v>
      </c>
      <c r="AE110" s="31" t="s">
        <v>82</v>
      </c>
      <c r="AF110" s="31" t="s">
        <v>80</v>
      </c>
      <c r="AG110" s="31" t="s">
        <v>80</v>
      </c>
      <c r="AH110" s="31" t="s">
        <v>80</v>
      </c>
      <c r="AI110" s="31" t="s">
        <v>80</v>
      </c>
      <c r="AJ110" s="31" t="s">
        <v>80</v>
      </c>
      <c r="AK110">
        <v>53</v>
      </c>
      <c r="AL110" s="29" t="s">
        <v>80</v>
      </c>
      <c r="AM110" s="29" t="s">
        <v>80</v>
      </c>
      <c r="AN110" s="20" t="s">
        <v>80</v>
      </c>
    </row>
    <row r="111" spans="1:40" x14ac:dyDescent="0.25">
      <c r="A111" t="s">
        <v>222</v>
      </c>
      <c r="B111" t="s">
        <v>184</v>
      </c>
      <c r="C111" t="s">
        <v>75</v>
      </c>
      <c r="D111" t="s">
        <v>189</v>
      </c>
      <c r="E111" t="s">
        <v>99</v>
      </c>
      <c r="F111" t="s">
        <v>78</v>
      </c>
      <c r="G111" s="31" t="s">
        <v>80</v>
      </c>
      <c r="H111" s="31" t="s">
        <v>80</v>
      </c>
      <c r="I111" s="31" t="s">
        <v>80</v>
      </c>
      <c r="J111" s="31" t="s">
        <v>80</v>
      </c>
      <c r="K111" s="31" t="s">
        <v>80</v>
      </c>
      <c r="L111" s="31" t="s">
        <v>80</v>
      </c>
      <c r="M111" s="31" t="s">
        <v>80</v>
      </c>
      <c r="N111" s="31" t="s">
        <v>80</v>
      </c>
      <c r="O111" s="31" t="s">
        <v>80</v>
      </c>
      <c r="P111" s="31" t="s">
        <v>80</v>
      </c>
      <c r="Q111" s="31" t="s">
        <v>80</v>
      </c>
      <c r="R111" s="31" t="s">
        <v>80</v>
      </c>
      <c r="S111" s="31" t="s">
        <v>80</v>
      </c>
      <c r="T111" s="31" t="s">
        <v>80</v>
      </c>
      <c r="U111" s="31" t="s">
        <v>80</v>
      </c>
      <c r="V111" s="31" t="s">
        <v>80</v>
      </c>
      <c r="W111" s="31" t="s">
        <v>80</v>
      </c>
      <c r="X111" s="31" t="s">
        <v>80</v>
      </c>
      <c r="Y111" s="31" t="s">
        <v>80</v>
      </c>
      <c r="Z111" s="31" t="s">
        <v>80</v>
      </c>
      <c r="AA111" s="31" t="s">
        <v>80</v>
      </c>
      <c r="AB111" s="31" t="s">
        <v>80</v>
      </c>
      <c r="AC111" s="31">
        <v>0.77600000000000002</v>
      </c>
      <c r="AD111" s="31" t="s">
        <v>80</v>
      </c>
      <c r="AE111" s="31" t="s">
        <v>80</v>
      </c>
      <c r="AF111" s="31">
        <v>1E-3</v>
      </c>
      <c r="AG111" s="31" t="s">
        <v>80</v>
      </c>
      <c r="AH111" s="31" t="s">
        <v>80</v>
      </c>
      <c r="AI111" s="31" t="s">
        <v>80</v>
      </c>
      <c r="AJ111" s="31" t="s">
        <v>80</v>
      </c>
      <c r="AK111">
        <v>54</v>
      </c>
      <c r="AL111" s="29">
        <v>0</v>
      </c>
      <c r="AM111" s="29">
        <v>100</v>
      </c>
      <c r="AN111" s="20">
        <v>0.77700000000000002</v>
      </c>
    </row>
    <row r="112" spans="1:40" x14ac:dyDescent="0.25">
      <c r="A112" t="s">
        <v>222</v>
      </c>
      <c r="B112" t="s">
        <v>184</v>
      </c>
      <c r="C112" t="s">
        <v>75</v>
      </c>
      <c r="D112" t="s">
        <v>189</v>
      </c>
      <c r="E112" t="s">
        <v>99</v>
      </c>
      <c r="F112" t="s">
        <v>79</v>
      </c>
      <c r="G112" s="31" t="s">
        <v>80</v>
      </c>
      <c r="H112" s="31" t="s">
        <v>80</v>
      </c>
      <c r="I112" s="31" t="s">
        <v>80</v>
      </c>
      <c r="J112" s="31" t="s">
        <v>80</v>
      </c>
      <c r="K112" s="31" t="s">
        <v>80</v>
      </c>
      <c r="L112" s="31" t="s">
        <v>80</v>
      </c>
      <c r="M112" s="31" t="s">
        <v>80</v>
      </c>
      <c r="N112" s="31" t="s">
        <v>80</v>
      </c>
      <c r="O112" s="31" t="s">
        <v>80</v>
      </c>
      <c r="P112" s="31" t="s">
        <v>80</v>
      </c>
      <c r="Q112" s="31" t="s">
        <v>80</v>
      </c>
      <c r="R112" s="31" t="s">
        <v>80</v>
      </c>
      <c r="S112" s="31" t="s">
        <v>80</v>
      </c>
      <c r="T112" s="31" t="s">
        <v>80</v>
      </c>
      <c r="U112" s="31" t="s">
        <v>80</v>
      </c>
      <c r="V112" s="31" t="s">
        <v>80</v>
      </c>
      <c r="W112" s="31" t="s">
        <v>80</v>
      </c>
      <c r="X112" s="31" t="s">
        <v>80</v>
      </c>
      <c r="Y112" s="31" t="s">
        <v>80</v>
      </c>
      <c r="Z112" s="31" t="s">
        <v>80</v>
      </c>
      <c r="AA112" s="31" t="s">
        <v>80</v>
      </c>
      <c r="AB112" s="31" t="s">
        <v>80</v>
      </c>
      <c r="AC112" s="31" t="s">
        <v>82</v>
      </c>
      <c r="AD112" s="31" t="s">
        <v>80</v>
      </c>
      <c r="AE112" s="31" t="s">
        <v>80</v>
      </c>
      <c r="AF112" s="31" t="s">
        <v>82</v>
      </c>
      <c r="AG112" s="31" t="s">
        <v>80</v>
      </c>
      <c r="AH112" s="31" t="s">
        <v>80</v>
      </c>
      <c r="AI112" s="31" t="s">
        <v>80</v>
      </c>
      <c r="AJ112" s="31" t="s">
        <v>80</v>
      </c>
      <c r="AK112">
        <v>54</v>
      </c>
      <c r="AL112" s="29" t="s">
        <v>80</v>
      </c>
      <c r="AM112" s="29" t="s">
        <v>80</v>
      </c>
      <c r="AN112" s="20" t="s">
        <v>80</v>
      </c>
    </row>
    <row r="113" spans="1:40" x14ac:dyDescent="0.25">
      <c r="A113" t="s">
        <v>222</v>
      </c>
      <c r="B113" t="s">
        <v>184</v>
      </c>
      <c r="C113" t="s">
        <v>100</v>
      </c>
      <c r="D113" t="s">
        <v>134</v>
      </c>
      <c r="E113" t="s">
        <v>104</v>
      </c>
      <c r="F113" t="s">
        <v>78</v>
      </c>
      <c r="G113" s="31" t="s">
        <v>80</v>
      </c>
      <c r="H113" s="31" t="s">
        <v>80</v>
      </c>
      <c r="I113" s="31" t="s">
        <v>80</v>
      </c>
      <c r="J113" s="31" t="s">
        <v>80</v>
      </c>
      <c r="K113" s="31" t="s">
        <v>80</v>
      </c>
      <c r="L113" s="31" t="s">
        <v>80</v>
      </c>
      <c r="M113" s="31" t="s">
        <v>80</v>
      </c>
      <c r="N113" s="31" t="s">
        <v>80</v>
      </c>
      <c r="O113" s="31" t="s">
        <v>80</v>
      </c>
      <c r="P113" s="31" t="s">
        <v>80</v>
      </c>
      <c r="Q113" s="31" t="s">
        <v>80</v>
      </c>
      <c r="R113" s="31" t="s">
        <v>80</v>
      </c>
      <c r="S113" s="31" t="s">
        <v>80</v>
      </c>
      <c r="T113" s="31">
        <v>2.8000000000000001E-2</v>
      </c>
      <c r="U113" s="31" t="s">
        <v>80</v>
      </c>
      <c r="V113" s="31" t="s">
        <v>80</v>
      </c>
      <c r="W113" s="31" t="s">
        <v>80</v>
      </c>
      <c r="X113" s="31" t="s">
        <v>80</v>
      </c>
      <c r="Y113" s="31" t="s">
        <v>80</v>
      </c>
      <c r="Z113" s="31">
        <v>9.7000000000000003E-2</v>
      </c>
      <c r="AA113" s="31">
        <v>3.6999999999999998E-2</v>
      </c>
      <c r="AB113" s="31">
        <v>0.16600000000000001</v>
      </c>
      <c r="AC113" s="31" t="s">
        <v>80</v>
      </c>
      <c r="AD113" s="31">
        <v>5.7000000000000002E-2</v>
      </c>
      <c r="AE113" s="31">
        <v>9.4E-2</v>
      </c>
      <c r="AF113" s="31">
        <v>4.7E-2</v>
      </c>
      <c r="AG113" s="31">
        <v>6.6000000000000003E-2</v>
      </c>
      <c r="AH113" s="31" t="s">
        <v>80</v>
      </c>
      <c r="AI113" s="31" t="s">
        <v>80</v>
      </c>
      <c r="AJ113" s="31" t="s">
        <v>80</v>
      </c>
      <c r="AK113">
        <v>55</v>
      </c>
      <c r="AL113" s="29">
        <v>0</v>
      </c>
      <c r="AM113" s="29">
        <v>100</v>
      </c>
      <c r="AN113" s="20">
        <v>0.59299999999999997</v>
      </c>
    </row>
    <row r="114" spans="1:40" x14ac:dyDescent="0.25">
      <c r="A114" t="s">
        <v>222</v>
      </c>
      <c r="B114" t="s">
        <v>184</v>
      </c>
      <c r="C114" t="s">
        <v>100</v>
      </c>
      <c r="D114" t="s">
        <v>134</v>
      </c>
      <c r="E114" t="s">
        <v>104</v>
      </c>
      <c r="F114" t="s">
        <v>79</v>
      </c>
      <c r="G114" s="31" t="s">
        <v>80</v>
      </c>
      <c r="H114" s="31" t="s">
        <v>80</v>
      </c>
      <c r="I114" s="31" t="s">
        <v>80</v>
      </c>
      <c r="J114" s="31" t="s">
        <v>80</v>
      </c>
      <c r="K114" s="31" t="s">
        <v>80</v>
      </c>
      <c r="L114" s="31" t="s">
        <v>80</v>
      </c>
      <c r="M114" s="31" t="s">
        <v>80</v>
      </c>
      <c r="N114" s="31" t="s">
        <v>80</v>
      </c>
      <c r="O114" s="31" t="s">
        <v>80</v>
      </c>
      <c r="P114" s="31" t="s">
        <v>80</v>
      </c>
      <c r="Q114" s="31" t="s">
        <v>80</v>
      </c>
      <c r="R114" s="31" t="s">
        <v>80</v>
      </c>
      <c r="S114" s="31" t="s">
        <v>80</v>
      </c>
      <c r="T114" s="31" t="s">
        <v>5</v>
      </c>
      <c r="U114" s="31" t="s">
        <v>80</v>
      </c>
      <c r="V114" s="31" t="s">
        <v>80</v>
      </c>
      <c r="W114" s="31" t="s">
        <v>80</v>
      </c>
      <c r="X114" s="31" t="s">
        <v>80</v>
      </c>
      <c r="Y114" s="31" t="s">
        <v>80</v>
      </c>
      <c r="Z114" s="31" t="s">
        <v>82</v>
      </c>
      <c r="AA114" s="31" t="s">
        <v>5</v>
      </c>
      <c r="AB114" s="31" t="s">
        <v>5</v>
      </c>
      <c r="AC114" s="31" t="s">
        <v>80</v>
      </c>
      <c r="AD114" s="31" t="s">
        <v>5</v>
      </c>
      <c r="AE114" s="31" t="s">
        <v>5</v>
      </c>
      <c r="AF114" s="31" t="s">
        <v>5</v>
      </c>
      <c r="AG114" s="31" t="s">
        <v>82</v>
      </c>
      <c r="AH114" s="31" t="s">
        <v>80</v>
      </c>
      <c r="AI114" s="31" t="s">
        <v>80</v>
      </c>
      <c r="AJ114" s="31" t="s">
        <v>80</v>
      </c>
      <c r="AK114">
        <v>55</v>
      </c>
      <c r="AL114" s="29" t="s">
        <v>80</v>
      </c>
      <c r="AM114" s="29" t="s">
        <v>80</v>
      </c>
      <c r="AN114" s="20" t="s">
        <v>80</v>
      </c>
    </row>
    <row r="115" spans="1:40" x14ac:dyDescent="0.25">
      <c r="A115" t="s">
        <v>222</v>
      </c>
      <c r="B115" t="s">
        <v>184</v>
      </c>
      <c r="C115" t="s">
        <v>75</v>
      </c>
      <c r="D115" t="s">
        <v>113</v>
      </c>
      <c r="E115" t="s">
        <v>77</v>
      </c>
      <c r="F115" t="s">
        <v>78</v>
      </c>
      <c r="G115" s="31" t="s">
        <v>80</v>
      </c>
      <c r="H115" s="31" t="s">
        <v>80</v>
      </c>
      <c r="I115" s="31" t="s">
        <v>80</v>
      </c>
      <c r="J115" s="31" t="s">
        <v>80</v>
      </c>
      <c r="K115" s="31" t="s">
        <v>80</v>
      </c>
      <c r="L115" s="31" t="s">
        <v>80</v>
      </c>
      <c r="M115" s="31" t="s">
        <v>80</v>
      </c>
      <c r="N115" s="31" t="s">
        <v>80</v>
      </c>
      <c r="O115" s="31" t="s">
        <v>80</v>
      </c>
      <c r="P115" s="31" t="s">
        <v>80</v>
      </c>
      <c r="Q115" s="31" t="s">
        <v>80</v>
      </c>
      <c r="R115" s="31" t="s">
        <v>80</v>
      </c>
      <c r="S115" s="31" t="s">
        <v>80</v>
      </c>
      <c r="T115" s="31" t="s">
        <v>80</v>
      </c>
      <c r="U115" s="31" t="s">
        <v>80</v>
      </c>
      <c r="V115" s="31" t="s">
        <v>80</v>
      </c>
      <c r="W115" s="31">
        <v>1.9E-2</v>
      </c>
      <c r="X115" s="31">
        <v>0.48299999999999998</v>
      </c>
      <c r="Y115" s="31" t="s">
        <v>80</v>
      </c>
      <c r="Z115" s="31" t="s">
        <v>80</v>
      </c>
      <c r="AA115" s="31" t="s">
        <v>80</v>
      </c>
      <c r="AB115" s="31" t="s">
        <v>80</v>
      </c>
      <c r="AC115" s="31" t="s">
        <v>80</v>
      </c>
      <c r="AD115" s="31" t="s">
        <v>80</v>
      </c>
      <c r="AE115" s="31" t="s">
        <v>80</v>
      </c>
      <c r="AF115" s="31" t="s">
        <v>80</v>
      </c>
      <c r="AG115" s="31" t="s">
        <v>80</v>
      </c>
      <c r="AH115" s="31" t="s">
        <v>80</v>
      </c>
      <c r="AI115" s="31" t="s">
        <v>80</v>
      </c>
      <c r="AJ115" s="31" t="s">
        <v>80</v>
      </c>
      <c r="AK115">
        <v>56</v>
      </c>
      <c r="AL115" s="29">
        <v>0</v>
      </c>
      <c r="AM115" s="29">
        <v>100</v>
      </c>
      <c r="AN115" s="20">
        <v>0.502</v>
      </c>
    </row>
    <row r="116" spans="1:40" x14ac:dyDescent="0.25">
      <c r="A116" t="s">
        <v>222</v>
      </c>
      <c r="B116" t="s">
        <v>184</v>
      </c>
      <c r="C116" t="s">
        <v>75</v>
      </c>
      <c r="D116" t="s">
        <v>113</v>
      </c>
      <c r="E116" t="s">
        <v>77</v>
      </c>
      <c r="F116" t="s">
        <v>79</v>
      </c>
      <c r="G116" s="31" t="s">
        <v>80</v>
      </c>
      <c r="H116" s="31" t="s">
        <v>80</v>
      </c>
      <c r="I116" s="31" t="s">
        <v>80</v>
      </c>
      <c r="J116" s="31" t="s">
        <v>80</v>
      </c>
      <c r="K116" s="31" t="s">
        <v>80</v>
      </c>
      <c r="L116" s="31" t="s">
        <v>80</v>
      </c>
      <c r="M116" s="31" t="s">
        <v>80</v>
      </c>
      <c r="N116" s="31" t="s">
        <v>80</v>
      </c>
      <c r="O116" s="31" t="s">
        <v>80</v>
      </c>
      <c r="P116" s="31" t="s">
        <v>80</v>
      </c>
      <c r="Q116" s="31" t="s">
        <v>80</v>
      </c>
      <c r="R116" s="31" t="s">
        <v>80</v>
      </c>
      <c r="S116" s="31" t="s">
        <v>80</v>
      </c>
      <c r="T116" s="31" t="s">
        <v>80</v>
      </c>
      <c r="U116" s="31" t="s">
        <v>80</v>
      </c>
      <c r="V116" s="31" t="s">
        <v>80</v>
      </c>
      <c r="W116" s="31" t="s">
        <v>82</v>
      </c>
      <c r="X116" s="31" t="s">
        <v>82</v>
      </c>
      <c r="Y116" s="31" t="s">
        <v>80</v>
      </c>
      <c r="Z116" s="31" t="s">
        <v>80</v>
      </c>
      <c r="AA116" s="31" t="s">
        <v>80</v>
      </c>
      <c r="AB116" s="31" t="s">
        <v>80</v>
      </c>
      <c r="AC116" s="31" t="s">
        <v>80</v>
      </c>
      <c r="AD116" s="31" t="s">
        <v>80</v>
      </c>
      <c r="AE116" s="31" t="s">
        <v>80</v>
      </c>
      <c r="AF116" s="31" t="s">
        <v>80</v>
      </c>
      <c r="AG116" s="31" t="s">
        <v>80</v>
      </c>
      <c r="AH116" s="31" t="s">
        <v>80</v>
      </c>
      <c r="AI116" s="31" t="s">
        <v>80</v>
      </c>
      <c r="AJ116" s="31" t="s">
        <v>80</v>
      </c>
      <c r="AK116">
        <v>56</v>
      </c>
      <c r="AL116" s="29" t="s">
        <v>80</v>
      </c>
      <c r="AM116" s="29" t="s">
        <v>80</v>
      </c>
      <c r="AN116" s="20" t="s">
        <v>80</v>
      </c>
    </row>
    <row r="117" spans="1:40" x14ac:dyDescent="0.25">
      <c r="A117" t="s">
        <v>222</v>
      </c>
      <c r="B117" t="s">
        <v>184</v>
      </c>
      <c r="C117" t="s">
        <v>75</v>
      </c>
      <c r="D117" t="s">
        <v>83</v>
      </c>
      <c r="E117" t="s">
        <v>104</v>
      </c>
      <c r="F117" t="s">
        <v>78</v>
      </c>
      <c r="G117" s="31" t="s">
        <v>80</v>
      </c>
      <c r="H117" s="31" t="s">
        <v>80</v>
      </c>
      <c r="I117" s="31" t="s">
        <v>80</v>
      </c>
      <c r="J117" s="31" t="s">
        <v>80</v>
      </c>
      <c r="K117" s="31" t="s">
        <v>80</v>
      </c>
      <c r="L117" s="31" t="s">
        <v>80</v>
      </c>
      <c r="M117" s="31" t="s">
        <v>80</v>
      </c>
      <c r="N117" s="31" t="s">
        <v>80</v>
      </c>
      <c r="O117" s="31" t="s">
        <v>80</v>
      </c>
      <c r="P117" s="31" t="s">
        <v>80</v>
      </c>
      <c r="Q117" s="31" t="s">
        <v>80</v>
      </c>
      <c r="R117" s="31" t="s">
        <v>80</v>
      </c>
      <c r="S117" s="31" t="s">
        <v>80</v>
      </c>
      <c r="T117" s="31" t="s">
        <v>80</v>
      </c>
      <c r="U117" s="31" t="s">
        <v>80</v>
      </c>
      <c r="V117" s="31" t="s">
        <v>80</v>
      </c>
      <c r="W117" s="31" t="s">
        <v>80</v>
      </c>
      <c r="X117" s="31" t="s">
        <v>80</v>
      </c>
      <c r="Y117" s="31" t="s">
        <v>80</v>
      </c>
      <c r="Z117" s="31" t="s">
        <v>80</v>
      </c>
      <c r="AA117" s="31" t="s">
        <v>80</v>
      </c>
      <c r="AB117" s="31" t="s">
        <v>80</v>
      </c>
      <c r="AC117" s="31" t="s">
        <v>80</v>
      </c>
      <c r="AD117" s="31" t="s">
        <v>80</v>
      </c>
      <c r="AE117" s="31" t="s">
        <v>80</v>
      </c>
      <c r="AF117" s="31" t="s">
        <v>80</v>
      </c>
      <c r="AG117" s="31" t="s">
        <v>80</v>
      </c>
      <c r="AH117" s="31">
        <v>0.17</v>
      </c>
      <c r="AI117" s="31">
        <v>4.8000000000000001E-2</v>
      </c>
      <c r="AJ117" s="31">
        <v>8.1000000000000003E-2</v>
      </c>
      <c r="AK117">
        <v>57</v>
      </c>
      <c r="AL117" s="29">
        <v>0</v>
      </c>
      <c r="AM117" s="29">
        <v>100</v>
      </c>
      <c r="AN117" s="20">
        <v>0.29899999999999999</v>
      </c>
    </row>
    <row r="118" spans="1:40" x14ac:dyDescent="0.25">
      <c r="A118" t="s">
        <v>222</v>
      </c>
      <c r="B118" t="s">
        <v>184</v>
      </c>
      <c r="C118" t="s">
        <v>75</v>
      </c>
      <c r="D118" t="s">
        <v>83</v>
      </c>
      <c r="E118" t="s">
        <v>104</v>
      </c>
      <c r="F118" t="s">
        <v>79</v>
      </c>
      <c r="G118" s="31" t="s">
        <v>80</v>
      </c>
      <c r="H118" s="31" t="s">
        <v>80</v>
      </c>
      <c r="I118" s="31" t="s">
        <v>80</v>
      </c>
      <c r="J118" s="31" t="s">
        <v>80</v>
      </c>
      <c r="K118" s="31" t="s">
        <v>80</v>
      </c>
      <c r="L118" s="31" t="s">
        <v>80</v>
      </c>
      <c r="M118" s="31" t="s">
        <v>80</v>
      </c>
      <c r="N118" s="31" t="s">
        <v>80</v>
      </c>
      <c r="O118" s="31" t="s">
        <v>80</v>
      </c>
      <c r="P118" s="31" t="s">
        <v>80</v>
      </c>
      <c r="Q118" s="31" t="s">
        <v>80</v>
      </c>
      <c r="R118" s="31" t="s">
        <v>80</v>
      </c>
      <c r="S118" s="31" t="s">
        <v>80</v>
      </c>
      <c r="T118" s="31" t="s">
        <v>80</v>
      </c>
      <c r="U118" s="31" t="s">
        <v>80</v>
      </c>
      <c r="V118" s="31" t="s">
        <v>80</v>
      </c>
      <c r="W118" s="31" t="s">
        <v>80</v>
      </c>
      <c r="X118" s="31" t="s">
        <v>80</v>
      </c>
      <c r="Y118" s="31" t="s">
        <v>80</v>
      </c>
      <c r="Z118" s="31" t="s">
        <v>80</v>
      </c>
      <c r="AA118" s="31" t="s">
        <v>80</v>
      </c>
      <c r="AB118" s="31" t="s">
        <v>80</v>
      </c>
      <c r="AC118" s="31" t="s">
        <v>80</v>
      </c>
      <c r="AD118" s="31" t="s">
        <v>80</v>
      </c>
      <c r="AE118" s="31" t="s">
        <v>80</v>
      </c>
      <c r="AF118" s="31" t="s">
        <v>80</v>
      </c>
      <c r="AG118" s="31" t="s">
        <v>80</v>
      </c>
      <c r="AH118" s="31" t="s">
        <v>5</v>
      </c>
      <c r="AI118" s="31" t="s">
        <v>5</v>
      </c>
      <c r="AJ118" s="31" t="s">
        <v>5</v>
      </c>
      <c r="AK118">
        <v>57</v>
      </c>
      <c r="AL118" s="29" t="s">
        <v>80</v>
      </c>
      <c r="AM118" s="29" t="s">
        <v>80</v>
      </c>
      <c r="AN118" s="20" t="s">
        <v>80</v>
      </c>
    </row>
    <row r="119" spans="1:40" x14ac:dyDescent="0.25">
      <c r="A119" t="s">
        <v>222</v>
      </c>
      <c r="B119" t="s">
        <v>184</v>
      </c>
      <c r="C119" t="s">
        <v>75</v>
      </c>
      <c r="D119" t="s">
        <v>185</v>
      </c>
      <c r="E119" t="s">
        <v>87</v>
      </c>
      <c r="F119" t="s">
        <v>78</v>
      </c>
      <c r="G119" s="31" t="s">
        <v>80</v>
      </c>
      <c r="H119" s="31" t="s">
        <v>80</v>
      </c>
      <c r="I119" s="31" t="s">
        <v>80</v>
      </c>
      <c r="J119" s="31" t="s">
        <v>80</v>
      </c>
      <c r="K119" s="31" t="s">
        <v>80</v>
      </c>
      <c r="L119" s="31" t="s">
        <v>80</v>
      </c>
      <c r="M119" s="31" t="s">
        <v>80</v>
      </c>
      <c r="N119" s="31" t="s">
        <v>80</v>
      </c>
      <c r="O119" s="31" t="s">
        <v>80</v>
      </c>
      <c r="P119" s="31" t="s">
        <v>80</v>
      </c>
      <c r="Q119" s="31" t="s">
        <v>80</v>
      </c>
      <c r="R119" s="31">
        <v>0.25</v>
      </c>
      <c r="S119" s="31" t="s">
        <v>80</v>
      </c>
      <c r="T119" s="31" t="s">
        <v>80</v>
      </c>
      <c r="U119" s="31" t="s">
        <v>80</v>
      </c>
      <c r="V119" s="31" t="s">
        <v>80</v>
      </c>
      <c r="W119" s="31" t="s">
        <v>80</v>
      </c>
      <c r="X119" s="31" t="s">
        <v>80</v>
      </c>
      <c r="Y119" s="31" t="s">
        <v>80</v>
      </c>
      <c r="Z119" s="31" t="s">
        <v>80</v>
      </c>
      <c r="AA119" s="31" t="s">
        <v>80</v>
      </c>
      <c r="AB119" s="31" t="s">
        <v>80</v>
      </c>
      <c r="AC119" s="31" t="s">
        <v>80</v>
      </c>
      <c r="AD119" s="31" t="s">
        <v>80</v>
      </c>
      <c r="AE119" s="31" t="s">
        <v>80</v>
      </c>
      <c r="AF119" s="31" t="s">
        <v>80</v>
      </c>
      <c r="AG119" s="31" t="s">
        <v>80</v>
      </c>
      <c r="AH119" s="31" t="s">
        <v>80</v>
      </c>
      <c r="AI119" s="31" t="s">
        <v>80</v>
      </c>
      <c r="AJ119" s="31" t="s">
        <v>80</v>
      </c>
      <c r="AK119">
        <v>58</v>
      </c>
      <c r="AL119" s="29">
        <v>0</v>
      </c>
      <c r="AM119" s="29">
        <v>100</v>
      </c>
      <c r="AN119" s="20">
        <v>0.25</v>
      </c>
    </row>
    <row r="120" spans="1:40" x14ac:dyDescent="0.25">
      <c r="A120" t="s">
        <v>222</v>
      </c>
      <c r="B120" t="s">
        <v>184</v>
      </c>
      <c r="C120" t="s">
        <v>75</v>
      </c>
      <c r="D120" t="s">
        <v>185</v>
      </c>
      <c r="E120" t="s">
        <v>87</v>
      </c>
      <c r="F120" t="s">
        <v>79</v>
      </c>
      <c r="G120" s="31" t="s">
        <v>80</v>
      </c>
      <c r="H120" s="31" t="s">
        <v>80</v>
      </c>
      <c r="I120" s="31" t="s">
        <v>80</v>
      </c>
      <c r="J120" s="31" t="s">
        <v>80</v>
      </c>
      <c r="K120" s="31" t="s">
        <v>80</v>
      </c>
      <c r="L120" s="31" t="s">
        <v>80</v>
      </c>
      <c r="M120" s="31" t="s">
        <v>80</v>
      </c>
      <c r="N120" s="31" t="s">
        <v>80</v>
      </c>
      <c r="O120" s="31" t="s">
        <v>80</v>
      </c>
      <c r="P120" s="31" t="s">
        <v>80</v>
      </c>
      <c r="Q120" s="31" t="s">
        <v>80</v>
      </c>
      <c r="R120" s="31" t="s">
        <v>82</v>
      </c>
      <c r="S120" s="31" t="s">
        <v>80</v>
      </c>
      <c r="T120" s="31" t="s">
        <v>80</v>
      </c>
      <c r="U120" s="31" t="s">
        <v>80</v>
      </c>
      <c r="V120" s="31" t="s">
        <v>80</v>
      </c>
      <c r="W120" s="31" t="s">
        <v>80</v>
      </c>
      <c r="X120" s="31" t="s">
        <v>80</v>
      </c>
      <c r="Y120" s="31" t="s">
        <v>80</v>
      </c>
      <c r="Z120" s="31" t="s">
        <v>80</v>
      </c>
      <c r="AA120" s="31" t="s">
        <v>80</v>
      </c>
      <c r="AB120" s="31" t="s">
        <v>80</v>
      </c>
      <c r="AC120" s="31" t="s">
        <v>80</v>
      </c>
      <c r="AD120" s="31" t="s">
        <v>80</v>
      </c>
      <c r="AE120" s="31" t="s">
        <v>80</v>
      </c>
      <c r="AF120" s="31" t="s">
        <v>80</v>
      </c>
      <c r="AG120" s="31" t="s">
        <v>80</v>
      </c>
      <c r="AH120" s="31" t="s">
        <v>80</v>
      </c>
      <c r="AI120" s="31" t="s">
        <v>80</v>
      </c>
      <c r="AJ120" s="31" t="s">
        <v>80</v>
      </c>
      <c r="AK120">
        <v>58</v>
      </c>
      <c r="AL120" s="29" t="s">
        <v>80</v>
      </c>
      <c r="AM120" s="29" t="s">
        <v>80</v>
      </c>
      <c r="AN120" s="20" t="s">
        <v>80</v>
      </c>
    </row>
    <row r="121" spans="1:40" x14ac:dyDescent="0.25">
      <c r="A121" t="s">
        <v>222</v>
      </c>
      <c r="B121" t="s">
        <v>184</v>
      </c>
      <c r="C121" t="s">
        <v>75</v>
      </c>
      <c r="D121" t="s">
        <v>109</v>
      </c>
      <c r="E121" t="s">
        <v>87</v>
      </c>
      <c r="F121" t="s">
        <v>78</v>
      </c>
      <c r="G121" s="31" t="s">
        <v>80</v>
      </c>
      <c r="H121" s="31" t="s">
        <v>80</v>
      </c>
      <c r="I121" s="31" t="s">
        <v>80</v>
      </c>
      <c r="J121" s="31" t="s">
        <v>80</v>
      </c>
      <c r="K121" s="31" t="s">
        <v>80</v>
      </c>
      <c r="L121" s="31" t="s">
        <v>80</v>
      </c>
      <c r="M121" s="31" t="s">
        <v>80</v>
      </c>
      <c r="N121" s="31" t="s">
        <v>80</v>
      </c>
      <c r="O121" s="31" t="s">
        <v>80</v>
      </c>
      <c r="P121" s="31" t="s">
        <v>80</v>
      </c>
      <c r="Q121" s="31" t="s">
        <v>80</v>
      </c>
      <c r="R121" s="31" t="s">
        <v>80</v>
      </c>
      <c r="S121" s="31" t="s">
        <v>80</v>
      </c>
      <c r="T121" s="31" t="s">
        <v>80</v>
      </c>
      <c r="U121" s="31" t="s">
        <v>80</v>
      </c>
      <c r="V121" s="31" t="s">
        <v>80</v>
      </c>
      <c r="W121" s="31" t="s">
        <v>80</v>
      </c>
      <c r="X121" s="31" t="s">
        <v>80</v>
      </c>
      <c r="Y121" s="31" t="s">
        <v>80</v>
      </c>
      <c r="Z121" s="31" t="s">
        <v>80</v>
      </c>
      <c r="AA121" s="31">
        <v>8.4000000000000005E-2</v>
      </c>
      <c r="AB121" s="31">
        <v>2.7E-2</v>
      </c>
      <c r="AC121" s="31">
        <v>4.5999999999999999E-2</v>
      </c>
      <c r="AD121" s="31" t="s">
        <v>80</v>
      </c>
      <c r="AE121" s="31" t="s">
        <v>80</v>
      </c>
      <c r="AF121" s="31" t="s">
        <v>80</v>
      </c>
      <c r="AG121" s="31" t="s">
        <v>80</v>
      </c>
      <c r="AH121" s="31" t="s">
        <v>80</v>
      </c>
      <c r="AI121" s="31" t="s">
        <v>80</v>
      </c>
      <c r="AJ121" s="31" t="s">
        <v>80</v>
      </c>
      <c r="AK121">
        <v>59</v>
      </c>
      <c r="AL121" s="29">
        <v>0</v>
      </c>
      <c r="AM121" s="29">
        <v>100</v>
      </c>
      <c r="AN121" s="20">
        <v>0.156</v>
      </c>
    </row>
    <row r="122" spans="1:40" x14ac:dyDescent="0.25">
      <c r="A122" t="s">
        <v>222</v>
      </c>
      <c r="B122" t="s">
        <v>184</v>
      </c>
      <c r="C122" t="s">
        <v>75</v>
      </c>
      <c r="D122" t="s">
        <v>109</v>
      </c>
      <c r="E122" t="s">
        <v>87</v>
      </c>
      <c r="F122" t="s">
        <v>79</v>
      </c>
      <c r="G122" s="31" t="s">
        <v>80</v>
      </c>
      <c r="H122" s="31" t="s">
        <v>80</v>
      </c>
      <c r="I122" s="31" t="s">
        <v>80</v>
      </c>
      <c r="J122" s="31" t="s">
        <v>80</v>
      </c>
      <c r="K122" s="31" t="s">
        <v>80</v>
      </c>
      <c r="L122" s="31" t="s">
        <v>80</v>
      </c>
      <c r="M122" s="31" t="s">
        <v>80</v>
      </c>
      <c r="N122" s="31" t="s">
        <v>80</v>
      </c>
      <c r="O122" s="31" t="s">
        <v>80</v>
      </c>
      <c r="P122" s="31" t="s">
        <v>80</v>
      </c>
      <c r="Q122" s="31" t="s">
        <v>80</v>
      </c>
      <c r="R122" s="31" t="s">
        <v>80</v>
      </c>
      <c r="S122" s="31" t="s">
        <v>80</v>
      </c>
      <c r="T122" s="31" t="s">
        <v>80</v>
      </c>
      <c r="U122" s="31" t="s">
        <v>80</v>
      </c>
      <c r="V122" s="31" t="s">
        <v>80</v>
      </c>
      <c r="W122" s="31" t="s">
        <v>80</v>
      </c>
      <c r="X122" s="31" t="s">
        <v>80</v>
      </c>
      <c r="Y122" s="31" t="s">
        <v>80</v>
      </c>
      <c r="Z122" s="31" t="s">
        <v>80</v>
      </c>
      <c r="AA122" s="31" t="s">
        <v>82</v>
      </c>
      <c r="AB122" s="31" t="s">
        <v>82</v>
      </c>
      <c r="AC122" s="31" t="s">
        <v>82</v>
      </c>
      <c r="AD122" s="31" t="s">
        <v>80</v>
      </c>
      <c r="AE122" s="31" t="s">
        <v>80</v>
      </c>
      <c r="AF122" s="31" t="s">
        <v>80</v>
      </c>
      <c r="AG122" s="31" t="s">
        <v>80</v>
      </c>
      <c r="AH122" s="31" t="s">
        <v>80</v>
      </c>
      <c r="AI122" s="31" t="s">
        <v>80</v>
      </c>
      <c r="AJ122" s="31" t="s">
        <v>80</v>
      </c>
      <c r="AK122">
        <v>59</v>
      </c>
      <c r="AL122" s="29" t="s">
        <v>80</v>
      </c>
      <c r="AM122" s="29" t="s">
        <v>80</v>
      </c>
      <c r="AN122" s="20" t="s">
        <v>80</v>
      </c>
    </row>
    <row r="123" spans="1:40" x14ac:dyDescent="0.25">
      <c r="A123" t="s">
        <v>222</v>
      </c>
      <c r="B123" t="s">
        <v>184</v>
      </c>
      <c r="C123" t="s">
        <v>75</v>
      </c>
      <c r="D123" t="s">
        <v>130</v>
      </c>
      <c r="E123" t="s">
        <v>84</v>
      </c>
      <c r="F123" t="s">
        <v>78</v>
      </c>
      <c r="G123" s="31" t="s">
        <v>80</v>
      </c>
      <c r="H123" s="31" t="s">
        <v>80</v>
      </c>
      <c r="I123" s="31" t="s">
        <v>80</v>
      </c>
      <c r="J123" s="31" t="s">
        <v>80</v>
      </c>
      <c r="K123" s="31" t="s">
        <v>80</v>
      </c>
      <c r="L123" s="31" t="s">
        <v>80</v>
      </c>
      <c r="M123" s="31" t="s">
        <v>80</v>
      </c>
      <c r="N123" s="31" t="s">
        <v>80</v>
      </c>
      <c r="O123" s="31" t="s">
        <v>80</v>
      </c>
      <c r="P123" s="31" t="s">
        <v>80</v>
      </c>
      <c r="Q123" s="31" t="s">
        <v>80</v>
      </c>
      <c r="R123" s="31" t="s">
        <v>80</v>
      </c>
      <c r="S123" s="31" t="s">
        <v>80</v>
      </c>
      <c r="T123" s="31">
        <v>5.7000000000000002E-2</v>
      </c>
      <c r="U123" s="31" t="s">
        <v>80</v>
      </c>
      <c r="V123" s="31" t="s">
        <v>80</v>
      </c>
      <c r="W123" s="31">
        <v>7.0000000000000007E-2</v>
      </c>
      <c r="X123" s="31" t="s">
        <v>80</v>
      </c>
      <c r="Y123" s="31" t="s">
        <v>80</v>
      </c>
      <c r="Z123" s="31" t="s">
        <v>80</v>
      </c>
      <c r="AA123" s="31" t="s">
        <v>80</v>
      </c>
      <c r="AB123" s="31" t="s">
        <v>80</v>
      </c>
      <c r="AC123" s="31" t="s">
        <v>80</v>
      </c>
      <c r="AD123" s="31" t="s">
        <v>80</v>
      </c>
      <c r="AE123" s="31" t="s">
        <v>80</v>
      </c>
      <c r="AF123" s="31" t="s">
        <v>80</v>
      </c>
      <c r="AG123" s="31" t="s">
        <v>80</v>
      </c>
      <c r="AH123" s="31" t="s">
        <v>80</v>
      </c>
      <c r="AI123" s="31" t="s">
        <v>80</v>
      </c>
      <c r="AJ123" s="31" t="s">
        <v>80</v>
      </c>
      <c r="AK123">
        <v>60</v>
      </c>
      <c r="AL123" s="29">
        <v>0</v>
      </c>
      <c r="AM123" s="29">
        <v>100</v>
      </c>
      <c r="AN123" s="20">
        <v>0.127</v>
      </c>
    </row>
    <row r="124" spans="1:40" x14ac:dyDescent="0.25">
      <c r="A124" t="s">
        <v>222</v>
      </c>
      <c r="B124" t="s">
        <v>184</v>
      </c>
      <c r="C124" t="s">
        <v>75</v>
      </c>
      <c r="D124" t="s">
        <v>130</v>
      </c>
      <c r="E124" t="s">
        <v>84</v>
      </c>
      <c r="F124" t="s">
        <v>79</v>
      </c>
      <c r="G124" s="31" t="s">
        <v>80</v>
      </c>
      <c r="H124" s="31" t="s">
        <v>80</v>
      </c>
      <c r="I124" s="31" t="s">
        <v>80</v>
      </c>
      <c r="J124" s="31" t="s">
        <v>80</v>
      </c>
      <c r="K124" s="31" t="s">
        <v>80</v>
      </c>
      <c r="L124" s="31" t="s">
        <v>80</v>
      </c>
      <c r="M124" s="31" t="s">
        <v>80</v>
      </c>
      <c r="N124" s="31" t="s">
        <v>80</v>
      </c>
      <c r="O124" s="31" t="s">
        <v>80</v>
      </c>
      <c r="P124" s="31" t="s">
        <v>80</v>
      </c>
      <c r="Q124" s="31" t="s">
        <v>80</v>
      </c>
      <c r="R124" s="31" t="s">
        <v>80</v>
      </c>
      <c r="S124" s="31" t="s">
        <v>80</v>
      </c>
      <c r="T124" s="31" t="s">
        <v>82</v>
      </c>
      <c r="U124" s="31" t="s">
        <v>80</v>
      </c>
      <c r="V124" s="31" t="s">
        <v>80</v>
      </c>
      <c r="W124" s="31" t="s">
        <v>82</v>
      </c>
      <c r="X124" s="31" t="s">
        <v>80</v>
      </c>
      <c r="Y124" s="31" t="s">
        <v>80</v>
      </c>
      <c r="Z124" s="31" t="s">
        <v>80</v>
      </c>
      <c r="AA124" s="31" t="s">
        <v>80</v>
      </c>
      <c r="AB124" s="31" t="s">
        <v>80</v>
      </c>
      <c r="AC124" s="31" t="s">
        <v>80</v>
      </c>
      <c r="AD124" s="31" t="s">
        <v>80</v>
      </c>
      <c r="AE124" s="31" t="s">
        <v>80</v>
      </c>
      <c r="AF124" s="31" t="s">
        <v>80</v>
      </c>
      <c r="AG124" s="31" t="s">
        <v>80</v>
      </c>
      <c r="AH124" s="31" t="s">
        <v>80</v>
      </c>
      <c r="AI124" s="31" t="s">
        <v>80</v>
      </c>
      <c r="AJ124" s="31" t="s">
        <v>80</v>
      </c>
      <c r="AK124">
        <v>60</v>
      </c>
      <c r="AL124" s="29" t="s">
        <v>80</v>
      </c>
      <c r="AM124" s="29" t="s">
        <v>80</v>
      </c>
      <c r="AN124" s="20" t="s">
        <v>80</v>
      </c>
    </row>
    <row r="125" spans="1:40" x14ac:dyDescent="0.25">
      <c r="A125" t="s">
        <v>222</v>
      </c>
      <c r="B125" t="s">
        <v>184</v>
      </c>
      <c r="C125" t="s">
        <v>75</v>
      </c>
      <c r="D125" t="s">
        <v>76</v>
      </c>
      <c r="E125" t="s">
        <v>99</v>
      </c>
      <c r="F125" t="s">
        <v>78</v>
      </c>
      <c r="G125" s="31" t="s">
        <v>80</v>
      </c>
      <c r="H125" s="31" t="s">
        <v>80</v>
      </c>
      <c r="I125" s="31" t="s">
        <v>80</v>
      </c>
      <c r="J125" s="31" t="s">
        <v>80</v>
      </c>
      <c r="K125" s="31" t="s">
        <v>80</v>
      </c>
      <c r="L125" s="31" t="s">
        <v>80</v>
      </c>
      <c r="M125" s="31" t="s">
        <v>80</v>
      </c>
      <c r="N125" s="31" t="s">
        <v>80</v>
      </c>
      <c r="O125" s="31" t="s">
        <v>80</v>
      </c>
      <c r="P125" s="31" t="s">
        <v>80</v>
      </c>
      <c r="Q125" s="31" t="s">
        <v>80</v>
      </c>
      <c r="R125" s="31" t="s">
        <v>80</v>
      </c>
      <c r="S125" s="31" t="s">
        <v>80</v>
      </c>
      <c r="T125" s="31" t="s">
        <v>80</v>
      </c>
      <c r="U125" s="31" t="s">
        <v>80</v>
      </c>
      <c r="V125" s="31" t="s">
        <v>80</v>
      </c>
      <c r="W125" s="31" t="s">
        <v>80</v>
      </c>
      <c r="X125" s="31" t="s">
        <v>80</v>
      </c>
      <c r="Y125" s="31" t="s">
        <v>80</v>
      </c>
      <c r="Z125" s="31" t="s">
        <v>80</v>
      </c>
      <c r="AA125" s="31" t="s">
        <v>80</v>
      </c>
      <c r="AB125" s="31" t="s">
        <v>80</v>
      </c>
      <c r="AC125" s="31">
        <v>1E-3</v>
      </c>
      <c r="AD125" s="31">
        <v>6.0000000000000001E-3</v>
      </c>
      <c r="AE125" s="31">
        <v>2.4E-2</v>
      </c>
      <c r="AF125" s="31">
        <v>2.5000000000000001E-2</v>
      </c>
      <c r="AG125" s="31">
        <v>2.3E-2</v>
      </c>
      <c r="AH125" s="31">
        <v>2.4E-2</v>
      </c>
      <c r="AI125" s="31">
        <v>2.4E-2</v>
      </c>
      <c r="AJ125" s="31" t="s">
        <v>80</v>
      </c>
      <c r="AK125">
        <v>61</v>
      </c>
      <c r="AL125" s="29">
        <v>0</v>
      </c>
      <c r="AM125" s="29">
        <v>100</v>
      </c>
      <c r="AN125" s="20">
        <v>0.125</v>
      </c>
    </row>
    <row r="126" spans="1:40" x14ac:dyDescent="0.25">
      <c r="A126" t="s">
        <v>222</v>
      </c>
      <c r="B126" t="s">
        <v>184</v>
      </c>
      <c r="C126" t="s">
        <v>75</v>
      </c>
      <c r="D126" t="s">
        <v>76</v>
      </c>
      <c r="E126" t="s">
        <v>99</v>
      </c>
      <c r="F126" t="s">
        <v>79</v>
      </c>
      <c r="G126" s="31" t="s">
        <v>80</v>
      </c>
      <c r="H126" s="31" t="s">
        <v>80</v>
      </c>
      <c r="I126" s="31" t="s">
        <v>80</v>
      </c>
      <c r="J126" s="31" t="s">
        <v>80</v>
      </c>
      <c r="K126" s="31" t="s">
        <v>80</v>
      </c>
      <c r="L126" s="31" t="s">
        <v>80</v>
      </c>
      <c r="M126" s="31" t="s">
        <v>80</v>
      </c>
      <c r="N126" s="31" t="s">
        <v>80</v>
      </c>
      <c r="O126" s="31" t="s">
        <v>80</v>
      </c>
      <c r="P126" s="31" t="s">
        <v>80</v>
      </c>
      <c r="Q126" s="31" t="s">
        <v>80</v>
      </c>
      <c r="R126" s="31" t="s">
        <v>80</v>
      </c>
      <c r="S126" s="31" t="s">
        <v>80</v>
      </c>
      <c r="T126" s="31" t="s">
        <v>80</v>
      </c>
      <c r="U126" s="31" t="s">
        <v>80</v>
      </c>
      <c r="V126" s="31" t="s">
        <v>80</v>
      </c>
      <c r="W126" s="31" t="s">
        <v>80</v>
      </c>
      <c r="X126" s="31" t="s">
        <v>80</v>
      </c>
      <c r="Y126" s="31" t="s">
        <v>80</v>
      </c>
      <c r="Z126" s="31" t="s">
        <v>80</v>
      </c>
      <c r="AA126" s="31" t="s">
        <v>80</v>
      </c>
      <c r="AB126" s="31" t="s">
        <v>80</v>
      </c>
      <c r="AC126" s="31" t="s">
        <v>82</v>
      </c>
      <c r="AD126" s="31" t="s">
        <v>82</v>
      </c>
      <c r="AE126" s="31" t="s">
        <v>82</v>
      </c>
      <c r="AF126" s="31" t="s">
        <v>82</v>
      </c>
      <c r="AG126" s="31" t="s">
        <v>82</v>
      </c>
      <c r="AH126" s="31" t="s">
        <v>82</v>
      </c>
      <c r="AI126" s="31" t="s">
        <v>82</v>
      </c>
      <c r="AJ126" s="31" t="s">
        <v>80</v>
      </c>
      <c r="AK126">
        <v>61</v>
      </c>
      <c r="AL126" s="29" t="s">
        <v>80</v>
      </c>
      <c r="AM126" s="29" t="s">
        <v>80</v>
      </c>
      <c r="AN126" s="20" t="s">
        <v>80</v>
      </c>
    </row>
    <row r="127" spans="1:40" x14ac:dyDescent="0.25">
      <c r="A127" t="s">
        <v>222</v>
      </c>
      <c r="B127" t="s">
        <v>184</v>
      </c>
      <c r="C127" t="s">
        <v>75</v>
      </c>
      <c r="D127" t="s">
        <v>94</v>
      </c>
      <c r="E127" t="s">
        <v>99</v>
      </c>
      <c r="F127" t="s">
        <v>78</v>
      </c>
      <c r="G127" s="31" t="s">
        <v>80</v>
      </c>
      <c r="H127" s="31" t="s">
        <v>80</v>
      </c>
      <c r="I127" s="31" t="s">
        <v>80</v>
      </c>
      <c r="J127" s="31" t="s">
        <v>80</v>
      </c>
      <c r="K127" s="31" t="s">
        <v>80</v>
      </c>
      <c r="L127" s="31" t="s">
        <v>80</v>
      </c>
      <c r="M127" s="31">
        <v>0.11</v>
      </c>
      <c r="N127" s="31" t="s">
        <v>80</v>
      </c>
      <c r="O127" s="31" t="s">
        <v>80</v>
      </c>
      <c r="P127" s="31" t="s">
        <v>80</v>
      </c>
      <c r="Q127" s="31" t="s">
        <v>80</v>
      </c>
      <c r="R127" s="31" t="s">
        <v>80</v>
      </c>
      <c r="S127" s="31" t="s">
        <v>80</v>
      </c>
      <c r="T127" s="31" t="s">
        <v>80</v>
      </c>
      <c r="U127" s="31" t="s">
        <v>80</v>
      </c>
      <c r="V127" s="31" t="s">
        <v>80</v>
      </c>
      <c r="W127" s="31" t="s">
        <v>80</v>
      </c>
      <c r="X127" s="31" t="s">
        <v>80</v>
      </c>
      <c r="Y127" s="31" t="s">
        <v>80</v>
      </c>
      <c r="Z127" s="31" t="s">
        <v>80</v>
      </c>
      <c r="AA127" s="31" t="s">
        <v>80</v>
      </c>
      <c r="AB127" s="31" t="s">
        <v>80</v>
      </c>
      <c r="AC127" s="31" t="s">
        <v>80</v>
      </c>
      <c r="AD127" s="31" t="s">
        <v>80</v>
      </c>
      <c r="AE127" s="31" t="s">
        <v>80</v>
      </c>
      <c r="AF127" s="31" t="s">
        <v>80</v>
      </c>
      <c r="AG127" s="31" t="s">
        <v>80</v>
      </c>
      <c r="AH127" s="31" t="s">
        <v>80</v>
      </c>
      <c r="AI127" s="31" t="s">
        <v>80</v>
      </c>
      <c r="AJ127" s="31" t="s">
        <v>80</v>
      </c>
      <c r="AK127">
        <v>62</v>
      </c>
      <c r="AL127" s="29">
        <v>0</v>
      </c>
      <c r="AM127" s="29">
        <v>100</v>
      </c>
      <c r="AN127" s="20">
        <v>0.11</v>
      </c>
    </row>
    <row r="128" spans="1:40" x14ac:dyDescent="0.25">
      <c r="A128" t="s">
        <v>222</v>
      </c>
      <c r="B128" t="s">
        <v>184</v>
      </c>
      <c r="C128" t="s">
        <v>75</v>
      </c>
      <c r="D128" t="s">
        <v>94</v>
      </c>
      <c r="E128" t="s">
        <v>99</v>
      </c>
      <c r="F128" t="s">
        <v>79</v>
      </c>
      <c r="G128" s="31" t="s">
        <v>80</v>
      </c>
      <c r="H128" s="31" t="s">
        <v>80</v>
      </c>
      <c r="I128" s="31" t="s">
        <v>80</v>
      </c>
      <c r="J128" s="31" t="s">
        <v>80</v>
      </c>
      <c r="K128" s="31" t="s">
        <v>80</v>
      </c>
      <c r="L128" s="31" t="s">
        <v>80</v>
      </c>
      <c r="M128" s="31" t="s">
        <v>82</v>
      </c>
      <c r="N128" s="31" t="s">
        <v>80</v>
      </c>
      <c r="O128" s="31" t="s">
        <v>80</v>
      </c>
      <c r="P128" s="31" t="s">
        <v>80</v>
      </c>
      <c r="Q128" s="31" t="s">
        <v>80</v>
      </c>
      <c r="R128" s="31" t="s">
        <v>80</v>
      </c>
      <c r="S128" s="31" t="s">
        <v>80</v>
      </c>
      <c r="T128" s="31" t="s">
        <v>80</v>
      </c>
      <c r="U128" s="31" t="s">
        <v>80</v>
      </c>
      <c r="V128" s="31" t="s">
        <v>80</v>
      </c>
      <c r="W128" s="31" t="s">
        <v>80</v>
      </c>
      <c r="X128" s="31" t="s">
        <v>80</v>
      </c>
      <c r="Y128" s="31" t="s">
        <v>80</v>
      </c>
      <c r="Z128" s="31" t="s">
        <v>80</v>
      </c>
      <c r="AA128" s="31" t="s">
        <v>80</v>
      </c>
      <c r="AB128" s="31" t="s">
        <v>80</v>
      </c>
      <c r="AC128" s="31" t="s">
        <v>80</v>
      </c>
      <c r="AD128" s="31" t="s">
        <v>80</v>
      </c>
      <c r="AE128" s="31" t="s">
        <v>80</v>
      </c>
      <c r="AF128" s="31" t="s">
        <v>80</v>
      </c>
      <c r="AG128" s="31" t="s">
        <v>80</v>
      </c>
      <c r="AH128" s="31" t="s">
        <v>80</v>
      </c>
      <c r="AI128" s="31" t="s">
        <v>80</v>
      </c>
      <c r="AJ128" s="31" t="s">
        <v>80</v>
      </c>
      <c r="AK128">
        <v>62</v>
      </c>
      <c r="AL128" s="29" t="s">
        <v>80</v>
      </c>
      <c r="AM128" s="29" t="s">
        <v>80</v>
      </c>
      <c r="AN128" s="20" t="s">
        <v>80</v>
      </c>
    </row>
    <row r="129" spans="1:40" x14ac:dyDescent="0.25">
      <c r="A129" t="s">
        <v>222</v>
      </c>
      <c r="B129" t="s">
        <v>184</v>
      </c>
      <c r="C129" t="s">
        <v>75</v>
      </c>
      <c r="D129" t="s">
        <v>83</v>
      </c>
      <c r="E129" t="s">
        <v>99</v>
      </c>
      <c r="F129" t="s">
        <v>78</v>
      </c>
      <c r="G129" s="31" t="s">
        <v>80</v>
      </c>
      <c r="H129" s="31" t="s">
        <v>80</v>
      </c>
      <c r="I129" s="31" t="s">
        <v>80</v>
      </c>
      <c r="J129" s="31" t="s">
        <v>80</v>
      </c>
      <c r="K129" s="31" t="s">
        <v>80</v>
      </c>
      <c r="L129" s="31" t="s">
        <v>80</v>
      </c>
      <c r="M129" s="31" t="s">
        <v>80</v>
      </c>
      <c r="N129" s="31" t="s">
        <v>80</v>
      </c>
      <c r="O129" s="31" t="s">
        <v>80</v>
      </c>
      <c r="P129" s="31" t="s">
        <v>80</v>
      </c>
      <c r="Q129" s="31" t="s">
        <v>80</v>
      </c>
      <c r="R129" s="31" t="s">
        <v>80</v>
      </c>
      <c r="S129" s="31" t="s">
        <v>80</v>
      </c>
      <c r="T129" s="31" t="s">
        <v>80</v>
      </c>
      <c r="U129" s="31" t="s">
        <v>80</v>
      </c>
      <c r="V129" s="31" t="s">
        <v>80</v>
      </c>
      <c r="W129" s="31" t="s">
        <v>80</v>
      </c>
      <c r="X129" s="31" t="s">
        <v>80</v>
      </c>
      <c r="Y129" s="31" t="s">
        <v>80</v>
      </c>
      <c r="Z129" s="31" t="s">
        <v>80</v>
      </c>
      <c r="AA129" s="31" t="s">
        <v>80</v>
      </c>
      <c r="AB129" s="31" t="s">
        <v>80</v>
      </c>
      <c r="AC129" s="31" t="s">
        <v>80</v>
      </c>
      <c r="AD129" s="31">
        <v>0.02</v>
      </c>
      <c r="AE129" s="31" t="s">
        <v>80</v>
      </c>
      <c r="AF129" s="31" t="s">
        <v>80</v>
      </c>
      <c r="AG129" s="31" t="s">
        <v>80</v>
      </c>
      <c r="AH129" s="31" t="s">
        <v>80</v>
      </c>
      <c r="AI129" s="31" t="s">
        <v>80</v>
      </c>
      <c r="AJ129" s="31" t="s">
        <v>80</v>
      </c>
      <c r="AK129">
        <v>63</v>
      </c>
      <c r="AL129" s="29">
        <v>0</v>
      </c>
      <c r="AM129" s="29">
        <v>100</v>
      </c>
      <c r="AN129" s="20">
        <v>0.02</v>
      </c>
    </row>
    <row r="130" spans="1:40" x14ac:dyDescent="0.25">
      <c r="A130" t="s">
        <v>222</v>
      </c>
      <c r="B130" t="s">
        <v>184</v>
      </c>
      <c r="C130" t="s">
        <v>75</v>
      </c>
      <c r="D130" t="s">
        <v>83</v>
      </c>
      <c r="E130" t="s">
        <v>99</v>
      </c>
      <c r="F130" t="s">
        <v>79</v>
      </c>
      <c r="G130" s="31" t="s">
        <v>80</v>
      </c>
      <c r="H130" s="31" t="s">
        <v>80</v>
      </c>
      <c r="I130" s="31" t="s">
        <v>80</v>
      </c>
      <c r="J130" s="31" t="s">
        <v>80</v>
      </c>
      <c r="K130" s="31" t="s">
        <v>80</v>
      </c>
      <c r="L130" s="31" t="s">
        <v>80</v>
      </c>
      <c r="M130" s="31" t="s">
        <v>80</v>
      </c>
      <c r="N130" s="31" t="s">
        <v>80</v>
      </c>
      <c r="O130" s="31" t="s">
        <v>80</v>
      </c>
      <c r="P130" s="31" t="s">
        <v>80</v>
      </c>
      <c r="Q130" s="31" t="s">
        <v>80</v>
      </c>
      <c r="R130" s="31" t="s">
        <v>80</v>
      </c>
      <c r="S130" s="31" t="s">
        <v>80</v>
      </c>
      <c r="T130" s="31" t="s">
        <v>80</v>
      </c>
      <c r="U130" s="31" t="s">
        <v>80</v>
      </c>
      <c r="V130" s="31" t="s">
        <v>80</v>
      </c>
      <c r="W130" s="31" t="s">
        <v>80</v>
      </c>
      <c r="X130" s="31" t="s">
        <v>80</v>
      </c>
      <c r="Y130" s="31" t="s">
        <v>80</v>
      </c>
      <c r="Z130" s="31" t="s">
        <v>80</v>
      </c>
      <c r="AA130" s="31" t="s">
        <v>80</v>
      </c>
      <c r="AB130" s="31" t="s">
        <v>80</v>
      </c>
      <c r="AC130" s="31" t="s">
        <v>80</v>
      </c>
      <c r="AD130" s="31" t="s">
        <v>82</v>
      </c>
      <c r="AE130" s="31" t="s">
        <v>80</v>
      </c>
      <c r="AF130" s="31" t="s">
        <v>80</v>
      </c>
      <c r="AG130" s="31" t="s">
        <v>5</v>
      </c>
      <c r="AH130" s="31" t="s">
        <v>5</v>
      </c>
      <c r="AI130" s="31" t="s">
        <v>80</v>
      </c>
      <c r="AJ130" s="31" t="s">
        <v>5</v>
      </c>
      <c r="AK130">
        <v>63</v>
      </c>
      <c r="AL130" s="29" t="s">
        <v>80</v>
      </c>
      <c r="AM130" s="29" t="s">
        <v>80</v>
      </c>
      <c r="AN130" s="20" t="s">
        <v>80</v>
      </c>
    </row>
    <row r="131" spans="1:40" x14ac:dyDescent="0.25">
      <c r="A131" t="s">
        <v>222</v>
      </c>
      <c r="B131" t="s">
        <v>184</v>
      </c>
      <c r="C131" t="s">
        <v>75</v>
      </c>
      <c r="D131" t="s">
        <v>109</v>
      </c>
      <c r="E131" t="s">
        <v>129</v>
      </c>
      <c r="F131" t="s">
        <v>78</v>
      </c>
      <c r="G131" s="31" t="s">
        <v>80</v>
      </c>
      <c r="H131" s="31" t="s">
        <v>80</v>
      </c>
      <c r="I131" s="31" t="s">
        <v>80</v>
      </c>
      <c r="J131" s="31" t="s">
        <v>80</v>
      </c>
      <c r="K131" s="31" t="s">
        <v>80</v>
      </c>
      <c r="L131" s="31" t="s">
        <v>80</v>
      </c>
      <c r="M131" s="31" t="s">
        <v>80</v>
      </c>
      <c r="N131" s="31" t="s">
        <v>80</v>
      </c>
      <c r="O131" s="31" t="s">
        <v>80</v>
      </c>
      <c r="P131" s="31" t="s">
        <v>80</v>
      </c>
      <c r="Q131" s="31" t="s">
        <v>80</v>
      </c>
      <c r="R131" s="31" t="s">
        <v>80</v>
      </c>
      <c r="S131" s="31" t="s">
        <v>80</v>
      </c>
      <c r="T131" s="31" t="s">
        <v>80</v>
      </c>
      <c r="U131" s="31" t="s">
        <v>80</v>
      </c>
      <c r="V131" s="31" t="s">
        <v>80</v>
      </c>
      <c r="W131" s="31" t="s">
        <v>80</v>
      </c>
      <c r="X131" s="31" t="s">
        <v>80</v>
      </c>
      <c r="Y131" s="31" t="s">
        <v>80</v>
      </c>
      <c r="Z131" s="31" t="s">
        <v>80</v>
      </c>
      <c r="AA131" s="31" t="s">
        <v>80</v>
      </c>
      <c r="AB131" s="31" t="s">
        <v>80</v>
      </c>
      <c r="AC131" s="31">
        <v>8.0000000000000002E-3</v>
      </c>
      <c r="AD131" s="31" t="s">
        <v>80</v>
      </c>
      <c r="AE131" s="31" t="s">
        <v>80</v>
      </c>
      <c r="AF131" s="31" t="s">
        <v>80</v>
      </c>
      <c r="AG131" s="31" t="s">
        <v>80</v>
      </c>
      <c r="AH131" s="31" t="s">
        <v>80</v>
      </c>
      <c r="AI131" s="31" t="s">
        <v>80</v>
      </c>
      <c r="AJ131" s="31" t="s">
        <v>80</v>
      </c>
      <c r="AK131">
        <v>64</v>
      </c>
      <c r="AL131" s="29">
        <v>0</v>
      </c>
      <c r="AM131" s="29">
        <v>100</v>
      </c>
      <c r="AN131" s="20">
        <v>8.0000000000000002E-3</v>
      </c>
    </row>
    <row r="132" spans="1:40" x14ac:dyDescent="0.25">
      <c r="A132" t="s">
        <v>222</v>
      </c>
      <c r="B132" t="s">
        <v>184</v>
      </c>
      <c r="C132" t="s">
        <v>75</v>
      </c>
      <c r="D132" t="s">
        <v>109</v>
      </c>
      <c r="E132" t="s">
        <v>129</v>
      </c>
      <c r="F132" t="s">
        <v>79</v>
      </c>
      <c r="G132" s="31" t="s">
        <v>80</v>
      </c>
      <c r="H132" s="31" t="s">
        <v>80</v>
      </c>
      <c r="I132" s="31" t="s">
        <v>80</v>
      </c>
      <c r="J132" s="31" t="s">
        <v>80</v>
      </c>
      <c r="K132" s="31" t="s">
        <v>80</v>
      </c>
      <c r="L132" s="31" t="s">
        <v>80</v>
      </c>
      <c r="M132" s="31" t="s">
        <v>80</v>
      </c>
      <c r="N132" s="31" t="s">
        <v>80</v>
      </c>
      <c r="O132" s="31" t="s">
        <v>80</v>
      </c>
      <c r="P132" s="31" t="s">
        <v>80</v>
      </c>
      <c r="Q132" s="31" t="s">
        <v>80</v>
      </c>
      <c r="R132" s="31" t="s">
        <v>80</v>
      </c>
      <c r="S132" s="31" t="s">
        <v>80</v>
      </c>
      <c r="T132" s="31" t="s">
        <v>80</v>
      </c>
      <c r="U132" s="31" t="s">
        <v>80</v>
      </c>
      <c r="V132" s="31" t="s">
        <v>80</v>
      </c>
      <c r="W132" s="31" t="s">
        <v>80</v>
      </c>
      <c r="X132" s="31" t="s">
        <v>80</v>
      </c>
      <c r="Y132" s="31" t="s">
        <v>80</v>
      </c>
      <c r="Z132" s="31" t="s">
        <v>80</v>
      </c>
      <c r="AA132" s="31" t="s">
        <v>80</v>
      </c>
      <c r="AB132" s="31" t="s">
        <v>80</v>
      </c>
      <c r="AC132" s="31" t="s">
        <v>82</v>
      </c>
      <c r="AD132" s="31" t="s">
        <v>80</v>
      </c>
      <c r="AE132" s="31" t="s">
        <v>80</v>
      </c>
      <c r="AF132" s="31" t="s">
        <v>80</v>
      </c>
      <c r="AG132" s="31" t="s">
        <v>80</v>
      </c>
      <c r="AH132" s="31" t="s">
        <v>80</v>
      </c>
      <c r="AI132" s="31" t="s">
        <v>80</v>
      </c>
      <c r="AJ132" s="31" t="s">
        <v>80</v>
      </c>
      <c r="AK132">
        <v>64</v>
      </c>
      <c r="AL132" s="29" t="s">
        <v>80</v>
      </c>
      <c r="AM132" s="29" t="s">
        <v>80</v>
      </c>
      <c r="AN132" s="20" t="s">
        <v>80</v>
      </c>
    </row>
    <row r="133" spans="1:40" x14ac:dyDescent="0.25">
      <c r="A133" t="s">
        <v>222</v>
      </c>
      <c r="B133" t="s">
        <v>184</v>
      </c>
      <c r="C133" t="s">
        <v>75</v>
      </c>
      <c r="D133" t="s">
        <v>122</v>
      </c>
      <c r="E133" t="s">
        <v>105</v>
      </c>
      <c r="F133" t="s">
        <v>78</v>
      </c>
      <c r="G133" s="31" t="s">
        <v>80</v>
      </c>
      <c r="H133" s="31" t="s">
        <v>80</v>
      </c>
      <c r="I133" s="31" t="s">
        <v>80</v>
      </c>
      <c r="J133" s="31" t="s">
        <v>80</v>
      </c>
      <c r="K133" s="31" t="s">
        <v>80</v>
      </c>
      <c r="L133" s="31" t="s">
        <v>80</v>
      </c>
      <c r="M133" s="31" t="s">
        <v>80</v>
      </c>
      <c r="N133" s="31" t="s">
        <v>80</v>
      </c>
      <c r="O133" s="31" t="s">
        <v>80</v>
      </c>
      <c r="P133" s="31" t="s">
        <v>80</v>
      </c>
      <c r="Q133" s="31" t="s">
        <v>80</v>
      </c>
      <c r="R133" s="31" t="s">
        <v>80</v>
      </c>
      <c r="S133" s="31" t="s">
        <v>80</v>
      </c>
      <c r="T133" s="31" t="s">
        <v>80</v>
      </c>
      <c r="U133" s="31" t="s">
        <v>80</v>
      </c>
      <c r="V133" s="31" t="s">
        <v>80</v>
      </c>
      <c r="W133" s="31" t="s">
        <v>80</v>
      </c>
      <c r="X133" s="31" t="s">
        <v>80</v>
      </c>
      <c r="Y133" s="31" t="s">
        <v>80</v>
      </c>
      <c r="Z133" s="31" t="s">
        <v>80</v>
      </c>
      <c r="AA133" s="31" t="s">
        <v>80</v>
      </c>
      <c r="AB133" s="31" t="s">
        <v>80</v>
      </c>
      <c r="AC133" s="31" t="s">
        <v>80</v>
      </c>
      <c r="AD133" s="31" t="s">
        <v>80</v>
      </c>
      <c r="AE133" s="31" t="s">
        <v>80</v>
      </c>
      <c r="AF133" s="31" t="s">
        <v>80</v>
      </c>
      <c r="AG133" s="31">
        <v>3.0000000000000001E-3</v>
      </c>
      <c r="AH133" s="31" t="s">
        <v>80</v>
      </c>
      <c r="AI133" s="31" t="s">
        <v>80</v>
      </c>
      <c r="AJ133" s="31" t="s">
        <v>80</v>
      </c>
      <c r="AK133">
        <v>65</v>
      </c>
      <c r="AL133" s="29">
        <v>0</v>
      </c>
      <c r="AM133" s="29">
        <v>100</v>
      </c>
      <c r="AN133" s="20">
        <v>3.0000000000000001E-3</v>
      </c>
    </row>
    <row r="134" spans="1:40" x14ac:dyDescent="0.25">
      <c r="A134" t="s">
        <v>222</v>
      </c>
      <c r="B134" t="s">
        <v>184</v>
      </c>
      <c r="C134" t="s">
        <v>75</v>
      </c>
      <c r="D134" t="s">
        <v>122</v>
      </c>
      <c r="E134" t="s">
        <v>105</v>
      </c>
      <c r="F134" t="s">
        <v>79</v>
      </c>
      <c r="G134" s="31" t="s">
        <v>80</v>
      </c>
      <c r="H134" s="31" t="s">
        <v>80</v>
      </c>
      <c r="I134" s="31" t="s">
        <v>80</v>
      </c>
      <c r="J134" s="31" t="s">
        <v>80</v>
      </c>
      <c r="K134" s="31" t="s">
        <v>80</v>
      </c>
      <c r="L134" s="31" t="s">
        <v>80</v>
      </c>
      <c r="M134" s="31" t="s">
        <v>80</v>
      </c>
      <c r="N134" s="31" t="s">
        <v>80</v>
      </c>
      <c r="O134" s="31" t="s">
        <v>80</v>
      </c>
      <c r="P134" s="31" t="s">
        <v>80</v>
      </c>
      <c r="Q134" s="31" t="s">
        <v>80</v>
      </c>
      <c r="R134" s="31" t="s">
        <v>80</v>
      </c>
      <c r="S134" s="31" t="s">
        <v>80</v>
      </c>
      <c r="T134" s="31" t="s">
        <v>80</v>
      </c>
      <c r="U134" s="31" t="s">
        <v>80</v>
      </c>
      <c r="V134" s="31" t="s">
        <v>80</v>
      </c>
      <c r="W134" s="31" t="s">
        <v>80</v>
      </c>
      <c r="X134" s="31" t="s">
        <v>80</v>
      </c>
      <c r="Y134" s="31" t="s">
        <v>80</v>
      </c>
      <c r="Z134" s="31" t="s">
        <v>80</v>
      </c>
      <c r="AA134" s="31" t="s">
        <v>80</v>
      </c>
      <c r="AB134" s="31" t="s">
        <v>80</v>
      </c>
      <c r="AC134" s="31" t="s">
        <v>80</v>
      </c>
      <c r="AD134" s="31" t="s">
        <v>80</v>
      </c>
      <c r="AE134" s="31" t="s">
        <v>80</v>
      </c>
      <c r="AF134" s="31" t="s">
        <v>80</v>
      </c>
      <c r="AG134" s="31" t="s">
        <v>82</v>
      </c>
      <c r="AH134" s="31" t="s">
        <v>80</v>
      </c>
      <c r="AI134" s="31" t="s">
        <v>80</v>
      </c>
      <c r="AJ134" s="31" t="s">
        <v>80</v>
      </c>
      <c r="AK134">
        <v>65</v>
      </c>
      <c r="AL134" s="29" t="s">
        <v>80</v>
      </c>
      <c r="AM134" s="29" t="s">
        <v>80</v>
      </c>
      <c r="AN134" s="20" t="s">
        <v>80</v>
      </c>
    </row>
    <row r="135" spans="1:40" x14ac:dyDescent="0.25">
      <c r="A135" t="s">
        <v>222</v>
      </c>
      <c r="B135" t="s">
        <v>184</v>
      </c>
      <c r="C135" t="s">
        <v>75</v>
      </c>
      <c r="D135" t="s">
        <v>122</v>
      </c>
      <c r="E135" t="s">
        <v>104</v>
      </c>
      <c r="F135" t="s">
        <v>78</v>
      </c>
      <c r="G135" s="31" t="s">
        <v>80</v>
      </c>
      <c r="H135" s="31" t="s">
        <v>80</v>
      </c>
      <c r="I135" s="31" t="s">
        <v>80</v>
      </c>
      <c r="J135" s="31" t="s">
        <v>80</v>
      </c>
      <c r="K135" s="31" t="s">
        <v>80</v>
      </c>
      <c r="L135" s="31" t="s">
        <v>80</v>
      </c>
      <c r="M135" s="31" t="s">
        <v>80</v>
      </c>
      <c r="N135" s="31" t="s">
        <v>80</v>
      </c>
      <c r="O135" s="31" t="s">
        <v>80</v>
      </c>
      <c r="P135" s="31" t="s">
        <v>80</v>
      </c>
      <c r="Q135" s="31" t="s">
        <v>80</v>
      </c>
      <c r="R135" s="31" t="s">
        <v>80</v>
      </c>
      <c r="S135" s="31" t="s">
        <v>80</v>
      </c>
      <c r="T135" s="31" t="s">
        <v>80</v>
      </c>
      <c r="U135" s="31" t="s">
        <v>80</v>
      </c>
      <c r="V135" s="31" t="s">
        <v>80</v>
      </c>
      <c r="W135" s="31" t="s">
        <v>80</v>
      </c>
      <c r="X135" s="31" t="s">
        <v>80</v>
      </c>
      <c r="Y135" s="31" t="s">
        <v>80</v>
      </c>
      <c r="Z135" s="31" t="s">
        <v>80</v>
      </c>
      <c r="AA135" s="31" t="s">
        <v>80</v>
      </c>
      <c r="AB135" s="31" t="s">
        <v>80</v>
      </c>
      <c r="AC135" s="31" t="s">
        <v>80</v>
      </c>
      <c r="AD135" s="31" t="s">
        <v>80</v>
      </c>
      <c r="AE135" s="31" t="s">
        <v>80</v>
      </c>
      <c r="AF135" s="31">
        <v>3.0000000000000001E-3</v>
      </c>
      <c r="AG135" s="31" t="s">
        <v>80</v>
      </c>
      <c r="AH135" s="31" t="s">
        <v>80</v>
      </c>
      <c r="AI135" s="31" t="s">
        <v>80</v>
      </c>
      <c r="AJ135" s="31" t="s">
        <v>80</v>
      </c>
      <c r="AK135">
        <v>65</v>
      </c>
      <c r="AL135" s="29">
        <v>0</v>
      </c>
      <c r="AM135" s="29">
        <v>100</v>
      </c>
      <c r="AN135" s="20">
        <v>3.0000000000000001E-3</v>
      </c>
    </row>
    <row r="136" spans="1:40" x14ac:dyDescent="0.25">
      <c r="A136" t="s">
        <v>222</v>
      </c>
      <c r="B136" t="s">
        <v>184</v>
      </c>
      <c r="C136" t="s">
        <v>75</v>
      </c>
      <c r="D136" t="s">
        <v>122</v>
      </c>
      <c r="E136" t="s">
        <v>104</v>
      </c>
      <c r="F136" t="s">
        <v>79</v>
      </c>
      <c r="G136" s="31" t="s">
        <v>80</v>
      </c>
      <c r="H136" s="31" t="s">
        <v>80</v>
      </c>
      <c r="I136" s="31" t="s">
        <v>80</v>
      </c>
      <c r="J136" s="31" t="s">
        <v>80</v>
      </c>
      <c r="K136" s="31" t="s">
        <v>80</v>
      </c>
      <c r="L136" s="31" t="s">
        <v>80</v>
      </c>
      <c r="M136" s="31" t="s">
        <v>80</v>
      </c>
      <c r="N136" s="31" t="s">
        <v>80</v>
      </c>
      <c r="O136" s="31" t="s">
        <v>80</v>
      </c>
      <c r="P136" s="31" t="s">
        <v>80</v>
      </c>
      <c r="Q136" s="31" t="s">
        <v>80</v>
      </c>
      <c r="R136" s="31" t="s">
        <v>80</v>
      </c>
      <c r="S136" s="31" t="s">
        <v>80</v>
      </c>
      <c r="T136" s="31" t="s">
        <v>80</v>
      </c>
      <c r="U136" s="31" t="s">
        <v>80</v>
      </c>
      <c r="V136" s="31" t="s">
        <v>80</v>
      </c>
      <c r="W136" s="31" t="s">
        <v>80</v>
      </c>
      <c r="X136" s="31" t="s">
        <v>80</v>
      </c>
      <c r="Y136" s="31" t="s">
        <v>80</v>
      </c>
      <c r="Z136" s="31" t="s">
        <v>80</v>
      </c>
      <c r="AA136" s="31" t="s">
        <v>80</v>
      </c>
      <c r="AB136" s="31" t="s">
        <v>80</v>
      </c>
      <c r="AC136" s="31" t="s">
        <v>80</v>
      </c>
      <c r="AD136" s="31" t="s">
        <v>80</v>
      </c>
      <c r="AE136" s="31" t="s">
        <v>80</v>
      </c>
      <c r="AF136" s="31" t="s">
        <v>82</v>
      </c>
      <c r="AG136" s="31" t="s">
        <v>80</v>
      </c>
      <c r="AH136" s="31" t="s">
        <v>80</v>
      </c>
      <c r="AI136" s="31" t="s">
        <v>80</v>
      </c>
      <c r="AJ136" s="31" t="s">
        <v>80</v>
      </c>
      <c r="AK136">
        <v>65</v>
      </c>
      <c r="AL136" s="29" t="s">
        <v>80</v>
      </c>
      <c r="AM136" s="29" t="s">
        <v>80</v>
      </c>
      <c r="AN136" s="20" t="s">
        <v>80</v>
      </c>
    </row>
    <row r="137" spans="1:40" x14ac:dyDescent="0.25">
      <c r="A137" t="s">
        <v>222</v>
      </c>
      <c r="B137" t="s">
        <v>184</v>
      </c>
      <c r="C137" t="s">
        <v>75</v>
      </c>
      <c r="D137" t="s">
        <v>128</v>
      </c>
      <c r="E137" t="s">
        <v>99</v>
      </c>
      <c r="F137" t="s">
        <v>78</v>
      </c>
      <c r="G137" s="31" t="s">
        <v>80</v>
      </c>
      <c r="H137" s="31" t="s">
        <v>80</v>
      </c>
      <c r="I137" s="31" t="s">
        <v>80</v>
      </c>
      <c r="J137" s="31" t="s">
        <v>80</v>
      </c>
      <c r="K137" s="31" t="s">
        <v>80</v>
      </c>
      <c r="L137" s="31" t="s">
        <v>80</v>
      </c>
      <c r="M137" s="31" t="s">
        <v>80</v>
      </c>
      <c r="N137" s="31" t="s">
        <v>80</v>
      </c>
      <c r="O137" s="31" t="s">
        <v>80</v>
      </c>
      <c r="P137" s="31" t="s">
        <v>80</v>
      </c>
      <c r="Q137" s="31" t="s">
        <v>80</v>
      </c>
      <c r="R137" s="31" t="s">
        <v>80</v>
      </c>
      <c r="S137" s="31" t="s">
        <v>80</v>
      </c>
      <c r="T137" s="31" t="s">
        <v>80</v>
      </c>
      <c r="U137" s="31" t="s">
        <v>80</v>
      </c>
      <c r="V137" s="31" t="s">
        <v>80</v>
      </c>
      <c r="W137" s="31" t="s">
        <v>80</v>
      </c>
      <c r="X137" s="31" t="s">
        <v>80</v>
      </c>
      <c r="Y137" s="31" t="s">
        <v>80</v>
      </c>
      <c r="Z137" s="31" t="s">
        <v>80</v>
      </c>
      <c r="AA137" s="31" t="s">
        <v>80</v>
      </c>
      <c r="AB137" s="31" t="s">
        <v>80</v>
      </c>
      <c r="AC137" s="31" t="s">
        <v>80</v>
      </c>
      <c r="AD137" s="31" t="s">
        <v>80</v>
      </c>
      <c r="AE137" s="31" t="s">
        <v>80</v>
      </c>
      <c r="AF137" s="31" t="s">
        <v>80</v>
      </c>
      <c r="AG137" s="31">
        <v>1E-3</v>
      </c>
      <c r="AH137" s="31" t="s">
        <v>80</v>
      </c>
      <c r="AI137" s="31" t="s">
        <v>80</v>
      </c>
      <c r="AJ137" s="31" t="s">
        <v>80</v>
      </c>
      <c r="AK137">
        <v>67</v>
      </c>
      <c r="AL137" s="29">
        <v>0</v>
      </c>
      <c r="AM137" s="29">
        <v>100</v>
      </c>
      <c r="AN137" s="20">
        <v>1E-3</v>
      </c>
    </row>
    <row r="138" spans="1:40" x14ac:dyDescent="0.25">
      <c r="A138" t="s">
        <v>222</v>
      </c>
      <c r="B138" t="s">
        <v>184</v>
      </c>
      <c r="C138" t="s">
        <v>75</v>
      </c>
      <c r="D138" t="s">
        <v>128</v>
      </c>
      <c r="E138" t="s">
        <v>99</v>
      </c>
      <c r="F138" t="s">
        <v>79</v>
      </c>
      <c r="G138" s="31" t="s">
        <v>80</v>
      </c>
      <c r="H138" s="31" t="s">
        <v>80</v>
      </c>
      <c r="I138" s="31" t="s">
        <v>80</v>
      </c>
      <c r="J138" s="31" t="s">
        <v>80</v>
      </c>
      <c r="K138" s="31" t="s">
        <v>80</v>
      </c>
      <c r="L138" s="31" t="s">
        <v>80</v>
      </c>
      <c r="M138" s="31" t="s">
        <v>80</v>
      </c>
      <c r="N138" s="31" t="s">
        <v>80</v>
      </c>
      <c r="O138" s="31" t="s">
        <v>80</v>
      </c>
      <c r="P138" s="31" t="s">
        <v>80</v>
      </c>
      <c r="Q138" s="31" t="s">
        <v>80</v>
      </c>
      <c r="R138" s="31" t="s">
        <v>80</v>
      </c>
      <c r="S138" s="31" t="s">
        <v>80</v>
      </c>
      <c r="T138" s="31" t="s">
        <v>80</v>
      </c>
      <c r="U138" s="31" t="s">
        <v>80</v>
      </c>
      <c r="V138" s="31" t="s">
        <v>80</v>
      </c>
      <c r="W138" s="31" t="s">
        <v>80</v>
      </c>
      <c r="X138" s="31" t="s">
        <v>80</v>
      </c>
      <c r="Y138" s="31" t="s">
        <v>80</v>
      </c>
      <c r="Z138" s="31" t="s">
        <v>80</v>
      </c>
      <c r="AA138" s="31" t="s">
        <v>80</v>
      </c>
      <c r="AB138" s="31" t="s">
        <v>80</v>
      </c>
      <c r="AC138" s="31" t="s">
        <v>80</v>
      </c>
      <c r="AD138" s="31" t="s">
        <v>80</v>
      </c>
      <c r="AE138" s="31" t="s">
        <v>80</v>
      </c>
      <c r="AF138" s="31" t="s">
        <v>80</v>
      </c>
      <c r="AG138" s="31" t="s">
        <v>82</v>
      </c>
      <c r="AH138" s="31" t="s">
        <v>80</v>
      </c>
      <c r="AI138" s="31" t="s">
        <v>80</v>
      </c>
      <c r="AJ138" s="31" t="s">
        <v>80</v>
      </c>
      <c r="AK138">
        <v>67</v>
      </c>
      <c r="AL138" s="29" t="s">
        <v>80</v>
      </c>
      <c r="AM138" s="29" t="s">
        <v>80</v>
      </c>
      <c r="AN138" s="20" t="s">
        <v>80</v>
      </c>
    </row>
    <row r="139" spans="1:40" x14ac:dyDescent="0.25"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</row>
  </sheetData>
  <mergeCells count="2">
    <mergeCell ref="A1:G1"/>
    <mergeCell ref="E2:F2"/>
  </mergeCells>
  <conditionalFormatting sqref="E5:E139">
    <cfRule type="expression" dxfId="579" priority="1">
      <formula>E5="UN"</formula>
    </cfRule>
  </conditionalFormatting>
  <conditionalFormatting sqref="G5:AJ5">
    <cfRule type="expression" dxfId="578" priority="10">
      <formula>AND($E5&lt;&gt;"UN", G5="", G6&lt;&gt;"", G6&lt;&gt;"-1")</formula>
    </cfRule>
  </conditionalFormatting>
  <conditionalFormatting sqref="G5:AJ139">
    <cfRule type="expression" dxfId="577" priority="2">
      <formula>G5="-1"</formula>
    </cfRule>
    <cfRule type="expression" dxfId="576" priority="3">
      <formula>G5="a"</formula>
    </cfRule>
    <cfRule type="expression" dxfId="575" priority="4">
      <formula>G5="b"</formula>
    </cfRule>
    <cfRule type="expression" dxfId="574" priority="5">
      <formula>G5="c"</formula>
    </cfRule>
    <cfRule type="expression" dxfId="573" priority="6">
      <formula>G5="bc"</formula>
    </cfRule>
    <cfRule type="expression" dxfId="572" priority="7">
      <formula>G5="ab"</formula>
    </cfRule>
    <cfRule type="expression" dxfId="571" priority="8">
      <formula>G5="ac"</formula>
    </cfRule>
    <cfRule type="expression" dxfId="570" priority="9">
      <formula>G5="abc"</formula>
    </cfRule>
  </conditionalFormatting>
  <conditionalFormatting sqref="G7:AJ7">
    <cfRule type="expression" dxfId="569" priority="11">
      <formula>AND($E7&lt;&gt;"UN", G7="", G8&lt;&gt;"", G8&lt;&gt;"-1")</formula>
    </cfRule>
  </conditionalFormatting>
  <conditionalFormatting sqref="G9:AJ9">
    <cfRule type="expression" dxfId="568" priority="12">
      <formula>AND($E9&lt;&gt;"UN", G9="", G10&lt;&gt;"", G10&lt;&gt;"-1")</formula>
    </cfRule>
  </conditionalFormatting>
  <conditionalFormatting sqref="G11:AJ11">
    <cfRule type="expression" dxfId="567" priority="13">
      <formula>AND($E11&lt;&gt;"UN", G11="", G12&lt;&gt;"", G12&lt;&gt;"-1")</formula>
    </cfRule>
  </conditionalFormatting>
  <conditionalFormatting sqref="G13:AJ13">
    <cfRule type="expression" dxfId="566" priority="14">
      <formula>AND($E13&lt;&gt;"UN", G13="", G14&lt;&gt;"", G14&lt;&gt;"-1")</formula>
    </cfRule>
  </conditionalFormatting>
  <conditionalFormatting sqref="G15:AJ15">
    <cfRule type="expression" dxfId="565" priority="15">
      <formula>AND($E15&lt;&gt;"UN", G15="", G16&lt;&gt;"", G16&lt;&gt;"-1")</formula>
    </cfRule>
  </conditionalFormatting>
  <conditionalFormatting sqref="G17:AJ17">
    <cfRule type="expression" dxfId="564" priority="16">
      <formula>AND($E17&lt;&gt;"UN", G17="", G18&lt;&gt;"", G18&lt;&gt;"-1")</formula>
    </cfRule>
  </conditionalFormatting>
  <conditionalFormatting sqref="G19:AJ19">
    <cfRule type="expression" dxfId="563" priority="17">
      <formula>AND($E19&lt;&gt;"UN", G19="", G20&lt;&gt;"", G20&lt;&gt;"-1")</formula>
    </cfRule>
  </conditionalFormatting>
  <conditionalFormatting sqref="G21:AJ21">
    <cfRule type="expression" dxfId="562" priority="18">
      <formula>AND($E21&lt;&gt;"UN", G21="", G22&lt;&gt;"", G22&lt;&gt;"-1")</formula>
    </cfRule>
  </conditionalFormatting>
  <conditionalFormatting sqref="G23:AJ23">
    <cfRule type="expression" dxfId="561" priority="19">
      <formula>AND($E23&lt;&gt;"UN", G23="", G24&lt;&gt;"", G24&lt;&gt;"-1")</formula>
    </cfRule>
  </conditionalFormatting>
  <conditionalFormatting sqref="G25:AJ25">
    <cfRule type="expression" dxfId="560" priority="20">
      <formula>AND($E25&lt;&gt;"UN", G25="", G26&lt;&gt;"", G26&lt;&gt;"-1")</formula>
    </cfRule>
  </conditionalFormatting>
  <conditionalFormatting sqref="G27:AJ27">
    <cfRule type="expression" dxfId="559" priority="21">
      <formula>AND($E27&lt;&gt;"UN", G27="", G28&lt;&gt;"", G28&lt;&gt;"-1")</formula>
    </cfRule>
  </conditionalFormatting>
  <conditionalFormatting sqref="G29:AJ29">
    <cfRule type="expression" dxfId="558" priority="22">
      <formula>AND($E29&lt;&gt;"UN", G29="", G30&lt;&gt;"", G30&lt;&gt;"-1")</formula>
    </cfRule>
  </conditionalFormatting>
  <conditionalFormatting sqref="G31:AJ31">
    <cfRule type="expression" dxfId="557" priority="23">
      <formula>AND($E31&lt;&gt;"UN", G31="", G32&lt;&gt;"", G32&lt;&gt;"-1")</formula>
    </cfRule>
  </conditionalFormatting>
  <conditionalFormatting sqref="G33:AJ33">
    <cfRule type="expression" dxfId="556" priority="24">
      <formula>AND($E33&lt;&gt;"UN", G33="", G34&lt;&gt;"", G34&lt;&gt;"-1")</formula>
    </cfRule>
  </conditionalFormatting>
  <conditionalFormatting sqref="G35:AJ35">
    <cfRule type="expression" dxfId="555" priority="25">
      <formula>AND($E35&lt;&gt;"UN", G35="", G36&lt;&gt;"", G36&lt;&gt;"-1")</formula>
    </cfRule>
  </conditionalFormatting>
  <conditionalFormatting sqref="G37:AJ37">
    <cfRule type="expression" dxfId="554" priority="26">
      <formula>AND($E37&lt;&gt;"UN", G37="", G38&lt;&gt;"", G38&lt;&gt;"-1")</formula>
    </cfRule>
  </conditionalFormatting>
  <conditionalFormatting sqref="G39:AJ39">
    <cfRule type="expression" dxfId="553" priority="27">
      <formula>AND($E39&lt;&gt;"UN", G39="", G40&lt;&gt;"", G40&lt;&gt;"-1")</formula>
    </cfRule>
  </conditionalFormatting>
  <conditionalFormatting sqref="G41:AJ41">
    <cfRule type="expression" dxfId="552" priority="28">
      <formula>AND($E41&lt;&gt;"UN", G41="", G42&lt;&gt;"", G42&lt;&gt;"-1")</formula>
    </cfRule>
  </conditionalFormatting>
  <conditionalFormatting sqref="G43:AJ43">
    <cfRule type="expression" dxfId="551" priority="29">
      <formula>AND($E43&lt;&gt;"UN", G43="", G44&lt;&gt;"", G44&lt;&gt;"-1")</formula>
    </cfRule>
  </conditionalFormatting>
  <conditionalFormatting sqref="G45:AJ45">
    <cfRule type="expression" dxfId="550" priority="30">
      <formula>AND($E45&lt;&gt;"UN", G45="", G46&lt;&gt;"", G46&lt;&gt;"-1")</formula>
    </cfRule>
  </conditionalFormatting>
  <conditionalFormatting sqref="G47:AJ47">
    <cfRule type="expression" dxfId="549" priority="31">
      <formula>AND($E47&lt;&gt;"UN", G47="", G48&lt;&gt;"", G48&lt;&gt;"-1")</formula>
    </cfRule>
  </conditionalFormatting>
  <conditionalFormatting sqref="G49:AJ49">
    <cfRule type="expression" dxfId="548" priority="32">
      <formula>AND($E49&lt;&gt;"UN", G49="", G50&lt;&gt;"", G50&lt;&gt;"-1")</formula>
    </cfRule>
  </conditionalFormatting>
  <conditionalFormatting sqref="G51:AJ51">
    <cfRule type="expression" dxfId="547" priority="33">
      <formula>AND($E51&lt;&gt;"UN", G51="", G52&lt;&gt;"", G52&lt;&gt;"-1")</formula>
    </cfRule>
  </conditionalFormatting>
  <conditionalFormatting sqref="G53:AJ53">
    <cfRule type="expression" dxfId="546" priority="34">
      <formula>AND($E53&lt;&gt;"UN", G53="", G54&lt;&gt;"", G54&lt;&gt;"-1")</formula>
    </cfRule>
  </conditionalFormatting>
  <conditionalFormatting sqref="G55:AJ55">
    <cfRule type="expression" dxfId="545" priority="35">
      <formula>AND($E55&lt;&gt;"UN", G55="", G56&lt;&gt;"", G56&lt;&gt;"-1")</formula>
    </cfRule>
  </conditionalFormatting>
  <conditionalFormatting sqref="G57:AJ57">
    <cfRule type="expression" dxfId="544" priority="36">
      <formula>AND($E57&lt;&gt;"UN", G57="", G58&lt;&gt;"", G58&lt;&gt;"-1")</formula>
    </cfRule>
  </conditionalFormatting>
  <conditionalFormatting sqref="G59:AJ59">
    <cfRule type="expression" dxfId="543" priority="37">
      <formula>AND($E59&lt;&gt;"UN", G59="", G60&lt;&gt;"", G60&lt;&gt;"-1")</formula>
    </cfRule>
  </conditionalFormatting>
  <conditionalFormatting sqref="G61:AJ61">
    <cfRule type="expression" dxfId="542" priority="38">
      <formula>AND($E61&lt;&gt;"UN", G61="", G62&lt;&gt;"", G62&lt;&gt;"-1")</formula>
    </cfRule>
  </conditionalFormatting>
  <conditionalFormatting sqref="G63:AJ63">
    <cfRule type="expression" dxfId="541" priority="39">
      <formula>AND($E63&lt;&gt;"UN", G63="", G64&lt;&gt;"", G64&lt;&gt;"-1")</formula>
    </cfRule>
  </conditionalFormatting>
  <conditionalFormatting sqref="G65:AJ65">
    <cfRule type="expression" dxfId="540" priority="40">
      <formula>AND($E65&lt;&gt;"UN", G65="", G66&lt;&gt;"", G66&lt;&gt;"-1")</formula>
    </cfRule>
  </conditionalFormatting>
  <conditionalFormatting sqref="G67:AJ67">
    <cfRule type="expression" dxfId="539" priority="41">
      <formula>AND($E67&lt;&gt;"UN", G67="", G68&lt;&gt;"", G68&lt;&gt;"-1")</formula>
    </cfRule>
  </conditionalFormatting>
  <conditionalFormatting sqref="G69:AJ69">
    <cfRule type="expression" dxfId="538" priority="42">
      <formula>AND($E69&lt;&gt;"UN", G69="", G70&lt;&gt;"", G70&lt;&gt;"-1")</formula>
    </cfRule>
  </conditionalFormatting>
  <conditionalFormatting sqref="G71:AJ71">
    <cfRule type="expression" dxfId="537" priority="43">
      <formula>AND($E71&lt;&gt;"UN", G71="", G72&lt;&gt;"", G72&lt;&gt;"-1")</formula>
    </cfRule>
  </conditionalFormatting>
  <conditionalFormatting sqref="G73:AJ73">
    <cfRule type="expression" dxfId="536" priority="44">
      <formula>AND($E73&lt;&gt;"UN", G73="", G74&lt;&gt;"", G74&lt;&gt;"-1")</formula>
    </cfRule>
  </conditionalFormatting>
  <conditionalFormatting sqref="G75:AJ75">
    <cfRule type="expression" dxfId="535" priority="45">
      <formula>AND($E75&lt;&gt;"UN", G75="", G76&lt;&gt;"", G76&lt;&gt;"-1")</formula>
    </cfRule>
  </conditionalFormatting>
  <conditionalFormatting sqref="G77:AJ77">
    <cfRule type="expression" dxfId="534" priority="46">
      <formula>AND($E77&lt;&gt;"UN", G77="", G78&lt;&gt;"", G78&lt;&gt;"-1")</formula>
    </cfRule>
  </conditionalFormatting>
  <conditionalFormatting sqref="G79:AJ79">
    <cfRule type="expression" dxfId="533" priority="47">
      <formula>AND($E79&lt;&gt;"UN", G79="", G80&lt;&gt;"", G80&lt;&gt;"-1")</formula>
    </cfRule>
  </conditionalFormatting>
  <conditionalFormatting sqref="G81:AJ81">
    <cfRule type="expression" dxfId="532" priority="48">
      <formula>AND($E81&lt;&gt;"UN", G81="", G82&lt;&gt;"", G82&lt;&gt;"-1")</formula>
    </cfRule>
  </conditionalFormatting>
  <conditionalFormatting sqref="G83:AJ83">
    <cfRule type="expression" dxfId="531" priority="49">
      <formula>AND($E83&lt;&gt;"UN", G83="", G84&lt;&gt;"", G84&lt;&gt;"-1")</formula>
    </cfRule>
  </conditionalFormatting>
  <conditionalFormatting sqref="G85:AJ85">
    <cfRule type="expression" dxfId="530" priority="50">
      <formula>AND($E85&lt;&gt;"UN", G85="", G86&lt;&gt;"", G86&lt;&gt;"-1")</formula>
    </cfRule>
  </conditionalFormatting>
  <conditionalFormatting sqref="G87:AJ87">
    <cfRule type="expression" dxfId="529" priority="51">
      <formula>AND($E87&lt;&gt;"UN", G87="", G88&lt;&gt;"", G88&lt;&gt;"-1")</formula>
    </cfRule>
  </conditionalFormatting>
  <conditionalFormatting sqref="G89:AJ89">
    <cfRule type="expression" dxfId="528" priority="52">
      <formula>AND($E89&lt;&gt;"UN", G89="", G90&lt;&gt;"", G90&lt;&gt;"-1")</formula>
    </cfRule>
  </conditionalFormatting>
  <conditionalFormatting sqref="G91:AJ91">
    <cfRule type="expression" dxfId="527" priority="53">
      <formula>AND($E91&lt;&gt;"UN", G91="", G92&lt;&gt;"", G92&lt;&gt;"-1")</formula>
    </cfRule>
  </conditionalFormatting>
  <conditionalFormatting sqref="G93:AJ93">
    <cfRule type="expression" dxfId="526" priority="54">
      <formula>AND($E93&lt;&gt;"UN", G93="", G94&lt;&gt;"", G94&lt;&gt;"-1")</formula>
    </cfRule>
  </conditionalFormatting>
  <conditionalFormatting sqref="G95:AJ95">
    <cfRule type="expression" dxfId="525" priority="55">
      <formula>AND($E95&lt;&gt;"UN", G95="", G96&lt;&gt;"", G96&lt;&gt;"-1")</formula>
    </cfRule>
  </conditionalFormatting>
  <conditionalFormatting sqref="G97:AJ97">
    <cfRule type="expression" dxfId="524" priority="56">
      <formula>AND($E97&lt;&gt;"UN", G97="", G98&lt;&gt;"", G98&lt;&gt;"-1")</formula>
    </cfRule>
  </conditionalFormatting>
  <conditionalFormatting sqref="G99:AJ99">
    <cfRule type="expression" dxfId="523" priority="57">
      <formula>AND($E99&lt;&gt;"UN", G99="", G100&lt;&gt;"", G100&lt;&gt;"-1")</formula>
    </cfRule>
  </conditionalFormatting>
  <conditionalFormatting sqref="G101:AJ101">
    <cfRule type="expression" dxfId="522" priority="58">
      <formula>AND($E101&lt;&gt;"UN", G101="", G102&lt;&gt;"", G102&lt;&gt;"-1")</formula>
    </cfRule>
  </conditionalFormatting>
  <conditionalFormatting sqref="G103:AJ103">
    <cfRule type="expression" dxfId="521" priority="59">
      <formula>AND($E103&lt;&gt;"UN", G103="", G104&lt;&gt;"", G104&lt;&gt;"-1")</formula>
    </cfRule>
  </conditionalFormatting>
  <conditionalFormatting sqref="G105:AJ105">
    <cfRule type="expression" dxfId="520" priority="60">
      <formula>AND($E105&lt;&gt;"UN", G105="", G106&lt;&gt;"", G106&lt;&gt;"-1")</formula>
    </cfRule>
  </conditionalFormatting>
  <conditionalFormatting sqref="G107:AJ107">
    <cfRule type="expression" dxfId="519" priority="61">
      <formula>AND($E107&lt;&gt;"UN", G107="", G108&lt;&gt;"", G108&lt;&gt;"-1")</formula>
    </cfRule>
  </conditionalFormatting>
  <conditionalFormatting sqref="G109:AJ109">
    <cfRule type="expression" dxfId="518" priority="62">
      <formula>AND($E109&lt;&gt;"UN", G109="", G110&lt;&gt;"", G110&lt;&gt;"-1")</formula>
    </cfRule>
  </conditionalFormatting>
  <conditionalFormatting sqref="G111:AJ111">
    <cfRule type="expression" dxfId="517" priority="63">
      <formula>AND($E111&lt;&gt;"UN", G111="", G112&lt;&gt;"", G112&lt;&gt;"-1")</formula>
    </cfRule>
  </conditionalFormatting>
  <conditionalFormatting sqref="G113:AJ113">
    <cfRule type="expression" dxfId="516" priority="64">
      <formula>AND($E113&lt;&gt;"UN", G113="", G114&lt;&gt;"", G114&lt;&gt;"-1")</formula>
    </cfRule>
  </conditionalFormatting>
  <conditionalFormatting sqref="G115:AJ115">
    <cfRule type="expression" dxfId="515" priority="65">
      <formula>AND($E115&lt;&gt;"UN", G115="", G116&lt;&gt;"", G116&lt;&gt;"-1")</formula>
    </cfRule>
  </conditionalFormatting>
  <conditionalFormatting sqref="G117:AJ117">
    <cfRule type="expression" dxfId="514" priority="66">
      <formula>AND($E117&lt;&gt;"UN", G117="", G118&lt;&gt;"", G118&lt;&gt;"-1")</formula>
    </cfRule>
  </conditionalFormatting>
  <conditionalFormatting sqref="G119:AJ119">
    <cfRule type="expression" dxfId="513" priority="67">
      <formula>AND($E119&lt;&gt;"UN", G119="", G120&lt;&gt;"", G120&lt;&gt;"-1")</formula>
    </cfRule>
  </conditionalFormatting>
  <conditionalFormatting sqref="G121:AJ121">
    <cfRule type="expression" dxfId="512" priority="68">
      <formula>AND($E121&lt;&gt;"UN", G121="", G122&lt;&gt;"", G122&lt;&gt;"-1")</formula>
    </cfRule>
  </conditionalFormatting>
  <conditionalFormatting sqref="G123:AJ123">
    <cfRule type="expression" dxfId="511" priority="69">
      <formula>AND($E123&lt;&gt;"UN", G123="", G124&lt;&gt;"", G124&lt;&gt;"-1")</formula>
    </cfRule>
  </conditionalFormatting>
  <conditionalFormatting sqref="G125:AJ125">
    <cfRule type="expression" dxfId="510" priority="70">
      <formula>AND($E125&lt;&gt;"UN", G125="", G126&lt;&gt;"", G126&lt;&gt;"-1")</formula>
    </cfRule>
  </conditionalFormatting>
  <conditionalFormatting sqref="G127:AJ127">
    <cfRule type="expression" dxfId="509" priority="71">
      <formula>AND($E127&lt;&gt;"UN", G127="", G128&lt;&gt;"", G128&lt;&gt;"-1")</formula>
    </cfRule>
  </conditionalFormatting>
  <conditionalFormatting sqref="G129:AJ129">
    <cfRule type="expression" dxfId="508" priority="72">
      <formula>AND($E129&lt;&gt;"UN", G129="", G130&lt;&gt;"", G130&lt;&gt;"-1")</formula>
    </cfRule>
  </conditionalFormatting>
  <conditionalFormatting sqref="G131:AJ131">
    <cfRule type="expression" dxfId="507" priority="73">
      <formula>AND($E131&lt;&gt;"UN", G131="", G132&lt;&gt;"", G132&lt;&gt;"-1")</formula>
    </cfRule>
  </conditionalFormatting>
  <conditionalFormatting sqref="G133:AJ133">
    <cfRule type="expression" dxfId="506" priority="74">
      <formula>AND($E133&lt;&gt;"UN", G133="", G134&lt;&gt;"", G134&lt;&gt;"-1")</formula>
    </cfRule>
  </conditionalFormatting>
  <conditionalFormatting sqref="G135:AJ135">
    <cfRule type="expression" dxfId="505" priority="75">
      <formula>AND($E135&lt;&gt;"UN", G135="", G136&lt;&gt;"", G136&lt;&gt;"-1")</formula>
    </cfRule>
  </conditionalFormatting>
  <conditionalFormatting sqref="G137:AJ137">
    <cfRule type="expression" dxfId="504" priority="76">
      <formula>AND($E137&lt;&gt;"UN", G137="", G138&lt;&gt;"", G138&lt;&gt;"-1")</formula>
    </cfRule>
  </conditionalFormatting>
  <conditionalFormatting sqref="G139:AJ139">
    <cfRule type="expression" dxfId="503" priority="77">
      <formula>AND($E139&lt;&gt;"UN", G139="", G140&lt;&gt;"", G140&lt;&gt;"-1")</formula>
    </cfRule>
  </conditionalFormatting>
  <conditionalFormatting sqref="AL4:AL138">
    <cfRule type="colorScale" priority="78">
      <colorScale>
        <cfvo type="num" val="0"/>
        <cfvo type="num" val="0.92749999999999999"/>
        <cfvo type="num" val="26.61"/>
        <color rgb="FFF8696B"/>
        <color rgb="FFFFEB84"/>
        <color rgb="FF63BE7B"/>
      </colorScale>
    </cfRule>
  </conditionalFormatting>
  <conditionalFormatting sqref="AM4:AM138">
    <cfRule type="colorScale" priority="79">
      <colorScale>
        <cfvo type="num" val="26.61"/>
        <cfvo type="num" val="99.72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139 H4:H139 I4:I139 J4:J139 K4:K139 L4:L139 M4:M139 N4:N139 O4:O139 P4:P139 Q4:Q139 R4:R139 S4:S139 T4:T139 U4:U139 V4:V139 W4:W139 X4:X139 Y4:Y139 Z4:Z139 AA4:AA139 AB4:AB139 AC4:AC139 AD4:AD139 AE4:AE139 AF4:AF139 AG4:AG139 AH4:AH139 AI4:AI139 AJ4:AJ139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79646"/>
  </sheetPr>
  <dimension ref="A1:AN37"/>
  <sheetViews>
    <sheetView showGridLines="0" zoomScale="90" workbookViewId="0"/>
  </sheetViews>
  <sheetFormatPr defaultRowHeight="12" x14ac:dyDescent="0.25"/>
  <cols>
    <col min="1" max="3" width="8.42578125"/>
    <col min="4" max="4" width="27.42578125" bestFit="1" customWidth="1"/>
  </cols>
  <sheetData>
    <row r="1" spans="1:40" ht="14.4" x14ac:dyDescent="0.3">
      <c r="A1" s="229" t="s">
        <v>225</v>
      </c>
      <c r="B1" s="230"/>
      <c r="C1" s="230"/>
      <c r="D1" s="230"/>
      <c r="E1" s="230"/>
      <c r="F1" s="230"/>
      <c r="G1" s="230"/>
    </row>
    <row r="2" spans="1:40" x14ac:dyDescent="0.25">
      <c r="E2" s="265" t="s">
        <v>31</v>
      </c>
      <c r="F2" s="266"/>
      <c r="G2" s="145">
        <v>207.04300000000001</v>
      </c>
      <c r="H2" s="145">
        <v>128.10300000000001</v>
      </c>
      <c r="I2" s="145">
        <v>194.167</v>
      </c>
      <c r="J2" s="145">
        <v>192.05</v>
      </c>
      <c r="K2" s="145">
        <v>256.51600000000002</v>
      </c>
      <c r="L2" s="145">
        <v>181.12799999999999</v>
      </c>
      <c r="M2" s="145">
        <v>81.113</v>
      </c>
      <c r="N2" s="145">
        <v>84.11</v>
      </c>
      <c r="O2" s="145">
        <v>54.033000000000001</v>
      </c>
      <c r="P2" s="145">
        <v>51.008000000000003</v>
      </c>
      <c r="Q2" s="145">
        <v>67.727999999999994</v>
      </c>
      <c r="R2" s="145">
        <v>83.942999999999998</v>
      </c>
      <c r="S2" s="145">
        <v>65.569999999999993</v>
      </c>
      <c r="T2" s="145">
        <v>59.564999999999998</v>
      </c>
      <c r="U2" s="145">
        <v>78.067999999999998</v>
      </c>
      <c r="V2" s="145">
        <v>128.34899999999999</v>
      </c>
      <c r="W2" s="145">
        <v>73.498999999999995</v>
      </c>
      <c r="X2" s="145">
        <v>170.477</v>
      </c>
      <c r="Y2" s="145">
        <v>94.992000000000004</v>
      </c>
      <c r="Z2" s="145">
        <v>15.728</v>
      </c>
      <c r="AA2" s="145">
        <v>18.352</v>
      </c>
      <c r="AB2" s="145">
        <v>14.702</v>
      </c>
      <c r="AC2" s="145">
        <v>28.956</v>
      </c>
      <c r="AD2" s="145">
        <v>35.738999999999997</v>
      </c>
      <c r="AE2" s="145">
        <v>59.984999999999999</v>
      </c>
      <c r="AF2" s="145">
        <v>205.512</v>
      </c>
      <c r="AG2" s="145">
        <v>182.63399999999999</v>
      </c>
      <c r="AH2" s="145">
        <v>133.696</v>
      </c>
      <c r="AI2" s="145">
        <v>139.35400000000001</v>
      </c>
      <c r="AJ2" s="144">
        <v>58.634</v>
      </c>
    </row>
    <row r="3" spans="1:40" ht="14.4" x14ac:dyDescent="0.3">
      <c r="A3" s="17" t="s">
        <v>32</v>
      </c>
      <c r="B3" s="18">
        <v>5.0999999999999996</v>
      </c>
    </row>
    <row r="4" spans="1:40" ht="14.4" x14ac:dyDescent="0.3">
      <c r="A4" s="146" t="s">
        <v>33</v>
      </c>
      <c r="B4" s="147" t="s">
        <v>34</v>
      </c>
      <c r="C4" s="147" t="s">
        <v>35</v>
      </c>
      <c r="D4" s="147" t="s">
        <v>36</v>
      </c>
      <c r="E4" s="147" t="s">
        <v>37</v>
      </c>
      <c r="F4" s="147" t="s">
        <v>38</v>
      </c>
      <c r="G4" s="149" t="s">
        <v>39</v>
      </c>
      <c r="H4" s="149" t="s">
        <v>40</v>
      </c>
      <c r="I4" s="149" t="s">
        <v>41</v>
      </c>
      <c r="J4" s="149" t="s">
        <v>42</v>
      </c>
      <c r="K4" s="149" t="s">
        <v>43</v>
      </c>
      <c r="L4" s="149" t="s">
        <v>44</v>
      </c>
      <c r="M4" s="149" t="s">
        <v>45</v>
      </c>
      <c r="N4" s="149" t="s">
        <v>46</v>
      </c>
      <c r="O4" s="149" t="s">
        <v>47</v>
      </c>
      <c r="P4" s="149" t="s">
        <v>48</v>
      </c>
      <c r="Q4" s="149" t="s">
        <v>49</v>
      </c>
      <c r="R4" s="149" t="s">
        <v>50</v>
      </c>
      <c r="S4" s="149" t="s">
        <v>51</v>
      </c>
      <c r="T4" s="149" t="s">
        <v>52</v>
      </c>
      <c r="U4" s="149" t="s">
        <v>53</v>
      </c>
      <c r="V4" s="149" t="s">
        <v>54</v>
      </c>
      <c r="W4" s="149" t="s">
        <v>55</v>
      </c>
      <c r="X4" s="149" t="s">
        <v>56</v>
      </c>
      <c r="Y4" s="149" t="s">
        <v>57</v>
      </c>
      <c r="Z4" s="149" t="s">
        <v>58</v>
      </c>
      <c r="AA4" s="149" t="s">
        <v>59</v>
      </c>
      <c r="AB4" s="149" t="s">
        <v>60</v>
      </c>
      <c r="AC4" s="149" t="s">
        <v>61</v>
      </c>
      <c r="AD4" s="149" t="s">
        <v>62</v>
      </c>
      <c r="AE4" s="149" t="s">
        <v>63</v>
      </c>
      <c r="AF4" s="149" t="s">
        <v>64</v>
      </c>
      <c r="AG4" s="149" t="s">
        <v>65</v>
      </c>
      <c r="AH4" s="149" t="s">
        <v>66</v>
      </c>
      <c r="AI4" s="149" t="s">
        <v>67</v>
      </c>
      <c r="AJ4" s="150" t="s">
        <v>68</v>
      </c>
      <c r="AK4" s="19" t="s">
        <v>69</v>
      </c>
      <c r="AL4" s="28" t="s">
        <v>70</v>
      </c>
      <c r="AM4" s="28" t="s">
        <v>71</v>
      </c>
      <c r="AN4" s="30" t="s">
        <v>72</v>
      </c>
    </row>
    <row r="5" spans="1:40" x14ac:dyDescent="0.25">
      <c r="A5" t="s">
        <v>226</v>
      </c>
      <c r="B5" t="s">
        <v>168</v>
      </c>
      <c r="C5" t="s">
        <v>75</v>
      </c>
      <c r="D5" t="s">
        <v>91</v>
      </c>
      <c r="E5" t="s">
        <v>87</v>
      </c>
      <c r="F5" t="s">
        <v>78</v>
      </c>
      <c r="G5" s="31">
        <v>26</v>
      </c>
      <c r="H5" s="31">
        <v>25</v>
      </c>
      <c r="I5" s="31">
        <v>30</v>
      </c>
      <c r="J5" s="31">
        <v>22</v>
      </c>
      <c r="K5" s="31">
        <v>33</v>
      </c>
      <c r="L5" s="31">
        <v>29</v>
      </c>
      <c r="M5" s="31">
        <v>20</v>
      </c>
      <c r="N5" s="31">
        <v>16.015000000000001</v>
      </c>
      <c r="O5" s="31">
        <v>24.545999999999999</v>
      </c>
      <c r="P5" s="31">
        <v>36.097999999999999</v>
      </c>
      <c r="Q5" s="31">
        <v>40.145000000000003</v>
      </c>
      <c r="R5" s="31">
        <v>20.748000000000001</v>
      </c>
      <c r="S5" s="31">
        <v>35.588999999999999</v>
      </c>
      <c r="T5" s="31">
        <v>53.286000000000001</v>
      </c>
      <c r="U5" s="31">
        <v>59.228999999999999</v>
      </c>
      <c r="V5" s="31">
        <v>49.061999999999998</v>
      </c>
      <c r="W5" s="31">
        <v>39.164000000000001</v>
      </c>
      <c r="X5" s="31">
        <v>133.60900000000001</v>
      </c>
      <c r="Y5" s="31">
        <v>85.191999999999993</v>
      </c>
      <c r="Z5" s="31">
        <v>2.7480000000000002</v>
      </c>
      <c r="AA5" s="31">
        <v>0.221</v>
      </c>
      <c r="AB5" s="31">
        <v>4.2869999999999999</v>
      </c>
      <c r="AC5" s="31">
        <v>2.2810000000000001</v>
      </c>
      <c r="AD5" s="31">
        <v>15.345000000000001</v>
      </c>
      <c r="AE5" s="31">
        <v>10.298</v>
      </c>
      <c r="AF5" s="31">
        <v>9.52</v>
      </c>
      <c r="AG5" s="31">
        <v>4.1539999999999999</v>
      </c>
      <c r="AH5" s="31">
        <v>1.8680000000000001</v>
      </c>
      <c r="AI5" s="31">
        <v>5.633</v>
      </c>
      <c r="AJ5" s="31">
        <v>4.2729999999999997</v>
      </c>
      <c r="AK5">
        <v>1</v>
      </c>
      <c r="AL5" s="29">
        <v>26.66</v>
      </c>
      <c r="AM5" s="29">
        <v>26.66</v>
      </c>
      <c r="AN5" s="20">
        <v>838.31100000000004</v>
      </c>
    </row>
    <row r="6" spans="1:40" x14ac:dyDescent="0.25">
      <c r="A6" t="s">
        <v>226</v>
      </c>
      <c r="B6" t="s">
        <v>168</v>
      </c>
      <c r="C6" t="s">
        <v>75</v>
      </c>
      <c r="D6" t="s">
        <v>91</v>
      </c>
      <c r="E6" t="s">
        <v>87</v>
      </c>
      <c r="F6" t="s">
        <v>79</v>
      </c>
      <c r="G6" s="31" t="s">
        <v>20</v>
      </c>
      <c r="H6" s="31" t="s">
        <v>5</v>
      </c>
      <c r="I6" s="31" t="s">
        <v>5</v>
      </c>
      <c r="J6" s="31" t="s">
        <v>20</v>
      </c>
      <c r="K6" s="31" t="s">
        <v>20</v>
      </c>
      <c r="L6" s="31" t="s">
        <v>20</v>
      </c>
      <c r="M6" s="31" t="s">
        <v>20</v>
      </c>
      <c r="N6" s="31" t="s">
        <v>20</v>
      </c>
      <c r="O6" s="31" t="s">
        <v>5</v>
      </c>
      <c r="P6" s="31" t="s">
        <v>5</v>
      </c>
      <c r="Q6" s="31" t="s">
        <v>5</v>
      </c>
      <c r="R6" s="31" t="s">
        <v>5</v>
      </c>
      <c r="S6" s="31" t="s">
        <v>20</v>
      </c>
      <c r="T6" s="31" t="s">
        <v>20</v>
      </c>
      <c r="U6" s="31" t="s">
        <v>20</v>
      </c>
      <c r="V6" s="31" t="s">
        <v>20</v>
      </c>
      <c r="W6" s="31" t="s">
        <v>20</v>
      </c>
      <c r="X6" s="31" t="s">
        <v>20</v>
      </c>
      <c r="Y6" s="31" t="s">
        <v>20</v>
      </c>
      <c r="Z6" s="31" t="s">
        <v>20</v>
      </c>
      <c r="AA6" s="31" t="s">
        <v>20</v>
      </c>
      <c r="AB6" s="31" t="s">
        <v>5</v>
      </c>
      <c r="AC6" s="31" t="s">
        <v>5</v>
      </c>
      <c r="AD6" s="31" t="s">
        <v>5</v>
      </c>
      <c r="AE6" s="31" t="s">
        <v>5</v>
      </c>
      <c r="AF6" s="31" t="s">
        <v>5</v>
      </c>
      <c r="AG6" s="31" t="s">
        <v>5</v>
      </c>
      <c r="AH6" s="31" t="s">
        <v>5</v>
      </c>
      <c r="AI6" s="31" t="s">
        <v>5</v>
      </c>
      <c r="AJ6" s="31" t="s">
        <v>5</v>
      </c>
      <c r="AK6">
        <v>1</v>
      </c>
      <c r="AL6" s="29" t="s">
        <v>80</v>
      </c>
      <c r="AM6" s="29" t="s">
        <v>80</v>
      </c>
      <c r="AN6" s="20" t="s">
        <v>80</v>
      </c>
    </row>
    <row r="7" spans="1:40" x14ac:dyDescent="0.25">
      <c r="A7" t="s">
        <v>226</v>
      </c>
      <c r="B7" t="s">
        <v>168</v>
      </c>
      <c r="C7" t="s">
        <v>85</v>
      </c>
      <c r="D7" t="s">
        <v>86</v>
      </c>
      <c r="E7" t="s">
        <v>87</v>
      </c>
      <c r="F7" t="s">
        <v>78</v>
      </c>
      <c r="G7" s="31">
        <v>97.24</v>
      </c>
      <c r="H7" s="31">
        <v>40.777999999999999</v>
      </c>
      <c r="I7" s="31">
        <v>94.103999999999999</v>
      </c>
      <c r="J7" s="31">
        <v>73.400999999999996</v>
      </c>
      <c r="K7" s="31">
        <v>111.67</v>
      </c>
      <c r="L7" s="31">
        <v>75.283000000000001</v>
      </c>
      <c r="M7" s="31">
        <v>51.813000000000002</v>
      </c>
      <c r="N7" s="31">
        <v>62.295000000000002</v>
      </c>
      <c r="O7" s="31">
        <v>24.986999999999998</v>
      </c>
      <c r="P7" s="31">
        <v>14.91</v>
      </c>
      <c r="Q7" s="31">
        <v>25.05</v>
      </c>
      <c r="R7" s="31">
        <v>36.741999999999997</v>
      </c>
      <c r="S7" s="31">
        <v>22</v>
      </c>
      <c r="T7" s="31">
        <v>1.601</v>
      </c>
      <c r="U7" s="31">
        <v>6.2519999999999998</v>
      </c>
      <c r="V7" s="31">
        <v>16.478000000000002</v>
      </c>
      <c r="W7" s="31">
        <v>8.6639999999999997</v>
      </c>
      <c r="X7" s="31">
        <v>6.0190000000000001</v>
      </c>
      <c r="Y7" s="31">
        <v>0.42</v>
      </c>
      <c r="Z7" s="31">
        <v>9.6000000000000002E-2</v>
      </c>
      <c r="AA7" s="31">
        <v>1.2230000000000001</v>
      </c>
      <c r="AB7" s="31">
        <v>0.53600000000000003</v>
      </c>
      <c r="AC7" s="31">
        <v>1.302</v>
      </c>
      <c r="AD7" s="31">
        <v>2.371</v>
      </c>
      <c r="AE7" s="31">
        <v>3.2669999999999999</v>
      </c>
      <c r="AF7" s="31">
        <v>5.101</v>
      </c>
      <c r="AG7" s="31">
        <v>1.657</v>
      </c>
      <c r="AH7" s="31">
        <v>0.78400000000000003</v>
      </c>
      <c r="AI7" s="31">
        <v>8.5709999999999997</v>
      </c>
      <c r="AJ7" s="31">
        <v>10.222</v>
      </c>
      <c r="AK7">
        <v>2</v>
      </c>
      <c r="AL7" s="29">
        <v>25.59</v>
      </c>
      <c r="AM7" s="29">
        <v>52.25</v>
      </c>
      <c r="AN7" s="20">
        <v>804.83699999999999</v>
      </c>
    </row>
    <row r="8" spans="1:40" x14ac:dyDescent="0.25">
      <c r="A8" t="s">
        <v>226</v>
      </c>
      <c r="B8" t="s">
        <v>168</v>
      </c>
      <c r="C8" t="s">
        <v>85</v>
      </c>
      <c r="D8" t="s">
        <v>86</v>
      </c>
      <c r="E8" t="s">
        <v>87</v>
      </c>
      <c r="F8" t="s">
        <v>79</v>
      </c>
      <c r="G8" s="31" t="s">
        <v>82</v>
      </c>
      <c r="H8" s="31" t="s">
        <v>82</v>
      </c>
      <c r="I8" s="31" t="s">
        <v>82</v>
      </c>
      <c r="J8" s="31" t="s">
        <v>82</v>
      </c>
      <c r="K8" s="31" t="s">
        <v>82</v>
      </c>
      <c r="L8" s="31" t="s">
        <v>82</v>
      </c>
      <c r="M8" s="31" t="s">
        <v>82</v>
      </c>
      <c r="N8" s="31" t="s">
        <v>82</v>
      </c>
      <c r="O8" s="31" t="s">
        <v>82</v>
      </c>
      <c r="P8" s="31" t="s">
        <v>82</v>
      </c>
      <c r="Q8" s="31" t="s">
        <v>82</v>
      </c>
      <c r="R8" s="31" t="s">
        <v>82</v>
      </c>
      <c r="S8" s="31" t="s">
        <v>82</v>
      </c>
      <c r="T8" s="31" t="s">
        <v>82</v>
      </c>
      <c r="U8" s="31" t="s">
        <v>5</v>
      </c>
      <c r="V8" s="31" t="s">
        <v>20</v>
      </c>
      <c r="W8" s="31" t="s">
        <v>20</v>
      </c>
      <c r="X8" s="31" t="s">
        <v>20</v>
      </c>
      <c r="Y8" s="31" t="s">
        <v>20</v>
      </c>
      <c r="Z8" s="31" t="s">
        <v>20</v>
      </c>
      <c r="AA8" s="31" t="s">
        <v>20</v>
      </c>
      <c r="AB8" s="31" t="s">
        <v>20</v>
      </c>
      <c r="AC8" s="31" t="s">
        <v>5</v>
      </c>
      <c r="AD8" s="31" t="s">
        <v>20</v>
      </c>
      <c r="AE8" s="31" t="s">
        <v>20</v>
      </c>
      <c r="AF8" s="31" t="s">
        <v>20</v>
      </c>
      <c r="AG8" s="31" t="s">
        <v>20</v>
      </c>
      <c r="AH8" s="31" t="s">
        <v>20</v>
      </c>
      <c r="AI8" s="31" t="s">
        <v>20</v>
      </c>
      <c r="AJ8" s="31" t="s">
        <v>20</v>
      </c>
      <c r="AK8">
        <v>2</v>
      </c>
      <c r="AL8" s="29" t="s">
        <v>80</v>
      </c>
      <c r="AM8" s="29" t="s">
        <v>80</v>
      </c>
      <c r="AN8" s="20" t="s">
        <v>80</v>
      </c>
    </row>
    <row r="9" spans="1:40" x14ac:dyDescent="0.25">
      <c r="A9" t="s">
        <v>226</v>
      </c>
      <c r="B9" t="s">
        <v>168</v>
      </c>
      <c r="C9" t="s">
        <v>75</v>
      </c>
      <c r="D9" t="s">
        <v>76</v>
      </c>
      <c r="E9" t="s">
        <v>87</v>
      </c>
      <c r="F9" t="s">
        <v>78</v>
      </c>
      <c r="G9" s="31">
        <v>5.2119999999999997</v>
      </c>
      <c r="H9" s="31">
        <v>0.80500000000000005</v>
      </c>
      <c r="I9" s="31">
        <v>1.163</v>
      </c>
      <c r="J9" s="31">
        <v>8.6489999999999991</v>
      </c>
      <c r="K9" s="31">
        <v>30.846</v>
      </c>
      <c r="L9" s="31">
        <v>16.844999999999999</v>
      </c>
      <c r="M9" s="31">
        <v>9</v>
      </c>
      <c r="N9" s="31">
        <v>5.8</v>
      </c>
      <c r="O9" s="31">
        <v>4.5</v>
      </c>
      <c r="P9" s="31" t="s">
        <v>80</v>
      </c>
      <c r="Q9" s="31">
        <v>2.5329999999999999</v>
      </c>
      <c r="R9" s="31">
        <v>2.8530000000000002</v>
      </c>
      <c r="S9" s="31" t="s">
        <v>80</v>
      </c>
      <c r="T9" s="31">
        <v>2.399</v>
      </c>
      <c r="U9" s="31">
        <v>6.9119999999999999</v>
      </c>
      <c r="V9" s="31">
        <v>31.527999999999999</v>
      </c>
      <c r="W9" s="31">
        <v>12.17</v>
      </c>
      <c r="X9" s="31">
        <v>10.419</v>
      </c>
      <c r="Y9" s="31">
        <v>8.9039999999999999</v>
      </c>
      <c r="Z9" s="31">
        <v>12.819000000000001</v>
      </c>
      <c r="AA9" s="31">
        <v>16.640999999999998</v>
      </c>
      <c r="AB9" s="31">
        <v>9.6639999999999997</v>
      </c>
      <c r="AC9" s="31">
        <v>13.387</v>
      </c>
      <c r="AD9" s="31">
        <v>12.945</v>
      </c>
      <c r="AE9" s="31">
        <v>18.745000000000001</v>
      </c>
      <c r="AF9" s="31">
        <v>168.07</v>
      </c>
      <c r="AG9" s="31">
        <v>103.938</v>
      </c>
      <c r="AH9" s="31">
        <v>90.611999999999995</v>
      </c>
      <c r="AI9" s="31">
        <v>114.203</v>
      </c>
      <c r="AJ9" s="31">
        <v>2.7570000000000001</v>
      </c>
      <c r="AK9">
        <v>3</v>
      </c>
      <c r="AL9" s="29">
        <v>23.03</v>
      </c>
      <c r="AM9" s="29">
        <v>75.28</v>
      </c>
      <c r="AN9" s="20">
        <v>724.31899999999996</v>
      </c>
    </row>
    <row r="10" spans="1:40" x14ac:dyDescent="0.25">
      <c r="A10" t="s">
        <v>226</v>
      </c>
      <c r="B10" t="s">
        <v>168</v>
      </c>
      <c r="C10" t="s">
        <v>75</v>
      </c>
      <c r="D10" t="s">
        <v>76</v>
      </c>
      <c r="E10" t="s">
        <v>87</v>
      </c>
      <c r="F10" t="s">
        <v>79</v>
      </c>
      <c r="G10" s="31" t="s">
        <v>82</v>
      </c>
      <c r="H10" s="31" t="s">
        <v>7</v>
      </c>
      <c r="I10" s="31" t="s">
        <v>7</v>
      </c>
      <c r="J10" s="31" t="s">
        <v>7</v>
      </c>
      <c r="K10" s="31" t="s">
        <v>7</v>
      </c>
      <c r="L10" s="31" t="s">
        <v>7</v>
      </c>
      <c r="M10" s="31" t="s">
        <v>7</v>
      </c>
      <c r="N10" s="31" t="s">
        <v>7</v>
      </c>
      <c r="O10" s="31" t="s">
        <v>7</v>
      </c>
      <c r="P10" s="31" t="s">
        <v>80</v>
      </c>
      <c r="Q10" s="31" t="s">
        <v>7</v>
      </c>
      <c r="R10" s="31" t="s">
        <v>7</v>
      </c>
      <c r="S10" s="31" t="s">
        <v>80</v>
      </c>
      <c r="T10" s="31" t="s">
        <v>82</v>
      </c>
      <c r="U10" s="31" t="s">
        <v>7</v>
      </c>
      <c r="V10" s="31" t="s">
        <v>7</v>
      </c>
      <c r="W10" s="31" t="s">
        <v>82</v>
      </c>
      <c r="X10" s="31" t="s">
        <v>82</v>
      </c>
      <c r="Y10" s="31" t="s">
        <v>7</v>
      </c>
      <c r="Z10" s="31" t="s">
        <v>7</v>
      </c>
      <c r="AA10" s="31" t="s">
        <v>82</v>
      </c>
      <c r="AB10" s="31" t="s">
        <v>82</v>
      </c>
      <c r="AC10" s="31" t="s">
        <v>82</v>
      </c>
      <c r="AD10" s="31" t="s">
        <v>7</v>
      </c>
      <c r="AE10" s="31" t="s">
        <v>82</v>
      </c>
      <c r="AF10" s="31" t="s">
        <v>7</v>
      </c>
      <c r="AG10" s="31" t="s">
        <v>7</v>
      </c>
      <c r="AH10" s="31" t="s">
        <v>82</v>
      </c>
      <c r="AI10" s="31" t="s">
        <v>82</v>
      </c>
      <c r="AJ10" s="31" t="s">
        <v>5</v>
      </c>
      <c r="AK10">
        <v>3</v>
      </c>
      <c r="AL10" s="29" t="s">
        <v>80</v>
      </c>
      <c r="AM10" s="29" t="s">
        <v>80</v>
      </c>
      <c r="AN10" s="20" t="s">
        <v>80</v>
      </c>
    </row>
    <row r="11" spans="1:40" x14ac:dyDescent="0.25">
      <c r="A11" t="s">
        <v>226</v>
      </c>
      <c r="B11" t="s">
        <v>168</v>
      </c>
      <c r="C11" t="s">
        <v>100</v>
      </c>
      <c r="D11" t="s">
        <v>214</v>
      </c>
      <c r="E11" t="s">
        <v>99</v>
      </c>
      <c r="F11" t="s">
        <v>78</v>
      </c>
      <c r="G11" s="31">
        <v>78</v>
      </c>
      <c r="H11" s="31">
        <v>59</v>
      </c>
      <c r="I11" s="31">
        <v>68</v>
      </c>
      <c r="J11" s="31">
        <v>86</v>
      </c>
      <c r="K11" s="31">
        <v>81</v>
      </c>
      <c r="L11" s="31">
        <v>60</v>
      </c>
      <c r="M11" s="31" t="s">
        <v>80</v>
      </c>
      <c r="N11" s="31" t="s">
        <v>80</v>
      </c>
      <c r="O11" s="31" t="s">
        <v>80</v>
      </c>
      <c r="P11" s="31" t="s">
        <v>80</v>
      </c>
      <c r="Q11" s="31" t="s">
        <v>80</v>
      </c>
      <c r="R11" s="31" t="s">
        <v>80</v>
      </c>
      <c r="S11" s="31" t="s">
        <v>80</v>
      </c>
      <c r="T11" s="31" t="s">
        <v>80</v>
      </c>
      <c r="U11" s="31" t="s">
        <v>80</v>
      </c>
      <c r="V11" s="31" t="s">
        <v>80</v>
      </c>
      <c r="W11" s="31" t="s">
        <v>80</v>
      </c>
      <c r="X11" s="31" t="s">
        <v>80</v>
      </c>
      <c r="Y11" s="31" t="s">
        <v>80</v>
      </c>
      <c r="Z11" s="31" t="s">
        <v>80</v>
      </c>
      <c r="AA11" s="31" t="s">
        <v>80</v>
      </c>
      <c r="AB11" s="31" t="s">
        <v>80</v>
      </c>
      <c r="AC11" s="31" t="s">
        <v>80</v>
      </c>
      <c r="AD11" s="31" t="s">
        <v>80</v>
      </c>
      <c r="AE11" s="31" t="s">
        <v>80</v>
      </c>
      <c r="AF11" s="31" t="s">
        <v>80</v>
      </c>
      <c r="AG11" s="31" t="s">
        <v>80</v>
      </c>
      <c r="AH11" s="31" t="s">
        <v>80</v>
      </c>
      <c r="AI11" s="31" t="s">
        <v>80</v>
      </c>
      <c r="AJ11" s="31" t="s">
        <v>80</v>
      </c>
      <c r="AK11">
        <v>4</v>
      </c>
      <c r="AL11" s="29">
        <v>13.74</v>
      </c>
      <c r="AM11" s="29">
        <v>89.02</v>
      </c>
      <c r="AN11" s="20">
        <v>432</v>
      </c>
    </row>
    <row r="12" spans="1:40" x14ac:dyDescent="0.25">
      <c r="A12" t="s">
        <v>226</v>
      </c>
      <c r="B12" t="s">
        <v>168</v>
      </c>
      <c r="C12" t="s">
        <v>100</v>
      </c>
      <c r="D12" t="s">
        <v>214</v>
      </c>
      <c r="E12" t="s">
        <v>99</v>
      </c>
      <c r="F12" t="s">
        <v>79</v>
      </c>
      <c r="G12" s="31" t="s">
        <v>82</v>
      </c>
      <c r="H12" s="31" t="s">
        <v>82</v>
      </c>
      <c r="I12" s="31" t="s">
        <v>82</v>
      </c>
      <c r="J12" s="31" t="s">
        <v>82</v>
      </c>
      <c r="K12" s="31" t="s">
        <v>82</v>
      </c>
      <c r="L12" s="31" t="s">
        <v>82</v>
      </c>
      <c r="M12" s="31" t="s">
        <v>80</v>
      </c>
      <c r="N12" s="31" t="s">
        <v>80</v>
      </c>
      <c r="O12" s="31" t="s">
        <v>80</v>
      </c>
      <c r="P12" s="31" t="s">
        <v>80</v>
      </c>
      <c r="Q12" s="31" t="s">
        <v>80</v>
      </c>
      <c r="R12" s="31" t="s">
        <v>80</v>
      </c>
      <c r="S12" s="31" t="s">
        <v>80</v>
      </c>
      <c r="T12" s="31" t="s">
        <v>80</v>
      </c>
      <c r="U12" s="31" t="s">
        <v>80</v>
      </c>
      <c r="V12" s="31" t="s">
        <v>80</v>
      </c>
      <c r="W12" s="31" t="s">
        <v>80</v>
      </c>
      <c r="X12" s="31" t="s">
        <v>80</v>
      </c>
      <c r="Y12" s="31" t="s">
        <v>80</v>
      </c>
      <c r="Z12" s="31" t="s">
        <v>80</v>
      </c>
      <c r="AA12" s="31" t="s">
        <v>80</v>
      </c>
      <c r="AB12" s="31" t="s">
        <v>80</v>
      </c>
      <c r="AC12" s="31" t="s">
        <v>80</v>
      </c>
      <c r="AD12" s="31" t="s">
        <v>80</v>
      </c>
      <c r="AE12" s="31" t="s">
        <v>80</v>
      </c>
      <c r="AF12" s="31" t="s">
        <v>80</v>
      </c>
      <c r="AG12" s="31" t="s">
        <v>80</v>
      </c>
      <c r="AH12" s="31" t="s">
        <v>80</v>
      </c>
      <c r="AI12" s="31" t="s">
        <v>80</v>
      </c>
      <c r="AJ12" s="31" t="s">
        <v>80</v>
      </c>
      <c r="AK12">
        <v>4</v>
      </c>
      <c r="AL12" s="29" t="s">
        <v>80</v>
      </c>
      <c r="AM12" s="29" t="s">
        <v>80</v>
      </c>
      <c r="AN12" s="20" t="s">
        <v>80</v>
      </c>
    </row>
    <row r="13" spans="1:40" x14ac:dyDescent="0.25">
      <c r="A13" t="s">
        <v>226</v>
      </c>
      <c r="B13" t="s">
        <v>168</v>
      </c>
      <c r="C13" t="s">
        <v>75</v>
      </c>
      <c r="D13" t="s">
        <v>89</v>
      </c>
      <c r="E13" t="s">
        <v>87</v>
      </c>
      <c r="F13" t="s">
        <v>78</v>
      </c>
      <c r="G13" s="31" t="s">
        <v>80</v>
      </c>
      <c r="H13" s="31" t="s">
        <v>80</v>
      </c>
      <c r="I13" s="31" t="s">
        <v>80</v>
      </c>
      <c r="J13" s="31" t="s">
        <v>80</v>
      </c>
      <c r="K13" s="31" t="s">
        <v>80</v>
      </c>
      <c r="L13" s="31" t="s">
        <v>80</v>
      </c>
      <c r="M13" s="31" t="s">
        <v>80</v>
      </c>
      <c r="N13" s="31" t="s">
        <v>80</v>
      </c>
      <c r="O13" s="31" t="s">
        <v>80</v>
      </c>
      <c r="P13" s="31" t="s">
        <v>80</v>
      </c>
      <c r="Q13" s="31" t="s">
        <v>80</v>
      </c>
      <c r="R13" s="31">
        <v>23.6</v>
      </c>
      <c r="S13" s="31">
        <v>7.5220000000000002</v>
      </c>
      <c r="T13" s="31">
        <v>2.2789999999999999</v>
      </c>
      <c r="U13" s="31">
        <v>5.6749999999999998</v>
      </c>
      <c r="V13" s="31">
        <v>25.132999999999999</v>
      </c>
      <c r="W13" s="31">
        <v>9.4450000000000003</v>
      </c>
      <c r="X13" s="31">
        <v>20.41</v>
      </c>
      <c r="Y13" s="31" t="s">
        <v>80</v>
      </c>
      <c r="Z13" s="31" t="s">
        <v>80</v>
      </c>
      <c r="AA13" s="31" t="s">
        <v>80</v>
      </c>
      <c r="AB13" s="31" t="s">
        <v>80</v>
      </c>
      <c r="AC13" s="31">
        <v>0.79</v>
      </c>
      <c r="AD13" s="31">
        <v>4.3369999999999997</v>
      </c>
      <c r="AE13" s="31">
        <v>26.251000000000001</v>
      </c>
      <c r="AF13" s="31">
        <v>22.018999999999998</v>
      </c>
      <c r="AG13" s="31">
        <v>72.832999999999998</v>
      </c>
      <c r="AH13" s="31">
        <v>40.368000000000002</v>
      </c>
      <c r="AI13" s="31">
        <v>10.88</v>
      </c>
      <c r="AJ13" s="31">
        <v>41.36</v>
      </c>
      <c r="AK13">
        <v>5</v>
      </c>
      <c r="AL13" s="29">
        <v>9.9499999999999993</v>
      </c>
      <c r="AM13" s="29">
        <v>98.97</v>
      </c>
      <c r="AN13" s="20">
        <v>312.90199999999999</v>
      </c>
    </row>
    <row r="14" spans="1:40" x14ac:dyDescent="0.25">
      <c r="A14" t="s">
        <v>226</v>
      </c>
      <c r="B14" t="s">
        <v>168</v>
      </c>
      <c r="C14" t="s">
        <v>75</v>
      </c>
      <c r="D14" t="s">
        <v>89</v>
      </c>
      <c r="E14" t="s">
        <v>87</v>
      </c>
      <c r="F14" t="s">
        <v>79</v>
      </c>
      <c r="G14" s="31" t="s">
        <v>80</v>
      </c>
      <c r="H14" s="31" t="s">
        <v>80</v>
      </c>
      <c r="I14" s="31" t="s">
        <v>80</v>
      </c>
      <c r="J14" s="31" t="s">
        <v>80</v>
      </c>
      <c r="K14" s="31" t="s">
        <v>80</v>
      </c>
      <c r="L14" s="31" t="s">
        <v>80</v>
      </c>
      <c r="M14" s="31" t="s">
        <v>80</v>
      </c>
      <c r="N14" s="31" t="s">
        <v>80</v>
      </c>
      <c r="O14" s="31" t="s">
        <v>80</v>
      </c>
      <c r="P14" s="31" t="s">
        <v>80</v>
      </c>
      <c r="Q14" s="31" t="s">
        <v>80</v>
      </c>
      <c r="R14" s="31" t="s">
        <v>5</v>
      </c>
      <c r="S14" s="31" t="s">
        <v>5</v>
      </c>
      <c r="T14" s="31" t="s">
        <v>5</v>
      </c>
      <c r="U14" s="31" t="s">
        <v>5</v>
      </c>
      <c r="V14" s="31" t="s">
        <v>5</v>
      </c>
      <c r="W14" s="31" t="s">
        <v>5</v>
      </c>
      <c r="X14" s="31" t="s">
        <v>82</v>
      </c>
      <c r="Y14" s="31" t="s">
        <v>80</v>
      </c>
      <c r="Z14" s="31" t="s">
        <v>80</v>
      </c>
      <c r="AA14" s="31" t="s">
        <v>80</v>
      </c>
      <c r="AB14" s="31" t="s">
        <v>80</v>
      </c>
      <c r="AC14" s="31" t="s">
        <v>82</v>
      </c>
      <c r="AD14" s="31" t="s">
        <v>5</v>
      </c>
      <c r="AE14" s="31" t="s">
        <v>5</v>
      </c>
      <c r="AF14" s="31" t="s">
        <v>5</v>
      </c>
      <c r="AG14" s="31" t="s">
        <v>5</v>
      </c>
      <c r="AH14" s="31" t="s">
        <v>82</v>
      </c>
      <c r="AI14" s="31" t="s">
        <v>5</v>
      </c>
      <c r="AJ14" s="31" t="s">
        <v>82</v>
      </c>
      <c r="AK14">
        <v>5</v>
      </c>
      <c r="AL14" s="29" t="s">
        <v>80</v>
      </c>
      <c r="AM14" s="29" t="s">
        <v>80</v>
      </c>
      <c r="AN14" s="20" t="s">
        <v>80</v>
      </c>
    </row>
    <row r="15" spans="1:40" x14ac:dyDescent="0.25">
      <c r="A15" t="s">
        <v>226</v>
      </c>
      <c r="B15" t="s">
        <v>168</v>
      </c>
      <c r="C15" t="s">
        <v>75</v>
      </c>
      <c r="D15" t="s">
        <v>92</v>
      </c>
      <c r="E15" t="s">
        <v>87</v>
      </c>
      <c r="F15" t="s">
        <v>78</v>
      </c>
      <c r="G15" s="31" t="s">
        <v>80</v>
      </c>
      <c r="H15" s="31" t="s">
        <v>80</v>
      </c>
      <c r="I15" s="31" t="s">
        <v>80</v>
      </c>
      <c r="J15" s="31" t="s">
        <v>80</v>
      </c>
      <c r="K15" s="31" t="s">
        <v>80</v>
      </c>
      <c r="L15" s="31" t="s">
        <v>80</v>
      </c>
      <c r="M15" s="31" t="s">
        <v>80</v>
      </c>
      <c r="N15" s="31" t="s">
        <v>80</v>
      </c>
      <c r="O15" s="31" t="s">
        <v>80</v>
      </c>
      <c r="P15" s="31" t="s">
        <v>80</v>
      </c>
      <c r="Q15" s="31" t="s">
        <v>80</v>
      </c>
      <c r="R15" s="31" t="s">
        <v>80</v>
      </c>
      <c r="S15" s="31">
        <v>0.45900000000000002</v>
      </c>
      <c r="T15" s="31" t="s">
        <v>80</v>
      </c>
      <c r="U15" s="31" t="s">
        <v>80</v>
      </c>
      <c r="V15" s="31" t="s">
        <v>80</v>
      </c>
      <c r="W15" s="31" t="s">
        <v>80</v>
      </c>
      <c r="X15" s="31" t="s">
        <v>80</v>
      </c>
      <c r="Y15" s="31" t="s">
        <v>80</v>
      </c>
      <c r="Z15" s="31" t="s">
        <v>80</v>
      </c>
      <c r="AA15" s="31" t="s">
        <v>80</v>
      </c>
      <c r="AB15" s="31" t="s">
        <v>80</v>
      </c>
      <c r="AC15" s="31">
        <v>10.473000000000001</v>
      </c>
      <c r="AD15" s="31" t="s">
        <v>80</v>
      </c>
      <c r="AE15" s="31" t="s">
        <v>80</v>
      </c>
      <c r="AF15" s="31" t="s">
        <v>80</v>
      </c>
      <c r="AG15" s="31" t="s">
        <v>80</v>
      </c>
      <c r="AH15" s="31" t="s">
        <v>80</v>
      </c>
      <c r="AI15" s="31" t="s">
        <v>80</v>
      </c>
      <c r="AJ15" s="31" t="s">
        <v>80</v>
      </c>
      <c r="AK15" s="148">
        <v>6</v>
      </c>
      <c r="AL15" s="29">
        <v>0.35</v>
      </c>
      <c r="AM15" s="29">
        <v>99.32</v>
      </c>
      <c r="AN15" s="20">
        <v>10.932</v>
      </c>
    </row>
    <row r="16" spans="1:40" x14ac:dyDescent="0.25">
      <c r="A16" t="s">
        <v>226</v>
      </c>
      <c r="B16" t="s">
        <v>168</v>
      </c>
      <c r="C16" t="s">
        <v>75</v>
      </c>
      <c r="D16" t="s">
        <v>92</v>
      </c>
      <c r="E16" t="s">
        <v>87</v>
      </c>
      <c r="F16" t="s">
        <v>79</v>
      </c>
      <c r="G16" s="31" t="s">
        <v>80</v>
      </c>
      <c r="H16" s="31" t="s">
        <v>80</v>
      </c>
      <c r="I16" s="31" t="s">
        <v>80</v>
      </c>
      <c r="J16" s="31" t="s">
        <v>80</v>
      </c>
      <c r="K16" s="31" t="s">
        <v>80</v>
      </c>
      <c r="L16" s="31" t="s">
        <v>80</v>
      </c>
      <c r="M16" s="31" t="s">
        <v>80</v>
      </c>
      <c r="N16" s="31" t="s">
        <v>80</v>
      </c>
      <c r="O16" s="31" t="s">
        <v>80</v>
      </c>
      <c r="P16" s="31" t="s">
        <v>80</v>
      </c>
      <c r="Q16" s="31" t="s">
        <v>80</v>
      </c>
      <c r="R16" s="31" t="s">
        <v>5</v>
      </c>
      <c r="S16" s="31" t="s">
        <v>5</v>
      </c>
      <c r="T16" s="31" t="s">
        <v>5</v>
      </c>
      <c r="U16" s="31" t="s">
        <v>5</v>
      </c>
      <c r="V16" s="31" t="s">
        <v>5</v>
      </c>
      <c r="W16" s="31" t="s">
        <v>5</v>
      </c>
      <c r="X16" s="31" t="s">
        <v>5</v>
      </c>
      <c r="Y16" s="31" t="s">
        <v>5</v>
      </c>
      <c r="Z16" s="31" t="s">
        <v>5</v>
      </c>
      <c r="AA16" s="31" t="s">
        <v>5</v>
      </c>
      <c r="AB16" s="31" t="s">
        <v>5</v>
      </c>
      <c r="AC16" s="31" t="s">
        <v>5</v>
      </c>
      <c r="AD16" s="31" t="s">
        <v>5</v>
      </c>
      <c r="AE16" s="31" t="s">
        <v>5</v>
      </c>
      <c r="AF16" s="31" t="s">
        <v>5</v>
      </c>
      <c r="AG16" s="31" t="s">
        <v>5</v>
      </c>
      <c r="AH16" s="31" t="s">
        <v>5</v>
      </c>
      <c r="AI16" s="31" t="s">
        <v>80</v>
      </c>
      <c r="AJ16" s="31" t="s">
        <v>80</v>
      </c>
      <c r="AK16">
        <v>6</v>
      </c>
      <c r="AL16" s="29" t="s">
        <v>80</v>
      </c>
      <c r="AM16" s="29" t="s">
        <v>80</v>
      </c>
      <c r="AN16" s="20" t="s">
        <v>80</v>
      </c>
    </row>
    <row r="17" spans="1:40" x14ac:dyDescent="0.25">
      <c r="A17" t="s">
        <v>226</v>
      </c>
      <c r="B17" t="s">
        <v>168</v>
      </c>
      <c r="C17" t="s">
        <v>75</v>
      </c>
      <c r="D17" t="s">
        <v>132</v>
      </c>
      <c r="E17" t="s">
        <v>87</v>
      </c>
      <c r="F17" t="s">
        <v>78</v>
      </c>
      <c r="G17" s="31" t="s">
        <v>80</v>
      </c>
      <c r="H17" s="31" t="s">
        <v>80</v>
      </c>
      <c r="I17" s="31" t="s">
        <v>80</v>
      </c>
      <c r="J17" s="31" t="s">
        <v>80</v>
      </c>
      <c r="K17" s="31" t="s">
        <v>80</v>
      </c>
      <c r="L17" s="31" t="s">
        <v>80</v>
      </c>
      <c r="M17" s="31" t="s">
        <v>80</v>
      </c>
      <c r="N17" s="31" t="s">
        <v>80</v>
      </c>
      <c r="O17" s="31" t="s">
        <v>80</v>
      </c>
      <c r="P17" s="31" t="s">
        <v>80</v>
      </c>
      <c r="Q17" s="31" t="s">
        <v>80</v>
      </c>
      <c r="R17" s="31" t="s">
        <v>80</v>
      </c>
      <c r="S17" s="31" t="s">
        <v>80</v>
      </c>
      <c r="T17" s="31" t="s">
        <v>80</v>
      </c>
      <c r="U17" s="31" t="s">
        <v>80</v>
      </c>
      <c r="V17" s="31">
        <v>5.7279999999999998</v>
      </c>
      <c r="W17" s="31" t="s">
        <v>80</v>
      </c>
      <c r="X17" s="31" t="s">
        <v>80</v>
      </c>
      <c r="Y17" s="31" t="s">
        <v>80</v>
      </c>
      <c r="Z17" s="31" t="s">
        <v>80</v>
      </c>
      <c r="AA17" s="31" t="s">
        <v>80</v>
      </c>
      <c r="AB17" s="31" t="s">
        <v>80</v>
      </c>
      <c r="AC17" s="31" t="s">
        <v>80</v>
      </c>
      <c r="AD17" s="31" t="s">
        <v>80</v>
      </c>
      <c r="AE17" s="31" t="s">
        <v>80</v>
      </c>
      <c r="AF17" s="31" t="s">
        <v>80</v>
      </c>
      <c r="AG17" s="31" t="s">
        <v>80</v>
      </c>
      <c r="AH17" s="31" t="s">
        <v>80</v>
      </c>
      <c r="AI17" s="31" t="s">
        <v>80</v>
      </c>
      <c r="AJ17" s="31" t="s">
        <v>80</v>
      </c>
      <c r="AK17">
        <v>7</v>
      </c>
      <c r="AL17" s="29">
        <v>0.18</v>
      </c>
      <c r="AM17" s="29">
        <v>99.5</v>
      </c>
      <c r="AN17" s="20">
        <v>5.7279999999999998</v>
      </c>
    </row>
    <row r="18" spans="1:40" x14ac:dyDescent="0.25">
      <c r="A18" t="s">
        <v>226</v>
      </c>
      <c r="B18" t="s">
        <v>168</v>
      </c>
      <c r="C18" t="s">
        <v>75</v>
      </c>
      <c r="D18" t="s">
        <v>132</v>
      </c>
      <c r="E18" t="s">
        <v>87</v>
      </c>
      <c r="F18" t="s">
        <v>79</v>
      </c>
      <c r="G18" s="31" t="s">
        <v>80</v>
      </c>
      <c r="H18" s="31" t="s">
        <v>80</v>
      </c>
      <c r="I18" s="31" t="s">
        <v>80</v>
      </c>
      <c r="J18" s="31" t="s">
        <v>80</v>
      </c>
      <c r="K18" s="31" t="s">
        <v>80</v>
      </c>
      <c r="L18" s="31" t="s">
        <v>80</v>
      </c>
      <c r="M18" s="31" t="s">
        <v>80</v>
      </c>
      <c r="N18" s="31" t="s">
        <v>80</v>
      </c>
      <c r="O18" s="31" t="s">
        <v>80</v>
      </c>
      <c r="P18" s="31" t="s">
        <v>80</v>
      </c>
      <c r="Q18" s="31" t="s">
        <v>80</v>
      </c>
      <c r="R18" s="31" t="s">
        <v>80</v>
      </c>
      <c r="S18" s="31" t="s">
        <v>80</v>
      </c>
      <c r="T18" s="31" t="s">
        <v>80</v>
      </c>
      <c r="U18" s="31" t="s">
        <v>80</v>
      </c>
      <c r="V18" s="31" t="s">
        <v>5</v>
      </c>
      <c r="W18" s="31" t="s">
        <v>80</v>
      </c>
      <c r="X18" s="31" t="s">
        <v>80</v>
      </c>
      <c r="Y18" s="31" t="s">
        <v>80</v>
      </c>
      <c r="Z18" s="31" t="s">
        <v>80</v>
      </c>
      <c r="AA18" s="31" t="s">
        <v>80</v>
      </c>
      <c r="AB18" s="31" t="s">
        <v>80</v>
      </c>
      <c r="AC18" s="31" t="s">
        <v>80</v>
      </c>
      <c r="AD18" s="31" t="s">
        <v>80</v>
      </c>
      <c r="AE18" s="31" t="s">
        <v>80</v>
      </c>
      <c r="AF18" s="31" t="s">
        <v>80</v>
      </c>
      <c r="AG18" s="31" t="s">
        <v>80</v>
      </c>
      <c r="AH18" s="31" t="s">
        <v>80</v>
      </c>
      <c r="AI18" s="31" t="s">
        <v>80</v>
      </c>
      <c r="AJ18" s="31" t="s">
        <v>80</v>
      </c>
      <c r="AK18">
        <v>7</v>
      </c>
      <c r="AL18" s="29" t="s">
        <v>80</v>
      </c>
      <c r="AM18" s="29" t="s">
        <v>80</v>
      </c>
      <c r="AN18" s="20" t="s">
        <v>80</v>
      </c>
    </row>
    <row r="19" spans="1:40" x14ac:dyDescent="0.25">
      <c r="A19" t="s">
        <v>226</v>
      </c>
      <c r="B19" t="s">
        <v>168</v>
      </c>
      <c r="C19" t="s">
        <v>75</v>
      </c>
      <c r="D19" t="s">
        <v>97</v>
      </c>
      <c r="E19" t="s">
        <v>87</v>
      </c>
      <c r="F19" t="s">
        <v>78</v>
      </c>
      <c r="G19" s="31" t="s">
        <v>80</v>
      </c>
      <c r="H19" s="31" t="s">
        <v>80</v>
      </c>
      <c r="I19" s="31" t="s">
        <v>80</v>
      </c>
      <c r="J19" s="31">
        <v>2</v>
      </c>
      <c r="K19" s="31" t="s">
        <v>80</v>
      </c>
      <c r="L19" s="31" t="s">
        <v>80</v>
      </c>
      <c r="M19" s="31" t="s">
        <v>80</v>
      </c>
      <c r="N19" s="31" t="s">
        <v>80</v>
      </c>
      <c r="O19" s="31" t="s">
        <v>80</v>
      </c>
      <c r="P19" s="31" t="s">
        <v>80</v>
      </c>
      <c r="Q19" s="31" t="s">
        <v>80</v>
      </c>
      <c r="R19" s="31" t="s">
        <v>80</v>
      </c>
      <c r="S19" s="31" t="s">
        <v>80</v>
      </c>
      <c r="T19" s="31" t="s">
        <v>80</v>
      </c>
      <c r="U19" s="31" t="s">
        <v>80</v>
      </c>
      <c r="V19" s="31" t="s">
        <v>80</v>
      </c>
      <c r="W19" s="31" t="s">
        <v>80</v>
      </c>
      <c r="X19" s="31" t="s">
        <v>80</v>
      </c>
      <c r="Y19" s="31" t="s">
        <v>80</v>
      </c>
      <c r="Z19" s="31" t="s">
        <v>80</v>
      </c>
      <c r="AA19" s="31">
        <v>0.125</v>
      </c>
      <c r="AB19" s="31">
        <v>0.16700000000000001</v>
      </c>
      <c r="AC19" s="31">
        <v>0.46400000000000002</v>
      </c>
      <c r="AD19" s="31">
        <v>0.44500000000000001</v>
      </c>
      <c r="AE19" s="31">
        <v>1.3320000000000001</v>
      </c>
      <c r="AF19" s="31">
        <v>0.72199999999999998</v>
      </c>
      <c r="AG19" s="31" t="s">
        <v>80</v>
      </c>
      <c r="AH19" s="31" t="s">
        <v>80</v>
      </c>
      <c r="AI19" s="31" t="s">
        <v>80</v>
      </c>
      <c r="AJ19" s="31" t="s">
        <v>80</v>
      </c>
      <c r="AK19">
        <v>8</v>
      </c>
      <c r="AL19" s="29">
        <v>0.17</v>
      </c>
      <c r="AM19" s="29">
        <v>99.67</v>
      </c>
      <c r="AN19" s="20">
        <v>5.2549999999999999</v>
      </c>
    </row>
    <row r="20" spans="1:40" x14ac:dyDescent="0.25">
      <c r="A20" t="s">
        <v>226</v>
      </c>
      <c r="B20" t="s">
        <v>168</v>
      </c>
      <c r="C20" t="s">
        <v>75</v>
      </c>
      <c r="D20" t="s">
        <v>97</v>
      </c>
      <c r="E20" t="s">
        <v>87</v>
      </c>
      <c r="F20" t="s">
        <v>79</v>
      </c>
      <c r="G20" s="31" t="s">
        <v>80</v>
      </c>
      <c r="H20" s="31" t="s">
        <v>80</v>
      </c>
      <c r="I20" s="31" t="s">
        <v>80</v>
      </c>
      <c r="J20" s="31" t="s">
        <v>82</v>
      </c>
      <c r="K20" s="31" t="s">
        <v>80</v>
      </c>
      <c r="L20" s="31" t="s">
        <v>80</v>
      </c>
      <c r="M20" s="31" t="s">
        <v>80</v>
      </c>
      <c r="N20" s="31" t="s">
        <v>80</v>
      </c>
      <c r="O20" s="31" t="s">
        <v>80</v>
      </c>
      <c r="P20" s="31" t="s">
        <v>80</v>
      </c>
      <c r="Q20" s="31" t="s">
        <v>80</v>
      </c>
      <c r="R20" s="31" t="s">
        <v>80</v>
      </c>
      <c r="S20" s="31" t="s">
        <v>80</v>
      </c>
      <c r="T20" s="31" t="s">
        <v>80</v>
      </c>
      <c r="U20" s="31" t="s">
        <v>80</v>
      </c>
      <c r="V20" s="31" t="s">
        <v>80</v>
      </c>
      <c r="W20" s="31" t="s">
        <v>80</v>
      </c>
      <c r="X20" s="31" t="s">
        <v>80</v>
      </c>
      <c r="Y20" s="31" t="s">
        <v>5</v>
      </c>
      <c r="Z20" s="31" t="s">
        <v>80</v>
      </c>
      <c r="AA20" s="31" t="s">
        <v>5</v>
      </c>
      <c r="AB20" s="31" t="s">
        <v>5</v>
      </c>
      <c r="AC20" s="31" t="s">
        <v>5</v>
      </c>
      <c r="AD20" s="31" t="s">
        <v>5</v>
      </c>
      <c r="AE20" s="31" t="s">
        <v>5</v>
      </c>
      <c r="AF20" s="31" t="s">
        <v>5</v>
      </c>
      <c r="AG20" s="31" t="s">
        <v>80</v>
      </c>
      <c r="AH20" s="31" t="s">
        <v>80</v>
      </c>
      <c r="AI20" s="31" t="s">
        <v>80</v>
      </c>
      <c r="AJ20" s="31" t="s">
        <v>80</v>
      </c>
      <c r="AK20">
        <v>8</v>
      </c>
      <c r="AL20" s="29" t="s">
        <v>80</v>
      </c>
      <c r="AM20" s="29" t="s">
        <v>80</v>
      </c>
      <c r="AN20" s="20" t="s">
        <v>80</v>
      </c>
    </row>
    <row r="21" spans="1:40" x14ac:dyDescent="0.25">
      <c r="A21" t="s">
        <v>226</v>
      </c>
      <c r="B21" t="s">
        <v>168</v>
      </c>
      <c r="C21" t="s">
        <v>100</v>
      </c>
      <c r="D21" t="s">
        <v>218</v>
      </c>
      <c r="E21" t="s">
        <v>87</v>
      </c>
      <c r="F21" t="s">
        <v>78</v>
      </c>
      <c r="G21" s="31" t="s">
        <v>80</v>
      </c>
      <c r="H21" s="31" t="s">
        <v>80</v>
      </c>
      <c r="I21" s="31" t="s">
        <v>80</v>
      </c>
      <c r="J21" s="31" t="s">
        <v>80</v>
      </c>
      <c r="K21" s="31" t="s">
        <v>80</v>
      </c>
      <c r="L21" s="31" t="s">
        <v>80</v>
      </c>
      <c r="M21" s="31" t="s">
        <v>80</v>
      </c>
      <c r="N21" s="31" t="s">
        <v>80</v>
      </c>
      <c r="O21" s="31" t="s">
        <v>80</v>
      </c>
      <c r="P21" s="31" t="s">
        <v>80</v>
      </c>
      <c r="Q21" s="31" t="s">
        <v>80</v>
      </c>
      <c r="R21" s="31" t="s">
        <v>80</v>
      </c>
      <c r="S21" s="31" t="s">
        <v>80</v>
      </c>
      <c r="T21" s="31" t="s">
        <v>80</v>
      </c>
      <c r="U21" s="31" t="s">
        <v>80</v>
      </c>
      <c r="V21" s="31" t="s">
        <v>80</v>
      </c>
      <c r="W21" s="31">
        <v>4.056</v>
      </c>
      <c r="X21" s="31" t="s">
        <v>80</v>
      </c>
      <c r="Y21" s="31" t="s">
        <v>80</v>
      </c>
      <c r="Z21" s="31" t="s">
        <v>80</v>
      </c>
      <c r="AA21" s="31" t="s">
        <v>80</v>
      </c>
      <c r="AB21" s="31" t="s">
        <v>80</v>
      </c>
      <c r="AC21" s="31" t="s">
        <v>80</v>
      </c>
      <c r="AD21" s="31" t="s">
        <v>80</v>
      </c>
      <c r="AE21" s="31" t="s">
        <v>80</v>
      </c>
      <c r="AF21" s="31" t="s">
        <v>80</v>
      </c>
      <c r="AG21" s="31" t="s">
        <v>80</v>
      </c>
      <c r="AH21" s="31" t="s">
        <v>80</v>
      </c>
      <c r="AI21" s="31" t="s">
        <v>80</v>
      </c>
      <c r="AJ21" s="31" t="s">
        <v>80</v>
      </c>
      <c r="AK21">
        <v>9</v>
      </c>
      <c r="AL21" s="29">
        <v>0.13</v>
      </c>
      <c r="AM21" s="29">
        <v>99.8</v>
      </c>
      <c r="AN21" s="20">
        <v>4.056</v>
      </c>
    </row>
    <row r="22" spans="1:40" x14ac:dyDescent="0.25">
      <c r="A22" t="s">
        <v>226</v>
      </c>
      <c r="B22" t="s">
        <v>168</v>
      </c>
      <c r="C22" t="s">
        <v>100</v>
      </c>
      <c r="D22" t="s">
        <v>218</v>
      </c>
      <c r="E22" t="s">
        <v>87</v>
      </c>
      <c r="F22" t="s">
        <v>79</v>
      </c>
      <c r="G22" s="31" t="s">
        <v>80</v>
      </c>
      <c r="H22" s="31" t="s">
        <v>80</v>
      </c>
      <c r="I22" s="31" t="s">
        <v>80</v>
      </c>
      <c r="J22" s="31" t="s">
        <v>80</v>
      </c>
      <c r="K22" s="31" t="s">
        <v>80</v>
      </c>
      <c r="L22" s="31" t="s">
        <v>80</v>
      </c>
      <c r="M22" s="31" t="s">
        <v>80</v>
      </c>
      <c r="N22" s="31" t="s">
        <v>80</v>
      </c>
      <c r="O22" s="31" t="s">
        <v>80</v>
      </c>
      <c r="P22" s="31" t="s">
        <v>80</v>
      </c>
      <c r="Q22" s="31" t="s">
        <v>80</v>
      </c>
      <c r="R22" s="31" t="s">
        <v>80</v>
      </c>
      <c r="S22" s="31" t="s">
        <v>80</v>
      </c>
      <c r="T22" s="31" t="s">
        <v>80</v>
      </c>
      <c r="U22" s="31" t="s">
        <v>80</v>
      </c>
      <c r="V22" s="31" t="s">
        <v>80</v>
      </c>
      <c r="W22" s="31" t="s">
        <v>82</v>
      </c>
      <c r="X22" s="31" t="s">
        <v>80</v>
      </c>
      <c r="Y22" s="31" t="s">
        <v>80</v>
      </c>
      <c r="Z22" s="31" t="s">
        <v>80</v>
      </c>
      <c r="AA22" s="31" t="s">
        <v>80</v>
      </c>
      <c r="AB22" s="31" t="s">
        <v>80</v>
      </c>
      <c r="AC22" s="31" t="s">
        <v>80</v>
      </c>
      <c r="AD22" s="31" t="s">
        <v>80</v>
      </c>
      <c r="AE22" s="31" t="s">
        <v>80</v>
      </c>
      <c r="AF22" s="31" t="s">
        <v>80</v>
      </c>
      <c r="AG22" s="31" t="s">
        <v>80</v>
      </c>
      <c r="AH22" s="31" t="s">
        <v>80</v>
      </c>
      <c r="AI22" s="31" t="s">
        <v>80</v>
      </c>
      <c r="AJ22" s="31" t="s">
        <v>80</v>
      </c>
      <c r="AK22">
        <v>9</v>
      </c>
      <c r="AL22" s="29" t="s">
        <v>80</v>
      </c>
      <c r="AM22" s="29" t="s">
        <v>80</v>
      </c>
      <c r="AN22" s="20" t="s">
        <v>80</v>
      </c>
    </row>
    <row r="23" spans="1:40" x14ac:dyDescent="0.25">
      <c r="A23" t="s">
        <v>226</v>
      </c>
      <c r="B23" t="s">
        <v>168</v>
      </c>
      <c r="C23" t="s">
        <v>75</v>
      </c>
      <c r="D23" t="s">
        <v>103</v>
      </c>
      <c r="E23" t="s">
        <v>87</v>
      </c>
      <c r="F23" t="s">
        <v>78</v>
      </c>
      <c r="G23" s="31">
        <v>0.59099999999999997</v>
      </c>
      <c r="H23" s="31">
        <v>2.52</v>
      </c>
      <c r="I23" s="31">
        <v>0.9</v>
      </c>
      <c r="J23" s="31" t="s">
        <v>80</v>
      </c>
      <c r="K23" s="31" t="s">
        <v>80</v>
      </c>
      <c r="L23" s="31" t="s">
        <v>80</v>
      </c>
      <c r="M23" s="31" t="s">
        <v>80</v>
      </c>
      <c r="N23" s="31" t="s">
        <v>80</v>
      </c>
      <c r="O23" s="31" t="s">
        <v>80</v>
      </c>
      <c r="P23" s="31" t="s">
        <v>80</v>
      </c>
      <c r="Q23" s="31" t="s">
        <v>80</v>
      </c>
      <c r="R23" s="31" t="s">
        <v>80</v>
      </c>
      <c r="S23" s="31" t="s">
        <v>80</v>
      </c>
      <c r="T23" s="31" t="s">
        <v>80</v>
      </c>
      <c r="U23" s="31" t="s">
        <v>80</v>
      </c>
      <c r="V23" s="31" t="s">
        <v>80</v>
      </c>
      <c r="W23" s="31" t="s">
        <v>80</v>
      </c>
      <c r="X23" s="31" t="s">
        <v>80</v>
      </c>
      <c r="Y23" s="31" t="s">
        <v>80</v>
      </c>
      <c r="Z23" s="31" t="s">
        <v>80</v>
      </c>
      <c r="AA23" s="31" t="s">
        <v>80</v>
      </c>
      <c r="AB23" s="31" t="s">
        <v>80</v>
      </c>
      <c r="AC23" s="31" t="s">
        <v>80</v>
      </c>
      <c r="AD23" s="31" t="s">
        <v>80</v>
      </c>
      <c r="AE23" s="31" t="s">
        <v>80</v>
      </c>
      <c r="AF23" s="31" t="s">
        <v>80</v>
      </c>
      <c r="AG23" s="31" t="s">
        <v>80</v>
      </c>
      <c r="AH23" s="31" t="s">
        <v>80</v>
      </c>
      <c r="AI23" s="31" t="s">
        <v>80</v>
      </c>
      <c r="AJ23" s="31" t="s">
        <v>80</v>
      </c>
      <c r="AK23">
        <v>10</v>
      </c>
      <c r="AL23" s="29">
        <v>0.13</v>
      </c>
      <c r="AM23" s="29">
        <v>99.92</v>
      </c>
      <c r="AN23" s="20">
        <v>4.0110000000000001</v>
      </c>
    </row>
    <row r="24" spans="1:40" x14ac:dyDescent="0.25">
      <c r="A24" t="s">
        <v>226</v>
      </c>
      <c r="B24" t="s">
        <v>168</v>
      </c>
      <c r="C24" t="s">
        <v>75</v>
      </c>
      <c r="D24" t="s">
        <v>103</v>
      </c>
      <c r="E24" t="s">
        <v>87</v>
      </c>
      <c r="F24" t="s">
        <v>79</v>
      </c>
      <c r="G24" s="31" t="s">
        <v>82</v>
      </c>
      <c r="H24" s="31" t="s">
        <v>82</v>
      </c>
      <c r="I24" s="31" t="s">
        <v>5</v>
      </c>
      <c r="J24" s="31" t="s">
        <v>80</v>
      </c>
      <c r="K24" s="31" t="s">
        <v>80</v>
      </c>
      <c r="L24" s="31" t="s">
        <v>80</v>
      </c>
      <c r="M24" s="31" t="s">
        <v>80</v>
      </c>
      <c r="N24" s="31" t="s">
        <v>80</v>
      </c>
      <c r="O24" s="31" t="s">
        <v>80</v>
      </c>
      <c r="P24" s="31" t="s">
        <v>80</v>
      </c>
      <c r="Q24" s="31" t="s">
        <v>80</v>
      </c>
      <c r="R24" s="31" t="s">
        <v>80</v>
      </c>
      <c r="S24" s="31" t="s">
        <v>80</v>
      </c>
      <c r="T24" s="31" t="s">
        <v>80</v>
      </c>
      <c r="U24" s="31" t="s">
        <v>80</v>
      </c>
      <c r="V24" s="31" t="s">
        <v>80</v>
      </c>
      <c r="W24" s="31" t="s">
        <v>80</v>
      </c>
      <c r="X24" s="31" t="s">
        <v>80</v>
      </c>
      <c r="Y24" s="31" t="s">
        <v>80</v>
      </c>
      <c r="Z24" s="31" t="s">
        <v>80</v>
      </c>
      <c r="AA24" s="31" t="s">
        <v>80</v>
      </c>
      <c r="AB24" s="31" t="s">
        <v>80</v>
      </c>
      <c r="AC24" s="31" t="s">
        <v>80</v>
      </c>
      <c r="AD24" s="31" t="s">
        <v>80</v>
      </c>
      <c r="AE24" s="31" t="s">
        <v>80</v>
      </c>
      <c r="AF24" s="31" t="s">
        <v>80</v>
      </c>
      <c r="AG24" s="31" t="s">
        <v>80</v>
      </c>
      <c r="AH24" s="31" t="s">
        <v>80</v>
      </c>
      <c r="AI24" s="31" t="s">
        <v>80</v>
      </c>
      <c r="AJ24" s="31" t="s">
        <v>80</v>
      </c>
      <c r="AK24">
        <v>10</v>
      </c>
      <c r="AL24" s="29" t="s">
        <v>80</v>
      </c>
      <c r="AM24" s="29" t="s">
        <v>80</v>
      </c>
      <c r="AN24" s="20" t="s">
        <v>80</v>
      </c>
    </row>
    <row r="25" spans="1:40" x14ac:dyDescent="0.25">
      <c r="A25" t="s">
        <v>226</v>
      </c>
      <c r="B25" t="s">
        <v>168</v>
      </c>
      <c r="C25" t="s">
        <v>75</v>
      </c>
      <c r="D25" t="s">
        <v>141</v>
      </c>
      <c r="E25" t="s">
        <v>87</v>
      </c>
      <c r="F25" t="s">
        <v>78</v>
      </c>
      <c r="G25" s="31" t="s">
        <v>80</v>
      </c>
      <c r="H25" s="31" t="s">
        <v>80</v>
      </c>
      <c r="I25" s="31" t="s">
        <v>80</v>
      </c>
      <c r="J25" s="31" t="s">
        <v>80</v>
      </c>
      <c r="K25" s="31" t="s">
        <v>80</v>
      </c>
      <c r="L25" s="31" t="s">
        <v>80</v>
      </c>
      <c r="M25" s="31" t="s">
        <v>80</v>
      </c>
      <c r="N25" s="31" t="s">
        <v>80</v>
      </c>
      <c r="O25" s="31" t="s">
        <v>80</v>
      </c>
      <c r="P25" s="31" t="s">
        <v>80</v>
      </c>
      <c r="Q25" s="31" t="s">
        <v>80</v>
      </c>
      <c r="R25" s="31" t="s">
        <v>80</v>
      </c>
      <c r="S25" s="31" t="s">
        <v>80</v>
      </c>
      <c r="T25" s="31" t="s">
        <v>80</v>
      </c>
      <c r="U25" s="31" t="s">
        <v>80</v>
      </c>
      <c r="V25" s="31">
        <v>0.42</v>
      </c>
      <c r="W25" s="31" t="s">
        <v>80</v>
      </c>
      <c r="X25" s="31">
        <v>0.02</v>
      </c>
      <c r="Y25" s="31">
        <v>0.47599999999999998</v>
      </c>
      <c r="Z25" s="31">
        <v>6.5000000000000002E-2</v>
      </c>
      <c r="AA25" s="31">
        <v>0.105</v>
      </c>
      <c r="AB25" s="31">
        <v>0.03</v>
      </c>
      <c r="AC25" s="31">
        <v>0.25900000000000001</v>
      </c>
      <c r="AD25" s="31">
        <v>0.23</v>
      </c>
      <c r="AE25" s="31">
        <v>0.05</v>
      </c>
      <c r="AF25" s="31" t="s">
        <v>80</v>
      </c>
      <c r="AG25" s="31" t="s">
        <v>80</v>
      </c>
      <c r="AH25" s="31">
        <v>1.7999999999999999E-2</v>
      </c>
      <c r="AI25" s="31" t="s">
        <v>80</v>
      </c>
      <c r="AJ25" s="31" t="s">
        <v>80</v>
      </c>
      <c r="AK25">
        <v>11</v>
      </c>
      <c r="AL25" s="29">
        <v>0.05</v>
      </c>
      <c r="AM25" s="29">
        <v>99.98</v>
      </c>
      <c r="AN25" s="20">
        <v>1.673</v>
      </c>
    </row>
    <row r="26" spans="1:40" x14ac:dyDescent="0.25">
      <c r="A26" t="s">
        <v>226</v>
      </c>
      <c r="B26" t="s">
        <v>168</v>
      </c>
      <c r="C26" t="s">
        <v>75</v>
      </c>
      <c r="D26" t="s">
        <v>141</v>
      </c>
      <c r="E26" t="s">
        <v>87</v>
      </c>
      <c r="F26" t="s">
        <v>79</v>
      </c>
      <c r="G26" s="31" t="s">
        <v>80</v>
      </c>
      <c r="H26" s="31" t="s">
        <v>80</v>
      </c>
      <c r="I26" s="31" t="s">
        <v>80</v>
      </c>
      <c r="J26" s="31" t="s">
        <v>80</v>
      </c>
      <c r="K26" s="31" t="s">
        <v>80</v>
      </c>
      <c r="L26" s="31" t="s">
        <v>80</v>
      </c>
      <c r="M26" s="31" t="s">
        <v>80</v>
      </c>
      <c r="N26" s="31" t="s">
        <v>80</v>
      </c>
      <c r="O26" s="31" t="s">
        <v>80</v>
      </c>
      <c r="P26" s="31" t="s">
        <v>80</v>
      </c>
      <c r="Q26" s="31" t="s">
        <v>80</v>
      </c>
      <c r="R26" s="31" t="s">
        <v>80</v>
      </c>
      <c r="S26" s="31" t="s">
        <v>80</v>
      </c>
      <c r="T26" s="31" t="s">
        <v>80</v>
      </c>
      <c r="U26" s="31" t="s">
        <v>80</v>
      </c>
      <c r="V26" s="31" t="s">
        <v>82</v>
      </c>
      <c r="W26" s="31" t="s">
        <v>80</v>
      </c>
      <c r="X26" s="31" t="s">
        <v>5</v>
      </c>
      <c r="Y26" s="31" t="s">
        <v>5</v>
      </c>
      <c r="Z26" s="31" t="s">
        <v>5</v>
      </c>
      <c r="AA26" s="31" t="s">
        <v>5</v>
      </c>
      <c r="AB26" s="31" t="s">
        <v>5</v>
      </c>
      <c r="AC26" s="31" t="s">
        <v>5</v>
      </c>
      <c r="AD26" s="31" t="s">
        <v>5</v>
      </c>
      <c r="AE26" s="31" t="s">
        <v>5</v>
      </c>
      <c r="AF26" s="31" t="s">
        <v>80</v>
      </c>
      <c r="AG26" s="31" t="s">
        <v>80</v>
      </c>
      <c r="AH26" s="31" t="s">
        <v>5</v>
      </c>
      <c r="AI26" s="31" t="s">
        <v>80</v>
      </c>
      <c r="AJ26" s="31" t="s">
        <v>80</v>
      </c>
      <c r="AK26">
        <v>11</v>
      </c>
      <c r="AL26" s="29" t="s">
        <v>80</v>
      </c>
      <c r="AM26" s="29" t="s">
        <v>80</v>
      </c>
      <c r="AN26" s="20" t="s">
        <v>80</v>
      </c>
    </row>
    <row r="27" spans="1:40" x14ac:dyDescent="0.25">
      <c r="A27" t="s">
        <v>226</v>
      </c>
      <c r="B27" t="s">
        <v>168</v>
      </c>
      <c r="C27" t="s">
        <v>75</v>
      </c>
      <c r="D27" t="s">
        <v>89</v>
      </c>
      <c r="E27" t="s">
        <v>127</v>
      </c>
      <c r="F27" t="s">
        <v>78</v>
      </c>
      <c r="G27" s="31" t="s">
        <v>80</v>
      </c>
      <c r="H27" s="31" t="s">
        <v>80</v>
      </c>
      <c r="I27" s="31" t="s">
        <v>80</v>
      </c>
      <c r="J27" s="31" t="s">
        <v>80</v>
      </c>
      <c r="K27" s="31" t="s">
        <v>80</v>
      </c>
      <c r="L27" s="31" t="s">
        <v>80</v>
      </c>
      <c r="M27" s="31">
        <v>0.3</v>
      </c>
      <c r="N27" s="31" t="s">
        <v>80</v>
      </c>
      <c r="O27" s="31" t="s">
        <v>80</v>
      </c>
      <c r="P27" s="31" t="s">
        <v>80</v>
      </c>
      <c r="Q27" s="31" t="s">
        <v>80</v>
      </c>
      <c r="R27" s="31" t="s">
        <v>80</v>
      </c>
      <c r="S27" s="31" t="s">
        <v>80</v>
      </c>
      <c r="T27" s="31" t="s">
        <v>80</v>
      </c>
      <c r="U27" s="31" t="s">
        <v>80</v>
      </c>
      <c r="V27" s="31" t="s">
        <v>80</v>
      </c>
      <c r="W27" s="31" t="s">
        <v>80</v>
      </c>
      <c r="X27" s="31" t="s">
        <v>80</v>
      </c>
      <c r="Y27" s="31" t="s">
        <v>80</v>
      </c>
      <c r="Z27" s="31" t="s">
        <v>80</v>
      </c>
      <c r="AA27" s="31" t="s">
        <v>80</v>
      </c>
      <c r="AB27" s="31" t="s">
        <v>80</v>
      </c>
      <c r="AC27" s="31" t="s">
        <v>80</v>
      </c>
      <c r="AD27" s="31" t="s">
        <v>80</v>
      </c>
      <c r="AE27" s="31" t="s">
        <v>80</v>
      </c>
      <c r="AF27" s="31" t="s">
        <v>80</v>
      </c>
      <c r="AG27" s="31" t="s">
        <v>80</v>
      </c>
      <c r="AH27" s="31" t="s">
        <v>80</v>
      </c>
      <c r="AI27" s="31" t="s">
        <v>80</v>
      </c>
      <c r="AJ27" s="31" t="s">
        <v>80</v>
      </c>
      <c r="AK27">
        <v>12</v>
      </c>
      <c r="AL27" s="29">
        <v>0.01</v>
      </c>
      <c r="AM27" s="29">
        <v>99.99</v>
      </c>
      <c r="AN27" s="20">
        <v>0.3</v>
      </c>
    </row>
    <row r="28" spans="1:40" x14ac:dyDescent="0.25">
      <c r="A28" t="s">
        <v>226</v>
      </c>
      <c r="B28" t="s">
        <v>168</v>
      </c>
      <c r="C28" t="s">
        <v>75</v>
      </c>
      <c r="D28" t="s">
        <v>89</v>
      </c>
      <c r="E28" t="s">
        <v>127</v>
      </c>
      <c r="F28" t="s">
        <v>79</v>
      </c>
      <c r="G28" s="31" t="s">
        <v>80</v>
      </c>
      <c r="H28" s="31" t="s">
        <v>80</v>
      </c>
      <c r="I28" s="31" t="s">
        <v>80</v>
      </c>
      <c r="J28" s="31" t="s">
        <v>80</v>
      </c>
      <c r="K28" s="31" t="s">
        <v>80</v>
      </c>
      <c r="L28" s="31" t="s">
        <v>80</v>
      </c>
      <c r="M28" s="31" t="s">
        <v>82</v>
      </c>
      <c r="N28" s="31" t="s">
        <v>80</v>
      </c>
      <c r="O28" s="31" t="s">
        <v>80</v>
      </c>
      <c r="P28" s="31" t="s">
        <v>80</v>
      </c>
      <c r="Q28" s="31" t="s">
        <v>80</v>
      </c>
      <c r="R28" s="31" t="s">
        <v>80</v>
      </c>
      <c r="S28" s="31" t="s">
        <v>80</v>
      </c>
      <c r="T28" s="31" t="s">
        <v>80</v>
      </c>
      <c r="U28" s="31" t="s">
        <v>80</v>
      </c>
      <c r="V28" s="31" t="s">
        <v>80</v>
      </c>
      <c r="W28" s="31" t="s">
        <v>80</v>
      </c>
      <c r="X28" s="31" t="s">
        <v>80</v>
      </c>
      <c r="Y28" s="31" t="s">
        <v>80</v>
      </c>
      <c r="Z28" s="31" t="s">
        <v>80</v>
      </c>
      <c r="AA28" s="31" t="s">
        <v>80</v>
      </c>
      <c r="AB28" s="31" t="s">
        <v>80</v>
      </c>
      <c r="AC28" s="31" t="s">
        <v>80</v>
      </c>
      <c r="AD28" s="31" t="s">
        <v>80</v>
      </c>
      <c r="AE28" s="31" t="s">
        <v>80</v>
      </c>
      <c r="AF28" s="31" t="s">
        <v>80</v>
      </c>
      <c r="AG28" s="31" t="s">
        <v>80</v>
      </c>
      <c r="AH28" s="31" t="s">
        <v>80</v>
      </c>
      <c r="AI28" s="31" t="s">
        <v>80</v>
      </c>
      <c r="AJ28" s="31" t="s">
        <v>80</v>
      </c>
      <c r="AK28">
        <v>12</v>
      </c>
      <c r="AL28" s="29" t="s">
        <v>80</v>
      </c>
      <c r="AM28" s="29" t="s">
        <v>80</v>
      </c>
      <c r="AN28" s="20" t="s">
        <v>80</v>
      </c>
    </row>
    <row r="29" spans="1:40" x14ac:dyDescent="0.25">
      <c r="A29" t="s">
        <v>226</v>
      </c>
      <c r="B29" t="s">
        <v>168</v>
      </c>
      <c r="C29" t="s">
        <v>75</v>
      </c>
      <c r="D29" t="s">
        <v>76</v>
      </c>
      <c r="E29" t="s">
        <v>99</v>
      </c>
      <c r="F29" t="s">
        <v>78</v>
      </c>
      <c r="G29" s="31" t="s">
        <v>80</v>
      </c>
      <c r="H29" s="31" t="s">
        <v>80</v>
      </c>
      <c r="I29" s="31" t="s">
        <v>80</v>
      </c>
      <c r="J29" s="31" t="s">
        <v>80</v>
      </c>
      <c r="K29" s="31" t="s">
        <v>80</v>
      </c>
      <c r="L29" s="31" t="s">
        <v>80</v>
      </c>
      <c r="M29" s="31" t="s">
        <v>80</v>
      </c>
      <c r="N29" s="31" t="s">
        <v>80</v>
      </c>
      <c r="O29" s="31" t="s">
        <v>80</v>
      </c>
      <c r="P29" s="31" t="s">
        <v>80</v>
      </c>
      <c r="Q29" s="31" t="s">
        <v>80</v>
      </c>
      <c r="R29" s="31" t="s">
        <v>80</v>
      </c>
      <c r="S29" s="31" t="s">
        <v>80</v>
      </c>
      <c r="T29" s="31" t="s">
        <v>80</v>
      </c>
      <c r="U29" s="31" t="s">
        <v>80</v>
      </c>
      <c r="V29" s="31" t="s">
        <v>80</v>
      </c>
      <c r="W29" s="31" t="s">
        <v>80</v>
      </c>
      <c r="X29" s="31" t="s">
        <v>80</v>
      </c>
      <c r="Y29" s="31" t="s">
        <v>80</v>
      </c>
      <c r="Z29" s="31" t="s">
        <v>80</v>
      </c>
      <c r="AA29" s="31" t="s">
        <v>80</v>
      </c>
      <c r="AB29" s="31" t="s">
        <v>80</v>
      </c>
      <c r="AC29" s="31" t="s">
        <v>80</v>
      </c>
      <c r="AD29" s="31">
        <v>4.1000000000000002E-2</v>
      </c>
      <c r="AE29" s="31">
        <v>4.2000000000000003E-2</v>
      </c>
      <c r="AF29" s="31">
        <v>3.7999999999999999E-2</v>
      </c>
      <c r="AG29" s="31">
        <v>5.0999999999999997E-2</v>
      </c>
      <c r="AH29" s="31">
        <v>4.3999999999999997E-2</v>
      </c>
      <c r="AI29" s="31">
        <v>4.3999999999999997E-2</v>
      </c>
      <c r="AJ29" s="31" t="s">
        <v>80</v>
      </c>
      <c r="AK29">
        <v>13</v>
      </c>
      <c r="AL29" s="29">
        <v>0.01</v>
      </c>
      <c r="AM29" s="29">
        <v>99.99</v>
      </c>
      <c r="AN29" s="20">
        <v>0.25900000000000001</v>
      </c>
    </row>
    <row r="30" spans="1:40" x14ac:dyDescent="0.25">
      <c r="A30" t="s">
        <v>226</v>
      </c>
      <c r="B30" t="s">
        <v>168</v>
      </c>
      <c r="C30" t="s">
        <v>75</v>
      </c>
      <c r="D30" t="s">
        <v>76</v>
      </c>
      <c r="E30" t="s">
        <v>99</v>
      </c>
      <c r="F30" t="s">
        <v>79</v>
      </c>
      <c r="G30" s="31" t="s">
        <v>80</v>
      </c>
      <c r="H30" s="31" t="s">
        <v>80</v>
      </c>
      <c r="I30" s="31" t="s">
        <v>80</v>
      </c>
      <c r="J30" s="31" t="s">
        <v>80</v>
      </c>
      <c r="K30" s="31" t="s">
        <v>80</v>
      </c>
      <c r="L30" s="31" t="s">
        <v>80</v>
      </c>
      <c r="M30" s="31" t="s">
        <v>80</v>
      </c>
      <c r="N30" s="31" t="s">
        <v>80</v>
      </c>
      <c r="O30" s="31" t="s">
        <v>80</v>
      </c>
      <c r="P30" s="31" t="s">
        <v>80</v>
      </c>
      <c r="Q30" s="31" t="s">
        <v>80</v>
      </c>
      <c r="R30" s="31" t="s">
        <v>80</v>
      </c>
      <c r="S30" s="31" t="s">
        <v>80</v>
      </c>
      <c r="T30" s="31" t="s">
        <v>80</v>
      </c>
      <c r="U30" s="31" t="s">
        <v>80</v>
      </c>
      <c r="V30" s="31" t="s">
        <v>80</v>
      </c>
      <c r="W30" s="31" t="s">
        <v>80</v>
      </c>
      <c r="X30" s="31" t="s">
        <v>80</v>
      </c>
      <c r="Y30" s="31" t="s">
        <v>80</v>
      </c>
      <c r="Z30" s="31" t="s">
        <v>80</v>
      </c>
      <c r="AA30" s="31" t="s">
        <v>80</v>
      </c>
      <c r="AB30" s="31" t="s">
        <v>80</v>
      </c>
      <c r="AC30" s="31" t="s">
        <v>80</v>
      </c>
      <c r="AD30" s="31" t="s">
        <v>82</v>
      </c>
      <c r="AE30" s="31" t="s">
        <v>82</v>
      </c>
      <c r="AF30" s="31" t="s">
        <v>82</v>
      </c>
      <c r="AG30" s="31" t="s">
        <v>82</v>
      </c>
      <c r="AH30" s="31" t="s">
        <v>82</v>
      </c>
      <c r="AI30" s="31" t="s">
        <v>82</v>
      </c>
      <c r="AJ30" s="31" t="s">
        <v>80</v>
      </c>
      <c r="AK30">
        <v>13</v>
      </c>
      <c r="AL30" s="29" t="s">
        <v>80</v>
      </c>
      <c r="AM30" s="29" t="s">
        <v>80</v>
      </c>
      <c r="AN30" s="20" t="s">
        <v>80</v>
      </c>
    </row>
    <row r="31" spans="1:40" x14ac:dyDescent="0.25">
      <c r="A31" t="s">
        <v>226</v>
      </c>
      <c r="B31" t="s">
        <v>168</v>
      </c>
      <c r="C31" t="s">
        <v>75</v>
      </c>
      <c r="D31" t="s">
        <v>83</v>
      </c>
      <c r="E31" t="s">
        <v>99</v>
      </c>
      <c r="F31" t="s">
        <v>78</v>
      </c>
      <c r="G31" s="31" t="s">
        <v>80</v>
      </c>
      <c r="H31" s="31" t="s">
        <v>80</v>
      </c>
      <c r="I31" s="31" t="s">
        <v>80</v>
      </c>
      <c r="J31" s="31" t="s">
        <v>80</v>
      </c>
      <c r="K31" s="31" t="s">
        <v>80</v>
      </c>
      <c r="L31" s="31" t="s">
        <v>80</v>
      </c>
      <c r="M31" s="31" t="s">
        <v>80</v>
      </c>
      <c r="N31" s="31" t="s">
        <v>80</v>
      </c>
      <c r="O31" s="31" t="s">
        <v>80</v>
      </c>
      <c r="P31" s="31" t="s">
        <v>80</v>
      </c>
      <c r="Q31" s="31" t="s">
        <v>80</v>
      </c>
      <c r="R31" s="31" t="s">
        <v>80</v>
      </c>
      <c r="S31" s="31" t="s">
        <v>80</v>
      </c>
      <c r="T31" s="31" t="s">
        <v>80</v>
      </c>
      <c r="U31" s="31" t="s">
        <v>80</v>
      </c>
      <c r="V31" s="31" t="s">
        <v>80</v>
      </c>
      <c r="W31" s="31" t="s">
        <v>80</v>
      </c>
      <c r="X31" s="31" t="s">
        <v>80</v>
      </c>
      <c r="Y31" s="31" t="s">
        <v>80</v>
      </c>
      <c r="Z31" s="31" t="s">
        <v>80</v>
      </c>
      <c r="AA31" s="31">
        <v>3.6999999999999998E-2</v>
      </c>
      <c r="AB31" s="31" t="s">
        <v>80</v>
      </c>
      <c r="AC31" s="31" t="s">
        <v>80</v>
      </c>
      <c r="AD31" s="31">
        <v>2.5000000000000001E-2</v>
      </c>
      <c r="AE31" s="31" t="s">
        <v>80</v>
      </c>
      <c r="AF31" s="31" t="s">
        <v>80</v>
      </c>
      <c r="AG31" s="31" t="s">
        <v>80</v>
      </c>
      <c r="AH31" s="31" t="s">
        <v>80</v>
      </c>
      <c r="AI31" s="31">
        <v>2.3E-2</v>
      </c>
      <c r="AJ31" s="31" t="s">
        <v>80</v>
      </c>
      <c r="AK31">
        <v>14</v>
      </c>
      <c r="AL31" s="29">
        <v>0</v>
      </c>
      <c r="AM31" s="29">
        <v>100</v>
      </c>
      <c r="AN31" s="20">
        <v>8.5000000000000006E-2</v>
      </c>
    </row>
    <row r="32" spans="1:40" x14ac:dyDescent="0.25">
      <c r="A32" t="s">
        <v>226</v>
      </c>
      <c r="B32" t="s">
        <v>168</v>
      </c>
      <c r="C32" t="s">
        <v>75</v>
      </c>
      <c r="D32" t="s">
        <v>83</v>
      </c>
      <c r="E32" t="s">
        <v>99</v>
      </c>
      <c r="F32" t="s">
        <v>79</v>
      </c>
      <c r="G32" s="31" t="s">
        <v>80</v>
      </c>
      <c r="H32" s="31" t="s">
        <v>80</v>
      </c>
      <c r="I32" s="31" t="s">
        <v>80</v>
      </c>
      <c r="J32" s="31" t="s">
        <v>80</v>
      </c>
      <c r="K32" s="31" t="s">
        <v>80</v>
      </c>
      <c r="L32" s="31" t="s">
        <v>80</v>
      </c>
      <c r="M32" s="31" t="s">
        <v>80</v>
      </c>
      <c r="N32" s="31" t="s">
        <v>80</v>
      </c>
      <c r="O32" s="31" t="s">
        <v>80</v>
      </c>
      <c r="P32" s="31" t="s">
        <v>80</v>
      </c>
      <c r="Q32" s="31" t="s">
        <v>80</v>
      </c>
      <c r="R32" s="31" t="s">
        <v>80</v>
      </c>
      <c r="S32" s="31" t="s">
        <v>80</v>
      </c>
      <c r="T32" s="31" t="s">
        <v>80</v>
      </c>
      <c r="U32" s="31" t="s">
        <v>80</v>
      </c>
      <c r="V32" s="31" t="s">
        <v>80</v>
      </c>
      <c r="W32" s="31" t="s">
        <v>80</v>
      </c>
      <c r="X32" s="31" t="s">
        <v>80</v>
      </c>
      <c r="Y32" s="31" t="s">
        <v>80</v>
      </c>
      <c r="Z32" s="31" t="s">
        <v>80</v>
      </c>
      <c r="AA32" s="31" t="s">
        <v>82</v>
      </c>
      <c r="AB32" s="31" t="s">
        <v>80</v>
      </c>
      <c r="AC32" s="31" t="s">
        <v>80</v>
      </c>
      <c r="AD32" s="31" t="s">
        <v>82</v>
      </c>
      <c r="AE32" s="31" t="s">
        <v>80</v>
      </c>
      <c r="AF32" s="31" t="s">
        <v>80</v>
      </c>
      <c r="AG32" s="31" t="s">
        <v>80</v>
      </c>
      <c r="AH32" s="31" t="s">
        <v>80</v>
      </c>
      <c r="AI32" s="31" t="s">
        <v>5</v>
      </c>
      <c r="AJ32" s="31" t="s">
        <v>80</v>
      </c>
      <c r="AK32">
        <v>14</v>
      </c>
      <c r="AL32" s="29" t="s">
        <v>80</v>
      </c>
      <c r="AM32" s="29" t="s">
        <v>80</v>
      </c>
      <c r="AN32" s="20" t="s">
        <v>80</v>
      </c>
    </row>
    <row r="33" spans="1:40" x14ac:dyDescent="0.25">
      <c r="A33" t="s">
        <v>226</v>
      </c>
      <c r="B33" t="s">
        <v>168</v>
      </c>
      <c r="C33" t="s">
        <v>75</v>
      </c>
      <c r="D33" t="s">
        <v>83</v>
      </c>
      <c r="E33" t="s">
        <v>90</v>
      </c>
      <c r="F33" t="s">
        <v>78</v>
      </c>
      <c r="G33" s="31" t="s">
        <v>80</v>
      </c>
      <c r="H33" s="31" t="s">
        <v>80</v>
      </c>
      <c r="I33" s="31" t="s">
        <v>80</v>
      </c>
      <c r="J33" s="31" t="s">
        <v>80</v>
      </c>
      <c r="K33" s="31" t="s">
        <v>80</v>
      </c>
      <c r="L33" s="31" t="s">
        <v>80</v>
      </c>
      <c r="M33" s="31" t="s">
        <v>80</v>
      </c>
      <c r="N33" s="31" t="s">
        <v>80</v>
      </c>
      <c r="O33" s="31" t="s">
        <v>80</v>
      </c>
      <c r="P33" s="31" t="s">
        <v>80</v>
      </c>
      <c r="Q33" s="31" t="s">
        <v>80</v>
      </c>
      <c r="R33" s="31" t="s">
        <v>80</v>
      </c>
      <c r="S33" s="31" t="s">
        <v>80</v>
      </c>
      <c r="T33" s="31" t="s">
        <v>80</v>
      </c>
      <c r="U33" s="31" t="s">
        <v>80</v>
      </c>
      <c r="V33" s="31" t="s">
        <v>80</v>
      </c>
      <c r="W33" s="31" t="s">
        <v>80</v>
      </c>
      <c r="X33" s="31" t="s">
        <v>80</v>
      </c>
      <c r="Y33" s="31" t="s">
        <v>80</v>
      </c>
      <c r="Z33" s="31" t="s">
        <v>80</v>
      </c>
      <c r="AA33" s="31" t="s">
        <v>80</v>
      </c>
      <c r="AB33" s="31">
        <v>1.7999999999999999E-2</v>
      </c>
      <c r="AC33" s="31" t="s">
        <v>80</v>
      </c>
      <c r="AD33" s="31" t="s">
        <v>80</v>
      </c>
      <c r="AE33" s="31" t="s">
        <v>80</v>
      </c>
      <c r="AF33" s="31" t="s">
        <v>80</v>
      </c>
      <c r="AG33" s="31">
        <v>1E-3</v>
      </c>
      <c r="AH33" s="31">
        <v>2E-3</v>
      </c>
      <c r="AI33" s="31" t="s">
        <v>80</v>
      </c>
      <c r="AJ33" s="31">
        <v>2.1999999999999999E-2</v>
      </c>
      <c r="AK33">
        <v>15</v>
      </c>
      <c r="AL33" s="29">
        <v>0</v>
      </c>
      <c r="AM33" s="29">
        <v>100</v>
      </c>
      <c r="AN33" s="20">
        <v>4.3999999999999997E-2</v>
      </c>
    </row>
    <row r="34" spans="1:40" x14ac:dyDescent="0.25">
      <c r="A34" t="s">
        <v>226</v>
      </c>
      <c r="B34" t="s">
        <v>168</v>
      </c>
      <c r="C34" t="s">
        <v>75</v>
      </c>
      <c r="D34" t="s">
        <v>83</v>
      </c>
      <c r="E34" t="s">
        <v>90</v>
      </c>
      <c r="F34" t="s">
        <v>79</v>
      </c>
      <c r="G34" s="31" t="s">
        <v>80</v>
      </c>
      <c r="H34" s="31" t="s">
        <v>80</v>
      </c>
      <c r="I34" s="31" t="s">
        <v>80</v>
      </c>
      <c r="J34" s="31" t="s">
        <v>80</v>
      </c>
      <c r="K34" s="31" t="s">
        <v>80</v>
      </c>
      <c r="L34" s="31" t="s">
        <v>80</v>
      </c>
      <c r="M34" s="31" t="s">
        <v>80</v>
      </c>
      <c r="N34" s="31" t="s">
        <v>80</v>
      </c>
      <c r="O34" s="31" t="s">
        <v>80</v>
      </c>
      <c r="P34" s="31" t="s">
        <v>80</v>
      </c>
      <c r="Q34" s="31" t="s">
        <v>80</v>
      </c>
      <c r="R34" s="31" t="s">
        <v>80</v>
      </c>
      <c r="S34" s="31" t="s">
        <v>80</v>
      </c>
      <c r="T34" s="31" t="s">
        <v>80</v>
      </c>
      <c r="U34" s="31" t="s">
        <v>80</v>
      </c>
      <c r="V34" s="31" t="s">
        <v>80</v>
      </c>
      <c r="W34" s="31" t="s">
        <v>80</v>
      </c>
      <c r="X34" s="31" t="s">
        <v>80</v>
      </c>
      <c r="Y34" s="31" t="s">
        <v>80</v>
      </c>
      <c r="Z34" s="31" t="s">
        <v>80</v>
      </c>
      <c r="AA34" s="31" t="s">
        <v>80</v>
      </c>
      <c r="AB34" s="31" t="s">
        <v>82</v>
      </c>
      <c r="AC34" s="31" t="s">
        <v>80</v>
      </c>
      <c r="AD34" s="31" t="s">
        <v>80</v>
      </c>
      <c r="AE34" s="31" t="s">
        <v>80</v>
      </c>
      <c r="AF34" s="31" t="s">
        <v>80</v>
      </c>
      <c r="AG34" s="31" t="s">
        <v>5</v>
      </c>
      <c r="AH34" s="31" t="s">
        <v>5</v>
      </c>
      <c r="AI34" s="31" t="s">
        <v>80</v>
      </c>
      <c r="AJ34" s="31" t="s">
        <v>5</v>
      </c>
      <c r="AK34">
        <v>15</v>
      </c>
      <c r="AL34" s="29" t="s">
        <v>80</v>
      </c>
      <c r="AM34" s="29" t="s">
        <v>80</v>
      </c>
      <c r="AN34" s="20" t="s">
        <v>80</v>
      </c>
    </row>
    <row r="35" spans="1:40" x14ac:dyDescent="0.25">
      <c r="A35" t="s">
        <v>226</v>
      </c>
      <c r="B35" t="s">
        <v>168</v>
      </c>
      <c r="C35" t="s">
        <v>75</v>
      </c>
      <c r="D35" t="s">
        <v>83</v>
      </c>
      <c r="E35" t="s">
        <v>87</v>
      </c>
      <c r="F35" t="s">
        <v>78</v>
      </c>
      <c r="G35" s="31" t="s">
        <v>80</v>
      </c>
      <c r="H35" s="31" t="s">
        <v>80</v>
      </c>
      <c r="I35" s="31" t="s">
        <v>80</v>
      </c>
      <c r="J35" s="31" t="s">
        <v>80</v>
      </c>
      <c r="K35" s="31" t="s">
        <v>80</v>
      </c>
      <c r="L35" s="31" t="s">
        <v>80</v>
      </c>
      <c r="M35" s="31" t="s">
        <v>80</v>
      </c>
      <c r="N35" s="31" t="s">
        <v>80</v>
      </c>
      <c r="O35" s="31" t="s">
        <v>80</v>
      </c>
      <c r="P35" s="31" t="s">
        <v>80</v>
      </c>
      <c r="Q35" s="31" t="s">
        <v>80</v>
      </c>
      <c r="R35" s="31" t="s">
        <v>80</v>
      </c>
      <c r="S35" s="31" t="s">
        <v>80</v>
      </c>
      <c r="T35" s="31" t="s">
        <v>80</v>
      </c>
      <c r="U35" s="31" t="s">
        <v>80</v>
      </c>
      <c r="V35" s="31" t="s">
        <v>80</v>
      </c>
      <c r="W35" s="31" t="s">
        <v>80</v>
      </c>
      <c r="X35" s="31" t="s">
        <v>80</v>
      </c>
      <c r="Y35" s="31" t="s">
        <v>80</v>
      </c>
      <c r="Z35" s="31" t="s">
        <v>80</v>
      </c>
      <c r="AA35" s="31" t="s">
        <v>80</v>
      </c>
      <c r="AB35" s="31" t="s">
        <v>80</v>
      </c>
      <c r="AC35" s="31" t="s">
        <v>80</v>
      </c>
      <c r="AD35" s="31" t="s">
        <v>80</v>
      </c>
      <c r="AE35" s="31" t="s">
        <v>80</v>
      </c>
      <c r="AF35" s="31">
        <v>4.2000000000000003E-2</v>
      </c>
      <c r="AG35" s="31" t="s">
        <v>80</v>
      </c>
      <c r="AH35" s="31" t="s">
        <v>80</v>
      </c>
      <c r="AI35" s="31" t="s">
        <v>80</v>
      </c>
      <c r="AJ35" s="31" t="s">
        <v>80</v>
      </c>
      <c r="AK35">
        <v>16</v>
      </c>
      <c r="AL35" s="29">
        <v>0</v>
      </c>
      <c r="AM35" s="29">
        <v>100</v>
      </c>
      <c r="AN35" s="20">
        <v>4.2000000000000003E-2</v>
      </c>
    </row>
    <row r="36" spans="1:40" x14ac:dyDescent="0.25">
      <c r="A36" t="s">
        <v>226</v>
      </c>
      <c r="B36" t="s">
        <v>168</v>
      </c>
      <c r="C36" t="s">
        <v>75</v>
      </c>
      <c r="D36" t="s">
        <v>83</v>
      </c>
      <c r="E36" t="s">
        <v>87</v>
      </c>
      <c r="F36" t="s">
        <v>79</v>
      </c>
      <c r="G36" s="31" t="s">
        <v>80</v>
      </c>
      <c r="H36" s="31" t="s">
        <v>80</v>
      </c>
      <c r="I36" s="31" t="s">
        <v>80</v>
      </c>
      <c r="J36" s="31" t="s">
        <v>80</v>
      </c>
      <c r="K36" s="31" t="s">
        <v>80</v>
      </c>
      <c r="L36" s="31" t="s">
        <v>80</v>
      </c>
      <c r="M36" s="31" t="s">
        <v>80</v>
      </c>
      <c r="N36" s="31" t="s">
        <v>80</v>
      </c>
      <c r="O36" s="31" t="s">
        <v>80</v>
      </c>
      <c r="P36" s="31" t="s">
        <v>80</v>
      </c>
      <c r="Q36" s="31" t="s">
        <v>80</v>
      </c>
      <c r="R36" s="31" t="s">
        <v>80</v>
      </c>
      <c r="S36" s="31" t="s">
        <v>80</v>
      </c>
      <c r="T36" s="31" t="s">
        <v>80</v>
      </c>
      <c r="U36" s="31" t="s">
        <v>80</v>
      </c>
      <c r="V36" s="31" t="s">
        <v>80</v>
      </c>
      <c r="W36" s="31" t="s">
        <v>80</v>
      </c>
      <c r="X36" s="31" t="s">
        <v>80</v>
      </c>
      <c r="Y36" s="31" t="s">
        <v>80</v>
      </c>
      <c r="Z36" s="31" t="s">
        <v>80</v>
      </c>
      <c r="AA36" s="31" t="s">
        <v>80</v>
      </c>
      <c r="AB36" s="31" t="s">
        <v>80</v>
      </c>
      <c r="AC36" s="31" t="s">
        <v>80</v>
      </c>
      <c r="AD36" s="31" t="s">
        <v>80</v>
      </c>
      <c r="AE36" s="31" t="s">
        <v>80</v>
      </c>
      <c r="AF36" s="31" t="s">
        <v>82</v>
      </c>
      <c r="AG36" s="31" t="s">
        <v>80</v>
      </c>
      <c r="AH36" s="31" t="s">
        <v>80</v>
      </c>
      <c r="AI36" s="31" t="s">
        <v>80</v>
      </c>
      <c r="AJ36" s="31" t="s">
        <v>80</v>
      </c>
      <c r="AK36">
        <v>16</v>
      </c>
      <c r="AL36" s="29" t="s">
        <v>80</v>
      </c>
      <c r="AM36" s="29" t="s">
        <v>80</v>
      </c>
      <c r="AN36" s="20" t="s">
        <v>80</v>
      </c>
    </row>
    <row r="37" spans="1:40" x14ac:dyDescent="0.25"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</row>
  </sheetData>
  <mergeCells count="2">
    <mergeCell ref="A1:G1"/>
    <mergeCell ref="E2:F2"/>
  </mergeCells>
  <conditionalFormatting sqref="E5:E37">
    <cfRule type="expression" dxfId="502" priority="1">
      <formula>E5="UN"</formula>
    </cfRule>
  </conditionalFormatting>
  <conditionalFormatting sqref="G5:AJ5">
    <cfRule type="expression" dxfId="501" priority="10">
      <formula>AND($E5&lt;&gt;"UN", G5="", G6&lt;&gt;"", G6&lt;&gt;"-1")</formula>
    </cfRule>
  </conditionalFormatting>
  <conditionalFormatting sqref="G5:AJ37">
    <cfRule type="expression" dxfId="500" priority="2">
      <formula>G5="-1"</formula>
    </cfRule>
    <cfRule type="expression" dxfId="499" priority="3">
      <formula>G5="a"</formula>
    </cfRule>
    <cfRule type="expression" dxfId="498" priority="4">
      <formula>G5="b"</formula>
    </cfRule>
    <cfRule type="expression" dxfId="497" priority="5">
      <formula>G5="c"</formula>
    </cfRule>
    <cfRule type="expression" dxfId="496" priority="6">
      <formula>G5="bc"</formula>
    </cfRule>
    <cfRule type="expression" dxfId="495" priority="7">
      <formula>G5="ab"</formula>
    </cfRule>
    <cfRule type="expression" dxfId="494" priority="8">
      <formula>G5="ac"</formula>
    </cfRule>
    <cfRule type="expression" dxfId="493" priority="9">
      <formula>G5="abc"</formula>
    </cfRule>
  </conditionalFormatting>
  <conditionalFormatting sqref="G7:AJ7">
    <cfRule type="expression" dxfId="492" priority="11">
      <formula>AND($E7&lt;&gt;"UN", G7="", G8&lt;&gt;"", G8&lt;&gt;"-1")</formula>
    </cfRule>
  </conditionalFormatting>
  <conditionalFormatting sqref="G9:AJ9">
    <cfRule type="expression" dxfId="491" priority="12">
      <formula>AND($E9&lt;&gt;"UN", G9="", G10&lt;&gt;"", G10&lt;&gt;"-1")</formula>
    </cfRule>
  </conditionalFormatting>
  <conditionalFormatting sqref="G11:AJ11">
    <cfRule type="expression" dxfId="490" priority="13">
      <formula>AND($E11&lt;&gt;"UN", G11="", G12&lt;&gt;"", G12&lt;&gt;"-1")</formula>
    </cfRule>
  </conditionalFormatting>
  <conditionalFormatting sqref="G13:AJ13">
    <cfRule type="expression" dxfId="489" priority="14">
      <formula>AND($E13&lt;&gt;"UN", G13="", G14&lt;&gt;"", G14&lt;&gt;"-1")</formula>
    </cfRule>
  </conditionalFormatting>
  <conditionalFormatting sqref="G15:AJ15">
    <cfRule type="expression" dxfId="488" priority="15">
      <formula>AND($E15&lt;&gt;"UN", G15="", G16&lt;&gt;"", G16&lt;&gt;"-1")</formula>
    </cfRule>
  </conditionalFormatting>
  <conditionalFormatting sqref="G17:AJ17">
    <cfRule type="expression" dxfId="487" priority="16">
      <formula>AND($E17&lt;&gt;"UN", G17="", G18&lt;&gt;"", G18&lt;&gt;"-1")</formula>
    </cfRule>
  </conditionalFormatting>
  <conditionalFormatting sqref="G19:AJ19">
    <cfRule type="expression" dxfId="486" priority="17">
      <formula>AND($E19&lt;&gt;"UN", G19="", G20&lt;&gt;"", G20&lt;&gt;"-1")</formula>
    </cfRule>
  </conditionalFormatting>
  <conditionalFormatting sqref="G21:AJ21">
    <cfRule type="expression" dxfId="485" priority="18">
      <formula>AND($E21&lt;&gt;"UN", G21="", G22&lt;&gt;"", G22&lt;&gt;"-1")</formula>
    </cfRule>
  </conditionalFormatting>
  <conditionalFormatting sqref="G23:AJ23">
    <cfRule type="expression" dxfId="484" priority="19">
      <formula>AND($E23&lt;&gt;"UN", G23="", G24&lt;&gt;"", G24&lt;&gt;"-1")</formula>
    </cfRule>
  </conditionalFormatting>
  <conditionalFormatting sqref="G25:AJ25">
    <cfRule type="expression" dxfId="483" priority="20">
      <formula>AND($E25&lt;&gt;"UN", G25="", G26&lt;&gt;"", G26&lt;&gt;"-1")</formula>
    </cfRule>
  </conditionalFormatting>
  <conditionalFormatting sqref="G27:AJ27">
    <cfRule type="expression" dxfId="482" priority="21">
      <formula>AND($E27&lt;&gt;"UN", G27="", G28&lt;&gt;"", G28&lt;&gt;"-1")</formula>
    </cfRule>
  </conditionalFormatting>
  <conditionalFormatting sqref="G29:AJ29">
    <cfRule type="expression" dxfId="481" priority="22">
      <formula>AND($E29&lt;&gt;"UN", G29="", G30&lt;&gt;"", G30&lt;&gt;"-1")</formula>
    </cfRule>
  </conditionalFormatting>
  <conditionalFormatting sqref="G31:AJ31">
    <cfRule type="expression" dxfId="480" priority="23">
      <formula>AND($E31&lt;&gt;"UN", G31="", G32&lt;&gt;"", G32&lt;&gt;"-1")</formula>
    </cfRule>
  </conditionalFormatting>
  <conditionalFormatting sqref="G33:AJ33">
    <cfRule type="expression" dxfId="479" priority="24">
      <formula>AND($E33&lt;&gt;"UN", G33="", G34&lt;&gt;"", G34&lt;&gt;"-1")</formula>
    </cfRule>
  </conditionalFormatting>
  <conditionalFormatting sqref="G35:AJ35">
    <cfRule type="expression" dxfId="478" priority="25">
      <formula>AND($E35&lt;&gt;"UN", G35="", G36&lt;&gt;"", G36&lt;&gt;"-1")</formula>
    </cfRule>
  </conditionalFormatting>
  <conditionalFormatting sqref="G37:AJ37">
    <cfRule type="expression" dxfId="477" priority="26">
      <formula>AND($E37&lt;&gt;"UN", G37="", G38&lt;&gt;"", G38&lt;&gt;"-1")</formula>
    </cfRule>
  </conditionalFormatting>
  <conditionalFormatting sqref="AL4:AL36">
    <cfRule type="colorScale" priority="27">
      <colorScale>
        <cfvo type="num" val="0"/>
        <cfvo type="num" val="10.897500000000001"/>
        <cfvo type="num" val="26.66"/>
        <color rgb="FFF8696B"/>
        <color rgb="FFFFEB84"/>
        <color rgb="FF63BE7B"/>
      </colorScale>
    </cfRule>
  </conditionalFormatting>
  <conditionalFormatting sqref="AM4:AM36">
    <cfRule type="colorScale" priority="28">
      <colorScale>
        <cfvo type="num" val="26.66"/>
        <cfvo type="num" val="99.734999999999999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37 H4:H37 I4:I37 J4:J37 K4:K37 L4:L37 M4:M37 N4:N37 O4:O37 P4:P37 Q4:Q37 R4:R37 S4:S37 T4:T37 U4:U37 V4:V37 W4:W37 X4:X37 Y4:Y37 Z4:Z37 AA4:AA37 AB4:AB37 AC4:AC37 AD4:AD37 AE4:AE37 AF4:AF37 AG4:AG37 AH4:AH37 AI4:AI37 AJ4:AJ3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79646"/>
  </sheetPr>
  <dimension ref="A1:AN221"/>
  <sheetViews>
    <sheetView showGridLines="0" zoomScale="90" workbookViewId="0">
      <selection sqref="A1:G1"/>
    </sheetView>
  </sheetViews>
  <sheetFormatPr defaultRowHeight="12" x14ac:dyDescent="0.25"/>
  <cols>
    <col min="1" max="3" width="8.42578125"/>
    <col min="4" max="4" width="27.42578125" bestFit="1" customWidth="1"/>
  </cols>
  <sheetData>
    <row r="1" spans="1:40" ht="14.4" x14ac:dyDescent="0.3">
      <c r="A1" s="229" t="s">
        <v>30</v>
      </c>
      <c r="B1" s="230"/>
      <c r="C1" s="230"/>
      <c r="D1" s="230"/>
      <c r="E1" s="230"/>
      <c r="F1" s="230"/>
      <c r="G1" s="230"/>
    </row>
    <row r="2" spans="1:40" x14ac:dyDescent="0.25">
      <c r="E2" s="231" t="s">
        <v>31</v>
      </c>
      <c r="F2" s="232"/>
      <c r="G2" s="22">
        <v>38377.406000000003</v>
      </c>
      <c r="H2" s="22">
        <v>28802.521000000001</v>
      </c>
      <c r="I2" s="22">
        <v>29022.51</v>
      </c>
      <c r="J2" s="22">
        <v>25746.195</v>
      </c>
      <c r="K2" s="22">
        <v>34549.474999999999</v>
      </c>
      <c r="L2" s="22">
        <v>33122.754000000001</v>
      </c>
      <c r="M2" s="22">
        <v>26252.133000000002</v>
      </c>
      <c r="N2" s="22">
        <v>22716.102999999999</v>
      </c>
      <c r="O2" s="22">
        <v>25566.710999999999</v>
      </c>
      <c r="P2" s="22">
        <v>25956.583999999999</v>
      </c>
      <c r="Q2" s="22">
        <v>35317.887000000002</v>
      </c>
      <c r="R2" s="22">
        <v>36963.341</v>
      </c>
      <c r="S2" s="22">
        <v>21991.273000000001</v>
      </c>
      <c r="T2" s="22">
        <v>20482.762999999999</v>
      </c>
      <c r="U2" s="22">
        <v>15391.36</v>
      </c>
      <c r="V2" s="22">
        <v>19411.146000000001</v>
      </c>
      <c r="W2" s="22">
        <v>19988.682000000001</v>
      </c>
      <c r="X2" s="22">
        <v>25432.103999999999</v>
      </c>
      <c r="Y2" s="22">
        <v>24670.746999999999</v>
      </c>
      <c r="Z2" s="22">
        <v>26638.171999999999</v>
      </c>
      <c r="AA2" s="22">
        <v>25634.686000000002</v>
      </c>
      <c r="AB2" s="22">
        <v>30400.085999999999</v>
      </c>
      <c r="AC2" s="22">
        <v>28474.877</v>
      </c>
      <c r="AD2" s="22">
        <v>29785.918000000001</v>
      </c>
      <c r="AE2" s="22">
        <v>34922.349000000002</v>
      </c>
      <c r="AF2" s="22">
        <v>31274.291000000001</v>
      </c>
      <c r="AG2" s="22">
        <v>31354.571</v>
      </c>
      <c r="AH2" s="22">
        <v>31601.208999999999</v>
      </c>
      <c r="AI2" s="22">
        <v>28114.583999999999</v>
      </c>
      <c r="AJ2" s="21">
        <v>24420.210999999999</v>
      </c>
    </row>
    <row r="3" spans="1:40" ht="14.4" x14ac:dyDescent="0.3">
      <c r="A3" s="17" t="s">
        <v>32</v>
      </c>
      <c r="B3" s="18">
        <v>7.3199023199023197</v>
      </c>
    </row>
    <row r="4" spans="1:40" ht="14.4" x14ac:dyDescent="0.3">
      <c r="A4" s="23" t="s">
        <v>33</v>
      </c>
      <c r="B4" s="24" t="s">
        <v>34</v>
      </c>
      <c r="C4" s="24" t="s">
        <v>35</v>
      </c>
      <c r="D4" s="24" t="s">
        <v>36</v>
      </c>
      <c r="E4" s="24" t="s">
        <v>37</v>
      </c>
      <c r="F4" s="24" t="s">
        <v>38</v>
      </c>
      <c r="G4" s="26" t="s">
        <v>39</v>
      </c>
      <c r="H4" s="26" t="s">
        <v>40</v>
      </c>
      <c r="I4" s="26" t="s">
        <v>41</v>
      </c>
      <c r="J4" s="26" t="s">
        <v>42</v>
      </c>
      <c r="K4" s="26" t="s">
        <v>43</v>
      </c>
      <c r="L4" s="26" t="s">
        <v>44</v>
      </c>
      <c r="M4" s="26" t="s">
        <v>45</v>
      </c>
      <c r="N4" s="26" t="s">
        <v>46</v>
      </c>
      <c r="O4" s="26" t="s">
        <v>47</v>
      </c>
      <c r="P4" s="26" t="s">
        <v>48</v>
      </c>
      <c r="Q4" s="26" t="s">
        <v>49</v>
      </c>
      <c r="R4" s="26" t="s">
        <v>50</v>
      </c>
      <c r="S4" s="26" t="s">
        <v>51</v>
      </c>
      <c r="T4" s="26" t="s">
        <v>52</v>
      </c>
      <c r="U4" s="26" t="s">
        <v>53</v>
      </c>
      <c r="V4" s="26" t="s">
        <v>54</v>
      </c>
      <c r="W4" s="26" t="s">
        <v>55</v>
      </c>
      <c r="X4" s="26" t="s">
        <v>56</v>
      </c>
      <c r="Y4" s="26" t="s">
        <v>57</v>
      </c>
      <c r="Z4" s="26" t="s">
        <v>58</v>
      </c>
      <c r="AA4" s="26" t="s">
        <v>59</v>
      </c>
      <c r="AB4" s="26" t="s">
        <v>60</v>
      </c>
      <c r="AC4" s="26" t="s">
        <v>61</v>
      </c>
      <c r="AD4" s="26" t="s">
        <v>62</v>
      </c>
      <c r="AE4" s="26" t="s">
        <v>63</v>
      </c>
      <c r="AF4" s="26" t="s">
        <v>64</v>
      </c>
      <c r="AG4" s="26" t="s">
        <v>65</v>
      </c>
      <c r="AH4" s="26" t="s">
        <v>66</v>
      </c>
      <c r="AI4" s="26" t="s">
        <v>67</v>
      </c>
      <c r="AJ4" s="27" t="s">
        <v>68</v>
      </c>
      <c r="AK4" s="19" t="s">
        <v>69</v>
      </c>
      <c r="AL4" s="28" t="s">
        <v>70</v>
      </c>
      <c r="AM4" s="28" t="s">
        <v>71</v>
      </c>
      <c r="AN4" s="30" t="s">
        <v>72</v>
      </c>
    </row>
    <row r="5" spans="1:40" x14ac:dyDescent="0.25">
      <c r="A5" t="s">
        <v>73</v>
      </c>
      <c r="B5" t="s">
        <v>74</v>
      </c>
      <c r="C5" t="s">
        <v>75</v>
      </c>
      <c r="D5" t="s">
        <v>76</v>
      </c>
      <c r="E5" t="s">
        <v>77</v>
      </c>
      <c r="F5" t="s">
        <v>78</v>
      </c>
      <c r="G5" s="31">
        <v>9953</v>
      </c>
      <c r="H5" s="31">
        <v>9640</v>
      </c>
      <c r="I5" s="31">
        <v>9401</v>
      </c>
      <c r="J5" s="31">
        <v>7346</v>
      </c>
      <c r="K5" s="31">
        <v>8448</v>
      </c>
      <c r="L5" s="31">
        <v>10773.648999999999</v>
      </c>
      <c r="M5" s="31">
        <v>4929.1000000000004</v>
      </c>
      <c r="N5" s="31">
        <v>4712.1000000000004</v>
      </c>
      <c r="O5" s="31">
        <v>7324.5</v>
      </c>
      <c r="P5" s="31">
        <v>7892.64</v>
      </c>
      <c r="Q5" s="31">
        <v>10067.007</v>
      </c>
      <c r="R5" s="31">
        <v>14181.534</v>
      </c>
      <c r="S5" s="31">
        <v>8375.2639999999992</v>
      </c>
      <c r="T5" s="31">
        <v>7402.8180000000002</v>
      </c>
      <c r="U5" s="31">
        <v>4939.9430000000002</v>
      </c>
      <c r="V5" s="31">
        <v>5840.5659999999998</v>
      </c>
      <c r="W5" s="31">
        <v>4675.915</v>
      </c>
      <c r="X5" s="31">
        <v>7753.3680000000004</v>
      </c>
      <c r="Y5" s="31">
        <v>4472.643</v>
      </c>
      <c r="Z5" s="31">
        <v>4739.9679999999998</v>
      </c>
      <c r="AA5" s="31">
        <v>8353.3850000000002</v>
      </c>
      <c r="AB5" s="31">
        <v>13394.4</v>
      </c>
      <c r="AC5" s="31">
        <v>9686.7289999999994</v>
      </c>
      <c r="AD5" s="31">
        <v>10835.766</v>
      </c>
      <c r="AE5" s="31">
        <v>10203.313</v>
      </c>
      <c r="AF5" s="31">
        <v>10267.870000000001</v>
      </c>
      <c r="AG5" s="31">
        <v>11215.355</v>
      </c>
      <c r="AH5" s="31">
        <v>10801.257</v>
      </c>
      <c r="AI5" s="31">
        <v>11792.491</v>
      </c>
      <c r="AJ5" s="31">
        <v>8051.2309999999998</v>
      </c>
      <c r="AK5">
        <v>1</v>
      </c>
      <c r="AL5" s="29">
        <v>30.93</v>
      </c>
      <c r="AM5" s="29">
        <v>30.93</v>
      </c>
      <c r="AN5" s="20">
        <v>257470.81200000001</v>
      </c>
    </row>
    <row r="6" spans="1:40" x14ac:dyDescent="0.25">
      <c r="A6" t="s">
        <v>73</v>
      </c>
      <c r="B6" t="s">
        <v>74</v>
      </c>
      <c r="C6" t="s">
        <v>75</v>
      </c>
      <c r="D6" t="s">
        <v>76</v>
      </c>
      <c r="E6" t="s">
        <v>77</v>
      </c>
      <c r="F6" t="s">
        <v>79</v>
      </c>
      <c r="G6" s="31" t="s">
        <v>24</v>
      </c>
      <c r="H6" s="31" t="s">
        <v>24</v>
      </c>
      <c r="I6" s="31" t="s">
        <v>24</v>
      </c>
      <c r="J6" s="31" t="s">
        <v>24</v>
      </c>
      <c r="K6" s="31" t="s">
        <v>24</v>
      </c>
      <c r="L6" s="31" t="s">
        <v>24</v>
      </c>
      <c r="M6" s="31" t="s">
        <v>24</v>
      </c>
      <c r="N6" s="31" t="s">
        <v>24</v>
      </c>
      <c r="O6" s="31" t="s">
        <v>24</v>
      </c>
      <c r="P6" s="31" t="s">
        <v>24</v>
      </c>
      <c r="Q6" s="31" t="s">
        <v>24</v>
      </c>
      <c r="R6" s="31" t="s">
        <v>24</v>
      </c>
      <c r="S6" s="31" t="s">
        <v>24</v>
      </c>
      <c r="T6" s="31" t="s">
        <v>24</v>
      </c>
      <c r="U6" s="31" t="s">
        <v>24</v>
      </c>
      <c r="V6" s="31" t="s">
        <v>24</v>
      </c>
      <c r="W6" s="31" t="s">
        <v>24</v>
      </c>
      <c r="X6" s="31" t="s">
        <v>24</v>
      </c>
      <c r="Y6" s="31" t="s">
        <v>24</v>
      </c>
      <c r="Z6" s="31" t="s">
        <v>24</v>
      </c>
      <c r="AA6" s="31" t="s">
        <v>24</v>
      </c>
      <c r="AB6" s="31" t="s">
        <v>24</v>
      </c>
      <c r="AC6" s="31" t="s">
        <v>24</v>
      </c>
      <c r="AD6" s="31" t="s">
        <v>24</v>
      </c>
      <c r="AE6" s="31" t="s">
        <v>24</v>
      </c>
      <c r="AF6" s="31" t="s">
        <v>5</v>
      </c>
      <c r="AG6" s="31" t="s">
        <v>24</v>
      </c>
      <c r="AH6" s="31" t="s">
        <v>24</v>
      </c>
      <c r="AI6" s="31" t="s">
        <v>24</v>
      </c>
      <c r="AJ6" s="31" t="s">
        <v>24</v>
      </c>
      <c r="AK6">
        <v>1</v>
      </c>
      <c r="AL6" s="29" t="s">
        <v>80</v>
      </c>
      <c r="AM6" s="29" t="s">
        <v>80</v>
      </c>
      <c r="AN6" s="20" t="s">
        <v>80</v>
      </c>
    </row>
    <row r="7" spans="1:40" x14ac:dyDescent="0.25">
      <c r="A7" t="s">
        <v>73</v>
      </c>
      <c r="B7" t="s">
        <v>74</v>
      </c>
      <c r="C7" t="s">
        <v>75</v>
      </c>
      <c r="D7" t="s">
        <v>76</v>
      </c>
      <c r="E7" t="s">
        <v>81</v>
      </c>
      <c r="F7" t="s">
        <v>78</v>
      </c>
      <c r="G7" s="31">
        <v>10225</v>
      </c>
      <c r="H7" s="31">
        <v>6649</v>
      </c>
      <c r="I7" s="31">
        <v>7864</v>
      </c>
      <c r="J7" s="31">
        <v>5834</v>
      </c>
      <c r="K7" s="31">
        <v>6829</v>
      </c>
      <c r="L7" s="31">
        <v>5012.643</v>
      </c>
      <c r="M7" s="31">
        <v>4245</v>
      </c>
      <c r="N7" s="31">
        <v>3976</v>
      </c>
      <c r="O7" s="31">
        <v>5192.7</v>
      </c>
      <c r="P7" s="31">
        <v>7476.7160000000003</v>
      </c>
      <c r="Q7" s="31">
        <v>10164.609</v>
      </c>
      <c r="R7" s="31">
        <v>10276.788</v>
      </c>
      <c r="S7" s="31">
        <v>6088.7370000000001</v>
      </c>
      <c r="T7" s="31">
        <v>5233.415</v>
      </c>
      <c r="U7" s="31">
        <v>4437.1930000000002</v>
      </c>
      <c r="V7" s="31">
        <v>7009.4629999999997</v>
      </c>
      <c r="W7" s="31">
        <v>3564.0790000000002</v>
      </c>
      <c r="X7" s="31">
        <v>5832.7359999999999</v>
      </c>
      <c r="Y7" s="31">
        <v>5863.8389999999999</v>
      </c>
      <c r="Z7" s="31">
        <v>6650.5290000000005</v>
      </c>
      <c r="AA7" s="31">
        <v>5595.76</v>
      </c>
      <c r="AB7" s="31">
        <v>3559.098</v>
      </c>
      <c r="AC7" s="31">
        <v>4163.143</v>
      </c>
      <c r="AD7" s="31">
        <v>4806.2389999999996</v>
      </c>
      <c r="AE7" s="31">
        <v>6291</v>
      </c>
      <c r="AF7" s="31">
        <v>5936.3590000000004</v>
      </c>
      <c r="AG7" s="31">
        <v>6183.3</v>
      </c>
      <c r="AH7" s="31">
        <v>6066.6419999999998</v>
      </c>
      <c r="AI7" s="31">
        <v>5498.2110000000002</v>
      </c>
      <c r="AJ7" s="31">
        <v>4406.4949999999999</v>
      </c>
      <c r="AK7">
        <v>2</v>
      </c>
      <c r="AL7" s="29">
        <v>21.74</v>
      </c>
      <c r="AM7" s="29">
        <v>52.67</v>
      </c>
      <c r="AN7" s="20">
        <v>180931.69500000001</v>
      </c>
    </row>
    <row r="8" spans="1:40" x14ac:dyDescent="0.25">
      <c r="A8" t="s">
        <v>73</v>
      </c>
      <c r="B8" t="s">
        <v>74</v>
      </c>
      <c r="C8" t="s">
        <v>75</v>
      </c>
      <c r="D8" t="s">
        <v>76</v>
      </c>
      <c r="E8" t="s">
        <v>81</v>
      </c>
      <c r="F8" t="s">
        <v>79</v>
      </c>
      <c r="G8" s="31" t="s">
        <v>24</v>
      </c>
      <c r="H8" s="31" t="s">
        <v>24</v>
      </c>
      <c r="I8" s="31" t="s">
        <v>24</v>
      </c>
      <c r="J8" s="31" t="s">
        <v>24</v>
      </c>
      <c r="K8" s="31" t="s">
        <v>24</v>
      </c>
      <c r="L8" s="31" t="s">
        <v>24</v>
      </c>
      <c r="M8" s="31" t="s">
        <v>24</v>
      </c>
      <c r="N8" s="31" t="s">
        <v>24</v>
      </c>
      <c r="O8" s="31" t="s">
        <v>24</v>
      </c>
      <c r="P8" s="31" t="s">
        <v>24</v>
      </c>
      <c r="Q8" s="31" t="s">
        <v>24</v>
      </c>
      <c r="R8" s="31" t="s">
        <v>24</v>
      </c>
      <c r="S8" s="31" t="s">
        <v>24</v>
      </c>
      <c r="T8" s="31" t="s">
        <v>24</v>
      </c>
      <c r="U8" s="31" t="s">
        <v>24</v>
      </c>
      <c r="V8" s="31" t="s">
        <v>24</v>
      </c>
      <c r="W8" s="31" t="s">
        <v>24</v>
      </c>
      <c r="X8" s="31" t="s">
        <v>24</v>
      </c>
      <c r="Y8" s="31" t="s">
        <v>24</v>
      </c>
      <c r="Z8" s="31" t="s">
        <v>24</v>
      </c>
      <c r="AA8" s="31" t="s">
        <v>24</v>
      </c>
      <c r="AB8" s="31" t="s">
        <v>24</v>
      </c>
      <c r="AC8" s="31" t="s">
        <v>24</v>
      </c>
      <c r="AD8" s="31" t="s">
        <v>24</v>
      </c>
      <c r="AE8" s="31" t="s">
        <v>24</v>
      </c>
      <c r="AF8" s="31" t="s">
        <v>82</v>
      </c>
      <c r="AG8" s="31" t="s">
        <v>24</v>
      </c>
      <c r="AH8" s="31" t="s">
        <v>20</v>
      </c>
      <c r="AI8" s="31" t="s">
        <v>24</v>
      </c>
      <c r="AJ8" s="31" t="s">
        <v>24</v>
      </c>
      <c r="AK8">
        <v>2</v>
      </c>
      <c r="AL8" s="29" t="s">
        <v>80</v>
      </c>
      <c r="AM8" s="29" t="s">
        <v>80</v>
      </c>
      <c r="AN8" s="20" t="s">
        <v>80</v>
      </c>
    </row>
    <row r="9" spans="1:40" x14ac:dyDescent="0.25">
      <c r="A9" t="s">
        <v>73</v>
      </c>
      <c r="B9" t="s">
        <v>74</v>
      </c>
      <c r="C9" t="s">
        <v>75</v>
      </c>
      <c r="D9" t="s">
        <v>83</v>
      </c>
      <c r="E9" t="s">
        <v>84</v>
      </c>
      <c r="F9" t="s">
        <v>78</v>
      </c>
      <c r="G9" s="31">
        <v>2904</v>
      </c>
      <c r="H9" s="31">
        <v>2570</v>
      </c>
      <c r="I9" s="31">
        <v>2874</v>
      </c>
      <c r="J9" s="31">
        <v>1178</v>
      </c>
      <c r="K9" s="31">
        <v>4722.7359999999999</v>
      </c>
      <c r="L9" s="31">
        <v>3466.23</v>
      </c>
      <c r="M9" s="31">
        <v>4739.9870000000001</v>
      </c>
      <c r="N9" s="31">
        <v>4275.277</v>
      </c>
      <c r="O9" s="31">
        <v>3252.3029999999999</v>
      </c>
      <c r="P9" s="31">
        <v>2193.9299999999998</v>
      </c>
      <c r="Q9" s="31">
        <v>6742.8770000000004</v>
      </c>
      <c r="R9" s="31">
        <v>5878.0460000000003</v>
      </c>
      <c r="S9" s="31">
        <v>2842.4940000000001</v>
      </c>
      <c r="T9" s="31">
        <v>2806.2759999999998</v>
      </c>
      <c r="U9" s="31">
        <v>772.60500000000002</v>
      </c>
      <c r="V9" s="31">
        <v>1215.6500000000001</v>
      </c>
      <c r="W9" s="31">
        <v>3248.998</v>
      </c>
      <c r="X9" s="31">
        <v>3125.7750000000001</v>
      </c>
      <c r="Y9" s="31">
        <v>4327.01</v>
      </c>
      <c r="Z9" s="31">
        <v>6699.2169999999996</v>
      </c>
      <c r="AA9" s="31">
        <v>3378.9679999999998</v>
      </c>
      <c r="AB9" s="31">
        <v>3961.0970000000002</v>
      </c>
      <c r="AC9" s="31">
        <v>4117.6850000000004</v>
      </c>
      <c r="AD9" s="31">
        <v>5718.0649999999996</v>
      </c>
      <c r="AE9" s="31">
        <v>7601.433</v>
      </c>
      <c r="AF9" s="31">
        <v>4574.5010000000002</v>
      </c>
      <c r="AG9" s="31">
        <v>5264.5339999999997</v>
      </c>
      <c r="AH9" s="31">
        <v>6243.3620000000001</v>
      </c>
      <c r="AI9" s="31">
        <v>2781.8780000000002</v>
      </c>
      <c r="AJ9" s="31">
        <v>3426.2330000000002</v>
      </c>
      <c r="AK9">
        <v>3</v>
      </c>
      <c r="AL9" s="29">
        <v>14.04</v>
      </c>
      <c r="AM9" s="29">
        <v>66.709999999999994</v>
      </c>
      <c r="AN9" s="20">
        <v>116903.16499999999</v>
      </c>
    </row>
    <row r="10" spans="1:40" x14ac:dyDescent="0.25">
      <c r="A10" t="s">
        <v>73</v>
      </c>
      <c r="B10" t="s">
        <v>74</v>
      </c>
      <c r="C10" t="s">
        <v>75</v>
      </c>
      <c r="D10" t="s">
        <v>83</v>
      </c>
      <c r="E10" t="s">
        <v>84</v>
      </c>
      <c r="F10" t="s">
        <v>79</v>
      </c>
      <c r="G10" s="31" t="s">
        <v>22</v>
      </c>
      <c r="H10" s="31" t="s">
        <v>22</v>
      </c>
      <c r="I10" s="31" t="s">
        <v>22</v>
      </c>
      <c r="J10" s="31" t="s">
        <v>5</v>
      </c>
      <c r="K10" s="31" t="s">
        <v>22</v>
      </c>
      <c r="L10" s="31" t="s">
        <v>22</v>
      </c>
      <c r="M10" s="31" t="s">
        <v>22</v>
      </c>
      <c r="N10" s="31" t="s">
        <v>22</v>
      </c>
      <c r="O10" s="31" t="s">
        <v>20</v>
      </c>
      <c r="P10" s="31" t="s">
        <v>24</v>
      </c>
      <c r="Q10" s="31" t="s">
        <v>24</v>
      </c>
      <c r="R10" s="31" t="s">
        <v>24</v>
      </c>
      <c r="S10" s="31" t="s">
        <v>24</v>
      </c>
      <c r="T10" s="31" t="s">
        <v>24</v>
      </c>
      <c r="U10" s="31" t="s">
        <v>24</v>
      </c>
      <c r="V10" s="31" t="s">
        <v>24</v>
      </c>
      <c r="W10" s="31" t="s">
        <v>24</v>
      </c>
      <c r="X10" s="31" t="s">
        <v>20</v>
      </c>
      <c r="Y10" s="31" t="s">
        <v>24</v>
      </c>
      <c r="Z10" s="31" t="s">
        <v>24</v>
      </c>
      <c r="AA10" s="31" t="s">
        <v>5</v>
      </c>
      <c r="AB10" s="31" t="s">
        <v>82</v>
      </c>
      <c r="AC10" s="31" t="s">
        <v>5</v>
      </c>
      <c r="AD10" s="31" t="s">
        <v>7</v>
      </c>
      <c r="AE10" s="31" t="s">
        <v>24</v>
      </c>
      <c r="AF10" s="31" t="s">
        <v>82</v>
      </c>
      <c r="AG10" s="31" t="s">
        <v>24</v>
      </c>
      <c r="AH10" s="31" t="s">
        <v>24</v>
      </c>
      <c r="AI10" s="31" t="s">
        <v>24</v>
      </c>
      <c r="AJ10" s="31" t="s">
        <v>24</v>
      </c>
      <c r="AK10">
        <v>3</v>
      </c>
      <c r="AL10" s="29" t="s">
        <v>80</v>
      </c>
      <c r="AM10" s="29" t="s">
        <v>80</v>
      </c>
      <c r="AN10" s="20" t="s">
        <v>80</v>
      </c>
    </row>
    <row r="11" spans="1:40" x14ac:dyDescent="0.25">
      <c r="A11" t="s">
        <v>73</v>
      </c>
      <c r="B11" t="s">
        <v>74</v>
      </c>
      <c r="C11" t="s">
        <v>85</v>
      </c>
      <c r="D11" t="s">
        <v>86</v>
      </c>
      <c r="E11" t="s">
        <v>87</v>
      </c>
      <c r="F11" t="s">
        <v>78</v>
      </c>
      <c r="G11" s="31">
        <v>3977</v>
      </c>
      <c r="H11" s="31">
        <v>3905</v>
      </c>
      <c r="I11" s="31">
        <v>3330</v>
      </c>
      <c r="J11" s="31">
        <v>3098</v>
      </c>
      <c r="K11" s="31">
        <v>5785</v>
      </c>
      <c r="L11" s="31">
        <v>5299</v>
      </c>
      <c r="M11" s="31">
        <v>4399</v>
      </c>
      <c r="N11" s="31">
        <v>4330</v>
      </c>
      <c r="O11" s="31">
        <v>4557</v>
      </c>
      <c r="P11" s="31">
        <v>4278</v>
      </c>
      <c r="Q11" s="31">
        <v>2540</v>
      </c>
      <c r="R11" s="31">
        <v>2357</v>
      </c>
      <c r="S11" s="31">
        <v>1297</v>
      </c>
      <c r="T11" s="31">
        <v>1107</v>
      </c>
      <c r="U11" s="31">
        <v>863</v>
      </c>
      <c r="V11" s="31">
        <v>1587</v>
      </c>
      <c r="W11" s="31">
        <v>1367.001</v>
      </c>
      <c r="X11" s="31">
        <v>1180.2070000000001</v>
      </c>
      <c r="Y11" s="31">
        <v>2394</v>
      </c>
      <c r="Z11" s="31">
        <v>947</v>
      </c>
      <c r="AA11" s="31">
        <v>2857</v>
      </c>
      <c r="AB11" s="31">
        <v>3134</v>
      </c>
      <c r="AC11" s="31">
        <v>2385</v>
      </c>
      <c r="AD11" s="31">
        <v>2926</v>
      </c>
      <c r="AE11" s="31">
        <v>2770</v>
      </c>
      <c r="AF11" s="31">
        <v>3549</v>
      </c>
      <c r="AG11" s="31">
        <v>2896</v>
      </c>
      <c r="AH11" s="31">
        <v>2806</v>
      </c>
      <c r="AI11" s="31">
        <v>2782</v>
      </c>
      <c r="AJ11" s="31">
        <v>2446</v>
      </c>
      <c r="AK11">
        <v>4</v>
      </c>
      <c r="AL11" s="29">
        <v>10.47</v>
      </c>
      <c r="AM11" s="29">
        <v>77.180000000000007</v>
      </c>
      <c r="AN11" s="20">
        <v>87148.207999999999</v>
      </c>
    </row>
    <row r="12" spans="1:40" x14ac:dyDescent="0.25">
      <c r="A12" t="s">
        <v>73</v>
      </c>
      <c r="B12" t="s">
        <v>74</v>
      </c>
      <c r="C12" t="s">
        <v>85</v>
      </c>
      <c r="D12" t="s">
        <v>86</v>
      </c>
      <c r="E12" t="s">
        <v>87</v>
      </c>
      <c r="F12" t="s">
        <v>79</v>
      </c>
      <c r="G12" s="31" t="s">
        <v>20</v>
      </c>
      <c r="H12" s="31" t="s">
        <v>20</v>
      </c>
      <c r="I12" s="31" t="s">
        <v>24</v>
      </c>
      <c r="J12" s="31" t="s">
        <v>24</v>
      </c>
      <c r="K12" s="31" t="s">
        <v>24</v>
      </c>
      <c r="L12" s="31" t="s">
        <v>20</v>
      </c>
      <c r="M12" s="31" t="s">
        <v>20</v>
      </c>
      <c r="N12" s="31" t="s">
        <v>20</v>
      </c>
      <c r="O12" s="31" t="s">
        <v>20</v>
      </c>
      <c r="P12" s="31" t="s">
        <v>20</v>
      </c>
      <c r="Q12" s="31" t="s">
        <v>20</v>
      </c>
      <c r="R12" s="31" t="s">
        <v>20</v>
      </c>
      <c r="S12" s="31" t="s">
        <v>20</v>
      </c>
      <c r="T12" s="31" t="s">
        <v>20</v>
      </c>
      <c r="U12" s="31" t="s">
        <v>20</v>
      </c>
      <c r="V12" s="31" t="s">
        <v>20</v>
      </c>
      <c r="W12" s="31" t="s">
        <v>20</v>
      </c>
      <c r="X12" s="31" t="s">
        <v>20</v>
      </c>
      <c r="Y12" s="31" t="s">
        <v>20</v>
      </c>
      <c r="Z12" s="31" t="s">
        <v>20</v>
      </c>
      <c r="AA12" s="31" t="s">
        <v>24</v>
      </c>
      <c r="AB12" s="31" t="s">
        <v>24</v>
      </c>
      <c r="AC12" s="31" t="s">
        <v>24</v>
      </c>
      <c r="AD12" s="31" t="s">
        <v>24</v>
      </c>
      <c r="AE12" s="31" t="s">
        <v>24</v>
      </c>
      <c r="AF12" s="31" t="s">
        <v>24</v>
      </c>
      <c r="AG12" s="31" t="s">
        <v>24</v>
      </c>
      <c r="AH12" s="31" t="s">
        <v>24</v>
      </c>
      <c r="AI12" s="31" t="s">
        <v>24</v>
      </c>
      <c r="AJ12" s="31" t="s">
        <v>24</v>
      </c>
      <c r="AK12">
        <v>4</v>
      </c>
      <c r="AL12" s="29" t="s">
        <v>80</v>
      </c>
      <c r="AM12" s="29" t="s">
        <v>80</v>
      </c>
      <c r="AN12" s="20" t="s">
        <v>80</v>
      </c>
    </row>
    <row r="13" spans="1:40" x14ac:dyDescent="0.25">
      <c r="A13" t="s">
        <v>73</v>
      </c>
      <c r="B13" t="s">
        <v>74</v>
      </c>
      <c r="C13" t="s">
        <v>75</v>
      </c>
      <c r="D13" t="s">
        <v>88</v>
      </c>
      <c r="E13" t="s">
        <v>84</v>
      </c>
      <c r="F13" t="s">
        <v>78</v>
      </c>
      <c r="G13" s="31" t="s">
        <v>80</v>
      </c>
      <c r="H13" s="31" t="s">
        <v>80</v>
      </c>
      <c r="I13" s="31" t="s">
        <v>80</v>
      </c>
      <c r="J13" s="31">
        <v>57</v>
      </c>
      <c r="K13" s="31">
        <v>318.61</v>
      </c>
      <c r="L13" s="31">
        <v>80</v>
      </c>
      <c r="M13" s="31">
        <v>634.23</v>
      </c>
      <c r="N13" s="31">
        <v>1100</v>
      </c>
      <c r="O13" s="31">
        <v>594</v>
      </c>
      <c r="P13" s="31">
        <v>172.333</v>
      </c>
      <c r="Q13" s="31">
        <v>258.41800000000001</v>
      </c>
      <c r="R13" s="31">
        <v>504.83300000000003</v>
      </c>
      <c r="S13" s="31">
        <v>586.22199999999998</v>
      </c>
      <c r="T13" s="31">
        <v>1514.463</v>
      </c>
      <c r="U13" s="31">
        <v>1996.7159999999999</v>
      </c>
      <c r="V13" s="31">
        <v>784.62400000000002</v>
      </c>
      <c r="W13" s="31">
        <v>3595.1559999999999</v>
      </c>
      <c r="X13" s="31">
        <v>3551.2759999999998</v>
      </c>
      <c r="Y13" s="31">
        <v>2230.5320000000002</v>
      </c>
      <c r="Z13" s="31">
        <v>2484.6880000000001</v>
      </c>
      <c r="AA13" s="31">
        <v>2390.2330000000002</v>
      </c>
      <c r="AB13" s="31">
        <v>2336.92</v>
      </c>
      <c r="AC13" s="31">
        <v>2491.5819999999999</v>
      </c>
      <c r="AD13" s="31">
        <v>3102.087</v>
      </c>
      <c r="AE13" s="31">
        <v>3213.17</v>
      </c>
      <c r="AF13" s="31">
        <v>2938.4470000000001</v>
      </c>
      <c r="AG13" s="31">
        <v>2879.4270000000001</v>
      </c>
      <c r="AH13" s="31">
        <v>3373.6570000000002</v>
      </c>
      <c r="AI13" s="31">
        <v>3034.88</v>
      </c>
      <c r="AJ13" s="31">
        <v>4002.6280000000002</v>
      </c>
      <c r="AK13">
        <v>5</v>
      </c>
      <c r="AL13" s="29">
        <v>6.03</v>
      </c>
      <c r="AM13" s="29">
        <v>83.22</v>
      </c>
      <c r="AN13" s="20">
        <v>50226.131000000001</v>
      </c>
    </row>
    <row r="14" spans="1:40" x14ac:dyDescent="0.25">
      <c r="A14" t="s">
        <v>73</v>
      </c>
      <c r="B14" t="s">
        <v>74</v>
      </c>
      <c r="C14" t="s">
        <v>75</v>
      </c>
      <c r="D14" t="s">
        <v>88</v>
      </c>
      <c r="E14" t="s">
        <v>84</v>
      </c>
      <c r="F14" t="s">
        <v>79</v>
      </c>
      <c r="G14" s="31" t="s">
        <v>80</v>
      </c>
      <c r="H14" s="31" t="s">
        <v>80</v>
      </c>
      <c r="I14" s="31" t="s">
        <v>80</v>
      </c>
      <c r="J14" s="31" t="s">
        <v>82</v>
      </c>
      <c r="K14" s="31" t="s">
        <v>7</v>
      </c>
      <c r="L14" s="31" t="s">
        <v>5</v>
      </c>
      <c r="M14" s="31" t="s">
        <v>5</v>
      </c>
      <c r="N14" s="31" t="s">
        <v>24</v>
      </c>
      <c r="O14" s="31" t="s">
        <v>24</v>
      </c>
      <c r="P14" s="31" t="s">
        <v>24</v>
      </c>
      <c r="Q14" s="31" t="s">
        <v>22</v>
      </c>
      <c r="R14" s="31" t="s">
        <v>24</v>
      </c>
      <c r="S14" s="31" t="s">
        <v>24</v>
      </c>
      <c r="T14" s="31" t="s">
        <v>24</v>
      </c>
      <c r="U14" s="31" t="s">
        <v>24</v>
      </c>
      <c r="V14" s="31" t="s">
        <v>24</v>
      </c>
      <c r="W14" s="31" t="s">
        <v>24</v>
      </c>
      <c r="X14" s="31" t="s">
        <v>24</v>
      </c>
      <c r="Y14" s="31" t="s">
        <v>24</v>
      </c>
      <c r="Z14" s="31" t="s">
        <v>24</v>
      </c>
      <c r="AA14" s="31" t="s">
        <v>24</v>
      </c>
      <c r="AB14" s="31" t="s">
        <v>20</v>
      </c>
      <c r="AC14" s="31" t="s">
        <v>24</v>
      </c>
      <c r="AD14" s="31" t="s">
        <v>24</v>
      </c>
      <c r="AE14" s="31" t="s">
        <v>5</v>
      </c>
      <c r="AF14" s="31" t="s">
        <v>24</v>
      </c>
      <c r="AG14" s="31" t="s">
        <v>24</v>
      </c>
      <c r="AH14" s="31" t="s">
        <v>24</v>
      </c>
      <c r="AI14" s="31" t="s">
        <v>24</v>
      </c>
      <c r="AJ14" s="31" t="s">
        <v>20</v>
      </c>
      <c r="AK14">
        <v>5</v>
      </c>
      <c r="AL14" s="29" t="s">
        <v>80</v>
      </c>
      <c r="AM14" s="29" t="s">
        <v>80</v>
      </c>
      <c r="AN14" s="20" t="s">
        <v>80</v>
      </c>
    </row>
    <row r="15" spans="1:40" x14ac:dyDescent="0.25">
      <c r="A15" t="s">
        <v>73</v>
      </c>
      <c r="B15" t="s">
        <v>74</v>
      </c>
      <c r="C15" t="s">
        <v>75</v>
      </c>
      <c r="D15" t="s">
        <v>89</v>
      </c>
      <c r="E15" t="s">
        <v>77</v>
      </c>
      <c r="F15" t="s">
        <v>78</v>
      </c>
      <c r="G15" s="31">
        <v>6458</v>
      </c>
      <c r="H15" s="31">
        <v>1622</v>
      </c>
      <c r="I15" s="31">
        <v>393</v>
      </c>
      <c r="J15" s="31">
        <v>76</v>
      </c>
      <c r="K15" s="31">
        <v>281</v>
      </c>
      <c r="L15" s="31">
        <v>255.3</v>
      </c>
      <c r="M15" s="31">
        <v>1136.67</v>
      </c>
      <c r="N15" s="31">
        <v>1913.347</v>
      </c>
      <c r="O15" s="31">
        <v>515.75599999999997</v>
      </c>
      <c r="P15" s="31">
        <v>224.41800000000001</v>
      </c>
      <c r="Q15" s="31">
        <v>390.89699999999999</v>
      </c>
      <c r="R15" s="31">
        <v>21.24</v>
      </c>
      <c r="S15" s="31">
        <v>80.192999999999998</v>
      </c>
      <c r="T15" s="31">
        <v>517.26199999999994</v>
      </c>
      <c r="U15" s="31">
        <v>54.442999999999998</v>
      </c>
      <c r="V15" s="31">
        <v>178.714</v>
      </c>
      <c r="W15" s="31">
        <v>854.55100000000004</v>
      </c>
      <c r="X15" s="31">
        <v>1062.914</v>
      </c>
      <c r="Y15" s="31">
        <v>502.42099999999999</v>
      </c>
      <c r="Z15" s="31">
        <v>2600.7469999999998</v>
      </c>
      <c r="AA15" s="31">
        <v>912.10900000000004</v>
      </c>
      <c r="AB15" s="31">
        <v>1060.8510000000001</v>
      </c>
      <c r="AC15" s="31">
        <v>2509.348</v>
      </c>
      <c r="AD15" s="31">
        <v>493.834</v>
      </c>
      <c r="AE15" s="31">
        <v>2458.9659999999999</v>
      </c>
      <c r="AF15" s="31">
        <v>1587.0219999999999</v>
      </c>
      <c r="AG15" s="31">
        <v>480.60700000000003</v>
      </c>
      <c r="AH15" s="31">
        <v>268.173</v>
      </c>
      <c r="AI15" s="31">
        <v>215.62</v>
      </c>
      <c r="AJ15" s="31">
        <v>88.906999999999996</v>
      </c>
      <c r="AK15">
        <v>6</v>
      </c>
      <c r="AL15" s="29">
        <v>3.51</v>
      </c>
      <c r="AM15" s="29">
        <v>86.73</v>
      </c>
      <c r="AN15" s="20">
        <v>29214.31</v>
      </c>
    </row>
    <row r="16" spans="1:40" x14ac:dyDescent="0.25">
      <c r="A16" t="s">
        <v>73</v>
      </c>
      <c r="B16" t="s">
        <v>74</v>
      </c>
      <c r="C16" t="s">
        <v>75</v>
      </c>
      <c r="D16" t="s">
        <v>89</v>
      </c>
      <c r="E16" t="s">
        <v>77</v>
      </c>
      <c r="F16" t="s">
        <v>79</v>
      </c>
      <c r="G16" s="31" t="s">
        <v>24</v>
      </c>
      <c r="H16" s="31" t="s">
        <v>24</v>
      </c>
      <c r="I16" s="31" t="s">
        <v>24</v>
      </c>
      <c r="J16" s="31" t="s">
        <v>20</v>
      </c>
      <c r="K16" s="31" t="s">
        <v>24</v>
      </c>
      <c r="L16" s="31" t="s">
        <v>24</v>
      </c>
      <c r="M16" s="31" t="s">
        <v>24</v>
      </c>
      <c r="N16" s="31" t="s">
        <v>20</v>
      </c>
      <c r="O16" s="31" t="s">
        <v>24</v>
      </c>
      <c r="P16" s="31" t="s">
        <v>24</v>
      </c>
      <c r="Q16" s="31" t="s">
        <v>24</v>
      </c>
      <c r="R16" s="31" t="s">
        <v>5</v>
      </c>
      <c r="S16" s="31" t="s">
        <v>24</v>
      </c>
      <c r="T16" s="31" t="s">
        <v>24</v>
      </c>
      <c r="U16" s="31" t="s">
        <v>24</v>
      </c>
      <c r="V16" s="31" t="s">
        <v>20</v>
      </c>
      <c r="W16" s="31" t="s">
        <v>24</v>
      </c>
      <c r="X16" s="31" t="s">
        <v>24</v>
      </c>
      <c r="Y16" s="31" t="s">
        <v>24</v>
      </c>
      <c r="Z16" s="31" t="s">
        <v>24</v>
      </c>
      <c r="AA16" s="31" t="s">
        <v>24</v>
      </c>
      <c r="AB16" s="31" t="s">
        <v>24</v>
      </c>
      <c r="AC16" s="31" t="s">
        <v>20</v>
      </c>
      <c r="AD16" s="31" t="s">
        <v>20</v>
      </c>
      <c r="AE16" s="31" t="s">
        <v>20</v>
      </c>
      <c r="AF16" s="31" t="s">
        <v>20</v>
      </c>
      <c r="AG16" s="31" t="s">
        <v>20</v>
      </c>
      <c r="AH16" s="31" t="s">
        <v>20</v>
      </c>
      <c r="AI16" s="31" t="s">
        <v>20</v>
      </c>
      <c r="AJ16" s="31" t="s">
        <v>20</v>
      </c>
      <c r="AK16">
        <v>6</v>
      </c>
      <c r="AL16" s="29" t="s">
        <v>80</v>
      </c>
      <c r="AM16" s="29" t="s">
        <v>80</v>
      </c>
      <c r="AN16" s="20" t="s">
        <v>80</v>
      </c>
    </row>
    <row r="17" spans="1:40" x14ac:dyDescent="0.25">
      <c r="A17" t="s">
        <v>73</v>
      </c>
      <c r="B17" t="s">
        <v>74</v>
      </c>
      <c r="C17" t="s">
        <v>75</v>
      </c>
      <c r="D17" t="s">
        <v>88</v>
      </c>
      <c r="E17" t="s">
        <v>90</v>
      </c>
      <c r="F17" t="s">
        <v>78</v>
      </c>
      <c r="G17" s="31">
        <v>918</v>
      </c>
      <c r="H17" s="31">
        <v>874</v>
      </c>
      <c r="I17" s="31">
        <v>1913</v>
      </c>
      <c r="J17" s="31">
        <v>3639</v>
      </c>
      <c r="K17" s="31">
        <v>4523</v>
      </c>
      <c r="L17" s="31">
        <v>3374</v>
      </c>
      <c r="M17" s="31">
        <v>1430.1</v>
      </c>
      <c r="N17" s="31" t="s">
        <v>80</v>
      </c>
      <c r="O17" s="31" t="s">
        <v>80</v>
      </c>
      <c r="P17" s="31" t="s">
        <v>80</v>
      </c>
      <c r="Q17" s="31" t="s">
        <v>80</v>
      </c>
      <c r="R17" s="31" t="s">
        <v>80</v>
      </c>
      <c r="S17" s="31" t="s">
        <v>80</v>
      </c>
      <c r="T17" s="31" t="s">
        <v>80</v>
      </c>
      <c r="U17" s="31" t="s">
        <v>80</v>
      </c>
      <c r="V17" s="31" t="s">
        <v>80</v>
      </c>
      <c r="W17" s="31" t="s">
        <v>80</v>
      </c>
      <c r="X17" s="31" t="s">
        <v>80</v>
      </c>
      <c r="Y17" s="31" t="s">
        <v>80</v>
      </c>
      <c r="Z17" s="31" t="s">
        <v>80</v>
      </c>
      <c r="AA17" s="31" t="s">
        <v>80</v>
      </c>
      <c r="AB17" s="31" t="s">
        <v>80</v>
      </c>
      <c r="AC17" s="31" t="s">
        <v>80</v>
      </c>
      <c r="AD17" s="31" t="s">
        <v>80</v>
      </c>
      <c r="AE17" s="31" t="s">
        <v>80</v>
      </c>
      <c r="AF17" s="31" t="s">
        <v>80</v>
      </c>
      <c r="AG17" s="31" t="s">
        <v>80</v>
      </c>
      <c r="AH17" s="31" t="s">
        <v>80</v>
      </c>
      <c r="AI17" s="31" t="s">
        <v>80</v>
      </c>
      <c r="AJ17" s="31" t="s">
        <v>80</v>
      </c>
      <c r="AK17">
        <v>7</v>
      </c>
      <c r="AL17" s="29">
        <v>2</v>
      </c>
      <c r="AM17" s="29">
        <v>88.73</v>
      </c>
      <c r="AN17" s="20">
        <v>16671.099999999999</v>
      </c>
    </row>
    <row r="18" spans="1:40" x14ac:dyDescent="0.25">
      <c r="A18" t="s">
        <v>73</v>
      </c>
      <c r="B18" t="s">
        <v>74</v>
      </c>
      <c r="C18" t="s">
        <v>75</v>
      </c>
      <c r="D18" t="s">
        <v>88</v>
      </c>
      <c r="E18" t="s">
        <v>90</v>
      </c>
      <c r="F18" t="s">
        <v>79</v>
      </c>
      <c r="G18" s="31" t="s">
        <v>82</v>
      </c>
      <c r="H18" s="31" t="s">
        <v>9</v>
      </c>
      <c r="I18" s="31" t="s">
        <v>9</v>
      </c>
      <c r="J18" s="31" t="s">
        <v>9</v>
      </c>
      <c r="K18" s="31" t="s">
        <v>18</v>
      </c>
      <c r="L18" s="31" t="s">
        <v>20</v>
      </c>
      <c r="M18" s="31" t="s">
        <v>20</v>
      </c>
      <c r="N18" s="31" t="s">
        <v>80</v>
      </c>
      <c r="O18" s="31" t="s">
        <v>80</v>
      </c>
      <c r="P18" s="31" t="s">
        <v>80</v>
      </c>
      <c r="Q18" s="31" t="s">
        <v>80</v>
      </c>
      <c r="R18" s="31" t="s">
        <v>80</v>
      </c>
      <c r="S18" s="31" t="s">
        <v>80</v>
      </c>
      <c r="T18" s="31" t="s">
        <v>80</v>
      </c>
      <c r="U18" s="31" t="s">
        <v>80</v>
      </c>
      <c r="V18" s="31" t="s">
        <v>80</v>
      </c>
      <c r="W18" s="31" t="s">
        <v>80</v>
      </c>
      <c r="X18" s="31" t="s">
        <v>80</v>
      </c>
      <c r="Y18" s="31" t="s">
        <v>80</v>
      </c>
      <c r="Z18" s="31" t="s">
        <v>80</v>
      </c>
      <c r="AA18" s="31" t="s">
        <v>80</v>
      </c>
      <c r="AB18" s="31" t="s">
        <v>80</v>
      </c>
      <c r="AC18" s="31" t="s">
        <v>80</v>
      </c>
      <c r="AD18" s="31" t="s">
        <v>80</v>
      </c>
      <c r="AE18" s="31" t="s">
        <v>80</v>
      </c>
      <c r="AF18" s="31" t="s">
        <v>80</v>
      </c>
      <c r="AG18" s="31" t="s">
        <v>80</v>
      </c>
      <c r="AH18" s="31" t="s">
        <v>80</v>
      </c>
      <c r="AI18" s="31" t="s">
        <v>80</v>
      </c>
      <c r="AJ18" s="31" t="s">
        <v>80</v>
      </c>
      <c r="AK18">
        <v>7</v>
      </c>
      <c r="AL18" s="29" t="s">
        <v>80</v>
      </c>
      <c r="AM18" s="29" t="s">
        <v>80</v>
      </c>
      <c r="AN18" s="20" t="s">
        <v>80</v>
      </c>
    </row>
    <row r="19" spans="1:40" x14ac:dyDescent="0.25">
      <c r="A19" t="s">
        <v>73</v>
      </c>
      <c r="B19" t="s">
        <v>74</v>
      </c>
      <c r="C19" t="s">
        <v>75</v>
      </c>
      <c r="D19" t="s">
        <v>91</v>
      </c>
      <c r="E19" t="s">
        <v>87</v>
      </c>
      <c r="F19" t="s">
        <v>78</v>
      </c>
      <c r="G19" s="31">
        <v>386</v>
      </c>
      <c r="H19" s="31">
        <v>466</v>
      </c>
      <c r="I19" s="31">
        <v>414</v>
      </c>
      <c r="J19" s="31">
        <v>446</v>
      </c>
      <c r="K19" s="31">
        <v>425</v>
      </c>
      <c r="L19" s="31">
        <v>688</v>
      </c>
      <c r="M19" s="31">
        <v>1126</v>
      </c>
      <c r="N19" s="31">
        <v>711.40099999999995</v>
      </c>
      <c r="O19" s="31">
        <v>680.28099999999995</v>
      </c>
      <c r="P19" s="31">
        <v>892.81299999999999</v>
      </c>
      <c r="Q19" s="31">
        <v>1335.779</v>
      </c>
      <c r="R19" s="31">
        <v>780.66800000000001</v>
      </c>
      <c r="S19" s="31">
        <v>288.274</v>
      </c>
      <c r="T19" s="31">
        <v>402</v>
      </c>
      <c r="U19" s="31">
        <v>288.39600000000002</v>
      </c>
      <c r="V19" s="31">
        <v>525.08500000000004</v>
      </c>
      <c r="W19" s="31">
        <v>335.67599999999999</v>
      </c>
      <c r="X19" s="31">
        <v>399.60700000000003</v>
      </c>
      <c r="Y19" s="31">
        <v>1745.441</v>
      </c>
      <c r="Z19" s="31">
        <v>267.17</v>
      </c>
      <c r="AA19" s="31">
        <v>276.01499999999999</v>
      </c>
      <c r="AB19" s="31">
        <v>297.01600000000002</v>
      </c>
      <c r="AC19" s="31">
        <v>365.74</v>
      </c>
      <c r="AD19" s="31">
        <v>195.88800000000001</v>
      </c>
      <c r="AE19" s="31">
        <v>334.45</v>
      </c>
      <c r="AF19" s="31">
        <v>261.245</v>
      </c>
      <c r="AG19" s="31">
        <v>224.57300000000001</v>
      </c>
      <c r="AH19" s="31">
        <v>247.661</v>
      </c>
      <c r="AI19" s="31">
        <v>215.85400000000001</v>
      </c>
      <c r="AJ19" s="31">
        <v>225.703</v>
      </c>
      <c r="AK19">
        <v>8</v>
      </c>
      <c r="AL19" s="29">
        <v>1.83</v>
      </c>
      <c r="AM19" s="29">
        <v>90.56</v>
      </c>
      <c r="AN19" s="20">
        <v>15247.736000000001</v>
      </c>
    </row>
    <row r="20" spans="1:40" x14ac:dyDescent="0.25">
      <c r="A20" t="s">
        <v>73</v>
      </c>
      <c r="B20" t="s">
        <v>74</v>
      </c>
      <c r="C20" t="s">
        <v>75</v>
      </c>
      <c r="D20" t="s">
        <v>91</v>
      </c>
      <c r="E20" t="s">
        <v>87</v>
      </c>
      <c r="F20" t="s">
        <v>79</v>
      </c>
      <c r="G20" s="31" t="s">
        <v>24</v>
      </c>
      <c r="H20" s="31" t="s">
        <v>24</v>
      </c>
      <c r="I20" s="31" t="s">
        <v>24</v>
      </c>
      <c r="J20" s="31" t="s">
        <v>24</v>
      </c>
      <c r="K20" s="31" t="s">
        <v>24</v>
      </c>
      <c r="L20" s="31" t="s">
        <v>24</v>
      </c>
      <c r="M20" s="31" t="s">
        <v>24</v>
      </c>
      <c r="N20" s="31" t="s">
        <v>24</v>
      </c>
      <c r="O20" s="31" t="s">
        <v>24</v>
      </c>
      <c r="P20" s="31" t="s">
        <v>24</v>
      </c>
      <c r="Q20" s="31" t="s">
        <v>24</v>
      </c>
      <c r="R20" s="31" t="s">
        <v>24</v>
      </c>
      <c r="S20" s="31" t="s">
        <v>24</v>
      </c>
      <c r="T20" s="31" t="s">
        <v>24</v>
      </c>
      <c r="U20" s="31" t="s">
        <v>24</v>
      </c>
      <c r="V20" s="31" t="s">
        <v>24</v>
      </c>
      <c r="W20" s="31" t="s">
        <v>24</v>
      </c>
      <c r="X20" s="31" t="s">
        <v>20</v>
      </c>
      <c r="Y20" s="31" t="s">
        <v>20</v>
      </c>
      <c r="Z20" s="31" t="s">
        <v>20</v>
      </c>
      <c r="AA20" s="31" t="s">
        <v>20</v>
      </c>
      <c r="AB20" s="31" t="s">
        <v>20</v>
      </c>
      <c r="AC20" s="31" t="s">
        <v>20</v>
      </c>
      <c r="AD20" s="31" t="s">
        <v>20</v>
      </c>
      <c r="AE20" s="31" t="s">
        <v>20</v>
      </c>
      <c r="AF20" s="31" t="s">
        <v>20</v>
      </c>
      <c r="AG20" s="31" t="s">
        <v>5</v>
      </c>
      <c r="AH20" s="31" t="s">
        <v>20</v>
      </c>
      <c r="AI20" s="31" t="s">
        <v>20</v>
      </c>
      <c r="AJ20" s="31" t="s">
        <v>20</v>
      </c>
      <c r="AK20">
        <v>8</v>
      </c>
      <c r="AL20" s="29" t="s">
        <v>80</v>
      </c>
      <c r="AM20" s="29" t="s">
        <v>80</v>
      </c>
      <c r="AN20" s="20" t="s">
        <v>80</v>
      </c>
    </row>
    <row r="21" spans="1:40" x14ac:dyDescent="0.25">
      <c r="A21" t="s">
        <v>73</v>
      </c>
      <c r="B21" t="s">
        <v>74</v>
      </c>
      <c r="C21" t="s">
        <v>75</v>
      </c>
      <c r="D21" t="s">
        <v>83</v>
      </c>
      <c r="E21" t="s">
        <v>90</v>
      </c>
      <c r="F21" t="s">
        <v>78</v>
      </c>
      <c r="G21" s="31">
        <v>2400</v>
      </c>
      <c r="H21" s="31">
        <v>2048</v>
      </c>
      <c r="I21" s="31">
        <v>1717</v>
      </c>
      <c r="J21" s="31">
        <v>2393</v>
      </c>
      <c r="K21" s="31">
        <v>1722.9960000000001</v>
      </c>
      <c r="L21" s="31">
        <v>1863.8240000000001</v>
      </c>
      <c r="M21" s="31">
        <v>1150.4100000000001</v>
      </c>
      <c r="N21" s="31">
        <v>13.295</v>
      </c>
      <c r="O21" s="31" t="s">
        <v>80</v>
      </c>
      <c r="P21" s="31" t="s">
        <v>80</v>
      </c>
      <c r="Q21" s="31" t="s">
        <v>80</v>
      </c>
      <c r="R21" s="31" t="s">
        <v>80</v>
      </c>
      <c r="S21" s="31" t="s">
        <v>80</v>
      </c>
      <c r="T21" s="31" t="s">
        <v>80</v>
      </c>
      <c r="U21" s="31" t="s">
        <v>80</v>
      </c>
      <c r="V21" s="31">
        <v>1.982</v>
      </c>
      <c r="W21" s="31">
        <v>0.68899999999999995</v>
      </c>
      <c r="X21" s="31" t="s">
        <v>80</v>
      </c>
      <c r="Y21" s="31">
        <v>21.338000000000001</v>
      </c>
      <c r="Z21" s="31" t="s">
        <v>80</v>
      </c>
      <c r="AA21" s="31">
        <v>7.2450000000000001</v>
      </c>
      <c r="AB21" s="31">
        <v>3.2160000000000002</v>
      </c>
      <c r="AC21" s="31">
        <v>0.47299999999999998</v>
      </c>
      <c r="AD21" s="31">
        <v>0.40300000000000002</v>
      </c>
      <c r="AE21" s="31">
        <v>0.52700000000000002</v>
      </c>
      <c r="AF21" s="31">
        <v>1.758</v>
      </c>
      <c r="AG21" s="31">
        <v>0.188</v>
      </c>
      <c r="AH21" s="31">
        <v>0.52100000000000002</v>
      </c>
      <c r="AI21" s="31">
        <v>0.38100000000000001</v>
      </c>
      <c r="AJ21" s="31">
        <v>0.27400000000000002</v>
      </c>
      <c r="AK21">
        <v>9</v>
      </c>
      <c r="AL21" s="29">
        <v>1.6</v>
      </c>
      <c r="AM21" s="29">
        <v>92.16</v>
      </c>
      <c r="AN21" s="20">
        <v>13347.52</v>
      </c>
    </row>
    <row r="22" spans="1:40" x14ac:dyDescent="0.25">
      <c r="A22" t="s">
        <v>73</v>
      </c>
      <c r="B22" t="s">
        <v>74</v>
      </c>
      <c r="C22" t="s">
        <v>75</v>
      </c>
      <c r="D22" t="s">
        <v>83</v>
      </c>
      <c r="E22" t="s">
        <v>90</v>
      </c>
      <c r="F22" t="s">
        <v>79</v>
      </c>
      <c r="G22" s="31" t="s">
        <v>22</v>
      </c>
      <c r="H22" s="31" t="s">
        <v>22</v>
      </c>
      <c r="I22" s="31" t="s">
        <v>22</v>
      </c>
      <c r="J22" s="31" t="s">
        <v>5</v>
      </c>
      <c r="K22" s="31" t="s">
        <v>22</v>
      </c>
      <c r="L22" s="31" t="s">
        <v>22</v>
      </c>
      <c r="M22" s="31" t="s">
        <v>22</v>
      </c>
      <c r="N22" s="31" t="s">
        <v>5</v>
      </c>
      <c r="O22" s="31" t="s">
        <v>80</v>
      </c>
      <c r="P22" s="31" t="s">
        <v>80</v>
      </c>
      <c r="Q22" s="31" t="s">
        <v>80</v>
      </c>
      <c r="R22" s="31" t="s">
        <v>80</v>
      </c>
      <c r="S22" s="31" t="s">
        <v>80</v>
      </c>
      <c r="T22" s="31" t="s">
        <v>80</v>
      </c>
      <c r="U22" s="31" t="s">
        <v>80</v>
      </c>
      <c r="V22" s="31" t="s">
        <v>82</v>
      </c>
      <c r="W22" s="31" t="s">
        <v>82</v>
      </c>
      <c r="X22" s="31" t="s">
        <v>80</v>
      </c>
      <c r="Y22" s="31" t="s">
        <v>82</v>
      </c>
      <c r="Z22" s="31" t="s">
        <v>80</v>
      </c>
      <c r="AA22" s="31" t="s">
        <v>82</v>
      </c>
      <c r="AB22" s="31" t="s">
        <v>82</v>
      </c>
      <c r="AC22" s="31" t="s">
        <v>5</v>
      </c>
      <c r="AD22" s="31" t="s">
        <v>82</v>
      </c>
      <c r="AE22" s="31" t="s">
        <v>5</v>
      </c>
      <c r="AF22" s="31" t="s">
        <v>82</v>
      </c>
      <c r="AG22" s="31" t="s">
        <v>5</v>
      </c>
      <c r="AH22" s="31" t="s">
        <v>20</v>
      </c>
      <c r="AI22" s="31" t="s">
        <v>5</v>
      </c>
      <c r="AJ22" s="31" t="s">
        <v>5</v>
      </c>
      <c r="AK22">
        <v>9</v>
      </c>
      <c r="AL22" s="29" t="s">
        <v>80</v>
      </c>
      <c r="AM22" s="29" t="s">
        <v>80</v>
      </c>
      <c r="AN22" s="20" t="s">
        <v>80</v>
      </c>
    </row>
    <row r="23" spans="1:40" x14ac:dyDescent="0.25">
      <c r="A23" t="s">
        <v>73</v>
      </c>
      <c r="B23" t="s">
        <v>74</v>
      </c>
      <c r="C23" t="s">
        <v>75</v>
      </c>
      <c r="D23" t="s">
        <v>92</v>
      </c>
      <c r="E23" t="s">
        <v>87</v>
      </c>
      <c r="F23" t="s">
        <v>78</v>
      </c>
      <c r="G23" s="31" t="s">
        <v>80</v>
      </c>
      <c r="H23" s="31" t="s">
        <v>80</v>
      </c>
      <c r="I23" s="31" t="s">
        <v>80</v>
      </c>
      <c r="J23" s="31" t="s">
        <v>80</v>
      </c>
      <c r="K23" s="31" t="s">
        <v>80</v>
      </c>
      <c r="L23" s="31">
        <v>702.95100000000002</v>
      </c>
      <c r="M23" s="31">
        <v>1369.701</v>
      </c>
      <c r="N23" s="31">
        <v>299.89</v>
      </c>
      <c r="O23" s="31">
        <v>1555.4</v>
      </c>
      <c r="P23" s="31">
        <v>82</v>
      </c>
      <c r="Q23" s="31">
        <v>802</v>
      </c>
      <c r="R23" s="31">
        <v>75.781999999999996</v>
      </c>
      <c r="S23" s="31">
        <v>262.58300000000003</v>
      </c>
      <c r="T23" s="31">
        <v>130.08699999999999</v>
      </c>
      <c r="U23" s="31">
        <v>134.04</v>
      </c>
      <c r="V23" s="31">
        <v>174.41300000000001</v>
      </c>
      <c r="W23" s="31">
        <v>329.12</v>
      </c>
      <c r="X23" s="31">
        <v>304.54500000000002</v>
      </c>
      <c r="Y23" s="31">
        <v>285.99299999999999</v>
      </c>
      <c r="Z23" s="31">
        <v>326.91300000000001</v>
      </c>
      <c r="AA23" s="31">
        <v>305.12299999999999</v>
      </c>
      <c r="AB23" s="31">
        <v>291.14100000000002</v>
      </c>
      <c r="AC23" s="31">
        <v>296.20699999999999</v>
      </c>
      <c r="AD23" s="31">
        <v>172.97399999999999</v>
      </c>
      <c r="AE23" s="31">
        <v>180.17699999999999</v>
      </c>
      <c r="AF23" s="31">
        <v>250.42599999999999</v>
      </c>
      <c r="AG23" s="31">
        <v>201.19200000000001</v>
      </c>
      <c r="AH23" s="31" t="s">
        <v>80</v>
      </c>
      <c r="AI23" s="31" t="s">
        <v>80</v>
      </c>
      <c r="AJ23" s="31" t="s">
        <v>80</v>
      </c>
      <c r="AK23">
        <v>10</v>
      </c>
      <c r="AL23" s="29">
        <v>1.03</v>
      </c>
      <c r="AM23" s="29">
        <v>93.19</v>
      </c>
      <c r="AN23" s="20">
        <v>8532.6579999999994</v>
      </c>
    </row>
    <row r="24" spans="1:40" x14ac:dyDescent="0.25">
      <c r="A24" t="s">
        <v>73</v>
      </c>
      <c r="B24" t="s">
        <v>74</v>
      </c>
      <c r="C24" t="s">
        <v>75</v>
      </c>
      <c r="D24" t="s">
        <v>92</v>
      </c>
      <c r="E24" t="s">
        <v>87</v>
      </c>
      <c r="F24" t="s">
        <v>79</v>
      </c>
      <c r="G24" s="31" t="s">
        <v>80</v>
      </c>
      <c r="H24" s="31" t="s">
        <v>80</v>
      </c>
      <c r="I24" s="31" t="s">
        <v>80</v>
      </c>
      <c r="J24" s="31" t="s">
        <v>80</v>
      </c>
      <c r="K24" s="31" t="s">
        <v>80</v>
      </c>
      <c r="L24" s="31" t="s">
        <v>82</v>
      </c>
      <c r="M24" s="31" t="s">
        <v>82</v>
      </c>
      <c r="N24" s="31" t="s">
        <v>5</v>
      </c>
      <c r="O24" s="31" t="s">
        <v>5</v>
      </c>
      <c r="P24" s="31" t="s">
        <v>5</v>
      </c>
      <c r="Q24" s="31" t="s">
        <v>82</v>
      </c>
      <c r="R24" s="31" t="s">
        <v>5</v>
      </c>
      <c r="S24" s="31" t="s">
        <v>5</v>
      </c>
      <c r="T24" s="31" t="s">
        <v>5</v>
      </c>
      <c r="U24" s="31" t="s">
        <v>5</v>
      </c>
      <c r="V24" s="31" t="s">
        <v>5</v>
      </c>
      <c r="W24" s="31" t="s">
        <v>20</v>
      </c>
      <c r="X24" s="31" t="s">
        <v>5</v>
      </c>
      <c r="Y24" s="31" t="s">
        <v>20</v>
      </c>
      <c r="Z24" s="31" t="s">
        <v>5</v>
      </c>
      <c r="AA24" s="31" t="s">
        <v>20</v>
      </c>
      <c r="AB24" s="31" t="s">
        <v>20</v>
      </c>
      <c r="AC24" s="31" t="s">
        <v>20</v>
      </c>
      <c r="AD24" s="31" t="s">
        <v>20</v>
      </c>
      <c r="AE24" s="31" t="s">
        <v>24</v>
      </c>
      <c r="AF24" s="31" t="s">
        <v>24</v>
      </c>
      <c r="AG24" s="31" t="s">
        <v>82</v>
      </c>
      <c r="AH24" s="31" t="s">
        <v>80</v>
      </c>
      <c r="AI24" s="31" t="s">
        <v>80</v>
      </c>
      <c r="AJ24" s="31" t="s">
        <v>80</v>
      </c>
      <c r="AK24">
        <v>10</v>
      </c>
      <c r="AL24" s="29" t="s">
        <v>80</v>
      </c>
      <c r="AM24" s="29" t="s">
        <v>80</v>
      </c>
      <c r="AN24" s="20" t="s">
        <v>80</v>
      </c>
    </row>
    <row r="25" spans="1:40" x14ac:dyDescent="0.25">
      <c r="A25" t="s">
        <v>73</v>
      </c>
      <c r="B25" t="s">
        <v>74</v>
      </c>
      <c r="C25" t="s">
        <v>75</v>
      </c>
      <c r="D25" t="s">
        <v>93</v>
      </c>
      <c r="E25" t="s">
        <v>87</v>
      </c>
      <c r="F25" t="s">
        <v>78</v>
      </c>
      <c r="G25" s="31">
        <v>0.315</v>
      </c>
      <c r="H25" s="31">
        <v>51.548000000000002</v>
      </c>
      <c r="I25" s="31">
        <v>49</v>
      </c>
      <c r="J25" s="31">
        <v>15.763999999999999</v>
      </c>
      <c r="K25" s="31">
        <v>36.036000000000001</v>
      </c>
      <c r="L25" s="31">
        <v>106.149</v>
      </c>
      <c r="M25" s="31">
        <v>35.1</v>
      </c>
      <c r="N25" s="31">
        <v>67.3</v>
      </c>
      <c r="O25" s="31">
        <v>134.80000000000001</v>
      </c>
      <c r="P25" s="31">
        <v>115.922</v>
      </c>
      <c r="Q25" s="31">
        <v>110.753</v>
      </c>
      <c r="R25" s="31">
        <v>155.35599999999999</v>
      </c>
      <c r="S25" s="31">
        <v>146.30000000000001</v>
      </c>
      <c r="T25" s="31">
        <v>138.221</v>
      </c>
      <c r="U25" s="31">
        <v>289.8</v>
      </c>
      <c r="V25" s="31">
        <v>241.535</v>
      </c>
      <c r="W25" s="31">
        <v>247.38800000000001</v>
      </c>
      <c r="X25" s="31">
        <v>291.53199999999998</v>
      </c>
      <c r="Y25" s="31">
        <v>273.64999999999998</v>
      </c>
      <c r="Z25" s="31">
        <v>436.53899999999999</v>
      </c>
      <c r="AA25" s="31">
        <v>560.04600000000005</v>
      </c>
      <c r="AB25" s="31">
        <v>587.29200000000003</v>
      </c>
      <c r="AC25" s="31">
        <v>601.16700000000003</v>
      </c>
      <c r="AD25" s="31">
        <v>325.58</v>
      </c>
      <c r="AE25" s="31">
        <v>371.54700000000003</v>
      </c>
      <c r="AF25" s="31">
        <v>297.70400000000001</v>
      </c>
      <c r="AG25" s="31">
        <v>419.36</v>
      </c>
      <c r="AH25" s="31">
        <v>317.34100000000001</v>
      </c>
      <c r="AI25" s="31">
        <v>229.70599999999999</v>
      </c>
      <c r="AJ25" s="31">
        <v>179.49600000000001</v>
      </c>
      <c r="AK25">
        <v>11</v>
      </c>
      <c r="AL25" s="29">
        <v>0.82</v>
      </c>
      <c r="AM25" s="29">
        <v>94.01</v>
      </c>
      <c r="AN25" s="20">
        <v>6832.2470000000003</v>
      </c>
    </row>
    <row r="26" spans="1:40" x14ac:dyDescent="0.25">
      <c r="A26" t="s">
        <v>73</v>
      </c>
      <c r="B26" t="s">
        <v>74</v>
      </c>
      <c r="C26" t="s">
        <v>75</v>
      </c>
      <c r="D26" t="s">
        <v>93</v>
      </c>
      <c r="E26" t="s">
        <v>87</v>
      </c>
      <c r="F26" t="s">
        <v>79</v>
      </c>
      <c r="G26" s="31" t="s">
        <v>20</v>
      </c>
      <c r="H26" s="31" t="s">
        <v>20</v>
      </c>
      <c r="I26" s="31" t="s">
        <v>7</v>
      </c>
      <c r="J26" s="31" t="s">
        <v>20</v>
      </c>
      <c r="K26" s="31" t="s">
        <v>20</v>
      </c>
      <c r="L26" s="31" t="s">
        <v>20</v>
      </c>
      <c r="M26" s="31" t="s">
        <v>7</v>
      </c>
      <c r="N26" s="31" t="s">
        <v>7</v>
      </c>
      <c r="O26" s="31" t="s">
        <v>20</v>
      </c>
      <c r="P26" s="31" t="s">
        <v>20</v>
      </c>
      <c r="Q26" s="31" t="s">
        <v>20</v>
      </c>
      <c r="R26" s="31" t="s">
        <v>20</v>
      </c>
      <c r="S26" s="31" t="s">
        <v>20</v>
      </c>
      <c r="T26" s="31" t="s">
        <v>20</v>
      </c>
      <c r="U26" s="31" t="s">
        <v>20</v>
      </c>
      <c r="V26" s="31" t="s">
        <v>20</v>
      </c>
      <c r="W26" s="31" t="s">
        <v>20</v>
      </c>
      <c r="X26" s="31" t="s">
        <v>20</v>
      </c>
      <c r="Y26" s="31" t="s">
        <v>20</v>
      </c>
      <c r="Z26" s="31" t="s">
        <v>20</v>
      </c>
      <c r="AA26" s="31" t="s">
        <v>20</v>
      </c>
      <c r="AB26" s="31" t="s">
        <v>20</v>
      </c>
      <c r="AC26" s="31" t="s">
        <v>20</v>
      </c>
      <c r="AD26" s="31" t="s">
        <v>20</v>
      </c>
      <c r="AE26" s="31" t="s">
        <v>5</v>
      </c>
      <c r="AF26" s="31" t="s">
        <v>5</v>
      </c>
      <c r="AG26" s="31" t="s">
        <v>5</v>
      </c>
      <c r="AH26" s="31" t="s">
        <v>5</v>
      </c>
      <c r="AI26" s="31" t="s">
        <v>5</v>
      </c>
      <c r="AJ26" s="31" t="s">
        <v>82</v>
      </c>
      <c r="AK26">
        <v>11</v>
      </c>
      <c r="AL26" s="29" t="s">
        <v>80</v>
      </c>
      <c r="AM26" s="29" t="s">
        <v>80</v>
      </c>
      <c r="AN26" s="20" t="s">
        <v>80</v>
      </c>
    </row>
    <row r="27" spans="1:40" x14ac:dyDescent="0.25">
      <c r="A27" t="s">
        <v>73</v>
      </c>
      <c r="B27" t="s">
        <v>74</v>
      </c>
      <c r="C27" t="s">
        <v>75</v>
      </c>
      <c r="D27" t="s">
        <v>94</v>
      </c>
      <c r="E27" t="s">
        <v>95</v>
      </c>
      <c r="F27" t="s">
        <v>78</v>
      </c>
      <c r="G27" s="31">
        <v>23</v>
      </c>
      <c r="H27" s="31">
        <v>309</v>
      </c>
      <c r="I27" s="31">
        <v>335</v>
      </c>
      <c r="J27" s="31">
        <v>601</v>
      </c>
      <c r="K27" s="31">
        <v>90</v>
      </c>
      <c r="L27" s="31">
        <v>250.75</v>
      </c>
      <c r="M27" s="31">
        <v>122.3</v>
      </c>
      <c r="N27" s="31">
        <v>323</v>
      </c>
      <c r="O27" s="31">
        <v>333.77</v>
      </c>
      <c r="P27" s="31">
        <v>500.46</v>
      </c>
      <c r="Q27" s="31">
        <v>356.05</v>
      </c>
      <c r="R27" s="31">
        <v>284.25</v>
      </c>
      <c r="S27" s="31">
        <v>393.62</v>
      </c>
      <c r="T27" s="31">
        <v>125.191</v>
      </c>
      <c r="U27" s="31">
        <v>22.82</v>
      </c>
      <c r="V27" s="31">
        <v>56.255000000000003</v>
      </c>
      <c r="W27" s="31">
        <v>117.087</v>
      </c>
      <c r="X27" s="31">
        <v>136.58699999999999</v>
      </c>
      <c r="Y27" s="31">
        <v>560.72199999999998</v>
      </c>
      <c r="Z27" s="31">
        <v>136.62799999999999</v>
      </c>
      <c r="AA27" s="31">
        <v>120.629</v>
      </c>
      <c r="AB27" s="31">
        <v>42.563000000000002</v>
      </c>
      <c r="AC27" s="31">
        <v>27.53</v>
      </c>
      <c r="AD27" s="31">
        <v>8.93</v>
      </c>
      <c r="AE27" s="31">
        <v>29.504000000000001</v>
      </c>
      <c r="AF27" s="31">
        <v>45.033000000000001</v>
      </c>
      <c r="AG27" s="31">
        <v>54.704999999999998</v>
      </c>
      <c r="AH27" s="31">
        <v>150.11099999999999</v>
      </c>
      <c r="AI27" s="31">
        <v>8.8409999999999993</v>
      </c>
      <c r="AJ27" s="31">
        <v>37.323</v>
      </c>
      <c r="AK27">
        <v>12</v>
      </c>
      <c r="AL27" s="29">
        <v>0.67</v>
      </c>
      <c r="AM27" s="29">
        <v>94.68</v>
      </c>
      <c r="AN27" s="20">
        <v>5602.6589999999997</v>
      </c>
    </row>
    <row r="28" spans="1:40" x14ac:dyDescent="0.25">
      <c r="A28" t="s">
        <v>73</v>
      </c>
      <c r="B28" t="s">
        <v>74</v>
      </c>
      <c r="C28" t="s">
        <v>75</v>
      </c>
      <c r="D28" t="s">
        <v>94</v>
      </c>
      <c r="E28" t="s">
        <v>95</v>
      </c>
      <c r="F28" t="s">
        <v>79</v>
      </c>
      <c r="G28" s="31" t="s">
        <v>20</v>
      </c>
      <c r="H28" s="31" t="s">
        <v>7</v>
      </c>
      <c r="I28" s="31" t="s">
        <v>20</v>
      </c>
      <c r="J28" s="31" t="s">
        <v>20</v>
      </c>
      <c r="K28" s="31" t="s">
        <v>20</v>
      </c>
      <c r="L28" s="31" t="s">
        <v>24</v>
      </c>
      <c r="M28" s="31" t="s">
        <v>24</v>
      </c>
      <c r="N28" s="31" t="s">
        <v>24</v>
      </c>
      <c r="O28" s="31" t="s">
        <v>24</v>
      </c>
      <c r="P28" s="31" t="s">
        <v>24</v>
      </c>
      <c r="Q28" s="31" t="s">
        <v>24</v>
      </c>
      <c r="R28" s="31" t="s">
        <v>24</v>
      </c>
      <c r="S28" s="31" t="s">
        <v>24</v>
      </c>
      <c r="T28" s="31" t="s">
        <v>24</v>
      </c>
      <c r="U28" s="31" t="s">
        <v>24</v>
      </c>
      <c r="V28" s="31" t="s">
        <v>24</v>
      </c>
      <c r="W28" s="31" t="s">
        <v>24</v>
      </c>
      <c r="X28" s="31" t="s">
        <v>24</v>
      </c>
      <c r="Y28" s="31" t="s">
        <v>24</v>
      </c>
      <c r="Z28" s="31" t="s">
        <v>24</v>
      </c>
      <c r="AA28" s="31" t="s">
        <v>24</v>
      </c>
      <c r="AB28" s="31" t="s">
        <v>24</v>
      </c>
      <c r="AC28" s="31" t="s">
        <v>24</v>
      </c>
      <c r="AD28" s="31" t="s">
        <v>24</v>
      </c>
      <c r="AE28" s="31" t="s">
        <v>24</v>
      </c>
      <c r="AF28" s="31" t="s">
        <v>24</v>
      </c>
      <c r="AG28" s="31" t="s">
        <v>24</v>
      </c>
      <c r="AH28" s="31" t="s">
        <v>24</v>
      </c>
      <c r="AI28" s="31" t="s">
        <v>20</v>
      </c>
      <c r="AJ28" s="31" t="s">
        <v>20</v>
      </c>
      <c r="AK28">
        <v>12</v>
      </c>
      <c r="AL28" s="29" t="s">
        <v>80</v>
      </c>
      <c r="AM28" s="29" t="s">
        <v>80</v>
      </c>
      <c r="AN28" s="20" t="s">
        <v>80</v>
      </c>
    </row>
    <row r="29" spans="1:40" x14ac:dyDescent="0.25">
      <c r="A29" t="s">
        <v>73</v>
      </c>
      <c r="B29" t="s">
        <v>74</v>
      </c>
      <c r="C29" t="s">
        <v>75</v>
      </c>
      <c r="D29" t="s">
        <v>94</v>
      </c>
      <c r="E29" t="s">
        <v>87</v>
      </c>
      <c r="F29" t="s">
        <v>78</v>
      </c>
      <c r="G29" s="31">
        <v>373</v>
      </c>
      <c r="H29" s="31">
        <v>123</v>
      </c>
      <c r="I29" s="31">
        <v>184</v>
      </c>
      <c r="J29" s="31">
        <v>179</v>
      </c>
      <c r="K29" s="31">
        <v>192</v>
      </c>
      <c r="L29" s="31">
        <v>146.49</v>
      </c>
      <c r="M29" s="31">
        <v>191.49</v>
      </c>
      <c r="N29" s="31">
        <v>146</v>
      </c>
      <c r="O29" s="31">
        <v>105.66</v>
      </c>
      <c r="P29" s="31">
        <v>119.864</v>
      </c>
      <c r="Q29" s="31">
        <v>108.411</v>
      </c>
      <c r="R29" s="31">
        <v>102.98399999999999</v>
      </c>
      <c r="S29" s="31">
        <v>126.82299999999999</v>
      </c>
      <c r="T29" s="31">
        <v>126.59699999999999</v>
      </c>
      <c r="U29" s="31">
        <v>158.386</v>
      </c>
      <c r="V29" s="31">
        <v>160.03200000000001</v>
      </c>
      <c r="W29" s="31">
        <v>239.96799999999999</v>
      </c>
      <c r="X29" s="31">
        <v>261.185</v>
      </c>
      <c r="Y29" s="31">
        <v>255.30799999999999</v>
      </c>
      <c r="Z29" s="31">
        <v>308.72399999999999</v>
      </c>
      <c r="AA29" s="31">
        <v>228.946</v>
      </c>
      <c r="AB29" s="31">
        <v>202.982</v>
      </c>
      <c r="AC29" s="31">
        <v>208.773</v>
      </c>
      <c r="AD29" s="31">
        <v>92.933999999999997</v>
      </c>
      <c r="AE29" s="31">
        <v>189.74799999999999</v>
      </c>
      <c r="AF29" s="31">
        <v>280.52499999999998</v>
      </c>
      <c r="AG29" s="31">
        <v>239.61600000000001</v>
      </c>
      <c r="AH29" s="31">
        <v>160.155</v>
      </c>
      <c r="AI29" s="31">
        <v>171.196</v>
      </c>
      <c r="AJ29" s="31">
        <v>190.88399999999999</v>
      </c>
      <c r="AK29">
        <v>13</v>
      </c>
      <c r="AL29" s="29">
        <v>0.67</v>
      </c>
      <c r="AM29" s="29">
        <v>95.35</v>
      </c>
      <c r="AN29" s="20">
        <v>5574.6790000000001</v>
      </c>
    </row>
    <row r="30" spans="1:40" x14ac:dyDescent="0.25">
      <c r="A30" t="s">
        <v>73</v>
      </c>
      <c r="B30" t="s">
        <v>74</v>
      </c>
      <c r="C30" t="s">
        <v>75</v>
      </c>
      <c r="D30" t="s">
        <v>94</v>
      </c>
      <c r="E30" t="s">
        <v>87</v>
      </c>
      <c r="F30" t="s">
        <v>79</v>
      </c>
      <c r="G30" s="31" t="s">
        <v>20</v>
      </c>
      <c r="H30" s="31" t="s">
        <v>20</v>
      </c>
      <c r="I30" s="31" t="s">
        <v>20</v>
      </c>
      <c r="J30" s="31" t="s">
        <v>20</v>
      </c>
      <c r="K30" s="31" t="s">
        <v>20</v>
      </c>
      <c r="L30" s="31" t="s">
        <v>24</v>
      </c>
      <c r="M30" s="31" t="s">
        <v>24</v>
      </c>
      <c r="N30" s="31" t="s">
        <v>24</v>
      </c>
      <c r="O30" s="31" t="s">
        <v>24</v>
      </c>
      <c r="P30" s="31" t="s">
        <v>24</v>
      </c>
      <c r="Q30" s="31" t="s">
        <v>24</v>
      </c>
      <c r="R30" s="31" t="s">
        <v>24</v>
      </c>
      <c r="S30" s="31" t="s">
        <v>24</v>
      </c>
      <c r="T30" s="31" t="s">
        <v>24</v>
      </c>
      <c r="U30" s="31" t="s">
        <v>24</v>
      </c>
      <c r="V30" s="31" t="s">
        <v>24</v>
      </c>
      <c r="W30" s="31" t="s">
        <v>24</v>
      </c>
      <c r="X30" s="31" t="s">
        <v>24</v>
      </c>
      <c r="Y30" s="31" t="s">
        <v>24</v>
      </c>
      <c r="Z30" s="31" t="s">
        <v>24</v>
      </c>
      <c r="AA30" s="31" t="s">
        <v>24</v>
      </c>
      <c r="AB30" s="31" t="s">
        <v>24</v>
      </c>
      <c r="AC30" s="31" t="s">
        <v>24</v>
      </c>
      <c r="AD30" s="31" t="s">
        <v>24</v>
      </c>
      <c r="AE30" s="31" t="s">
        <v>24</v>
      </c>
      <c r="AF30" s="31" t="s">
        <v>24</v>
      </c>
      <c r="AG30" s="31" t="s">
        <v>24</v>
      </c>
      <c r="AH30" s="31" t="s">
        <v>24</v>
      </c>
      <c r="AI30" s="31" t="s">
        <v>20</v>
      </c>
      <c r="AJ30" s="31" t="s">
        <v>20</v>
      </c>
      <c r="AK30">
        <v>13</v>
      </c>
      <c r="AL30" s="29" t="s">
        <v>80</v>
      </c>
      <c r="AM30" s="29" t="s">
        <v>80</v>
      </c>
      <c r="AN30" s="20" t="s">
        <v>80</v>
      </c>
    </row>
    <row r="31" spans="1:40" x14ac:dyDescent="0.25">
      <c r="A31" t="s">
        <v>73</v>
      </c>
      <c r="B31" t="s">
        <v>74</v>
      </c>
      <c r="C31" t="s">
        <v>75</v>
      </c>
      <c r="D31" t="s">
        <v>96</v>
      </c>
      <c r="E31" t="s">
        <v>87</v>
      </c>
      <c r="F31" t="s">
        <v>78</v>
      </c>
      <c r="G31" s="31" t="s">
        <v>80</v>
      </c>
      <c r="H31" s="31" t="s">
        <v>80</v>
      </c>
      <c r="I31" s="31" t="s">
        <v>80</v>
      </c>
      <c r="J31" s="31" t="s">
        <v>80</v>
      </c>
      <c r="K31" s="31" t="s">
        <v>80</v>
      </c>
      <c r="L31" s="31" t="s">
        <v>80</v>
      </c>
      <c r="M31" s="31" t="s">
        <v>80</v>
      </c>
      <c r="N31" s="31" t="s">
        <v>80</v>
      </c>
      <c r="O31" s="31" t="s">
        <v>80</v>
      </c>
      <c r="P31" s="31" t="s">
        <v>80</v>
      </c>
      <c r="Q31" s="31" t="s">
        <v>80</v>
      </c>
      <c r="R31" s="31" t="s">
        <v>80</v>
      </c>
      <c r="S31" s="31">
        <v>21.78</v>
      </c>
      <c r="T31" s="31">
        <v>26.227</v>
      </c>
      <c r="U31" s="31">
        <v>38.704000000000001</v>
      </c>
      <c r="V31" s="31">
        <v>365.601</v>
      </c>
      <c r="W31" s="31">
        <v>351.18200000000002</v>
      </c>
      <c r="X31" s="31">
        <v>155.42699999999999</v>
      </c>
      <c r="Y31" s="31">
        <v>230.12700000000001</v>
      </c>
      <c r="Z31" s="31">
        <v>79.198999999999998</v>
      </c>
      <c r="AA31" s="31">
        <v>0.74099999999999999</v>
      </c>
      <c r="AB31" s="31">
        <v>398.51</v>
      </c>
      <c r="AC31" s="31">
        <v>448.43900000000002</v>
      </c>
      <c r="AD31" s="31">
        <v>385.137</v>
      </c>
      <c r="AE31" s="31">
        <v>216.09299999999999</v>
      </c>
      <c r="AF31" s="31">
        <v>326.04500000000002</v>
      </c>
      <c r="AG31" s="31">
        <v>200.65700000000001</v>
      </c>
      <c r="AH31" s="31">
        <v>212.328</v>
      </c>
      <c r="AI31" s="31">
        <v>380.03199999999998</v>
      </c>
      <c r="AJ31" s="31">
        <v>323.09100000000001</v>
      </c>
      <c r="AK31" s="25">
        <v>14</v>
      </c>
      <c r="AL31" s="29">
        <v>0.5</v>
      </c>
      <c r="AM31" s="29">
        <v>95.85</v>
      </c>
      <c r="AN31" s="20">
        <v>4159.32</v>
      </c>
    </row>
    <row r="32" spans="1:40" x14ac:dyDescent="0.25">
      <c r="A32" t="s">
        <v>73</v>
      </c>
      <c r="B32" t="s">
        <v>74</v>
      </c>
      <c r="C32" t="s">
        <v>75</v>
      </c>
      <c r="D32" t="s">
        <v>96</v>
      </c>
      <c r="E32" t="s">
        <v>87</v>
      </c>
      <c r="F32" t="s">
        <v>79</v>
      </c>
      <c r="G32" s="31" t="s">
        <v>80</v>
      </c>
      <c r="H32" s="31" t="s">
        <v>80</v>
      </c>
      <c r="I32" s="31" t="s">
        <v>80</v>
      </c>
      <c r="J32" s="31" t="s">
        <v>80</v>
      </c>
      <c r="K32" s="31" t="s">
        <v>80</v>
      </c>
      <c r="L32" s="31" t="s">
        <v>80</v>
      </c>
      <c r="M32" s="31" t="s">
        <v>80</v>
      </c>
      <c r="N32" s="31" t="s">
        <v>80</v>
      </c>
      <c r="O32" s="31" t="s">
        <v>80</v>
      </c>
      <c r="P32" s="31" t="s">
        <v>80</v>
      </c>
      <c r="Q32" s="31" t="s">
        <v>80</v>
      </c>
      <c r="R32" s="31" t="s">
        <v>80</v>
      </c>
      <c r="S32" s="31" t="s">
        <v>5</v>
      </c>
      <c r="T32" s="31" t="s">
        <v>5</v>
      </c>
      <c r="U32" s="31" t="s">
        <v>20</v>
      </c>
      <c r="V32" s="31" t="s">
        <v>20</v>
      </c>
      <c r="W32" s="31" t="s">
        <v>20</v>
      </c>
      <c r="X32" s="31" t="s">
        <v>20</v>
      </c>
      <c r="Y32" s="31" t="s">
        <v>5</v>
      </c>
      <c r="Z32" s="31" t="s">
        <v>5</v>
      </c>
      <c r="AA32" s="31" t="s">
        <v>20</v>
      </c>
      <c r="AB32" s="31" t="s">
        <v>22</v>
      </c>
      <c r="AC32" s="31" t="s">
        <v>20</v>
      </c>
      <c r="AD32" s="31" t="s">
        <v>24</v>
      </c>
      <c r="AE32" s="31" t="s">
        <v>20</v>
      </c>
      <c r="AF32" s="31" t="s">
        <v>24</v>
      </c>
      <c r="AG32" s="31" t="s">
        <v>24</v>
      </c>
      <c r="AH32" s="31" t="s">
        <v>20</v>
      </c>
      <c r="AI32" s="31" t="s">
        <v>20</v>
      </c>
      <c r="AJ32" s="31" t="s">
        <v>24</v>
      </c>
      <c r="AK32">
        <v>14</v>
      </c>
      <c r="AL32" s="29" t="s">
        <v>80</v>
      </c>
      <c r="AM32" s="29" t="s">
        <v>80</v>
      </c>
      <c r="AN32" s="20" t="s">
        <v>80</v>
      </c>
    </row>
    <row r="33" spans="1:40" x14ac:dyDescent="0.25">
      <c r="A33" t="s">
        <v>73</v>
      </c>
      <c r="B33" t="s">
        <v>74</v>
      </c>
      <c r="C33" t="s">
        <v>75</v>
      </c>
      <c r="D33" t="s">
        <v>97</v>
      </c>
      <c r="E33" t="s">
        <v>87</v>
      </c>
      <c r="F33" t="s">
        <v>78</v>
      </c>
      <c r="G33" s="31">
        <v>8</v>
      </c>
      <c r="H33" s="31">
        <v>20</v>
      </c>
      <c r="I33" s="31" t="s">
        <v>80</v>
      </c>
      <c r="J33" s="31" t="s">
        <v>80</v>
      </c>
      <c r="K33" s="31">
        <v>21</v>
      </c>
      <c r="L33" s="31">
        <v>16.2</v>
      </c>
      <c r="M33" s="31">
        <v>56.5</v>
      </c>
      <c r="N33" s="31">
        <v>195.8</v>
      </c>
      <c r="O33" s="31">
        <v>155.19999999999999</v>
      </c>
      <c r="P33" s="31">
        <v>32.079000000000001</v>
      </c>
      <c r="Q33" s="31">
        <v>111.634</v>
      </c>
      <c r="R33" s="31">
        <v>202</v>
      </c>
      <c r="S33" s="31">
        <v>59</v>
      </c>
      <c r="T33" s="31">
        <v>24.4</v>
      </c>
      <c r="U33" s="31">
        <v>27</v>
      </c>
      <c r="V33" s="31">
        <v>142.38</v>
      </c>
      <c r="W33" s="31">
        <v>100.992</v>
      </c>
      <c r="X33" s="31">
        <v>21.030999999999999</v>
      </c>
      <c r="Y33" s="31">
        <v>81.085999999999999</v>
      </c>
      <c r="Z33" s="31">
        <v>34.866999999999997</v>
      </c>
      <c r="AA33" s="31">
        <v>20.963999999999999</v>
      </c>
      <c r="AB33" s="31">
        <v>103.196</v>
      </c>
      <c r="AC33" s="31">
        <v>123.654</v>
      </c>
      <c r="AD33" s="31">
        <v>123.839</v>
      </c>
      <c r="AE33" s="31">
        <v>129.155</v>
      </c>
      <c r="AF33" s="31">
        <v>207.66399999999999</v>
      </c>
      <c r="AG33" s="31">
        <v>291.32</v>
      </c>
      <c r="AH33" s="31">
        <v>239.869</v>
      </c>
      <c r="AI33" s="31">
        <v>190.5</v>
      </c>
      <c r="AJ33" s="31">
        <v>279.01</v>
      </c>
      <c r="AK33">
        <v>15</v>
      </c>
      <c r="AL33" s="29">
        <v>0.36</v>
      </c>
      <c r="AM33" s="29">
        <v>96.22</v>
      </c>
      <c r="AN33" s="20">
        <v>3018.34</v>
      </c>
    </row>
    <row r="34" spans="1:40" x14ac:dyDescent="0.25">
      <c r="A34" t="s">
        <v>73</v>
      </c>
      <c r="B34" t="s">
        <v>74</v>
      </c>
      <c r="C34" t="s">
        <v>75</v>
      </c>
      <c r="D34" t="s">
        <v>97</v>
      </c>
      <c r="E34" t="s">
        <v>87</v>
      </c>
      <c r="F34" t="s">
        <v>79</v>
      </c>
      <c r="G34" s="31" t="s">
        <v>82</v>
      </c>
      <c r="H34" s="31" t="s">
        <v>82</v>
      </c>
      <c r="I34" s="31" t="s">
        <v>80</v>
      </c>
      <c r="J34" s="31" t="s">
        <v>80</v>
      </c>
      <c r="K34" s="31" t="s">
        <v>5</v>
      </c>
      <c r="L34" s="31" t="s">
        <v>5</v>
      </c>
      <c r="M34" s="31" t="s">
        <v>5</v>
      </c>
      <c r="N34" s="31" t="s">
        <v>5</v>
      </c>
      <c r="O34" s="31" t="s">
        <v>5</v>
      </c>
      <c r="P34" s="31" t="s">
        <v>5</v>
      </c>
      <c r="Q34" s="31" t="s">
        <v>5</v>
      </c>
      <c r="R34" s="31" t="s">
        <v>5</v>
      </c>
      <c r="S34" s="31" t="s">
        <v>5</v>
      </c>
      <c r="T34" s="31" t="s">
        <v>5</v>
      </c>
      <c r="U34" s="31" t="s">
        <v>20</v>
      </c>
      <c r="V34" s="31" t="s">
        <v>20</v>
      </c>
      <c r="W34" s="31" t="s">
        <v>20</v>
      </c>
      <c r="X34" s="31" t="s">
        <v>20</v>
      </c>
      <c r="Y34" s="31" t="s">
        <v>20</v>
      </c>
      <c r="Z34" s="31" t="s">
        <v>5</v>
      </c>
      <c r="AA34" s="31" t="s">
        <v>20</v>
      </c>
      <c r="AB34" s="31" t="s">
        <v>24</v>
      </c>
      <c r="AC34" s="31" t="s">
        <v>24</v>
      </c>
      <c r="AD34" s="31" t="s">
        <v>24</v>
      </c>
      <c r="AE34" s="31" t="s">
        <v>20</v>
      </c>
      <c r="AF34" s="31" t="s">
        <v>24</v>
      </c>
      <c r="AG34" s="31" t="s">
        <v>24</v>
      </c>
      <c r="AH34" s="31" t="s">
        <v>24</v>
      </c>
      <c r="AI34" s="31" t="s">
        <v>20</v>
      </c>
      <c r="AJ34" s="31" t="s">
        <v>20</v>
      </c>
      <c r="AK34">
        <v>15</v>
      </c>
      <c r="AL34" s="29" t="s">
        <v>80</v>
      </c>
      <c r="AM34" s="29" t="s">
        <v>80</v>
      </c>
      <c r="AN34" s="20" t="s">
        <v>80</v>
      </c>
    </row>
    <row r="35" spans="1:40" x14ac:dyDescent="0.25">
      <c r="A35" t="s">
        <v>73</v>
      </c>
      <c r="B35" t="s">
        <v>74</v>
      </c>
      <c r="C35" t="s">
        <v>75</v>
      </c>
      <c r="D35" t="s">
        <v>76</v>
      </c>
      <c r="E35" t="s">
        <v>87</v>
      </c>
      <c r="F35" t="s">
        <v>78</v>
      </c>
      <c r="G35" s="31">
        <v>19</v>
      </c>
      <c r="H35" s="31">
        <v>35.402000000000001</v>
      </c>
      <c r="I35" s="31">
        <v>30</v>
      </c>
      <c r="J35" s="31">
        <v>105</v>
      </c>
      <c r="K35" s="31">
        <v>85.539000000000001</v>
      </c>
      <c r="L35" s="31">
        <v>213.8</v>
      </c>
      <c r="M35" s="31" t="s">
        <v>80</v>
      </c>
      <c r="N35" s="31">
        <v>264.10000000000002</v>
      </c>
      <c r="O35" s="31">
        <v>12.3</v>
      </c>
      <c r="P35" s="31">
        <v>9.9</v>
      </c>
      <c r="Q35" s="31">
        <v>215.798</v>
      </c>
      <c r="R35" s="31">
        <v>80.155000000000001</v>
      </c>
      <c r="S35" s="31">
        <v>118.128</v>
      </c>
      <c r="T35" s="31">
        <v>88.99</v>
      </c>
      <c r="U35" s="31">
        <v>240.018</v>
      </c>
      <c r="V35" s="31">
        <v>110.783</v>
      </c>
      <c r="W35" s="31">
        <v>117.471</v>
      </c>
      <c r="X35" s="31">
        <v>132.74299999999999</v>
      </c>
      <c r="Y35" s="31">
        <v>158.762</v>
      </c>
      <c r="Z35" s="31">
        <v>216.03200000000001</v>
      </c>
      <c r="AA35" s="31">
        <v>176.95099999999999</v>
      </c>
      <c r="AB35" s="31">
        <v>123.283</v>
      </c>
      <c r="AC35" s="31">
        <v>114.27500000000001</v>
      </c>
      <c r="AD35" s="31">
        <v>49.301000000000002</v>
      </c>
      <c r="AE35" s="31">
        <v>38.825000000000003</v>
      </c>
      <c r="AF35" s="31">
        <v>0.81299999999999994</v>
      </c>
      <c r="AG35" s="31">
        <v>8.9610000000000003</v>
      </c>
      <c r="AH35" s="31">
        <v>1.885</v>
      </c>
      <c r="AI35" s="31">
        <v>2.3660000000000001</v>
      </c>
      <c r="AJ35" s="31">
        <v>3.72</v>
      </c>
      <c r="AK35">
        <v>16</v>
      </c>
      <c r="AL35" s="29">
        <v>0.33</v>
      </c>
      <c r="AM35" s="29">
        <v>96.55</v>
      </c>
      <c r="AN35" s="20">
        <v>2774.3009999999999</v>
      </c>
    </row>
    <row r="36" spans="1:40" x14ac:dyDescent="0.25">
      <c r="A36" t="s">
        <v>73</v>
      </c>
      <c r="B36" t="s">
        <v>74</v>
      </c>
      <c r="C36" t="s">
        <v>75</v>
      </c>
      <c r="D36" t="s">
        <v>76</v>
      </c>
      <c r="E36" t="s">
        <v>87</v>
      </c>
      <c r="F36" t="s">
        <v>79</v>
      </c>
      <c r="G36" s="31" t="s">
        <v>20</v>
      </c>
      <c r="H36" s="31" t="s">
        <v>20</v>
      </c>
      <c r="I36" s="31" t="s">
        <v>82</v>
      </c>
      <c r="J36" s="31" t="s">
        <v>82</v>
      </c>
      <c r="K36" s="31" t="s">
        <v>82</v>
      </c>
      <c r="L36" s="31" t="s">
        <v>82</v>
      </c>
      <c r="M36" s="31" t="s">
        <v>80</v>
      </c>
      <c r="N36" s="31" t="s">
        <v>82</v>
      </c>
      <c r="O36" s="31" t="s">
        <v>82</v>
      </c>
      <c r="P36" s="31" t="s">
        <v>82</v>
      </c>
      <c r="Q36" s="31" t="s">
        <v>82</v>
      </c>
      <c r="R36" s="31" t="s">
        <v>82</v>
      </c>
      <c r="S36" s="31" t="s">
        <v>82</v>
      </c>
      <c r="T36" s="31" t="s">
        <v>82</v>
      </c>
      <c r="U36" s="31" t="s">
        <v>82</v>
      </c>
      <c r="V36" s="31" t="s">
        <v>82</v>
      </c>
      <c r="W36" s="31" t="s">
        <v>82</v>
      </c>
      <c r="X36" s="31" t="s">
        <v>82</v>
      </c>
      <c r="Y36" s="31" t="s">
        <v>82</v>
      </c>
      <c r="Z36" s="31" t="s">
        <v>7</v>
      </c>
      <c r="AA36" s="31" t="s">
        <v>7</v>
      </c>
      <c r="AB36" s="31" t="s">
        <v>82</v>
      </c>
      <c r="AC36" s="31" t="s">
        <v>82</v>
      </c>
      <c r="AD36" s="31" t="s">
        <v>82</v>
      </c>
      <c r="AE36" s="31" t="s">
        <v>82</v>
      </c>
      <c r="AF36" s="31" t="s">
        <v>82</v>
      </c>
      <c r="AG36" s="31" t="s">
        <v>82</v>
      </c>
      <c r="AH36" s="31" t="s">
        <v>82</v>
      </c>
      <c r="AI36" s="31" t="s">
        <v>9</v>
      </c>
      <c r="AJ36" s="31" t="s">
        <v>20</v>
      </c>
      <c r="AK36">
        <v>16</v>
      </c>
      <c r="AL36" s="29" t="s">
        <v>80</v>
      </c>
      <c r="AM36" s="29" t="s">
        <v>80</v>
      </c>
      <c r="AN36" s="20" t="s">
        <v>80</v>
      </c>
    </row>
    <row r="37" spans="1:40" x14ac:dyDescent="0.25">
      <c r="A37" t="s">
        <v>73</v>
      </c>
      <c r="B37" t="s">
        <v>74</v>
      </c>
      <c r="C37" t="s">
        <v>75</v>
      </c>
      <c r="D37" t="s">
        <v>98</v>
      </c>
      <c r="E37" t="s">
        <v>87</v>
      </c>
      <c r="F37" t="s">
        <v>78</v>
      </c>
      <c r="G37" s="31">
        <v>73.225999999999999</v>
      </c>
      <c r="H37" s="31">
        <v>10.8</v>
      </c>
      <c r="I37" s="31">
        <v>4.548</v>
      </c>
      <c r="J37" s="31" t="s">
        <v>80</v>
      </c>
      <c r="K37" s="31" t="s">
        <v>80</v>
      </c>
      <c r="L37" s="31" t="s">
        <v>80</v>
      </c>
      <c r="M37" s="31" t="s">
        <v>80</v>
      </c>
      <c r="N37" s="31" t="s">
        <v>80</v>
      </c>
      <c r="O37" s="31" t="s">
        <v>80</v>
      </c>
      <c r="P37" s="31" t="s">
        <v>80</v>
      </c>
      <c r="Q37" s="31" t="s">
        <v>80</v>
      </c>
      <c r="R37" s="31">
        <v>96.331999999999994</v>
      </c>
      <c r="S37" s="31">
        <v>297.84899999999999</v>
      </c>
      <c r="T37" s="31">
        <v>113.43899999999999</v>
      </c>
      <c r="U37" s="31">
        <v>45.323999999999998</v>
      </c>
      <c r="V37" s="31">
        <v>154.126</v>
      </c>
      <c r="W37" s="31">
        <v>102.60899999999999</v>
      </c>
      <c r="X37" s="31" t="s">
        <v>80</v>
      </c>
      <c r="Y37" s="31">
        <v>246.244</v>
      </c>
      <c r="Z37" s="31">
        <v>108.182</v>
      </c>
      <c r="AA37" s="31" t="s">
        <v>80</v>
      </c>
      <c r="AB37" s="31">
        <v>199.81</v>
      </c>
      <c r="AC37" s="31" t="s">
        <v>80</v>
      </c>
      <c r="AD37" s="31">
        <v>196.21299999999999</v>
      </c>
      <c r="AE37" s="31">
        <v>184.79</v>
      </c>
      <c r="AF37" s="31">
        <v>175.917</v>
      </c>
      <c r="AG37" s="31">
        <v>182.89599999999999</v>
      </c>
      <c r="AH37" s="31">
        <v>180.67</v>
      </c>
      <c r="AI37" s="31">
        <v>188.37700000000001</v>
      </c>
      <c r="AJ37" s="31" t="s">
        <v>80</v>
      </c>
      <c r="AK37">
        <v>17</v>
      </c>
      <c r="AL37" s="29">
        <v>0.31</v>
      </c>
      <c r="AM37" s="29">
        <v>96.86</v>
      </c>
      <c r="AN37" s="20">
        <v>2561.3519999999999</v>
      </c>
    </row>
    <row r="38" spans="1:40" x14ac:dyDescent="0.25">
      <c r="A38" t="s">
        <v>73</v>
      </c>
      <c r="B38" t="s">
        <v>74</v>
      </c>
      <c r="C38" t="s">
        <v>75</v>
      </c>
      <c r="D38" t="s">
        <v>98</v>
      </c>
      <c r="E38" t="s">
        <v>87</v>
      </c>
      <c r="F38" t="s">
        <v>79</v>
      </c>
      <c r="G38" s="31" t="s">
        <v>82</v>
      </c>
      <c r="H38" s="31" t="s">
        <v>82</v>
      </c>
      <c r="I38" s="31" t="s">
        <v>82</v>
      </c>
      <c r="J38" s="31" t="s">
        <v>80</v>
      </c>
      <c r="K38" s="31" t="s">
        <v>80</v>
      </c>
      <c r="L38" s="31" t="s">
        <v>80</v>
      </c>
      <c r="M38" s="31" t="s">
        <v>80</v>
      </c>
      <c r="N38" s="31" t="s">
        <v>80</v>
      </c>
      <c r="O38" s="31" t="s">
        <v>80</v>
      </c>
      <c r="P38" s="31" t="s">
        <v>80</v>
      </c>
      <c r="Q38" s="31" t="s">
        <v>80</v>
      </c>
      <c r="R38" s="31" t="s">
        <v>5</v>
      </c>
      <c r="S38" s="31" t="s">
        <v>5</v>
      </c>
      <c r="T38" s="31" t="s">
        <v>5</v>
      </c>
      <c r="U38" s="31" t="s">
        <v>5</v>
      </c>
      <c r="V38" s="31" t="s">
        <v>82</v>
      </c>
      <c r="W38" s="31" t="s">
        <v>82</v>
      </c>
      <c r="X38" s="31" t="s">
        <v>80</v>
      </c>
      <c r="Y38" s="31" t="s">
        <v>5</v>
      </c>
      <c r="Z38" s="31" t="s">
        <v>5</v>
      </c>
      <c r="AA38" s="31" t="s">
        <v>80</v>
      </c>
      <c r="AB38" s="31" t="s">
        <v>82</v>
      </c>
      <c r="AC38" s="31" t="s">
        <v>80</v>
      </c>
      <c r="AD38" s="31" t="s">
        <v>82</v>
      </c>
      <c r="AE38" s="31" t="s">
        <v>5</v>
      </c>
      <c r="AF38" s="31" t="s">
        <v>5</v>
      </c>
      <c r="AG38" s="31" t="s">
        <v>5</v>
      </c>
      <c r="AH38" s="31" t="s">
        <v>5</v>
      </c>
      <c r="AI38" s="31" t="s">
        <v>20</v>
      </c>
      <c r="AJ38" s="31" t="s">
        <v>80</v>
      </c>
      <c r="AK38">
        <v>17</v>
      </c>
      <c r="AL38" s="29" t="s">
        <v>80</v>
      </c>
      <c r="AM38" s="29" t="s">
        <v>80</v>
      </c>
      <c r="AN38" s="20" t="s">
        <v>80</v>
      </c>
    </row>
    <row r="39" spans="1:40" x14ac:dyDescent="0.25">
      <c r="A39" t="s">
        <v>73</v>
      </c>
      <c r="B39" t="s">
        <v>74</v>
      </c>
      <c r="C39" t="s">
        <v>75</v>
      </c>
      <c r="D39" t="s">
        <v>93</v>
      </c>
      <c r="E39" t="s">
        <v>99</v>
      </c>
      <c r="F39" t="s">
        <v>78</v>
      </c>
      <c r="G39" s="31">
        <v>278</v>
      </c>
      <c r="H39" s="31">
        <v>263</v>
      </c>
      <c r="I39" s="31">
        <v>25.6</v>
      </c>
      <c r="J39" s="31">
        <v>91</v>
      </c>
      <c r="K39" s="31">
        <v>55</v>
      </c>
      <c r="L39" s="31">
        <v>191.411</v>
      </c>
      <c r="M39" s="31">
        <v>260</v>
      </c>
      <c r="N39" s="31">
        <v>93.2</v>
      </c>
      <c r="O39" s="31">
        <v>210.6</v>
      </c>
      <c r="P39" s="31">
        <v>340.90499999999997</v>
      </c>
      <c r="Q39" s="31">
        <v>62.798000000000002</v>
      </c>
      <c r="R39" s="31">
        <v>161.55600000000001</v>
      </c>
      <c r="S39" s="31">
        <v>198.04300000000001</v>
      </c>
      <c r="T39" s="31">
        <v>70.319000000000003</v>
      </c>
      <c r="U39" s="31">
        <v>84.203999999999994</v>
      </c>
      <c r="V39" s="31">
        <v>16.148</v>
      </c>
      <c r="W39" s="31" t="s">
        <v>80</v>
      </c>
      <c r="X39" s="31">
        <v>20.79</v>
      </c>
      <c r="Y39" s="31" t="s">
        <v>80</v>
      </c>
      <c r="Z39" s="31">
        <v>27.251000000000001</v>
      </c>
      <c r="AA39" s="31" t="s">
        <v>80</v>
      </c>
      <c r="AB39" s="31" t="s">
        <v>80</v>
      </c>
      <c r="AC39" s="31">
        <v>1.736</v>
      </c>
      <c r="AD39" s="31" t="s">
        <v>80</v>
      </c>
      <c r="AE39" s="31" t="s">
        <v>80</v>
      </c>
      <c r="AF39" s="31" t="s">
        <v>80</v>
      </c>
      <c r="AG39" s="31" t="s">
        <v>80</v>
      </c>
      <c r="AH39" s="31" t="s">
        <v>80</v>
      </c>
      <c r="AI39" s="31" t="s">
        <v>80</v>
      </c>
      <c r="AJ39" s="31" t="s">
        <v>80</v>
      </c>
      <c r="AK39">
        <v>18</v>
      </c>
      <c r="AL39" s="29">
        <v>0.28999999999999998</v>
      </c>
      <c r="AM39" s="29">
        <v>97.15</v>
      </c>
      <c r="AN39" s="20">
        <v>2451.5610000000001</v>
      </c>
    </row>
    <row r="40" spans="1:40" x14ac:dyDescent="0.25">
      <c r="A40" t="s">
        <v>73</v>
      </c>
      <c r="B40" t="s">
        <v>74</v>
      </c>
      <c r="C40" t="s">
        <v>75</v>
      </c>
      <c r="D40" t="s">
        <v>93</v>
      </c>
      <c r="E40" t="s">
        <v>99</v>
      </c>
      <c r="F40" t="s">
        <v>79</v>
      </c>
      <c r="G40" s="31" t="s">
        <v>20</v>
      </c>
      <c r="H40" s="31" t="s">
        <v>7</v>
      </c>
      <c r="I40" s="31" t="s">
        <v>5</v>
      </c>
      <c r="J40" s="31" t="s">
        <v>20</v>
      </c>
      <c r="K40" s="31" t="s">
        <v>5</v>
      </c>
      <c r="L40" s="31" t="s">
        <v>20</v>
      </c>
      <c r="M40" s="31" t="s">
        <v>20</v>
      </c>
      <c r="N40" s="31" t="s">
        <v>20</v>
      </c>
      <c r="O40" s="31" t="s">
        <v>20</v>
      </c>
      <c r="P40" s="31" t="s">
        <v>20</v>
      </c>
      <c r="Q40" s="31" t="s">
        <v>20</v>
      </c>
      <c r="R40" s="31" t="s">
        <v>20</v>
      </c>
      <c r="S40" s="31" t="s">
        <v>20</v>
      </c>
      <c r="T40" s="31" t="s">
        <v>20</v>
      </c>
      <c r="U40" s="31" t="s">
        <v>20</v>
      </c>
      <c r="V40" s="31" t="s">
        <v>20</v>
      </c>
      <c r="W40" s="31" t="s">
        <v>80</v>
      </c>
      <c r="X40" s="31" t="s">
        <v>20</v>
      </c>
      <c r="Y40" s="31" t="s">
        <v>80</v>
      </c>
      <c r="Z40" s="31" t="s">
        <v>20</v>
      </c>
      <c r="AA40" s="31" t="s">
        <v>80</v>
      </c>
      <c r="AB40" s="31" t="s">
        <v>80</v>
      </c>
      <c r="AC40" s="31" t="s">
        <v>20</v>
      </c>
      <c r="AD40" s="31" t="s">
        <v>80</v>
      </c>
      <c r="AE40" s="31" t="s">
        <v>80</v>
      </c>
      <c r="AF40" s="31" t="s">
        <v>80</v>
      </c>
      <c r="AG40" s="31" t="s">
        <v>80</v>
      </c>
      <c r="AH40" s="31" t="s">
        <v>80</v>
      </c>
      <c r="AI40" s="31" t="s">
        <v>80</v>
      </c>
      <c r="AJ40" s="31" t="s">
        <v>80</v>
      </c>
      <c r="AK40">
        <v>18</v>
      </c>
      <c r="AL40" s="29" t="s">
        <v>80</v>
      </c>
      <c r="AM40" s="29" t="s">
        <v>80</v>
      </c>
      <c r="AN40" s="20" t="s">
        <v>80</v>
      </c>
    </row>
    <row r="41" spans="1:40" x14ac:dyDescent="0.25">
      <c r="A41" t="s">
        <v>73</v>
      </c>
      <c r="B41" t="s">
        <v>74</v>
      </c>
      <c r="C41" t="s">
        <v>100</v>
      </c>
      <c r="D41" t="s">
        <v>101</v>
      </c>
      <c r="E41" t="s">
        <v>87</v>
      </c>
      <c r="F41" t="s">
        <v>78</v>
      </c>
      <c r="G41" s="31" t="s">
        <v>80</v>
      </c>
      <c r="H41" s="31" t="s">
        <v>80</v>
      </c>
      <c r="I41" s="31" t="s">
        <v>80</v>
      </c>
      <c r="J41" s="31" t="s">
        <v>80</v>
      </c>
      <c r="K41" s="31" t="s">
        <v>80</v>
      </c>
      <c r="L41" s="31" t="s">
        <v>80</v>
      </c>
      <c r="M41" s="31" t="s">
        <v>80</v>
      </c>
      <c r="N41" s="31" t="s">
        <v>80</v>
      </c>
      <c r="O41" s="31" t="s">
        <v>80</v>
      </c>
      <c r="P41" s="31">
        <v>413.77</v>
      </c>
      <c r="Q41" s="31">
        <v>506.79300000000001</v>
      </c>
      <c r="R41" s="31">
        <v>234.66300000000001</v>
      </c>
      <c r="S41" s="31">
        <v>94.578999999999994</v>
      </c>
      <c r="T41" s="31">
        <v>19.53</v>
      </c>
      <c r="U41" s="31">
        <v>139.99199999999999</v>
      </c>
      <c r="V41" s="31">
        <v>186.99100000000001</v>
      </c>
      <c r="W41" s="31">
        <v>196.14599999999999</v>
      </c>
      <c r="X41" s="31">
        <v>171.964</v>
      </c>
      <c r="Y41" s="31">
        <v>228.065</v>
      </c>
      <c r="Z41" s="31">
        <v>195.31800000000001</v>
      </c>
      <c r="AA41" s="31" t="s">
        <v>80</v>
      </c>
      <c r="AB41" s="31" t="s">
        <v>80</v>
      </c>
      <c r="AC41" s="31" t="s">
        <v>80</v>
      </c>
      <c r="AD41" s="31" t="s">
        <v>80</v>
      </c>
      <c r="AE41" s="31" t="s">
        <v>80</v>
      </c>
      <c r="AF41" s="31" t="s">
        <v>80</v>
      </c>
      <c r="AG41" s="31" t="s">
        <v>80</v>
      </c>
      <c r="AH41" s="31" t="s">
        <v>80</v>
      </c>
      <c r="AI41" s="31" t="s">
        <v>80</v>
      </c>
      <c r="AJ41" s="31" t="s">
        <v>80</v>
      </c>
      <c r="AK41">
        <v>19</v>
      </c>
      <c r="AL41" s="29">
        <v>0.28999999999999998</v>
      </c>
      <c r="AM41" s="29">
        <v>97.44</v>
      </c>
      <c r="AN41" s="20">
        <v>2387.8110000000001</v>
      </c>
    </row>
    <row r="42" spans="1:40" x14ac:dyDescent="0.25">
      <c r="A42" t="s">
        <v>73</v>
      </c>
      <c r="B42" t="s">
        <v>74</v>
      </c>
      <c r="C42" t="s">
        <v>100</v>
      </c>
      <c r="D42" t="s">
        <v>101</v>
      </c>
      <c r="E42" t="s">
        <v>87</v>
      </c>
      <c r="F42" t="s">
        <v>79</v>
      </c>
      <c r="G42" s="31" t="s">
        <v>80</v>
      </c>
      <c r="H42" s="31" t="s">
        <v>80</v>
      </c>
      <c r="I42" s="31" t="s">
        <v>80</v>
      </c>
      <c r="J42" s="31" t="s">
        <v>80</v>
      </c>
      <c r="K42" s="31" t="s">
        <v>80</v>
      </c>
      <c r="L42" s="31" t="s">
        <v>80</v>
      </c>
      <c r="M42" s="31" t="s">
        <v>80</v>
      </c>
      <c r="N42" s="31" t="s">
        <v>80</v>
      </c>
      <c r="O42" s="31" t="s">
        <v>80</v>
      </c>
      <c r="P42" s="31" t="s">
        <v>5</v>
      </c>
      <c r="Q42" s="31" t="s">
        <v>5</v>
      </c>
      <c r="R42" s="31" t="s">
        <v>5</v>
      </c>
      <c r="S42" s="31" t="s">
        <v>82</v>
      </c>
      <c r="T42" s="31" t="s">
        <v>82</v>
      </c>
      <c r="U42" s="31" t="s">
        <v>82</v>
      </c>
      <c r="V42" s="31" t="s">
        <v>5</v>
      </c>
      <c r="W42" s="31" t="s">
        <v>20</v>
      </c>
      <c r="X42" s="31" t="s">
        <v>20</v>
      </c>
      <c r="Y42" s="31" t="s">
        <v>5</v>
      </c>
      <c r="Z42" s="31" t="s">
        <v>5</v>
      </c>
      <c r="AA42" s="31" t="s">
        <v>80</v>
      </c>
      <c r="AB42" s="31" t="s">
        <v>80</v>
      </c>
      <c r="AC42" s="31" t="s">
        <v>80</v>
      </c>
      <c r="AD42" s="31" t="s">
        <v>80</v>
      </c>
      <c r="AE42" s="31" t="s">
        <v>80</v>
      </c>
      <c r="AF42" s="31" t="s">
        <v>80</v>
      </c>
      <c r="AG42" s="31" t="s">
        <v>80</v>
      </c>
      <c r="AH42" s="31" t="s">
        <v>80</v>
      </c>
      <c r="AI42" s="31" t="s">
        <v>80</v>
      </c>
      <c r="AJ42" s="31" t="s">
        <v>80</v>
      </c>
      <c r="AK42">
        <v>19</v>
      </c>
      <c r="AL42" s="29" t="s">
        <v>80</v>
      </c>
      <c r="AM42" s="29" t="s">
        <v>80</v>
      </c>
      <c r="AN42" s="20" t="s">
        <v>80</v>
      </c>
    </row>
    <row r="43" spans="1:40" x14ac:dyDescent="0.25">
      <c r="A43" t="s">
        <v>73</v>
      </c>
      <c r="B43" t="s">
        <v>74</v>
      </c>
      <c r="C43" t="s">
        <v>75</v>
      </c>
      <c r="D43" t="s">
        <v>83</v>
      </c>
      <c r="E43" t="s">
        <v>87</v>
      </c>
      <c r="F43" t="s">
        <v>78</v>
      </c>
      <c r="G43" s="31" t="s">
        <v>80</v>
      </c>
      <c r="H43" s="31" t="s">
        <v>80</v>
      </c>
      <c r="I43" s="31" t="s">
        <v>80</v>
      </c>
      <c r="J43" s="31" t="s">
        <v>80</v>
      </c>
      <c r="K43" s="31">
        <v>76.033000000000001</v>
      </c>
      <c r="L43" s="31">
        <v>4.0179999999999998</v>
      </c>
      <c r="M43" s="31">
        <v>25.727</v>
      </c>
      <c r="N43" s="31">
        <v>15.661</v>
      </c>
      <c r="O43" s="31">
        <v>90.046000000000006</v>
      </c>
      <c r="P43" s="31">
        <v>175.53100000000001</v>
      </c>
      <c r="Q43" s="31">
        <v>252.988</v>
      </c>
      <c r="R43" s="31">
        <v>309.23099999999999</v>
      </c>
      <c r="S43" s="31">
        <v>229.22300000000001</v>
      </c>
      <c r="T43" s="31">
        <v>127.693</v>
      </c>
      <c r="U43" s="31">
        <v>3.673</v>
      </c>
      <c r="V43" s="31">
        <v>16.719000000000001</v>
      </c>
      <c r="W43" s="31">
        <v>2.79</v>
      </c>
      <c r="X43" s="31">
        <v>2.3959999999999999</v>
      </c>
      <c r="Y43" s="31">
        <v>1.2030000000000001</v>
      </c>
      <c r="Z43" s="31">
        <v>0.16600000000000001</v>
      </c>
      <c r="AA43" s="31">
        <v>46.932000000000002</v>
      </c>
      <c r="AB43" s="31">
        <v>10.122999999999999</v>
      </c>
      <c r="AC43" s="31">
        <v>40.670999999999999</v>
      </c>
      <c r="AD43" s="31">
        <v>50.777999999999999</v>
      </c>
      <c r="AE43" s="31">
        <v>141.78299999999999</v>
      </c>
      <c r="AF43" s="31">
        <v>129.65299999999999</v>
      </c>
      <c r="AG43" s="31">
        <v>16.515000000000001</v>
      </c>
      <c r="AH43" s="31">
        <v>12.268000000000001</v>
      </c>
      <c r="AI43" s="31">
        <v>26.018000000000001</v>
      </c>
      <c r="AJ43" s="31">
        <v>24.981999999999999</v>
      </c>
      <c r="AK43">
        <v>20</v>
      </c>
      <c r="AL43" s="29">
        <v>0.22</v>
      </c>
      <c r="AM43" s="29">
        <v>97.66</v>
      </c>
      <c r="AN43" s="20">
        <v>1832.8209999999999</v>
      </c>
    </row>
    <row r="44" spans="1:40" x14ac:dyDescent="0.25">
      <c r="A44" t="s">
        <v>73</v>
      </c>
      <c r="B44" t="s">
        <v>74</v>
      </c>
      <c r="C44" t="s">
        <v>75</v>
      </c>
      <c r="D44" t="s">
        <v>83</v>
      </c>
      <c r="E44" t="s">
        <v>87</v>
      </c>
      <c r="F44" t="s">
        <v>79</v>
      </c>
      <c r="G44" s="31" t="s">
        <v>80</v>
      </c>
      <c r="H44" s="31" t="s">
        <v>80</v>
      </c>
      <c r="I44" s="31" t="s">
        <v>80</v>
      </c>
      <c r="J44" s="31" t="s">
        <v>80</v>
      </c>
      <c r="K44" s="31" t="s">
        <v>5</v>
      </c>
      <c r="L44" s="31" t="s">
        <v>5</v>
      </c>
      <c r="M44" s="31" t="s">
        <v>5</v>
      </c>
      <c r="N44" s="31" t="s">
        <v>5</v>
      </c>
      <c r="O44" s="31" t="s">
        <v>5</v>
      </c>
      <c r="P44" s="31" t="s">
        <v>5</v>
      </c>
      <c r="Q44" s="31" t="s">
        <v>5</v>
      </c>
      <c r="R44" s="31" t="s">
        <v>5</v>
      </c>
      <c r="S44" s="31" t="s">
        <v>24</v>
      </c>
      <c r="T44" s="31" t="s">
        <v>24</v>
      </c>
      <c r="U44" s="31" t="s">
        <v>24</v>
      </c>
      <c r="V44" s="31" t="s">
        <v>5</v>
      </c>
      <c r="W44" s="31" t="s">
        <v>5</v>
      </c>
      <c r="X44" s="31" t="s">
        <v>5</v>
      </c>
      <c r="Y44" s="31" t="s">
        <v>5</v>
      </c>
      <c r="Z44" s="31" t="s">
        <v>20</v>
      </c>
      <c r="AA44" s="31" t="s">
        <v>82</v>
      </c>
      <c r="AB44" s="31" t="s">
        <v>82</v>
      </c>
      <c r="AC44" s="31" t="s">
        <v>5</v>
      </c>
      <c r="AD44" s="31" t="s">
        <v>7</v>
      </c>
      <c r="AE44" s="31" t="s">
        <v>5</v>
      </c>
      <c r="AF44" s="31" t="s">
        <v>82</v>
      </c>
      <c r="AG44" s="31" t="s">
        <v>24</v>
      </c>
      <c r="AH44" s="31" t="s">
        <v>24</v>
      </c>
      <c r="AI44" s="31" t="s">
        <v>24</v>
      </c>
      <c r="AJ44" s="31" t="s">
        <v>24</v>
      </c>
      <c r="AK44">
        <v>20</v>
      </c>
      <c r="AL44" s="29" t="s">
        <v>80</v>
      </c>
      <c r="AM44" s="29" t="s">
        <v>80</v>
      </c>
      <c r="AN44" s="20" t="s">
        <v>80</v>
      </c>
    </row>
    <row r="45" spans="1:40" x14ac:dyDescent="0.25">
      <c r="A45" t="s">
        <v>73</v>
      </c>
      <c r="B45" t="s">
        <v>74</v>
      </c>
      <c r="C45" t="s">
        <v>75</v>
      </c>
      <c r="D45" t="s">
        <v>102</v>
      </c>
      <c r="E45" t="s">
        <v>87</v>
      </c>
      <c r="F45" t="s">
        <v>78</v>
      </c>
      <c r="G45" s="31" t="s">
        <v>80</v>
      </c>
      <c r="H45" s="31" t="s">
        <v>80</v>
      </c>
      <c r="I45" s="31" t="s">
        <v>80</v>
      </c>
      <c r="J45" s="31" t="s">
        <v>80</v>
      </c>
      <c r="K45" s="31" t="s">
        <v>80</v>
      </c>
      <c r="L45" s="31" t="s">
        <v>80</v>
      </c>
      <c r="M45" s="31" t="s">
        <v>80</v>
      </c>
      <c r="N45" s="31">
        <v>1.2529999999999999</v>
      </c>
      <c r="O45" s="31">
        <v>321.7</v>
      </c>
      <c r="P45" s="31">
        <v>435.2</v>
      </c>
      <c r="Q45" s="31">
        <v>423.9</v>
      </c>
      <c r="R45" s="31">
        <v>526.79999999999995</v>
      </c>
      <c r="S45" s="31" t="s">
        <v>80</v>
      </c>
      <c r="T45" s="31" t="s">
        <v>80</v>
      </c>
      <c r="U45" s="31" t="s">
        <v>80</v>
      </c>
      <c r="V45" s="31" t="s">
        <v>80</v>
      </c>
      <c r="W45" s="31" t="s">
        <v>80</v>
      </c>
      <c r="X45" s="31" t="s">
        <v>80</v>
      </c>
      <c r="Y45" s="31" t="s">
        <v>80</v>
      </c>
      <c r="Z45" s="31" t="s">
        <v>80</v>
      </c>
      <c r="AA45" s="31" t="s">
        <v>80</v>
      </c>
      <c r="AB45" s="31" t="s">
        <v>80</v>
      </c>
      <c r="AC45" s="31" t="s">
        <v>80</v>
      </c>
      <c r="AD45" s="31" t="s">
        <v>80</v>
      </c>
      <c r="AE45" s="31" t="s">
        <v>80</v>
      </c>
      <c r="AF45" s="31" t="s">
        <v>80</v>
      </c>
      <c r="AG45" s="31" t="s">
        <v>80</v>
      </c>
      <c r="AH45" s="31" t="s">
        <v>80</v>
      </c>
      <c r="AI45" s="31" t="s">
        <v>80</v>
      </c>
      <c r="AJ45" s="31" t="s">
        <v>80</v>
      </c>
      <c r="AK45">
        <v>21</v>
      </c>
      <c r="AL45" s="29">
        <v>0.21</v>
      </c>
      <c r="AM45" s="29">
        <v>97.86</v>
      </c>
      <c r="AN45" s="20">
        <v>1708.8530000000001</v>
      </c>
    </row>
    <row r="46" spans="1:40" x14ac:dyDescent="0.25">
      <c r="A46" t="s">
        <v>73</v>
      </c>
      <c r="B46" t="s">
        <v>74</v>
      </c>
      <c r="C46" t="s">
        <v>75</v>
      </c>
      <c r="D46" t="s">
        <v>102</v>
      </c>
      <c r="E46" t="s">
        <v>87</v>
      </c>
      <c r="F46" t="s">
        <v>79</v>
      </c>
      <c r="G46" s="31" t="s">
        <v>80</v>
      </c>
      <c r="H46" s="31" t="s">
        <v>80</v>
      </c>
      <c r="I46" s="31" t="s">
        <v>80</v>
      </c>
      <c r="J46" s="31" t="s">
        <v>80</v>
      </c>
      <c r="K46" s="31" t="s">
        <v>80</v>
      </c>
      <c r="L46" s="31" t="s">
        <v>80</v>
      </c>
      <c r="M46" s="31" t="s">
        <v>80</v>
      </c>
      <c r="N46" s="31" t="s">
        <v>20</v>
      </c>
      <c r="O46" s="31" t="s">
        <v>82</v>
      </c>
      <c r="P46" s="31" t="s">
        <v>82</v>
      </c>
      <c r="Q46" s="31" t="s">
        <v>82</v>
      </c>
      <c r="R46" s="31" t="s">
        <v>82</v>
      </c>
      <c r="S46" s="31" t="s">
        <v>80</v>
      </c>
      <c r="T46" s="31" t="s">
        <v>80</v>
      </c>
      <c r="U46" s="31" t="s">
        <v>80</v>
      </c>
      <c r="V46" s="31" t="s">
        <v>80</v>
      </c>
      <c r="W46" s="31" t="s">
        <v>80</v>
      </c>
      <c r="X46" s="31" t="s">
        <v>80</v>
      </c>
      <c r="Y46" s="31" t="s">
        <v>80</v>
      </c>
      <c r="Z46" s="31" t="s">
        <v>80</v>
      </c>
      <c r="AA46" s="31" t="s">
        <v>80</v>
      </c>
      <c r="AB46" s="31" t="s">
        <v>80</v>
      </c>
      <c r="AC46" s="31" t="s">
        <v>80</v>
      </c>
      <c r="AD46" s="31" t="s">
        <v>80</v>
      </c>
      <c r="AE46" s="31" t="s">
        <v>80</v>
      </c>
      <c r="AF46" s="31" t="s">
        <v>80</v>
      </c>
      <c r="AG46" s="31" t="s">
        <v>80</v>
      </c>
      <c r="AH46" s="31" t="s">
        <v>80</v>
      </c>
      <c r="AI46" s="31" t="s">
        <v>80</v>
      </c>
      <c r="AJ46" s="31" t="s">
        <v>80</v>
      </c>
      <c r="AK46">
        <v>21</v>
      </c>
      <c r="AL46" s="29" t="s">
        <v>80</v>
      </c>
      <c r="AM46" s="29" t="s">
        <v>80</v>
      </c>
      <c r="AN46" s="20" t="s">
        <v>80</v>
      </c>
    </row>
    <row r="47" spans="1:40" x14ac:dyDescent="0.25">
      <c r="A47" t="s">
        <v>73</v>
      </c>
      <c r="B47" t="s">
        <v>74</v>
      </c>
      <c r="C47" t="s">
        <v>75</v>
      </c>
      <c r="D47" t="s">
        <v>103</v>
      </c>
      <c r="E47" t="s">
        <v>87</v>
      </c>
      <c r="F47" t="s">
        <v>78</v>
      </c>
      <c r="G47" s="31">
        <v>1.6439999999999999</v>
      </c>
      <c r="H47" s="31">
        <v>2</v>
      </c>
      <c r="I47" s="31">
        <v>1</v>
      </c>
      <c r="J47" s="31" t="s">
        <v>80</v>
      </c>
      <c r="K47" s="31" t="s">
        <v>80</v>
      </c>
      <c r="L47" s="31" t="s">
        <v>80</v>
      </c>
      <c r="M47" s="31" t="s">
        <v>80</v>
      </c>
      <c r="N47" s="31" t="s">
        <v>80</v>
      </c>
      <c r="O47" s="31" t="s">
        <v>80</v>
      </c>
      <c r="P47" s="31" t="s">
        <v>80</v>
      </c>
      <c r="Q47" s="31">
        <v>59</v>
      </c>
      <c r="R47" s="31">
        <v>45</v>
      </c>
      <c r="S47" s="31">
        <v>12</v>
      </c>
      <c r="T47" s="31">
        <v>58.8</v>
      </c>
      <c r="U47" s="31">
        <v>82</v>
      </c>
      <c r="V47" s="31">
        <v>110.29300000000001</v>
      </c>
      <c r="W47" s="31">
        <v>59.765999999999998</v>
      </c>
      <c r="X47" s="31">
        <v>199.94900000000001</v>
      </c>
      <c r="Y47" s="31">
        <v>184.35900000000001</v>
      </c>
      <c r="Z47" s="31">
        <v>63.871000000000002</v>
      </c>
      <c r="AA47" s="31">
        <v>4.6130000000000004</v>
      </c>
      <c r="AB47" s="31">
        <v>13.18</v>
      </c>
      <c r="AC47" s="31">
        <v>7.9029999999999996</v>
      </c>
      <c r="AD47" s="31">
        <v>27.263000000000002</v>
      </c>
      <c r="AE47" s="31">
        <v>48.478000000000002</v>
      </c>
      <c r="AF47" s="31">
        <v>115.89700000000001</v>
      </c>
      <c r="AG47" s="31">
        <v>114.614</v>
      </c>
      <c r="AH47" s="31">
        <v>124.28100000000001</v>
      </c>
      <c r="AI47" s="31">
        <v>105.657</v>
      </c>
      <c r="AJ47" s="31">
        <v>127.99299999999999</v>
      </c>
      <c r="AK47">
        <v>22</v>
      </c>
      <c r="AL47" s="29">
        <v>0.19</v>
      </c>
      <c r="AM47" s="29">
        <v>98.05</v>
      </c>
      <c r="AN47" s="20">
        <v>1569.5609999999999</v>
      </c>
    </row>
    <row r="48" spans="1:40" x14ac:dyDescent="0.25">
      <c r="A48" t="s">
        <v>73</v>
      </c>
      <c r="B48" t="s">
        <v>74</v>
      </c>
      <c r="C48" t="s">
        <v>75</v>
      </c>
      <c r="D48" t="s">
        <v>103</v>
      </c>
      <c r="E48" t="s">
        <v>87</v>
      </c>
      <c r="F48" t="s">
        <v>79</v>
      </c>
      <c r="G48" s="31" t="s">
        <v>5</v>
      </c>
      <c r="H48" s="31" t="s">
        <v>5</v>
      </c>
      <c r="I48" s="31" t="s">
        <v>5</v>
      </c>
      <c r="J48" s="31" t="s">
        <v>80</v>
      </c>
      <c r="K48" s="31" t="s">
        <v>80</v>
      </c>
      <c r="L48" s="31" t="s">
        <v>80</v>
      </c>
      <c r="M48" s="31" t="s">
        <v>80</v>
      </c>
      <c r="N48" s="31" t="s">
        <v>80</v>
      </c>
      <c r="O48" s="31" t="s">
        <v>80</v>
      </c>
      <c r="P48" s="31" t="s">
        <v>80</v>
      </c>
      <c r="Q48" s="31" t="s">
        <v>5</v>
      </c>
      <c r="R48" s="31" t="s">
        <v>5</v>
      </c>
      <c r="S48" s="31" t="s">
        <v>5</v>
      </c>
      <c r="T48" s="31" t="s">
        <v>5</v>
      </c>
      <c r="U48" s="31" t="s">
        <v>5</v>
      </c>
      <c r="V48" s="31" t="s">
        <v>5</v>
      </c>
      <c r="W48" s="31" t="s">
        <v>5</v>
      </c>
      <c r="X48" s="31" t="s">
        <v>24</v>
      </c>
      <c r="Y48" s="31" t="s">
        <v>24</v>
      </c>
      <c r="Z48" s="31" t="s">
        <v>24</v>
      </c>
      <c r="AA48" s="31" t="s">
        <v>24</v>
      </c>
      <c r="AB48" s="31" t="s">
        <v>24</v>
      </c>
      <c r="AC48" s="31" t="s">
        <v>24</v>
      </c>
      <c r="AD48" s="31" t="s">
        <v>24</v>
      </c>
      <c r="AE48" s="31" t="s">
        <v>24</v>
      </c>
      <c r="AF48" s="31" t="s">
        <v>5</v>
      </c>
      <c r="AG48" s="31" t="s">
        <v>5</v>
      </c>
      <c r="AH48" s="31" t="s">
        <v>5</v>
      </c>
      <c r="AI48" s="31" t="s">
        <v>24</v>
      </c>
      <c r="AJ48" s="31" t="s">
        <v>24</v>
      </c>
      <c r="AK48">
        <v>22</v>
      </c>
      <c r="AL48" s="29" t="s">
        <v>80</v>
      </c>
      <c r="AM48" s="29" t="s">
        <v>80</v>
      </c>
      <c r="AN48" s="20" t="s">
        <v>80</v>
      </c>
    </row>
    <row r="49" spans="1:40" x14ac:dyDescent="0.25">
      <c r="A49" t="s">
        <v>73</v>
      </c>
      <c r="B49" t="s">
        <v>74</v>
      </c>
      <c r="C49" t="s">
        <v>75</v>
      </c>
      <c r="D49" t="s">
        <v>83</v>
      </c>
      <c r="E49" t="s">
        <v>104</v>
      </c>
      <c r="F49" t="s">
        <v>78</v>
      </c>
      <c r="G49" s="31" t="s">
        <v>80</v>
      </c>
      <c r="H49" s="31" t="s">
        <v>80</v>
      </c>
      <c r="I49" s="31" t="s">
        <v>80</v>
      </c>
      <c r="J49" s="31" t="s">
        <v>80</v>
      </c>
      <c r="K49" s="31">
        <v>300.60500000000002</v>
      </c>
      <c r="L49" s="31">
        <v>272.50099999999998</v>
      </c>
      <c r="M49" s="31">
        <v>4.0880000000000001</v>
      </c>
      <c r="N49" s="31">
        <v>0.627</v>
      </c>
      <c r="O49" s="31">
        <v>54.456000000000003</v>
      </c>
      <c r="P49" s="31">
        <v>9.9450000000000003</v>
      </c>
      <c r="Q49" s="31">
        <v>6.19</v>
      </c>
      <c r="R49" s="31">
        <v>4.0949999999999998</v>
      </c>
      <c r="S49" s="31">
        <v>1.6379999999999999</v>
      </c>
      <c r="T49" s="31">
        <v>1.4379999999999999</v>
      </c>
      <c r="U49" s="31">
        <v>340.87400000000002</v>
      </c>
      <c r="V49" s="31">
        <v>1.5069999999999999</v>
      </c>
      <c r="W49" s="31">
        <v>48.238999999999997</v>
      </c>
      <c r="X49" s="31">
        <v>172.77099999999999</v>
      </c>
      <c r="Y49" s="31">
        <v>218.67099999999999</v>
      </c>
      <c r="Z49" s="31" t="s">
        <v>80</v>
      </c>
      <c r="AA49" s="31" t="s">
        <v>80</v>
      </c>
      <c r="AB49" s="31">
        <v>1.7</v>
      </c>
      <c r="AC49" s="31" t="s">
        <v>80</v>
      </c>
      <c r="AD49" s="31">
        <v>0.40699999999999997</v>
      </c>
      <c r="AE49" s="31">
        <v>0.35499999999999998</v>
      </c>
      <c r="AF49" s="31">
        <v>1.1819999999999999</v>
      </c>
      <c r="AG49" s="31">
        <v>1.157</v>
      </c>
      <c r="AH49" s="31" t="s">
        <v>80</v>
      </c>
      <c r="AI49" s="31" t="s">
        <v>80</v>
      </c>
      <c r="AJ49" s="31" t="s">
        <v>80</v>
      </c>
      <c r="AK49">
        <v>23</v>
      </c>
      <c r="AL49" s="29">
        <v>0.17</v>
      </c>
      <c r="AM49" s="29">
        <v>98.23</v>
      </c>
      <c r="AN49" s="20">
        <v>1442.4459999999999</v>
      </c>
    </row>
    <row r="50" spans="1:40" x14ac:dyDescent="0.25">
      <c r="A50" t="s">
        <v>73</v>
      </c>
      <c r="B50" t="s">
        <v>74</v>
      </c>
      <c r="C50" t="s">
        <v>75</v>
      </c>
      <c r="D50" t="s">
        <v>83</v>
      </c>
      <c r="E50" t="s">
        <v>104</v>
      </c>
      <c r="F50" t="s">
        <v>79</v>
      </c>
      <c r="G50" s="31" t="s">
        <v>5</v>
      </c>
      <c r="H50" s="31" t="s">
        <v>5</v>
      </c>
      <c r="I50" s="31" t="s">
        <v>5</v>
      </c>
      <c r="J50" s="31" t="s">
        <v>5</v>
      </c>
      <c r="K50" s="31" t="s">
        <v>5</v>
      </c>
      <c r="L50" s="31" t="s">
        <v>5</v>
      </c>
      <c r="M50" s="31" t="s">
        <v>5</v>
      </c>
      <c r="N50" s="31" t="s">
        <v>5</v>
      </c>
      <c r="O50" s="31" t="s">
        <v>5</v>
      </c>
      <c r="P50" s="31" t="s">
        <v>5</v>
      </c>
      <c r="Q50" s="31" t="s">
        <v>5</v>
      </c>
      <c r="R50" s="31" t="s">
        <v>5</v>
      </c>
      <c r="S50" s="31" t="s">
        <v>5</v>
      </c>
      <c r="T50" s="31" t="s">
        <v>5</v>
      </c>
      <c r="U50" s="31" t="s">
        <v>82</v>
      </c>
      <c r="V50" s="31" t="s">
        <v>82</v>
      </c>
      <c r="W50" s="31" t="s">
        <v>82</v>
      </c>
      <c r="X50" s="31" t="s">
        <v>5</v>
      </c>
      <c r="Y50" s="31" t="s">
        <v>5</v>
      </c>
      <c r="Z50" s="31" t="s">
        <v>5</v>
      </c>
      <c r="AA50" s="31" t="s">
        <v>80</v>
      </c>
      <c r="AB50" s="31" t="s">
        <v>82</v>
      </c>
      <c r="AC50" s="31" t="s">
        <v>80</v>
      </c>
      <c r="AD50" s="31" t="s">
        <v>82</v>
      </c>
      <c r="AE50" s="31" t="s">
        <v>5</v>
      </c>
      <c r="AF50" s="31" t="s">
        <v>82</v>
      </c>
      <c r="AG50" s="31" t="s">
        <v>5</v>
      </c>
      <c r="AH50" s="31" t="s">
        <v>80</v>
      </c>
      <c r="AI50" s="31" t="s">
        <v>80</v>
      </c>
      <c r="AJ50" s="31" t="s">
        <v>80</v>
      </c>
      <c r="AK50">
        <v>23</v>
      </c>
      <c r="AL50" s="29" t="s">
        <v>80</v>
      </c>
      <c r="AM50" s="29" t="s">
        <v>80</v>
      </c>
      <c r="AN50" s="20" t="s">
        <v>80</v>
      </c>
    </row>
    <row r="51" spans="1:40" x14ac:dyDescent="0.25">
      <c r="A51" t="s">
        <v>73</v>
      </c>
      <c r="B51" t="s">
        <v>74</v>
      </c>
      <c r="C51" t="s">
        <v>75</v>
      </c>
      <c r="D51" t="s">
        <v>83</v>
      </c>
      <c r="E51" t="s">
        <v>105</v>
      </c>
      <c r="F51" t="s">
        <v>78</v>
      </c>
      <c r="G51" s="31" t="s">
        <v>80</v>
      </c>
      <c r="H51" s="31" t="s">
        <v>80</v>
      </c>
      <c r="I51" s="31" t="s">
        <v>80</v>
      </c>
      <c r="J51" s="31" t="s">
        <v>80</v>
      </c>
      <c r="K51" s="31">
        <v>13.25</v>
      </c>
      <c r="L51" s="31">
        <v>68.400000000000006</v>
      </c>
      <c r="M51" s="31">
        <v>79.52</v>
      </c>
      <c r="N51" s="31">
        <v>1.7310000000000001</v>
      </c>
      <c r="O51" s="31">
        <v>49.552999999999997</v>
      </c>
      <c r="P51" s="31">
        <v>36.057000000000002</v>
      </c>
      <c r="Q51" s="31">
        <v>218.31100000000001</v>
      </c>
      <c r="R51" s="31">
        <v>297.44099999999997</v>
      </c>
      <c r="S51" s="31">
        <v>86.12</v>
      </c>
      <c r="T51" s="31">
        <v>66.804000000000002</v>
      </c>
      <c r="U51" s="31">
        <v>3.7240000000000002</v>
      </c>
      <c r="V51" s="31">
        <v>56.771000000000001</v>
      </c>
      <c r="W51" s="31">
        <v>11.542999999999999</v>
      </c>
      <c r="X51" s="31">
        <v>10.316000000000001</v>
      </c>
      <c r="Y51" s="31">
        <v>0.374</v>
      </c>
      <c r="Z51" s="31" t="s">
        <v>80</v>
      </c>
      <c r="AA51" s="31">
        <v>0.80100000000000005</v>
      </c>
      <c r="AB51" s="31">
        <v>9.4779999999999998</v>
      </c>
      <c r="AC51" s="31">
        <v>10.552</v>
      </c>
      <c r="AD51" s="31">
        <v>42.445999999999998</v>
      </c>
      <c r="AE51" s="31">
        <v>121.398</v>
      </c>
      <c r="AF51" s="31">
        <v>44.77</v>
      </c>
      <c r="AG51" s="31">
        <v>47.899000000000001</v>
      </c>
      <c r="AH51" s="31">
        <v>64.296000000000006</v>
      </c>
      <c r="AI51" s="31">
        <v>60.273000000000003</v>
      </c>
      <c r="AJ51" s="31">
        <v>22.904</v>
      </c>
      <c r="AK51">
        <v>24</v>
      </c>
      <c r="AL51" s="29">
        <v>0.17</v>
      </c>
      <c r="AM51" s="29">
        <v>98.4</v>
      </c>
      <c r="AN51" s="20">
        <v>1424.731</v>
      </c>
    </row>
    <row r="52" spans="1:40" x14ac:dyDescent="0.25">
      <c r="A52" t="s">
        <v>73</v>
      </c>
      <c r="B52" t="s">
        <v>74</v>
      </c>
      <c r="C52" t="s">
        <v>75</v>
      </c>
      <c r="D52" t="s">
        <v>83</v>
      </c>
      <c r="E52" t="s">
        <v>105</v>
      </c>
      <c r="F52" t="s">
        <v>79</v>
      </c>
      <c r="G52" s="31" t="s">
        <v>5</v>
      </c>
      <c r="H52" s="31" t="s">
        <v>5</v>
      </c>
      <c r="I52" s="31" t="s">
        <v>5</v>
      </c>
      <c r="J52" s="31" t="s">
        <v>5</v>
      </c>
      <c r="K52" s="31" t="s">
        <v>5</v>
      </c>
      <c r="L52" s="31" t="s">
        <v>5</v>
      </c>
      <c r="M52" s="31" t="s">
        <v>5</v>
      </c>
      <c r="N52" s="31" t="s">
        <v>5</v>
      </c>
      <c r="O52" s="31" t="s">
        <v>5</v>
      </c>
      <c r="P52" s="31" t="s">
        <v>5</v>
      </c>
      <c r="Q52" s="31" t="s">
        <v>5</v>
      </c>
      <c r="R52" s="31" t="s">
        <v>5</v>
      </c>
      <c r="S52" s="31" t="s">
        <v>5</v>
      </c>
      <c r="T52" s="31" t="s">
        <v>5</v>
      </c>
      <c r="U52" s="31" t="s">
        <v>5</v>
      </c>
      <c r="V52" s="31" t="s">
        <v>24</v>
      </c>
      <c r="W52" s="31" t="s">
        <v>5</v>
      </c>
      <c r="X52" s="31" t="s">
        <v>5</v>
      </c>
      <c r="Y52" s="31" t="s">
        <v>20</v>
      </c>
      <c r="Z52" s="31" t="s">
        <v>80</v>
      </c>
      <c r="AA52" s="31" t="s">
        <v>82</v>
      </c>
      <c r="AB52" s="31" t="s">
        <v>82</v>
      </c>
      <c r="AC52" s="31" t="s">
        <v>5</v>
      </c>
      <c r="AD52" s="31" t="s">
        <v>82</v>
      </c>
      <c r="AE52" s="31" t="s">
        <v>5</v>
      </c>
      <c r="AF52" s="31" t="s">
        <v>82</v>
      </c>
      <c r="AG52" s="31" t="s">
        <v>24</v>
      </c>
      <c r="AH52" s="31" t="s">
        <v>5</v>
      </c>
      <c r="AI52" s="31" t="s">
        <v>5</v>
      </c>
      <c r="AJ52" s="31" t="s">
        <v>24</v>
      </c>
      <c r="AK52">
        <v>24</v>
      </c>
      <c r="AL52" s="29" t="s">
        <v>80</v>
      </c>
      <c r="AM52" s="29" t="s">
        <v>80</v>
      </c>
      <c r="AN52" s="20" t="s">
        <v>80</v>
      </c>
    </row>
    <row r="53" spans="1:40" x14ac:dyDescent="0.25">
      <c r="A53" t="s">
        <v>73</v>
      </c>
      <c r="B53" t="s">
        <v>74</v>
      </c>
      <c r="C53" t="s">
        <v>75</v>
      </c>
      <c r="D53" t="s">
        <v>89</v>
      </c>
      <c r="E53" t="s">
        <v>87</v>
      </c>
      <c r="F53" t="s">
        <v>78</v>
      </c>
      <c r="G53" s="31">
        <v>0.1</v>
      </c>
      <c r="H53" s="31">
        <v>2</v>
      </c>
      <c r="I53" s="31" t="s">
        <v>80</v>
      </c>
      <c r="J53" s="31">
        <v>3</v>
      </c>
      <c r="K53" s="31">
        <v>39.4</v>
      </c>
      <c r="L53" s="31">
        <v>21.5</v>
      </c>
      <c r="M53" s="31" t="s">
        <v>80</v>
      </c>
      <c r="N53" s="31">
        <v>8.5760000000000005</v>
      </c>
      <c r="O53" s="31">
        <v>36.680999999999997</v>
      </c>
      <c r="P53" s="31">
        <v>287.26799999999997</v>
      </c>
      <c r="Q53" s="31">
        <v>164.84</v>
      </c>
      <c r="R53" s="31">
        <v>98.09</v>
      </c>
      <c r="S53" s="31">
        <v>103.59</v>
      </c>
      <c r="T53" s="31">
        <v>90.727000000000004</v>
      </c>
      <c r="U53" s="31">
        <v>53.173999999999999</v>
      </c>
      <c r="V53" s="31">
        <v>13.052</v>
      </c>
      <c r="W53" s="31">
        <v>87.040999999999997</v>
      </c>
      <c r="X53" s="31">
        <v>168.46199999999999</v>
      </c>
      <c r="Y53" s="31">
        <v>56.612000000000002</v>
      </c>
      <c r="Z53" s="31">
        <v>6.6550000000000002</v>
      </c>
      <c r="AA53" s="31">
        <v>15.689</v>
      </c>
      <c r="AB53" s="31">
        <v>48.668999999999997</v>
      </c>
      <c r="AC53" s="31">
        <v>17.384</v>
      </c>
      <c r="AD53" s="31">
        <v>0.98799999999999999</v>
      </c>
      <c r="AE53" s="31">
        <v>9.49</v>
      </c>
      <c r="AF53" s="31">
        <v>4.5010000000000003</v>
      </c>
      <c r="AG53" s="31">
        <v>15.952999999999999</v>
      </c>
      <c r="AH53" s="31">
        <v>3.1219999999999999</v>
      </c>
      <c r="AI53" s="31">
        <v>5.7880000000000003</v>
      </c>
      <c r="AJ53" s="31">
        <v>5.2590000000000003</v>
      </c>
      <c r="AK53">
        <v>25</v>
      </c>
      <c r="AL53" s="29">
        <v>0.16</v>
      </c>
      <c r="AM53" s="29">
        <v>98.56</v>
      </c>
      <c r="AN53" s="20">
        <v>1367.6110000000001</v>
      </c>
    </row>
    <row r="54" spans="1:40" x14ac:dyDescent="0.25">
      <c r="A54" t="s">
        <v>73</v>
      </c>
      <c r="B54" t="s">
        <v>74</v>
      </c>
      <c r="C54" t="s">
        <v>75</v>
      </c>
      <c r="D54" t="s">
        <v>89</v>
      </c>
      <c r="E54" t="s">
        <v>87</v>
      </c>
      <c r="F54" t="s">
        <v>79</v>
      </c>
      <c r="G54" s="31" t="s">
        <v>5</v>
      </c>
      <c r="H54" s="31" t="s">
        <v>5</v>
      </c>
      <c r="I54" s="31" t="s">
        <v>80</v>
      </c>
      <c r="J54" s="31" t="s">
        <v>5</v>
      </c>
      <c r="K54" s="31" t="s">
        <v>5</v>
      </c>
      <c r="L54" s="31" t="s">
        <v>82</v>
      </c>
      <c r="M54" s="31" t="s">
        <v>80</v>
      </c>
      <c r="N54" s="31" t="s">
        <v>5</v>
      </c>
      <c r="O54" s="31" t="s">
        <v>5</v>
      </c>
      <c r="P54" s="31" t="s">
        <v>5</v>
      </c>
      <c r="Q54" s="31" t="s">
        <v>20</v>
      </c>
      <c r="R54" s="31" t="s">
        <v>5</v>
      </c>
      <c r="S54" s="31" t="s">
        <v>5</v>
      </c>
      <c r="T54" s="31" t="s">
        <v>20</v>
      </c>
      <c r="U54" s="31" t="s">
        <v>5</v>
      </c>
      <c r="V54" s="31" t="s">
        <v>20</v>
      </c>
      <c r="W54" s="31" t="s">
        <v>20</v>
      </c>
      <c r="X54" s="31" t="s">
        <v>20</v>
      </c>
      <c r="Y54" s="31" t="s">
        <v>20</v>
      </c>
      <c r="Z54" s="31" t="s">
        <v>20</v>
      </c>
      <c r="AA54" s="31" t="s">
        <v>20</v>
      </c>
      <c r="AB54" s="31" t="s">
        <v>20</v>
      </c>
      <c r="AC54" s="31" t="s">
        <v>20</v>
      </c>
      <c r="AD54" s="31" t="s">
        <v>20</v>
      </c>
      <c r="AE54" s="31" t="s">
        <v>20</v>
      </c>
      <c r="AF54" s="31" t="s">
        <v>20</v>
      </c>
      <c r="AG54" s="31" t="s">
        <v>20</v>
      </c>
      <c r="AH54" s="31" t="s">
        <v>20</v>
      </c>
      <c r="AI54" s="31" t="s">
        <v>20</v>
      </c>
      <c r="AJ54" s="31" t="s">
        <v>20</v>
      </c>
      <c r="AK54">
        <v>25</v>
      </c>
      <c r="AL54" s="29" t="s">
        <v>80</v>
      </c>
      <c r="AM54" s="29" t="s">
        <v>80</v>
      </c>
      <c r="AN54" s="20" t="s">
        <v>80</v>
      </c>
    </row>
    <row r="55" spans="1:40" x14ac:dyDescent="0.25">
      <c r="A55" t="s">
        <v>73</v>
      </c>
      <c r="B55" t="s">
        <v>74</v>
      </c>
      <c r="C55" t="s">
        <v>75</v>
      </c>
      <c r="D55" t="s">
        <v>106</v>
      </c>
      <c r="E55" t="s">
        <v>87</v>
      </c>
      <c r="F55" t="s">
        <v>78</v>
      </c>
      <c r="G55" s="31" t="s">
        <v>80</v>
      </c>
      <c r="H55" s="31" t="s">
        <v>80</v>
      </c>
      <c r="I55" s="31" t="s">
        <v>80</v>
      </c>
      <c r="J55" s="31" t="s">
        <v>80</v>
      </c>
      <c r="K55" s="31" t="s">
        <v>80</v>
      </c>
      <c r="L55" s="31" t="s">
        <v>80</v>
      </c>
      <c r="M55" s="31" t="s">
        <v>80</v>
      </c>
      <c r="N55" s="31" t="s">
        <v>80</v>
      </c>
      <c r="O55" s="31" t="s">
        <v>80</v>
      </c>
      <c r="P55" s="31" t="s">
        <v>80</v>
      </c>
      <c r="Q55" s="31" t="s">
        <v>80</v>
      </c>
      <c r="R55" s="31" t="s">
        <v>80</v>
      </c>
      <c r="S55" s="31" t="s">
        <v>80</v>
      </c>
      <c r="T55" s="31" t="s">
        <v>80</v>
      </c>
      <c r="U55" s="31">
        <v>24.7</v>
      </c>
      <c r="V55" s="31">
        <v>53.368000000000002</v>
      </c>
      <c r="W55" s="31">
        <v>39.033999999999999</v>
      </c>
      <c r="X55" s="31" t="s">
        <v>80</v>
      </c>
      <c r="Y55" s="31" t="s">
        <v>80</v>
      </c>
      <c r="Z55" s="31" t="s">
        <v>80</v>
      </c>
      <c r="AA55" s="31" t="s">
        <v>80</v>
      </c>
      <c r="AB55" s="31">
        <v>150.56200000000001</v>
      </c>
      <c r="AC55" s="31">
        <v>548.78099999999995</v>
      </c>
      <c r="AD55" s="31" t="s">
        <v>80</v>
      </c>
      <c r="AE55" s="31">
        <v>75.91</v>
      </c>
      <c r="AF55" s="31">
        <v>14.186</v>
      </c>
      <c r="AG55" s="31">
        <v>30.032</v>
      </c>
      <c r="AH55" s="31" t="s">
        <v>80</v>
      </c>
      <c r="AI55" s="31">
        <v>27.152999999999999</v>
      </c>
      <c r="AJ55" s="31">
        <v>109.066</v>
      </c>
      <c r="AK55">
        <v>26</v>
      </c>
      <c r="AL55" s="29">
        <v>0.13</v>
      </c>
      <c r="AM55" s="29">
        <v>98.69</v>
      </c>
      <c r="AN55" s="20">
        <v>1072.7919999999999</v>
      </c>
    </row>
    <row r="56" spans="1:40" x14ac:dyDescent="0.25">
      <c r="A56" t="s">
        <v>73</v>
      </c>
      <c r="B56" t="s">
        <v>74</v>
      </c>
      <c r="C56" t="s">
        <v>75</v>
      </c>
      <c r="D56" t="s">
        <v>106</v>
      </c>
      <c r="E56" t="s">
        <v>87</v>
      </c>
      <c r="F56" t="s">
        <v>79</v>
      </c>
      <c r="G56" s="31" t="s">
        <v>80</v>
      </c>
      <c r="H56" s="31" t="s">
        <v>80</v>
      </c>
      <c r="I56" s="31" t="s">
        <v>80</v>
      </c>
      <c r="J56" s="31" t="s">
        <v>80</v>
      </c>
      <c r="K56" s="31" t="s">
        <v>80</v>
      </c>
      <c r="L56" s="31" t="s">
        <v>80</v>
      </c>
      <c r="M56" s="31" t="s">
        <v>80</v>
      </c>
      <c r="N56" s="31" t="s">
        <v>80</v>
      </c>
      <c r="O56" s="31" t="s">
        <v>80</v>
      </c>
      <c r="P56" s="31" t="s">
        <v>80</v>
      </c>
      <c r="Q56" s="31" t="s">
        <v>80</v>
      </c>
      <c r="R56" s="31" t="s">
        <v>80</v>
      </c>
      <c r="S56" s="31" t="s">
        <v>80</v>
      </c>
      <c r="T56" s="31" t="s">
        <v>80</v>
      </c>
      <c r="U56" s="31" t="s">
        <v>82</v>
      </c>
      <c r="V56" s="31" t="s">
        <v>82</v>
      </c>
      <c r="W56" s="31" t="s">
        <v>82</v>
      </c>
      <c r="X56" s="31" t="s">
        <v>80</v>
      </c>
      <c r="Y56" s="31" t="s">
        <v>80</v>
      </c>
      <c r="Z56" s="31" t="s">
        <v>80</v>
      </c>
      <c r="AA56" s="31" t="s">
        <v>80</v>
      </c>
      <c r="AB56" s="31" t="s">
        <v>82</v>
      </c>
      <c r="AC56" s="31" t="s">
        <v>82</v>
      </c>
      <c r="AD56" s="31" t="s">
        <v>80</v>
      </c>
      <c r="AE56" s="31" t="s">
        <v>82</v>
      </c>
      <c r="AF56" s="31" t="s">
        <v>5</v>
      </c>
      <c r="AG56" s="31" t="s">
        <v>5</v>
      </c>
      <c r="AH56" s="31" t="s">
        <v>80</v>
      </c>
      <c r="AI56" s="31" t="s">
        <v>20</v>
      </c>
      <c r="AJ56" s="31" t="s">
        <v>20</v>
      </c>
      <c r="AK56">
        <v>26</v>
      </c>
      <c r="AL56" s="29" t="s">
        <v>80</v>
      </c>
      <c r="AM56" s="29" t="s">
        <v>80</v>
      </c>
      <c r="AN56" s="20" t="s">
        <v>80</v>
      </c>
    </row>
    <row r="57" spans="1:40" x14ac:dyDescent="0.25">
      <c r="A57" t="s">
        <v>73</v>
      </c>
      <c r="B57" t="s">
        <v>74</v>
      </c>
      <c r="C57" t="s">
        <v>75</v>
      </c>
      <c r="D57" t="s">
        <v>107</v>
      </c>
      <c r="E57" t="s">
        <v>84</v>
      </c>
      <c r="F57" t="s">
        <v>78</v>
      </c>
      <c r="G57" s="31" t="s">
        <v>80</v>
      </c>
      <c r="H57" s="31" t="s">
        <v>80</v>
      </c>
      <c r="I57" s="31" t="s">
        <v>80</v>
      </c>
      <c r="J57" s="31">
        <v>81</v>
      </c>
      <c r="K57" s="31">
        <v>301</v>
      </c>
      <c r="L57" s="31">
        <v>0.47499999999999998</v>
      </c>
      <c r="M57" s="31" t="s">
        <v>80</v>
      </c>
      <c r="N57" s="31" t="s">
        <v>80</v>
      </c>
      <c r="O57" s="31" t="s">
        <v>80</v>
      </c>
      <c r="P57" s="31" t="s">
        <v>80</v>
      </c>
      <c r="Q57" s="31" t="s">
        <v>80</v>
      </c>
      <c r="R57" s="31">
        <v>0.9</v>
      </c>
      <c r="S57" s="31" t="s">
        <v>80</v>
      </c>
      <c r="T57" s="31" t="s">
        <v>80</v>
      </c>
      <c r="U57" s="31">
        <v>41.366</v>
      </c>
      <c r="V57" s="31">
        <v>25.46</v>
      </c>
      <c r="W57" s="31" t="s">
        <v>80</v>
      </c>
      <c r="X57" s="31">
        <v>0.2</v>
      </c>
      <c r="Y57" s="31">
        <v>1E-3</v>
      </c>
      <c r="Z57" s="31">
        <v>5.0000000000000001E-3</v>
      </c>
      <c r="AA57" s="31">
        <v>3.0000000000000001E-3</v>
      </c>
      <c r="AB57" s="31">
        <v>5.5E-2</v>
      </c>
      <c r="AC57" s="31" t="s">
        <v>80</v>
      </c>
      <c r="AD57" s="31" t="s">
        <v>80</v>
      </c>
      <c r="AE57" s="31" t="s">
        <v>80</v>
      </c>
      <c r="AF57" s="31">
        <v>64.233000000000004</v>
      </c>
      <c r="AG57" s="31">
        <v>165.10499999999999</v>
      </c>
      <c r="AH57" s="31">
        <v>120.77</v>
      </c>
      <c r="AI57" s="31">
        <v>110.34399999999999</v>
      </c>
      <c r="AJ57" s="31">
        <v>4.5990000000000002</v>
      </c>
      <c r="AK57">
        <v>27</v>
      </c>
      <c r="AL57" s="29">
        <v>0.11</v>
      </c>
      <c r="AM57" s="29">
        <v>98.8</v>
      </c>
      <c r="AN57" s="20">
        <v>915.51599999999996</v>
      </c>
    </row>
    <row r="58" spans="1:40" x14ac:dyDescent="0.25">
      <c r="A58" t="s">
        <v>73</v>
      </c>
      <c r="B58" t="s">
        <v>74</v>
      </c>
      <c r="C58" t="s">
        <v>75</v>
      </c>
      <c r="D58" t="s">
        <v>107</v>
      </c>
      <c r="E58" t="s">
        <v>84</v>
      </c>
      <c r="F58" t="s">
        <v>79</v>
      </c>
      <c r="G58" s="31" t="s">
        <v>80</v>
      </c>
      <c r="H58" s="31" t="s">
        <v>80</v>
      </c>
      <c r="I58" s="31" t="s">
        <v>80</v>
      </c>
      <c r="J58" s="31" t="s">
        <v>82</v>
      </c>
      <c r="K58" s="31" t="s">
        <v>82</v>
      </c>
      <c r="L58" s="31" t="s">
        <v>82</v>
      </c>
      <c r="M58" s="31" t="s">
        <v>80</v>
      </c>
      <c r="N58" s="31" t="s">
        <v>80</v>
      </c>
      <c r="O58" s="31" t="s">
        <v>80</v>
      </c>
      <c r="P58" s="31" t="s">
        <v>80</v>
      </c>
      <c r="Q58" s="31" t="s">
        <v>80</v>
      </c>
      <c r="R58" s="31" t="s">
        <v>5</v>
      </c>
      <c r="S58" s="31" t="s">
        <v>80</v>
      </c>
      <c r="T58" s="31" t="s">
        <v>80</v>
      </c>
      <c r="U58" s="31" t="s">
        <v>5</v>
      </c>
      <c r="V58" s="31" t="s">
        <v>5</v>
      </c>
      <c r="W58" s="31" t="s">
        <v>80</v>
      </c>
      <c r="X58" s="31" t="s">
        <v>5</v>
      </c>
      <c r="Y58" s="31" t="s">
        <v>5</v>
      </c>
      <c r="Z58" s="31" t="s">
        <v>5</v>
      </c>
      <c r="AA58" s="31" t="s">
        <v>5</v>
      </c>
      <c r="AB58" s="31" t="s">
        <v>5</v>
      </c>
      <c r="AC58" s="31" t="s">
        <v>80</v>
      </c>
      <c r="AD58" s="31" t="s">
        <v>80</v>
      </c>
      <c r="AE58" s="31" t="s">
        <v>80</v>
      </c>
      <c r="AF58" s="31" t="s">
        <v>5</v>
      </c>
      <c r="AG58" s="31" t="s">
        <v>5</v>
      </c>
      <c r="AH58" s="31" t="s">
        <v>5</v>
      </c>
      <c r="AI58" s="31" t="s">
        <v>5</v>
      </c>
      <c r="AJ58" s="31" t="s">
        <v>5</v>
      </c>
      <c r="AK58">
        <v>27</v>
      </c>
      <c r="AL58" s="29" t="s">
        <v>80</v>
      </c>
      <c r="AM58" s="29" t="s">
        <v>80</v>
      </c>
      <c r="AN58" s="20" t="s">
        <v>80</v>
      </c>
    </row>
    <row r="59" spans="1:40" x14ac:dyDescent="0.25">
      <c r="A59" t="s">
        <v>73</v>
      </c>
      <c r="B59" t="s">
        <v>74</v>
      </c>
      <c r="C59" t="s">
        <v>75</v>
      </c>
      <c r="D59" t="s">
        <v>108</v>
      </c>
      <c r="E59" t="s">
        <v>87</v>
      </c>
      <c r="F59" t="s">
        <v>78</v>
      </c>
      <c r="G59" s="31" t="s">
        <v>80</v>
      </c>
      <c r="H59" s="31" t="s">
        <v>80</v>
      </c>
      <c r="I59" s="31" t="s">
        <v>80</v>
      </c>
      <c r="J59" s="31" t="s">
        <v>80</v>
      </c>
      <c r="K59" s="31" t="s">
        <v>80</v>
      </c>
      <c r="L59" s="31" t="s">
        <v>80</v>
      </c>
      <c r="M59" s="31" t="s">
        <v>80</v>
      </c>
      <c r="N59" s="31">
        <v>55</v>
      </c>
      <c r="O59" s="31">
        <v>81</v>
      </c>
      <c r="P59" s="31">
        <v>120</v>
      </c>
      <c r="Q59" s="31">
        <v>178</v>
      </c>
      <c r="R59" s="31">
        <v>98</v>
      </c>
      <c r="S59" s="31">
        <v>96</v>
      </c>
      <c r="T59" s="31">
        <v>99</v>
      </c>
      <c r="U59" s="31">
        <v>130</v>
      </c>
      <c r="V59" s="31" t="s">
        <v>80</v>
      </c>
      <c r="W59" s="31">
        <v>0.2</v>
      </c>
      <c r="X59" s="31" t="s">
        <v>80</v>
      </c>
      <c r="Y59" s="31" t="s">
        <v>80</v>
      </c>
      <c r="Z59" s="31" t="s">
        <v>80</v>
      </c>
      <c r="AA59" s="31" t="s">
        <v>80</v>
      </c>
      <c r="AB59" s="31">
        <v>6</v>
      </c>
      <c r="AC59" s="31">
        <v>5</v>
      </c>
      <c r="AD59" s="31">
        <v>5</v>
      </c>
      <c r="AE59" s="31">
        <v>5</v>
      </c>
      <c r="AF59" s="31">
        <v>6</v>
      </c>
      <c r="AG59" s="31">
        <v>8.3000000000000007</v>
      </c>
      <c r="AH59" s="31" t="s">
        <v>80</v>
      </c>
      <c r="AI59" s="31" t="s">
        <v>80</v>
      </c>
      <c r="AJ59" s="31" t="s">
        <v>80</v>
      </c>
      <c r="AK59">
        <v>28</v>
      </c>
      <c r="AL59" s="29">
        <v>0.11</v>
      </c>
      <c r="AM59" s="29">
        <v>98.91</v>
      </c>
      <c r="AN59" s="20">
        <v>892.5</v>
      </c>
    </row>
    <row r="60" spans="1:40" x14ac:dyDescent="0.25">
      <c r="A60" t="s">
        <v>73</v>
      </c>
      <c r="B60" t="s">
        <v>74</v>
      </c>
      <c r="C60" t="s">
        <v>75</v>
      </c>
      <c r="D60" t="s">
        <v>108</v>
      </c>
      <c r="E60" t="s">
        <v>87</v>
      </c>
      <c r="F60" t="s">
        <v>79</v>
      </c>
      <c r="G60" s="31" t="s">
        <v>80</v>
      </c>
      <c r="H60" s="31" t="s">
        <v>80</v>
      </c>
      <c r="I60" s="31" t="s">
        <v>80</v>
      </c>
      <c r="J60" s="31" t="s">
        <v>80</v>
      </c>
      <c r="K60" s="31" t="s">
        <v>80</v>
      </c>
      <c r="L60" s="31" t="s">
        <v>80</v>
      </c>
      <c r="M60" s="31" t="s">
        <v>80</v>
      </c>
      <c r="N60" s="31" t="s">
        <v>82</v>
      </c>
      <c r="O60" s="31" t="s">
        <v>82</v>
      </c>
      <c r="P60" s="31" t="s">
        <v>82</v>
      </c>
      <c r="Q60" s="31" t="s">
        <v>82</v>
      </c>
      <c r="R60" s="31" t="s">
        <v>82</v>
      </c>
      <c r="S60" s="31" t="s">
        <v>82</v>
      </c>
      <c r="T60" s="31" t="s">
        <v>82</v>
      </c>
      <c r="U60" s="31" t="s">
        <v>82</v>
      </c>
      <c r="V60" s="31" t="s">
        <v>80</v>
      </c>
      <c r="W60" s="31" t="s">
        <v>82</v>
      </c>
      <c r="X60" s="31" t="s">
        <v>80</v>
      </c>
      <c r="Y60" s="31" t="s">
        <v>80</v>
      </c>
      <c r="Z60" s="31" t="s">
        <v>80</v>
      </c>
      <c r="AA60" s="31" t="s">
        <v>80</v>
      </c>
      <c r="AB60" s="31" t="s">
        <v>82</v>
      </c>
      <c r="AC60" s="31" t="s">
        <v>82</v>
      </c>
      <c r="AD60" s="31" t="s">
        <v>82</v>
      </c>
      <c r="AE60" s="31" t="s">
        <v>82</v>
      </c>
      <c r="AF60" s="31" t="s">
        <v>82</v>
      </c>
      <c r="AG60" s="31" t="s">
        <v>82</v>
      </c>
      <c r="AH60" s="31" t="s">
        <v>80</v>
      </c>
      <c r="AI60" s="31" t="s">
        <v>80</v>
      </c>
      <c r="AJ60" s="31" t="s">
        <v>80</v>
      </c>
      <c r="AK60">
        <v>28</v>
      </c>
      <c r="AL60" s="29" t="s">
        <v>80</v>
      </c>
      <c r="AM60" s="29" t="s">
        <v>80</v>
      </c>
      <c r="AN60" s="20" t="s">
        <v>80</v>
      </c>
    </row>
    <row r="61" spans="1:40" x14ac:dyDescent="0.25">
      <c r="A61" t="s">
        <v>73</v>
      </c>
      <c r="B61" t="s">
        <v>74</v>
      </c>
      <c r="C61" t="s">
        <v>75</v>
      </c>
      <c r="D61" t="s">
        <v>109</v>
      </c>
      <c r="E61" t="s">
        <v>87</v>
      </c>
      <c r="F61" t="s">
        <v>78</v>
      </c>
      <c r="G61" s="31">
        <v>11</v>
      </c>
      <c r="H61" s="31">
        <v>14</v>
      </c>
      <c r="I61" s="31">
        <v>27</v>
      </c>
      <c r="J61" s="31">
        <v>20</v>
      </c>
      <c r="K61" s="31">
        <v>26</v>
      </c>
      <c r="L61" s="31">
        <v>103.199</v>
      </c>
      <c r="M61" s="31">
        <v>41.975000000000001</v>
      </c>
      <c r="N61" s="31">
        <v>98.766999999999996</v>
      </c>
      <c r="O61" s="31">
        <v>31.524999999999999</v>
      </c>
      <c r="P61" s="31">
        <v>22.635999999999999</v>
      </c>
      <c r="Q61" s="31">
        <v>39.683</v>
      </c>
      <c r="R61" s="31">
        <v>12.066000000000001</v>
      </c>
      <c r="S61" s="31">
        <v>19.808</v>
      </c>
      <c r="T61" s="31">
        <v>22.152999999999999</v>
      </c>
      <c r="U61" s="31">
        <v>8.2829999999999995</v>
      </c>
      <c r="V61" s="31">
        <v>13.704000000000001</v>
      </c>
      <c r="W61" s="31">
        <v>21.521999999999998</v>
      </c>
      <c r="X61" s="31">
        <v>26.646999999999998</v>
      </c>
      <c r="Y61" s="31">
        <v>28.721</v>
      </c>
      <c r="Z61" s="31">
        <v>38.340000000000003</v>
      </c>
      <c r="AA61" s="31">
        <v>30.585000000000001</v>
      </c>
      <c r="AB61" s="31">
        <v>17.234000000000002</v>
      </c>
      <c r="AC61" s="31">
        <v>15.592000000000001</v>
      </c>
      <c r="AD61" s="31">
        <v>25.324000000000002</v>
      </c>
      <c r="AE61" s="31">
        <v>30.960999999999999</v>
      </c>
      <c r="AF61" s="31">
        <v>11.923</v>
      </c>
      <c r="AG61" s="31">
        <v>39.343000000000004</v>
      </c>
      <c r="AH61" s="31">
        <v>23.683</v>
      </c>
      <c r="AI61" s="31">
        <v>22.74</v>
      </c>
      <c r="AJ61" s="31">
        <v>17.581</v>
      </c>
      <c r="AK61">
        <v>29</v>
      </c>
      <c r="AL61" s="29">
        <v>0.1</v>
      </c>
      <c r="AM61" s="29">
        <v>99.01</v>
      </c>
      <c r="AN61" s="20">
        <v>861.995</v>
      </c>
    </row>
    <row r="62" spans="1:40" x14ac:dyDescent="0.25">
      <c r="A62" t="s">
        <v>73</v>
      </c>
      <c r="B62" t="s">
        <v>74</v>
      </c>
      <c r="C62" t="s">
        <v>75</v>
      </c>
      <c r="D62" t="s">
        <v>109</v>
      </c>
      <c r="E62" t="s">
        <v>87</v>
      </c>
      <c r="F62" t="s">
        <v>79</v>
      </c>
      <c r="G62" s="31" t="s">
        <v>5</v>
      </c>
      <c r="H62" s="31" t="s">
        <v>5</v>
      </c>
      <c r="I62" s="31" t="s">
        <v>5</v>
      </c>
      <c r="J62" s="31" t="s">
        <v>5</v>
      </c>
      <c r="K62" s="31" t="s">
        <v>20</v>
      </c>
      <c r="L62" s="31" t="s">
        <v>20</v>
      </c>
      <c r="M62" s="31" t="s">
        <v>20</v>
      </c>
      <c r="N62" s="31" t="s">
        <v>20</v>
      </c>
      <c r="O62" s="31" t="s">
        <v>20</v>
      </c>
      <c r="P62" s="31" t="s">
        <v>20</v>
      </c>
      <c r="Q62" s="31" t="s">
        <v>20</v>
      </c>
      <c r="R62" s="31" t="s">
        <v>20</v>
      </c>
      <c r="S62" s="31" t="s">
        <v>20</v>
      </c>
      <c r="T62" s="31" t="s">
        <v>20</v>
      </c>
      <c r="U62" s="31" t="s">
        <v>20</v>
      </c>
      <c r="V62" s="31" t="s">
        <v>20</v>
      </c>
      <c r="W62" s="31" t="s">
        <v>24</v>
      </c>
      <c r="X62" s="31" t="s">
        <v>24</v>
      </c>
      <c r="Y62" s="31" t="s">
        <v>24</v>
      </c>
      <c r="Z62" s="31" t="s">
        <v>24</v>
      </c>
      <c r="AA62" s="31" t="s">
        <v>24</v>
      </c>
      <c r="AB62" s="31" t="s">
        <v>24</v>
      </c>
      <c r="AC62" s="31" t="s">
        <v>24</v>
      </c>
      <c r="AD62" s="31" t="s">
        <v>24</v>
      </c>
      <c r="AE62" s="31" t="s">
        <v>24</v>
      </c>
      <c r="AF62" s="31" t="s">
        <v>24</v>
      </c>
      <c r="AG62" s="31" t="s">
        <v>24</v>
      </c>
      <c r="AH62" s="31" t="s">
        <v>24</v>
      </c>
      <c r="AI62" s="31" t="s">
        <v>24</v>
      </c>
      <c r="AJ62" s="31" t="s">
        <v>24</v>
      </c>
      <c r="AK62">
        <v>29</v>
      </c>
      <c r="AL62" s="29" t="s">
        <v>80</v>
      </c>
      <c r="AM62" s="29" t="s">
        <v>80</v>
      </c>
      <c r="AN62" s="20" t="s">
        <v>80</v>
      </c>
    </row>
    <row r="63" spans="1:40" x14ac:dyDescent="0.25">
      <c r="A63" t="s">
        <v>73</v>
      </c>
      <c r="B63" t="s">
        <v>74</v>
      </c>
      <c r="C63" t="s">
        <v>75</v>
      </c>
      <c r="D63" t="s">
        <v>110</v>
      </c>
      <c r="E63" t="s">
        <v>87</v>
      </c>
      <c r="F63" t="s">
        <v>78</v>
      </c>
      <c r="G63" s="31" t="s">
        <v>80</v>
      </c>
      <c r="H63" s="31" t="s">
        <v>80</v>
      </c>
      <c r="I63" s="31">
        <v>1.5</v>
      </c>
      <c r="J63" s="31">
        <v>1</v>
      </c>
      <c r="K63" s="31">
        <v>0.7</v>
      </c>
      <c r="L63" s="31">
        <v>1.6</v>
      </c>
      <c r="M63" s="31">
        <v>11</v>
      </c>
      <c r="N63" s="31">
        <v>9</v>
      </c>
      <c r="O63" s="31">
        <v>11.993</v>
      </c>
      <c r="P63" s="31">
        <v>12.241</v>
      </c>
      <c r="Q63" s="31">
        <v>9.1289999999999996</v>
      </c>
      <c r="R63" s="31">
        <v>12.435</v>
      </c>
      <c r="S63" s="31">
        <v>18.456</v>
      </c>
      <c r="T63" s="31">
        <v>31.509</v>
      </c>
      <c r="U63" s="31">
        <v>16.765000000000001</v>
      </c>
      <c r="V63" s="31">
        <v>17.106000000000002</v>
      </c>
      <c r="W63" s="31">
        <v>23.021999999999998</v>
      </c>
      <c r="X63" s="31">
        <v>46.786999999999999</v>
      </c>
      <c r="Y63" s="31">
        <v>66.706000000000003</v>
      </c>
      <c r="Z63" s="31">
        <v>71.06</v>
      </c>
      <c r="AA63" s="31">
        <v>94.828000000000003</v>
      </c>
      <c r="AB63" s="31">
        <v>70.694999999999993</v>
      </c>
      <c r="AC63" s="31">
        <v>48.234000000000002</v>
      </c>
      <c r="AD63" s="31">
        <v>33.104999999999997</v>
      </c>
      <c r="AE63" s="31">
        <v>22.024999999999999</v>
      </c>
      <c r="AF63" s="31">
        <v>16.062999999999999</v>
      </c>
      <c r="AG63" s="31">
        <v>26.777000000000001</v>
      </c>
      <c r="AH63" s="31">
        <v>21.843</v>
      </c>
      <c r="AI63" s="31">
        <v>12.391999999999999</v>
      </c>
      <c r="AJ63" s="31">
        <v>10.016999999999999</v>
      </c>
      <c r="AK63">
        <v>30</v>
      </c>
      <c r="AL63" s="29">
        <v>0.09</v>
      </c>
      <c r="AM63" s="29">
        <v>99.1</v>
      </c>
      <c r="AN63" s="20">
        <v>717.98800000000006</v>
      </c>
    </row>
    <row r="64" spans="1:40" x14ac:dyDescent="0.25">
      <c r="A64" t="s">
        <v>73</v>
      </c>
      <c r="B64" t="s">
        <v>74</v>
      </c>
      <c r="C64" t="s">
        <v>75</v>
      </c>
      <c r="D64" t="s">
        <v>110</v>
      </c>
      <c r="E64" t="s">
        <v>87</v>
      </c>
      <c r="F64" t="s">
        <v>79</v>
      </c>
      <c r="G64" s="31" t="s">
        <v>80</v>
      </c>
      <c r="H64" s="31" t="s">
        <v>80</v>
      </c>
      <c r="I64" s="31" t="s">
        <v>82</v>
      </c>
      <c r="J64" s="31" t="s">
        <v>82</v>
      </c>
      <c r="K64" s="31" t="s">
        <v>82</v>
      </c>
      <c r="L64" s="31" t="s">
        <v>82</v>
      </c>
      <c r="M64" s="31" t="s">
        <v>82</v>
      </c>
      <c r="N64" s="31" t="s">
        <v>82</v>
      </c>
      <c r="O64" s="31" t="s">
        <v>5</v>
      </c>
      <c r="P64" s="31" t="s">
        <v>5</v>
      </c>
      <c r="Q64" s="31" t="s">
        <v>5</v>
      </c>
      <c r="R64" s="31" t="s">
        <v>5</v>
      </c>
      <c r="S64" s="31" t="s">
        <v>5</v>
      </c>
      <c r="T64" s="31" t="s">
        <v>5</v>
      </c>
      <c r="U64" s="31" t="s">
        <v>5</v>
      </c>
      <c r="V64" s="31" t="s">
        <v>5</v>
      </c>
      <c r="W64" s="31" t="s">
        <v>5</v>
      </c>
      <c r="X64" s="31" t="s">
        <v>5</v>
      </c>
      <c r="Y64" s="31" t="s">
        <v>5</v>
      </c>
      <c r="Z64" s="31" t="s">
        <v>5</v>
      </c>
      <c r="AA64" s="31" t="s">
        <v>5</v>
      </c>
      <c r="AB64" s="31" t="s">
        <v>5</v>
      </c>
      <c r="AC64" s="31" t="s">
        <v>5</v>
      </c>
      <c r="AD64" s="31" t="s">
        <v>5</v>
      </c>
      <c r="AE64" s="31" t="s">
        <v>5</v>
      </c>
      <c r="AF64" s="31" t="s">
        <v>5</v>
      </c>
      <c r="AG64" s="31" t="s">
        <v>5</v>
      </c>
      <c r="AH64" s="31" t="s">
        <v>5</v>
      </c>
      <c r="AI64" s="31" t="s">
        <v>5</v>
      </c>
      <c r="AJ64" s="31" t="s">
        <v>5</v>
      </c>
      <c r="AK64">
        <v>30</v>
      </c>
      <c r="AL64" s="29" t="s">
        <v>80</v>
      </c>
      <c r="AM64" s="29" t="s">
        <v>80</v>
      </c>
      <c r="AN64" s="20" t="s">
        <v>80</v>
      </c>
    </row>
    <row r="65" spans="1:40" x14ac:dyDescent="0.25">
      <c r="A65" t="s">
        <v>73</v>
      </c>
      <c r="B65" t="s">
        <v>74</v>
      </c>
      <c r="C65" t="s">
        <v>100</v>
      </c>
      <c r="D65" t="s">
        <v>111</v>
      </c>
      <c r="E65" t="s">
        <v>104</v>
      </c>
      <c r="F65" t="s">
        <v>78</v>
      </c>
      <c r="G65" s="31" t="s">
        <v>80</v>
      </c>
      <c r="H65" s="31" t="s">
        <v>80</v>
      </c>
      <c r="I65" s="31">
        <v>323.2</v>
      </c>
      <c r="J65" s="31">
        <v>120.7</v>
      </c>
      <c r="K65" s="31">
        <v>73.400000000000006</v>
      </c>
      <c r="L65" s="31">
        <v>95.2</v>
      </c>
      <c r="M65" s="31" t="s">
        <v>80</v>
      </c>
      <c r="N65" s="31" t="s">
        <v>80</v>
      </c>
      <c r="O65" s="31" t="s">
        <v>80</v>
      </c>
      <c r="P65" s="31" t="s">
        <v>80</v>
      </c>
      <c r="Q65" s="31" t="s">
        <v>80</v>
      </c>
      <c r="R65" s="31" t="s">
        <v>80</v>
      </c>
      <c r="S65" s="31" t="s">
        <v>80</v>
      </c>
      <c r="T65" s="31" t="s">
        <v>80</v>
      </c>
      <c r="U65" s="31" t="s">
        <v>80</v>
      </c>
      <c r="V65" s="31" t="s">
        <v>80</v>
      </c>
      <c r="W65" s="31" t="s">
        <v>80</v>
      </c>
      <c r="X65" s="31" t="s">
        <v>80</v>
      </c>
      <c r="Y65" s="31" t="s">
        <v>80</v>
      </c>
      <c r="Z65" s="31" t="s">
        <v>80</v>
      </c>
      <c r="AA65" s="31" t="s">
        <v>80</v>
      </c>
      <c r="AB65" s="31" t="s">
        <v>80</v>
      </c>
      <c r="AC65" s="31" t="s">
        <v>80</v>
      </c>
      <c r="AD65" s="31" t="s">
        <v>80</v>
      </c>
      <c r="AE65" s="31" t="s">
        <v>80</v>
      </c>
      <c r="AF65" s="31" t="s">
        <v>80</v>
      </c>
      <c r="AG65" s="31" t="s">
        <v>80</v>
      </c>
      <c r="AH65" s="31" t="s">
        <v>80</v>
      </c>
      <c r="AI65" s="31" t="s">
        <v>80</v>
      </c>
      <c r="AJ65" s="31" t="s">
        <v>80</v>
      </c>
      <c r="AK65">
        <v>31</v>
      </c>
      <c r="AL65" s="29">
        <v>7.0000000000000007E-2</v>
      </c>
      <c r="AM65" s="29">
        <v>99.17</v>
      </c>
      <c r="AN65" s="20">
        <v>612.5</v>
      </c>
    </row>
    <row r="66" spans="1:40" x14ac:dyDescent="0.25">
      <c r="A66" t="s">
        <v>73</v>
      </c>
      <c r="B66" t="s">
        <v>74</v>
      </c>
      <c r="C66" t="s">
        <v>100</v>
      </c>
      <c r="D66" t="s">
        <v>111</v>
      </c>
      <c r="E66" t="s">
        <v>104</v>
      </c>
      <c r="F66" t="s">
        <v>79</v>
      </c>
      <c r="G66" s="31" t="s">
        <v>80</v>
      </c>
      <c r="H66" s="31" t="s">
        <v>80</v>
      </c>
      <c r="I66" s="31" t="s">
        <v>82</v>
      </c>
      <c r="J66" s="31" t="s">
        <v>82</v>
      </c>
      <c r="K66" s="31" t="s">
        <v>82</v>
      </c>
      <c r="L66" s="31" t="s">
        <v>82</v>
      </c>
      <c r="M66" s="31" t="s">
        <v>80</v>
      </c>
      <c r="N66" s="31" t="s">
        <v>80</v>
      </c>
      <c r="O66" s="31" t="s">
        <v>80</v>
      </c>
      <c r="P66" s="31" t="s">
        <v>80</v>
      </c>
      <c r="Q66" s="31" t="s">
        <v>80</v>
      </c>
      <c r="R66" s="31" t="s">
        <v>80</v>
      </c>
      <c r="S66" s="31" t="s">
        <v>80</v>
      </c>
      <c r="T66" s="31" t="s">
        <v>80</v>
      </c>
      <c r="U66" s="31" t="s">
        <v>80</v>
      </c>
      <c r="V66" s="31" t="s">
        <v>80</v>
      </c>
      <c r="W66" s="31" t="s">
        <v>80</v>
      </c>
      <c r="X66" s="31" t="s">
        <v>80</v>
      </c>
      <c r="Y66" s="31" t="s">
        <v>80</v>
      </c>
      <c r="Z66" s="31" t="s">
        <v>80</v>
      </c>
      <c r="AA66" s="31" t="s">
        <v>80</v>
      </c>
      <c r="AB66" s="31" t="s">
        <v>80</v>
      </c>
      <c r="AC66" s="31" t="s">
        <v>80</v>
      </c>
      <c r="AD66" s="31" t="s">
        <v>80</v>
      </c>
      <c r="AE66" s="31" t="s">
        <v>80</v>
      </c>
      <c r="AF66" s="31" t="s">
        <v>80</v>
      </c>
      <c r="AG66" s="31" t="s">
        <v>80</v>
      </c>
      <c r="AH66" s="31" t="s">
        <v>80</v>
      </c>
      <c r="AI66" s="31" t="s">
        <v>80</v>
      </c>
      <c r="AJ66" s="31" t="s">
        <v>80</v>
      </c>
      <c r="AK66">
        <v>31</v>
      </c>
      <c r="AL66" s="29" t="s">
        <v>80</v>
      </c>
      <c r="AM66" s="29" t="s">
        <v>80</v>
      </c>
      <c r="AN66" s="20" t="s">
        <v>80</v>
      </c>
    </row>
    <row r="67" spans="1:40" x14ac:dyDescent="0.25">
      <c r="A67" t="s">
        <v>73</v>
      </c>
      <c r="B67" t="s">
        <v>74</v>
      </c>
      <c r="C67" t="s">
        <v>75</v>
      </c>
      <c r="D67" t="s">
        <v>112</v>
      </c>
      <c r="E67" t="s">
        <v>87</v>
      </c>
      <c r="F67" t="s">
        <v>78</v>
      </c>
      <c r="G67" s="31">
        <v>2</v>
      </c>
      <c r="H67" s="31">
        <v>1</v>
      </c>
      <c r="I67" s="31">
        <v>6</v>
      </c>
      <c r="J67" s="31">
        <v>7</v>
      </c>
      <c r="K67" s="31">
        <v>6</v>
      </c>
      <c r="L67" s="31">
        <v>12.2</v>
      </c>
      <c r="M67" s="31">
        <v>20.8</v>
      </c>
      <c r="N67" s="31">
        <v>22.861999999999998</v>
      </c>
      <c r="O67" s="31">
        <v>46.13</v>
      </c>
      <c r="P67" s="31">
        <v>24.661999999999999</v>
      </c>
      <c r="Q67" s="31">
        <v>28.507000000000001</v>
      </c>
      <c r="R67" s="31">
        <v>18.507999999999999</v>
      </c>
      <c r="S67" s="31">
        <v>20.300999999999998</v>
      </c>
      <c r="T67" s="31">
        <v>14.81</v>
      </c>
      <c r="U67" s="31">
        <v>17.873000000000001</v>
      </c>
      <c r="V67" s="31">
        <v>17.661999999999999</v>
      </c>
      <c r="W67" s="31">
        <v>17.766999999999999</v>
      </c>
      <c r="X67" s="31" t="s">
        <v>80</v>
      </c>
      <c r="Y67" s="31" t="s">
        <v>80</v>
      </c>
      <c r="Z67" s="31" t="s">
        <v>80</v>
      </c>
      <c r="AA67" s="31">
        <v>79.317999999999998</v>
      </c>
      <c r="AB67" s="31">
        <v>49.779000000000003</v>
      </c>
      <c r="AC67" s="31">
        <v>61.802999999999997</v>
      </c>
      <c r="AD67" s="31">
        <v>36.97</v>
      </c>
      <c r="AE67" s="31">
        <v>23.221</v>
      </c>
      <c r="AF67" s="31">
        <v>22.114999999999998</v>
      </c>
      <c r="AG67" s="31">
        <v>5.7480000000000002</v>
      </c>
      <c r="AH67" s="31">
        <v>2.5409999999999999</v>
      </c>
      <c r="AI67" s="31">
        <v>11.093</v>
      </c>
      <c r="AJ67" s="31">
        <v>2.379</v>
      </c>
      <c r="AK67">
        <v>32</v>
      </c>
      <c r="AL67" s="29">
        <v>7.0000000000000007E-2</v>
      </c>
      <c r="AM67" s="29">
        <v>99.24</v>
      </c>
      <c r="AN67" s="20">
        <v>579.04899999999998</v>
      </c>
    </row>
    <row r="68" spans="1:40" x14ac:dyDescent="0.25">
      <c r="A68" t="s">
        <v>73</v>
      </c>
      <c r="B68" t="s">
        <v>74</v>
      </c>
      <c r="C68" t="s">
        <v>75</v>
      </c>
      <c r="D68" t="s">
        <v>112</v>
      </c>
      <c r="E68" t="s">
        <v>87</v>
      </c>
      <c r="F68" t="s">
        <v>79</v>
      </c>
      <c r="G68" s="31" t="s">
        <v>82</v>
      </c>
      <c r="H68" s="31" t="s">
        <v>82</v>
      </c>
      <c r="I68" s="31" t="s">
        <v>82</v>
      </c>
      <c r="J68" s="31" t="s">
        <v>82</v>
      </c>
      <c r="K68" s="31" t="s">
        <v>82</v>
      </c>
      <c r="L68" s="31" t="s">
        <v>82</v>
      </c>
      <c r="M68" s="31" t="s">
        <v>82</v>
      </c>
      <c r="N68" s="31" t="s">
        <v>82</v>
      </c>
      <c r="O68" s="31" t="s">
        <v>82</v>
      </c>
      <c r="P68" s="31" t="s">
        <v>5</v>
      </c>
      <c r="Q68" s="31" t="s">
        <v>5</v>
      </c>
      <c r="R68" s="31" t="s">
        <v>5</v>
      </c>
      <c r="S68" s="31" t="s">
        <v>5</v>
      </c>
      <c r="T68" s="31" t="s">
        <v>5</v>
      </c>
      <c r="U68" s="31" t="s">
        <v>82</v>
      </c>
      <c r="V68" s="31" t="s">
        <v>82</v>
      </c>
      <c r="W68" s="31" t="s">
        <v>82</v>
      </c>
      <c r="X68" s="31" t="s">
        <v>80</v>
      </c>
      <c r="Y68" s="31" t="s">
        <v>80</v>
      </c>
      <c r="Z68" s="31" t="s">
        <v>80</v>
      </c>
      <c r="AA68" s="31" t="s">
        <v>82</v>
      </c>
      <c r="AB68" s="31" t="s">
        <v>82</v>
      </c>
      <c r="AC68" s="31" t="s">
        <v>82</v>
      </c>
      <c r="AD68" s="31" t="s">
        <v>82</v>
      </c>
      <c r="AE68" s="31" t="s">
        <v>82</v>
      </c>
      <c r="AF68" s="31" t="s">
        <v>82</v>
      </c>
      <c r="AG68" s="31" t="s">
        <v>82</v>
      </c>
      <c r="AH68" s="31" t="s">
        <v>82</v>
      </c>
      <c r="AI68" s="31" t="s">
        <v>82</v>
      </c>
      <c r="AJ68" s="31" t="s">
        <v>82</v>
      </c>
      <c r="AK68">
        <v>32</v>
      </c>
      <c r="AL68" s="29" t="s">
        <v>80</v>
      </c>
      <c r="AM68" s="29" t="s">
        <v>80</v>
      </c>
      <c r="AN68" s="20" t="s">
        <v>80</v>
      </c>
    </row>
    <row r="69" spans="1:40" x14ac:dyDescent="0.25">
      <c r="A69" t="s">
        <v>73</v>
      </c>
      <c r="B69" t="s">
        <v>74</v>
      </c>
      <c r="C69" t="s">
        <v>75</v>
      </c>
      <c r="D69" t="s">
        <v>83</v>
      </c>
      <c r="E69" t="s">
        <v>81</v>
      </c>
      <c r="F69" t="s">
        <v>78</v>
      </c>
      <c r="G69" s="31" t="s">
        <v>80</v>
      </c>
      <c r="H69" s="31" t="s">
        <v>80</v>
      </c>
      <c r="I69" s="31" t="s">
        <v>80</v>
      </c>
      <c r="J69" s="31" t="s">
        <v>80</v>
      </c>
      <c r="K69" s="31" t="s">
        <v>80</v>
      </c>
      <c r="L69" s="31">
        <v>6.8000000000000005E-2</v>
      </c>
      <c r="M69" s="31">
        <v>0.23100000000000001</v>
      </c>
      <c r="N69" s="31" t="s">
        <v>80</v>
      </c>
      <c r="O69" s="31">
        <v>9.2750000000000004</v>
      </c>
      <c r="P69" s="31">
        <v>14.329000000000001</v>
      </c>
      <c r="Q69" s="31">
        <v>9.4190000000000005</v>
      </c>
      <c r="R69" s="31" t="s">
        <v>80</v>
      </c>
      <c r="S69" s="31">
        <v>4.0910000000000002</v>
      </c>
      <c r="T69" s="31">
        <v>0.16</v>
      </c>
      <c r="U69" s="31">
        <v>1.379</v>
      </c>
      <c r="V69" s="31">
        <v>0.41399999999999998</v>
      </c>
      <c r="W69" s="31">
        <v>9.7750000000000004</v>
      </c>
      <c r="X69" s="31">
        <v>49.250999999999998</v>
      </c>
      <c r="Y69" s="31">
        <v>23.338000000000001</v>
      </c>
      <c r="Z69" s="31">
        <v>8.1910000000000007</v>
      </c>
      <c r="AA69" s="31" t="s">
        <v>80</v>
      </c>
      <c r="AB69" s="31">
        <v>191.53</v>
      </c>
      <c r="AC69" s="31" t="s">
        <v>80</v>
      </c>
      <c r="AD69" s="31" t="s">
        <v>80</v>
      </c>
      <c r="AE69" s="31" t="s">
        <v>80</v>
      </c>
      <c r="AF69" s="31" t="s">
        <v>80</v>
      </c>
      <c r="AG69" s="31">
        <v>64.903999999999996</v>
      </c>
      <c r="AH69" s="31">
        <v>65.906000000000006</v>
      </c>
      <c r="AI69" s="31">
        <v>33.311</v>
      </c>
      <c r="AJ69" s="31">
        <v>71.188000000000002</v>
      </c>
      <c r="AK69">
        <v>33</v>
      </c>
      <c r="AL69" s="29">
        <v>7.0000000000000007E-2</v>
      </c>
      <c r="AM69" s="29">
        <v>99.31</v>
      </c>
      <c r="AN69" s="20">
        <v>556.76</v>
      </c>
    </row>
    <row r="70" spans="1:40" x14ac:dyDescent="0.25">
      <c r="A70" t="s">
        <v>73</v>
      </c>
      <c r="B70" t="s">
        <v>74</v>
      </c>
      <c r="C70" t="s">
        <v>75</v>
      </c>
      <c r="D70" t="s">
        <v>83</v>
      </c>
      <c r="E70" t="s">
        <v>81</v>
      </c>
      <c r="F70" t="s">
        <v>79</v>
      </c>
      <c r="G70" s="31" t="s">
        <v>5</v>
      </c>
      <c r="H70" s="31" t="s">
        <v>5</v>
      </c>
      <c r="I70" s="31" t="s">
        <v>5</v>
      </c>
      <c r="J70" s="31" t="s">
        <v>5</v>
      </c>
      <c r="K70" s="31" t="s">
        <v>80</v>
      </c>
      <c r="L70" s="31" t="s">
        <v>5</v>
      </c>
      <c r="M70" s="31" t="s">
        <v>5</v>
      </c>
      <c r="N70" s="31" t="s">
        <v>80</v>
      </c>
      <c r="O70" s="31" t="s">
        <v>5</v>
      </c>
      <c r="P70" s="31" t="s">
        <v>5</v>
      </c>
      <c r="Q70" s="31" t="s">
        <v>5</v>
      </c>
      <c r="R70" s="31" t="s">
        <v>5</v>
      </c>
      <c r="S70" s="31" t="s">
        <v>5</v>
      </c>
      <c r="T70" s="31" t="s">
        <v>5</v>
      </c>
      <c r="U70" s="31" t="s">
        <v>24</v>
      </c>
      <c r="V70" s="31" t="s">
        <v>5</v>
      </c>
      <c r="W70" s="31" t="s">
        <v>5</v>
      </c>
      <c r="X70" s="31" t="s">
        <v>5</v>
      </c>
      <c r="Y70" s="31" t="s">
        <v>5</v>
      </c>
      <c r="Z70" s="31" t="s">
        <v>20</v>
      </c>
      <c r="AA70" s="31" t="s">
        <v>80</v>
      </c>
      <c r="AB70" s="31" t="s">
        <v>82</v>
      </c>
      <c r="AC70" s="31" t="s">
        <v>80</v>
      </c>
      <c r="AD70" s="31" t="s">
        <v>80</v>
      </c>
      <c r="AE70" s="31" t="s">
        <v>80</v>
      </c>
      <c r="AF70" s="31" t="s">
        <v>80</v>
      </c>
      <c r="AG70" s="31" t="s">
        <v>24</v>
      </c>
      <c r="AH70" s="31" t="s">
        <v>24</v>
      </c>
      <c r="AI70" s="31" t="s">
        <v>24</v>
      </c>
      <c r="AJ70" s="31" t="s">
        <v>24</v>
      </c>
      <c r="AK70">
        <v>33</v>
      </c>
      <c r="AL70" s="29" t="s">
        <v>80</v>
      </c>
      <c r="AM70" s="29" t="s">
        <v>80</v>
      </c>
      <c r="AN70" s="20" t="s">
        <v>80</v>
      </c>
    </row>
    <row r="71" spans="1:40" x14ac:dyDescent="0.25">
      <c r="A71" t="s">
        <v>73</v>
      </c>
      <c r="B71" t="s">
        <v>74</v>
      </c>
      <c r="C71" t="s">
        <v>75</v>
      </c>
      <c r="D71" t="s">
        <v>83</v>
      </c>
      <c r="E71" t="s">
        <v>77</v>
      </c>
      <c r="F71" t="s">
        <v>78</v>
      </c>
      <c r="G71" s="31" t="s">
        <v>80</v>
      </c>
      <c r="H71" s="31">
        <v>76</v>
      </c>
      <c r="I71" s="31">
        <v>27</v>
      </c>
      <c r="J71" s="31">
        <v>140</v>
      </c>
      <c r="K71" s="31">
        <v>51</v>
      </c>
      <c r="L71" s="31">
        <v>42.8</v>
      </c>
      <c r="M71" s="31">
        <v>5</v>
      </c>
      <c r="N71" s="31">
        <v>13</v>
      </c>
      <c r="O71" s="31" t="s">
        <v>80</v>
      </c>
      <c r="P71" s="31">
        <v>11</v>
      </c>
      <c r="Q71" s="31" t="s">
        <v>80</v>
      </c>
      <c r="R71" s="31">
        <v>70.394000000000005</v>
      </c>
      <c r="S71" s="31">
        <v>15.115</v>
      </c>
      <c r="T71" s="31">
        <v>6.5</v>
      </c>
      <c r="U71" s="31" t="s">
        <v>80</v>
      </c>
      <c r="V71" s="31" t="s">
        <v>80</v>
      </c>
      <c r="W71" s="31" t="s">
        <v>80</v>
      </c>
      <c r="X71" s="31" t="s">
        <v>80</v>
      </c>
      <c r="Y71" s="31" t="s">
        <v>80</v>
      </c>
      <c r="Z71" s="31" t="s">
        <v>80</v>
      </c>
      <c r="AA71" s="31" t="s">
        <v>80</v>
      </c>
      <c r="AB71" s="31" t="s">
        <v>80</v>
      </c>
      <c r="AC71" s="31" t="s">
        <v>80</v>
      </c>
      <c r="AD71" s="31" t="s">
        <v>80</v>
      </c>
      <c r="AE71" s="31" t="s">
        <v>80</v>
      </c>
      <c r="AF71" s="31" t="s">
        <v>80</v>
      </c>
      <c r="AG71" s="31" t="s">
        <v>80</v>
      </c>
      <c r="AH71" s="31" t="s">
        <v>80</v>
      </c>
      <c r="AI71" s="31" t="s">
        <v>80</v>
      </c>
      <c r="AJ71" s="31" t="s">
        <v>80</v>
      </c>
      <c r="AK71">
        <v>34</v>
      </c>
      <c r="AL71" s="29">
        <v>0.05</v>
      </c>
      <c r="AM71" s="29">
        <v>99.36</v>
      </c>
      <c r="AN71" s="20">
        <v>457.80900000000003</v>
      </c>
    </row>
    <row r="72" spans="1:40" x14ac:dyDescent="0.25">
      <c r="A72" t="s">
        <v>73</v>
      </c>
      <c r="B72" t="s">
        <v>74</v>
      </c>
      <c r="C72" t="s">
        <v>75</v>
      </c>
      <c r="D72" t="s">
        <v>83</v>
      </c>
      <c r="E72" t="s">
        <v>77</v>
      </c>
      <c r="F72" t="s">
        <v>79</v>
      </c>
      <c r="G72" s="31" t="s">
        <v>80</v>
      </c>
      <c r="H72" s="31" t="s">
        <v>82</v>
      </c>
      <c r="I72" s="31" t="s">
        <v>82</v>
      </c>
      <c r="J72" s="31" t="s">
        <v>82</v>
      </c>
      <c r="K72" s="31" t="s">
        <v>82</v>
      </c>
      <c r="L72" s="31" t="s">
        <v>82</v>
      </c>
      <c r="M72" s="31" t="s">
        <v>82</v>
      </c>
      <c r="N72" s="31" t="s">
        <v>82</v>
      </c>
      <c r="O72" s="31" t="s">
        <v>80</v>
      </c>
      <c r="P72" s="31" t="s">
        <v>82</v>
      </c>
      <c r="Q72" s="31" t="s">
        <v>80</v>
      </c>
      <c r="R72" s="31" t="s">
        <v>82</v>
      </c>
      <c r="S72" s="31" t="s">
        <v>82</v>
      </c>
      <c r="T72" s="31" t="s">
        <v>82</v>
      </c>
      <c r="U72" s="31" t="s">
        <v>80</v>
      </c>
      <c r="V72" s="31" t="s">
        <v>80</v>
      </c>
      <c r="W72" s="31" t="s">
        <v>80</v>
      </c>
      <c r="X72" s="31" t="s">
        <v>80</v>
      </c>
      <c r="Y72" s="31" t="s">
        <v>80</v>
      </c>
      <c r="Z72" s="31" t="s">
        <v>80</v>
      </c>
      <c r="AA72" s="31" t="s">
        <v>80</v>
      </c>
      <c r="AB72" s="31" t="s">
        <v>80</v>
      </c>
      <c r="AC72" s="31" t="s">
        <v>80</v>
      </c>
      <c r="AD72" s="31" t="s">
        <v>80</v>
      </c>
      <c r="AE72" s="31" t="s">
        <v>7</v>
      </c>
      <c r="AF72" s="31" t="s">
        <v>80</v>
      </c>
      <c r="AG72" s="31" t="s">
        <v>80</v>
      </c>
      <c r="AH72" s="31" t="s">
        <v>80</v>
      </c>
      <c r="AI72" s="31" t="s">
        <v>80</v>
      </c>
      <c r="AJ72" s="31" t="s">
        <v>80</v>
      </c>
      <c r="AK72">
        <v>34</v>
      </c>
      <c r="AL72" s="29" t="s">
        <v>80</v>
      </c>
      <c r="AM72" s="29" t="s">
        <v>80</v>
      </c>
      <c r="AN72" s="20" t="s">
        <v>80</v>
      </c>
    </row>
    <row r="73" spans="1:40" x14ac:dyDescent="0.25">
      <c r="A73" t="s">
        <v>73</v>
      </c>
      <c r="B73" t="s">
        <v>74</v>
      </c>
      <c r="C73" t="s">
        <v>75</v>
      </c>
      <c r="D73" t="s">
        <v>107</v>
      </c>
      <c r="E73" t="s">
        <v>87</v>
      </c>
      <c r="F73" t="s">
        <v>78</v>
      </c>
      <c r="G73" s="31" t="s">
        <v>80</v>
      </c>
      <c r="H73" s="31" t="s">
        <v>80</v>
      </c>
      <c r="I73" s="31" t="s">
        <v>80</v>
      </c>
      <c r="J73" s="31" t="s">
        <v>80</v>
      </c>
      <c r="K73" s="31" t="s">
        <v>80</v>
      </c>
      <c r="L73" s="31" t="s">
        <v>80</v>
      </c>
      <c r="M73" s="31" t="s">
        <v>80</v>
      </c>
      <c r="N73" s="31" t="s">
        <v>80</v>
      </c>
      <c r="O73" s="31" t="s">
        <v>80</v>
      </c>
      <c r="P73" s="31" t="s">
        <v>80</v>
      </c>
      <c r="Q73" s="31">
        <v>0.99</v>
      </c>
      <c r="R73" s="31">
        <v>10.281000000000001</v>
      </c>
      <c r="S73" s="31">
        <v>8.3819999999999997</v>
      </c>
      <c r="T73" s="31" t="s">
        <v>80</v>
      </c>
      <c r="U73" s="31">
        <v>0.94899999999999995</v>
      </c>
      <c r="V73" s="31">
        <v>21.478000000000002</v>
      </c>
      <c r="W73" s="31">
        <v>24.117999999999999</v>
      </c>
      <c r="X73" s="31">
        <v>49.898000000000003</v>
      </c>
      <c r="Y73" s="31">
        <v>133.37100000000001</v>
      </c>
      <c r="Z73" s="31">
        <v>135.69200000000001</v>
      </c>
      <c r="AA73" s="31">
        <v>30.992999999999999</v>
      </c>
      <c r="AB73" s="31" t="s">
        <v>80</v>
      </c>
      <c r="AC73" s="31" t="s">
        <v>80</v>
      </c>
      <c r="AD73" s="31" t="s">
        <v>80</v>
      </c>
      <c r="AE73" s="31" t="s">
        <v>80</v>
      </c>
      <c r="AF73" s="31" t="s">
        <v>80</v>
      </c>
      <c r="AG73" s="31" t="s">
        <v>80</v>
      </c>
      <c r="AH73" s="31" t="s">
        <v>80</v>
      </c>
      <c r="AI73" s="31" t="s">
        <v>80</v>
      </c>
      <c r="AJ73" s="31" t="s">
        <v>80</v>
      </c>
      <c r="AK73">
        <v>35</v>
      </c>
      <c r="AL73" s="29">
        <v>0.05</v>
      </c>
      <c r="AM73" s="29">
        <v>99.41</v>
      </c>
      <c r="AN73" s="20">
        <v>416.15100000000001</v>
      </c>
    </row>
    <row r="74" spans="1:40" x14ac:dyDescent="0.25">
      <c r="A74" t="s">
        <v>73</v>
      </c>
      <c r="B74" t="s">
        <v>74</v>
      </c>
      <c r="C74" t="s">
        <v>75</v>
      </c>
      <c r="D74" t="s">
        <v>107</v>
      </c>
      <c r="E74" t="s">
        <v>87</v>
      </c>
      <c r="F74" t="s">
        <v>79</v>
      </c>
      <c r="G74" s="31" t="s">
        <v>80</v>
      </c>
      <c r="H74" s="31" t="s">
        <v>80</v>
      </c>
      <c r="I74" s="31" t="s">
        <v>80</v>
      </c>
      <c r="J74" s="31" t="s">
        <v>80</v>
      </c>
      <c r="K74" s="31" t="s">
        <v>80</v>
      </c>
      <c r="L74" s="31" t="s">
        <v>80</v>
      </c>
      <c r="M74" s="31" t="s">
        <v>80</v>
      </c>
      <c r="N74" s="31" t="s">
        <v>80</v>
      </c>
      <c r="O74" s="31" t="s">
        <v>80</v>
      </c>
      <c r="P74" s="31" t="s">
        <v>80</v>
      </c>
      <c r="Q74" s="31" t="s">
        <v>5</v>
      </c>
      <c r="R74" s="31" t="s">
        <v>5</v>
      </c>
      <c r="S74" s="31" t="s">
        <v>5</v>
      </c>
      <c r="T74" s="31" t="s">
        <v>80</v>
      </c>
      <c r="U74" s="31" t="s">
        <v>5</v>
      </c>
      <c r="V74" s="31" t="s">
        <v>5</v>
      </c>
      <c r="W74" s="31" t="s">
        <v>82</v>
      </c>
      <c r="X74" s="31" t="s">
        <v>5</v>
      </c>
      <c r="Y74" s="31" t="s">
        <v>5</v>
      </c>
      <c r="Z74" s="31" t="s">
        <v>5</v>
      </c>
      <c r="AA74" s="31" t="s">
        <v>5</v>
      </c>
      <c r="AB74" s="31" t="s">
        <v>80</v>
      </c>
      <c r="AC74" s="31" t="s">
        <v>80</v>
      </c>
      <c r="AD74" s="31" t="s">
        <v>80</v>
      </c>
      <c r="AE74" s="31" t="s">
        <v>80</v>
      </c>
      <c r="AF74" s="31" t="s">
        <v>80</v>
      </c>
      <c r="AG74" s="31" t="s">
        <v>80</v>
      </c>
      <c r="AH74" s="31" t="s">
        <v>80</v>
      </c>
      <c r="AI74" s="31" t="s">
        <v>80</v>
      </c>
      <c r="AJ74" s="31" t="s">
        <v>80</v>
      </c>
      <c r="AK74">
        <v>35</v>
      </c>
      <c r="AL74" s="29" t="s">
        <v>80</v>
      </c>
      <c r="AM74" s="29" t="s">
        <v>80</v>
      </c>
      <c r="AN74" s="20" t="s">
        <v>80</v>
      </c>
    </row>
    <row r="75" spans="1:40" x14ac:dyDescent="0.25">
      <c r="A75" t="s">
        <v>73</v>
      </c>
      <c r="B75" t="s">
        <v>74</v>
      </c>
      <c r="C75" t="s">
        <v>75</v>
      </c>
      <c r="D75" t="s">
        <v>88</v>
      </c>
      <c r="E75" t="s">
        <v>81</v>
      </c>
      <c r="F75" t="s">
        <v>78</v>
      </c>
      <c r="G75" s="31" t="s">
        <v>80</v>
      </c>
      <c r="H75" s="31" t="s">
        <v>80</v>
      </c>
      <c r="I75" s="31" t="s">
        <v>80</v>
      </c>
      <c r="J75" s="31">
        <v>54</v>
      </c>
      <c r="K75" s="31">
        <v>15.9</v>
      </c>
      <c r="L75" s="31">
        <v>10</v>
      </c>
      <c r="M75" s="31">
        <v>28.34</v>
      </c>
      <c r="N75" s="31" t="s">
        <v>80</v>
      </c>
      <c r="O75" s="31">
        <v>161</v>
      </c>
      <c r="P75" s="31">
        <v>3</v>
      </c>
      <c r="Q75" s="31">
        <v>47.116</v>
      </c>
      <c r="R75" s="31">
        <v>16.655000000000001</v>
      </c>
      <c r="S75" s="31">
        <v>10.096</v>
      </c>
      <c r="T75" s="31">
        <v>2.8580000000000001</v>
      </c>
      <c r="U75" s="31">
        <v>0.63200000000000001</v>
      </c>
      <c r="V75" s="31">
        <v>3.847</v>
      </c>
      <c r="W75" s="31">
        <v>2.214</v>
      </c>
      <c r="X75" s="31">
        <v>23.678999999999998</v>
      </c>
      <c r="Y75" s="31">
        <v>0.46800000000000003</v>
      </c>
      <c r="Z75" s="31" t="s">
        <v>80</v>
      </c>
      <c r="AA75" s="31" t="s">
        <v>80</v>
      </c>
      <c r="AB75" s="31" t="s">
        <v>80</v>
      </c>
      <c r="AC75" s="31" t="s">
        <v>80</v>
      </c>
      <c r="AD75" s="31" t="s">
        <v>80</v>
      </c>
      <c r="AE75" s="31" t="s">
        <v>80</v>
      </c>
      <c r="AF75" s="31" t="s">
        <v>80</v>
      </c>
      <c r="AG75" s="31" t="s">
        <v>80</v>
      </c>
      <c r="AH75" s="31" t="s">
        <v>80</v>
      </c>
      <c r="AI75" s="31" t="s">
        <v>80</v>
      </c>
      <c r="AJ75" s="31" t="s">
        <v>80</v>
      </c>
      <c r="AK75">
        <v>36</v>
      </c>
      <c r="AL75" s="29">
        <v>0.05</v>
      </c>
      <c r="AM75" s="29">
        <v>99.46</v>
      </c>
      <c r="AN75" s="20">
        <v>379.80500000000001</v>
      </c>
    </row>
    <row r="76" spans="1:40" x14ac:dyDescent="0.25">
      <c r="A76" t="s">
        <v>73</v>
      </c>
      <c r="B76" t="s">
        <v>74</v>
      </c>
      <c r="C76" t="s">
        <v>75</v>
      </c>
      <c r="D76" t="s">
        <v>88</v>
      </c>
      <c r="E76" t="s">
        <v>81</v>
      </c>
      <c r="F76" t="s">
        <v>79</v>
      </c>
      <c r="G76" s="31" t="s">
        <v>80</v>
      </c>
      <c r="H76" s="31" t="s">
        <v>80</v>
      </c>
      <c r="I76" s="31" t="s">
        <v>80</v>
      </c>
      <c r="J76" s="31" t="s">
        <v>82</v>
      </c>
      <c r="K76" s="31" t="s">
        <v>7</v>
      </c>
      <c r="L76" s="31" t="s">
        <v>5</v>
      </c>
      <c r="M76" s="31" t="s">
        <v>5</v>
      </c>
      <c r="N76" s="31" t="s">
        <v>80</v>
      </c>
      <c r="O76" s="31" t="s">
        <v>5</v>
      </c>
      <c r="P76" s="31" t="s">
        <v>82</v>
      </c>
      <c r="Q76" s="31" t="s">
        <v>22</v>
      </c>
      <c r="R76" s="31" t="s">
        <v>24</v>
      </c>
      <c r="S76" s="31" t="s">
        <v>24</v>
      </c>
      <c r="T76" s="31" t="s">
        <v>24</v>
      </c>
      <c r="U76" s="31" t="s">
        <v>24</v>
      </c>
      <c r="V76" s="31" t="s">
        <v>5</v>
      </c>
      <c r="W76" s="31" t="s">
        <v>5</v>
      </c>
      <c r="X76" s="31" t="s">
        <v>24</v>
      </c>
      <c r="Y76" s="31" t="s">
        <v>5</v>
      </c>
      <c r="Z76" s="31" t="s">
        <v>80</v>
      </c>
      <c r="AA76" s="31" t="s">
        <v>80</v>
      </c>
      <c r="AB76" s="31" t="s">
        <v>80</v>
      </c>
      <c r="AC76" s="31" t="s">
        <v>80</v>
      </c>
      <c r="AD76" s="31" t="s">
        <v>80</v>
      </c>
      <c r="AE76" s="31" t="s">
        <v>80</v>
      </c>
      <c r="AF76" s="31" t="s">
        <v>80</v>
      </c>
      <c r="AG76" s="31" t="s">
        <v>80</v>
      </c>
      <c r="AH76" s="31" t="s">
        <v>80</v>
      </c>
      <c r="AI76" s="31" t="s">
        <v>80</v>
      </c>
      <c r="AJ76" s="31" t="s">
        <v>80</v>
      </c>
      <c r="AK76">
        <v>36</v>
      </c>
      <c r="AL76" s="29" t="s">
        <v>80</v>
      </c>
      <c r="AM76" s="29" t="s">
        <v>80</v>
      </c>
      <c r="AN76" s="20" t="s">
        <v>80</v>
      </c>
    </row>
    <row r="77" spans="1:40" x14ac:dyDescent="0.25">
      <c r="A77" t="s">
        <v>73</v>
      </c>
      <c r="B77" t="s">
        <v>74</v>
      </c>
      <c r="C77" t="s">
        <v>75</v>
      </c>
      <c r="D77" t="s">
        <v>107</v>
      </c>
      <c r="E77" t="s">
        <v>90</v>
      </c>
      <c r="F77" t="s">
        <v>78</v>
      </c>
      <c r="G77" s="31">
        <v>196</v>
      </c>
      <c r="H77" s="31">
        <v>49</v>
      </c>
      <c r="I77" s="31">
        <v>33</v>
      </c>
      <c r="J77" s="31">
        <v>36</v>
      </c>
      <c r="K77" s="31">
        <v>42</v>
      </c>
      <c r="L77" s="31">
        <v>14.305</v>
      </c>
      <c r="M77" s="31" t="s">
        <v>80</v>
      </c>
      <c r="N77" s="31" t="s">
        <v>80</v>
      </c>
      <c r="O77" s="31" t="s">
        <v>80</v>
      </c>
      <c r="P77" s="31" t="s">
        <v>80</v>
      </c>
      <c r="Q77" s="31">
        <v>4.5119999999999996</v>
      </c>
      <c r="R77" s="31">
        <v>0.49199999999999999</v>
      </c>
      <c r="S77" s="31">
        <v>5.0000000000000001E-3</v>
      </c>
      <c r="T77" s="31" t="s">
        <v>80</v>
      </c>
      <c r="U77" s="31" t="s">
        <v>80</v>
      </c>
      <c r="V77" s="31">
        <v>4.0000000000000001E-3</v>
      </c>
      <c r="W77" s="31">
        <v>3.0000000000000001E-3</v>
      </c>
      <c r="X77" s="31" t="s">
        <v>80</v>
      </c>
      <c r="Y77" s="31" t="s">
        <v>80</v>
      </c>
      <c r="Z77" s="31">
        <v>4.0000000000000001E-3</v>
      </c>
      <c r="AA77" s="31">
        <v>1.2E-2</v>
      </c>
      <c r="AB77" s="31">
        <v>2E-3</v>
      </c>
      <c r="AC77" s="31">
        <v>4.0000000000000001E-3</v>
      </c>
      <c r="AD77" s="31" t="s">
        <v>80</v>
      </c>
      <c r="AE77" s="31" t="s">
        <v>80</v>
      </c>
      <c r="AF77" s="31">
        <v>3.0000000000000001E-3</v>
      </c>
      <c r="AG77" s="31" t="s">
        <v>80</v>
      </c>
      <c r="AH77" s="31" t="s">
        <v>80</v>
      </c>
      <c r="AI77" s="31" t="s">
        <v>80</v>
      </c>
      <c r="AJ77" s="31" t="s">
        <v>80</v>
      </c>
      <c r="AK77">
        <v>37</v>
      </c>
      <c r="AL77" s="29">
        <v>0.05</v>
      </c>
      <c r="AM77" s="29">
        <v>99.5</v>
      </c>
      <c r="AN77" s="20">
        <v>375.346</v>
      </c>
    </row>
    <row r="78" spans="1:40" x14ac:dyDescent="0.25">
      <c r="A78" t="s">
        <v>73</v>
      </c>
      <c r="B78" t="s">
        <v>74</v>
      </c>
      <c r="C78" t="s">
        <v>75</v>
      </c>
      <c r="D78" t="s">
        <v>107</v>
      </c>
      <c r="E78" t="s">
        <v>90</v>
      </c>
      <c r="F78" t="s">
        <v>79</v>
      </c>
      <c r="G78" s="31" t="s">
        <v>5</v>
      </c>
      <c r="H78" s="31" t="s">
        <v>5</v>
      </c>
      <c r="I78" s="31" t="s">
        <v>5</v>
      </c>
      <c r="J78" s="31" t="s">
        <v>82</v>
      </c>
      <c r="K78" s="31" t="s">
        <v>82</v>
      </c>
      <c r="L78" s="31" t="s">
        <v>82</v>
      </c>
      <c r="M78" s="31" t="s">
        <v>80</v>
      </c>
      <c r="N78" s="31" t="s">
        <v>80</v>
      </c>
      <c r="O78" s="31" t="s">
        <v>80</v>
      </c>
      <c r="P78" s="31" t="s">
        <v>80</v>
      </c>
      <c r="Q78" s="31" t="s">
        <v>5</v>
      </c>
      <c r="R78" s="31" t="s">
        <v>5</v>
      </c>
      <c r="S78" s="31" t="s">
        <v>5</v>
      </c>
      <c r="T78" s="31" t="s">
        <v>80</v>
      </c>
      <c r="U78" s="31" t="s">
        <v>80</v>
      </c>
      <c r="V78" s="31" t="s">
        <v>5</v>
      </c>
      <c r="W78" s="31" t="s">
        <v>82</v>
      </c>
      <c r="X78" s="31" t="s">
        <v>80</v>
      </c>
      <c r="Y78" s="31" t="s">
        <v>80</v>
      </c>
      <c r="Z78" s="31" t="s">
        <v>5</v>
      </c>
      <c r="AA78" s="31" t="s">
        <v>5</v>
      </c>
      <c r="AB78" s="31" t="s">
        <v>5</v>
      </c>
      <c r="AC78" s="31" t="s">
        <v>5</v>
      </c>
      <c r="AD78" s="31" t="s">
        <v>80</v>
      </c>
      <c r="AE78" s="31" t="s">
        <v>80</v>
      </c>
      <c r="AF78" s="31" t="s">
        <v>5</v>
      </c>
      <c r="AG78" s="31" t="s">
        <v>80</v>
      </c>
      <c r="AH78" s="31" t="s">
        <v>80</v>
      </c>
      <c r="AI78" s="31" t="s">
        <v>80</v>
      </c>
      <c r="AJ78" s="31" t="s">
        <v>80</v>
      </c>
      <c r="AK78">
        <v>37</v>
      </c>
      <c r="AL78" s="29" t="s">
        <v>80</v>
      </c>
      <c r="AM78" s="29" t="s">
        <v>80</v>
      </c>
      <c r="AN78" s="20" t="s">
        <v>80</v>
      </c>
    </row>
    <row r="79" spans="1:40" x14ac:dyDescent="0.25">
      <c r="A79" t="s">
        <v>73</v>
      </c>
      <c r="B79" t="s">
        <v>74</v>
      </c>
      <c r="C79" t="s">
        <v>75</v>
      </c>
      <c r="D79" t="s">
        <v>113</v>
      </c>
      <c r="E79" t="s">
        <v>87</v>
      </c>
      <c r="F79" t="s">
        <v>78</v>
      </c>
      <c r="G79" s="31" t="s">
        <v>80</v>
      </c>
      <c r="H79" s="31" t="s">
        <v>80</v>
      </c>
      <c r="I79" s="31" t="s">
        <v>80</v>
      </c>
      <c r="J79" s="31" t="s">
        <v>80</v>
      </c>
      <c r="K79" s="31" t="s">
        <v>80</v>
      </c>
      <c r="L79" s="31">
        <v>2.4</v>
      </c>
      <c r="M79" s="31" t="s">
        <v>80</v>
      </c>
      <c r="N79" s="31" t="s">
        <v>80</v>
      </c>
      <c r="O79" s="31" t="s">
        <v>80</v>
      </c>
      <c r="P79" s="31" t="s">
        <v>80</v>
      </c>
      <c r="Q79" s="31" t="s">
        <v>80</v>
      </c>
      <c r="R79" s="31" t="s">
        <v>80</v>
      </c>
      <c r="S79" s="31" t="s">
        <v>80</v>
      </c>
      <c r="T79" s="31" t="s">
        <v>80</v>
      </c>
      <c r="U79" s="31" t="s">
        <v>80</v>
      </c>
      <c r="V79" s="31" t="s">
        <v>80</v>
      </c>
      <c r="W79" s="31" t="s">
        <v>80</v>
      </c>
      <c r="X79" s="31" t="s">
        <v>80</v>
      </c>
      <c r="Y79" s="31" t="s">
        <v>80</v>
      </c>
      <c r="Z79" s="31" t="s">
        <v>80</v>
      </c>
      <c r="AA79" s="31" t="s">
        <v>80</v>
      </c>
      <c r="AB79" s="31" t="s">
        <v>80</v>
      </c>
      <c r="AC79" s="31" t="s">
        <v>80</v>
      </c>
      <c r="AD79" s="31">
        <v>52.485999999999997</v>
      </c>
      <c r="AE79" s="31">
        <v>127.197</v>
      </c>
      <c r="AF79" s="31">
        <v>83.135000000000005</v>
      </c>
      <c r="AG79" s="31">
        <v>13.798999999999999</v>
      </c>
      <c r="AH79" s="31" t="s">
        <v>80</v>
      </c>
      <c r="AI79" s="31">
        <v>33</v>
      </c>
      <c r="AJ79" s="31">
        <v>18.628</v>
      </c>
      <c r="AK79">
        <v>38</v>
      </c>
      <c r="AL79" s="29">
        <v>0.04</v>
      </c>
      <c r="AM79" s="29">
        <v>99.54</v>
      </c>
      <c r="AN79" s="20">
        <v>330.64400000000001</v>
      </c>
    </row>
    <row r="80" spans="1:40" x14ac:dyDescent="0.25">
      <c r="A80" t="s">
        <v>73</v>
      </c>
      <c r="B80" t="s">
        <v>74</v>
      </c>
      <c r="C80" t="s">
        <v>75</v>
      </c>
      <c r="D80" t="s">
        <v>113</v>
      </c>
      <c r="E80" t="s">
        <v>87</v>
      </c>
      <c r="F80" t="s">
        <v>79</v>
      </c>
      <c r="G80" s="31" t="s">
        <v>80</v>
      </c>
      <c r="H80" s="31" t="s">
        <v>5</v>
      </c>
      <c r="I80" s="31" t="s">
        <v>5</v>
      </c>
      <c r="J80" s="31" t="s">
        <v>5</v>
      </c>
      <c r="K80" s="31" t="s">
        <v>5</v>
      </c>
      <c r="L80" s="31" t="s">
        <v>5</v>
      </c>
      <c r="M80" s="31" t="s">
        <v>80</v>
      </c>
      <c r="N80" s="31" t="s">
        <v>5</v>
      </c>
      <c r="O80" s="31" t="s">
        <v>5</v>
      </c>
      <c r="P80" s="31" t="s">
        <v>5</v>
      </c>
      <c r="Q80" s="31" t="s">
        <v>5</v>
      </c>
      <c r="R80" s="31" t="s">
        <v>5</v>
      </c>
      <c r="S80" s="31" t="s">
        <v>20</v>
      </c>
      <c r="T80" s="31" t="s">
        <v>5</v>
      </c>
      <c r="U80" s="31" t="s">
        <v>5</v>
      </c>
      <c r="V80" s="31" t="s">
        <v>20</v>
      </c>
      <c r="W80" s="31" t="s">
        <v>20</v>
      </c>
      <c r="X80" s="31" t="s">
        <v>5</v>
      </c>
      <c r="Y80" s="31" t="s">
        <v>80</v>
      </c>
      <c r="Z80" s="31" t="s">
        <v>5</v>
      </c>
      <c r="AA80" s="31" t="s">
        <v>80</v>
      </c>
      <c r="AB80" s="31" t="s">
        <v>5</v>
      </c>
      <c r="AC80" s="31" t="s">
        <v>5</v>
      </c>
      <c r="AD80" s="31" t="s">
        <v>5</v>
      </c>
      <c r="AE80" s="31" t="s">
        <v>20</v>
      </c>
      <c r="AF80" s="31" t="s">
        <v>20</v>
      </c>
      <c r="AG80" s="31" t="s">
        <v>5</v>
      </c>
      <c r="AH80" s="31" t="s">
        <v>5</v>
      </c>
      <c r="AI80" s="31" t="s">
        <v>5</v>
      </c>
      <c r="AJ80" s="31" t="s">
        <v>20</v>
      </c>
      <c r="AK80">
        <v>38</v>
      </c>
      <c r="AL80" s="29" t="s">
        <v>80</v>
      </c>
      <c r="AM80" s="29" t="s">
        <v>80</v>
      </c>
      <c r="AN80" s="20" t="s">
        <v>80</v>
      </c>
    </row>
    <row r="81" spans="1:40" x14ac:dyDescent="0.25">
      <c r="A81" t="s">
        <v>73</v>
      </c>
      <c r="B81" t="s">
        <v>74</v>
      </c>
      <c r="C81" t="s">
        <v>75</v>
      </c>
      <c r="D81" t="s">
        <v>114</v>
      </c>
      <c r="E81" t="s">
        <v>87</v>
      </c>
      <c r="F81" t="s">
        <v>78</v>
      </c>
      <c r="G81" s="31" t="s">
        <v>80</v>
      </c>
      <c r="H81" s="31" t="s">
        <v>80</v>
      </c>
      <c r="I81" s="31" t="s">
        <v>80</v>
      </c>
      <c r="J81" s="31">
        <v>151.30000000000001</v>
      </c>
      <c r="K81" s="31">
        <v>4.1420000000000003</v>
      </c>
      <c r="L81" s="31">
        <v>1.6E-2</v>
      </c>
      <c r="M81" s="31" t="s">
        <v>80</v>
      </c>
      <c r="N81" s="31" t="s">
        <v>80</v>
      </c>
      <c r="O81" s="31" t="s">
        <v>80</v>
      </c>
      <c r="P81" s="31" t="s">
        <v>80</v>
      </c>
      <c r="Q81" s="31">
        <v>9.4619999999999997</v>
      </c>
      <c r="R81" s="31" t="s">
        <v>80</v>
      </c>
      <c r="S81" s="31">
        <v>7.5359999999999996</v>
      </c>
      <c r="T81" s="31">
        <v>19.379000000000001</v>
      </c>
      <c r="U81" s="31">
        <v>54.076999999999998</v>
      </c>
      <c r="V81" s="31" t="s">
        <v>80</v>
      </c>
      <c r="W81" s="31" t="s">
        <v>80</v>
      </c>
      <c r="X81" s="31">
        <v>82.635000000000005</v>
      </c>
      <c r="Y81" s="31" t="s">
        <v>80</v>
      </c>
      <c r="Z81" s="31" t="s">
        <v>80</v>
      </c>
      <c r="AA81" s="31" t="s">
        <v>80</v>
      </c>
      <c r="AB81" s="31" t="s">
        <v>80</v>
      </c>
      <c r="AC81" s="31" t="s">
        <v>80</v>
      </c>
      <c r="AD81" s="31" t="s">
        <v>80</v>
      </c>
      <c r="AE81" s="31" t="s">
        <v>80</v>
      </c>
      <c r="AF81" s="31" t="s">
        <v>80</v>
      </c>
      <c r="AG81" s="31" t="s">
        <v>80</v>
      </c>
      <c r="AH81" s="31" t="s">
        <v>80</v>
      </c>
      <c r="AI81" s="31" t="s">
        <v>80</v>
      </c>
      <c r="AJ81" s="31" t="s">
        <v>80</v>
      </c>
      <c r="AK81">
        <v>39</v>
      </c>
      <c r="AL81" s="29">
        <v>0.04</v>
      </c>
      <c r="AM81" s="29">
        <v>99.58</v>
      </c>
      <c r="AN81" s="20">
        <v>328.54700000000003</v>
      </c>
    </row>
    <row r="82" spans="1:40" x14ac:dyDescent="0.25">
      <c r="A82" t="s">
        <v>73</v>
      </c>
      <c r="B82" t="s">
        <v>74</v>
      </c>
      <c r="C82" t="s">
        <v>75</v>
      </c>
      <c r="D82" t="s">
        <v>114</v>
      </c>
      <c r="E82" t="s">
        <v>87</v>
      </c>
      <c r="F82" t="s">
        <v>79</v>
      </c>
      <c r="G82" s="31" t="s">
        <v>80</v>
      </c>
      <c r="H82" s="31" t="s">
        <v>80</v>
      </c>
      <c r="I82" s="31" t="s">
        <v>80</v>
      </c>
      <c r="J82" s="31" t="s">
        <v>5</v>
      </c>
      <c r="K82" s="31" t="s">
        <v>5</v>
      </c>
      <c r="L82" s="31" t="s">
        <v>82</v>
      </c>
      <c r="M82" s="31" t="s">
        <v>80</v>
      </c>
      <c r="N82" s="31" t="s">
        <v>80</v>
      </c>
      <c r="O82" s="31" t="s">
        <v>80</v>
      </c>
      <c r="P82" s="31" t="s">
        <v>80</v>
      </c>
      <c r="Q82" s="31" t="s">
        <v>5</v>
      </c>
      <c r="R82" s="31" t="s">
        <v>80</v>
      </c>
      <c r="S82" s="31" t="s">
        <v>82</v>
      </c>
      <c r="T82" s="31" t="s">
        <v>5</v>
      </c>
      <c r="U82" s="31" t="s">
        <v>5</v>
      </c>
      <c r="V82" s="31" t="s">
        <v>80</v>
      </c>
      <c r="W82" s="31" t="s">
        <v>80</v>
      </c>
      <c r="X82" s="31" t="s">
        <v>5</v>
      </c>
      <c r="Y82" s="31" t="s">
        <v>5</v>
      </c>
      <c r="Z82" s="31" t="s">
        <v>5</v>
      </c>
      <c r="AA82" s="31" t="s">
        <v>80</v>
      </c>
      <c r="AB82" s="31" t="s">
        <v>80</v>
      </c>
      <c r="AC82" s="31" t="s">
        <v>80</v>
      </c>
      <c r="AD82" s="31" t="s">
        <v>80</v>
      </c>
      <c r="AE82" s="31" t="s">
        <v>80</v>
      </c>
      <c r="AF82" s="31" t="s">
        <v>80</v>
      </c>
      <c r="AG82" s="31" t="s">
        <v>80</v>
      </c>
      <c r="AH82" s="31" t="s">
        <v>80</v>
      </c>
      <c r="AI82" s="31" t="s">
        <v>80</v>
      </c>
      <c r="AJ82" s="31" t="s">
        <v>80</v>
      </c>
      <c r="AK82">
        <v>39</v>
      </c>
      <c r="AL82" s="29" t="s">
        <v>80</v>
      </c>
      <c r="AM82" s="29" t="s">
        <v>80</v>
      </c>
      <c r="AN82" s="20" t="s">
        <v>80</v>
      </c>
    </row>
    <row r="83" spans="1:40" x14ac:dyDescent="0.25">
      <c r="A83" t="s">
        <v>73</v>
      </c>
      <c r="B83" t="s">
        <v>74</v>
      </c>
      <c r="C83" t="s">
        <v>75</v>
      </c>
      <c r="D83" t="s">
        <v>108</v>
      </c>
      <c r="E83" t="s">
        <v>105</v>
      </c>
      <c r="F83" t="s">
        <v>78</v>
      </c>
      <c r="G83" s="31" t="s">
        <v>80</v>
      </c>
      <c r="H83" s="31" t="s">
        <v>80</v>
      </c>
      <c r="I83" s="31" t="s">
        <v>80</v>
      </c>
      <c r="J83" s="31" t="s">
        <v>80</v>
      </c>
      <c r="K83" s="31" t="s">
        <v>80</v>
      </c>
      <c r="L83" s="31" t="s">
        <v>80</v>
      </c>
      <c r="M83" s="31" t="s">
        <v>80</v>
      </c>
      <c r="N83" s="31" t="s">
        <v>80</v>
      </c>
      <c r="O83" s="31" t="s">
        <v>80</v>
      </c>
      <c r="P83" s="31" t="s">
        <v>80</v>
      </c>
      <c r="Q83" s="31" t="s">
        <v>80</v>
      </c>
      <c r="R83" s="31" t="s">
        <v>80</v>
      </c>
      <c r="S83" s="31" t="s">
        <v>80</v>
      </c>
      <c r="T83" s="31" t="s">
        <v>80</v>
      </c>
      <c r="U83" s="31" t="s">
        <v>80</v>
      </c>
      <c r="V83" s="31" t="s">
        <v>80</v>
      </c>
      <c r="W83" s="31" t="s">
        <v>80</v>
      </c>
      <c r="X83" s="31" t="s">
        <v>80</v>
      </c>
      <c r="Y83" s="31" t="s">
        <v>80</v>
      </c>
      <c r="Z83" s="31" t="s">
        <v>80</v>
      </c>
      <c r="AA83" s="31" t="s">
        <v>80</v>
      </c>
      <c r="AB83" s="31">
        <v>14</v>
      </c>
      <c r="AC83" s="31" t="s">
        <v>80</v>
      </c>
      <c r="AD83" s="31" t="s">
        <v>80</v>
      </c>
      <c r="AE83" s="31">
        <v>2</v>
      </c>
      <c r="AF83" s="31">
        <v>3</v>
      </c>
      <c r="AG83" s="31">
        <v>4.0999999999999996</v>
      </c>
      <c r="AH83" s="31">
        <v>60</v>
      </c>
      <c r="AI83" s="31">
        <v>90</v>
      </c>
      <c r="AJ83" s="31">
        <v>120</v>
      </c>
      <c r="AK83">
        <v>40</v>
      </c>
      <c r="AL83" s="29">
        <v>0.04</v>
      </c>
      <c r="AM83" s="29">
        <v>99.62</v>
      </c>
      <c r="AN83" s="20">
        <v>293.10000000000002</v>
      </c>
    </row>
    <row r="84" spans="1:40" x14ac:dyDescent="0.25">
      <c r="A84" t="s">
        <v>73</v>
      </c>
      <c r="B84" t="s">
        <v>74</v>
      </c>
      <c r="C84" t="s">
        <v>75</v>
      </c>
      <c r="D84" t="s">
        <v>108</v>
      </c>
      <c r="E84" t="s">
        <v>105</v>
      </c>
      <c r="F84" t="s">
        <v>79</v>
      </c>
      <c r="G84" s="31" t="s">
        <v>80</v>
      </c>
      <c r="H84" s="31" t="s">
        <v>80</v>
      </c>
      <c r="I84" s="31" t="s">
        <v>80</v>
      </c>
      <c r="J84" s="31" t="s">
        <v>80</v>
      </c>
      <c r="K84" s="31" t="s">
        <v>80</v>
      </c>
      <c r="L84" s="31" t="s">
        <v>80</v>
      </c>
      <c r="M84" s="31" t="s">
        <v>80</v>
      </c>
      <c r="N84" s="31" t="s">
        <v>80</v>
      </c>
      <c r="O84" s="31" t="s">
        <v>80</v>
      </c>
      <c r="P84" s="31" t="s">
        <v>80</v>
      </c>
      <c r="Q84" s="31" t="s">
        <v>80</v>
      </c>
      <c r="R84" s="31" t="s">
        <v>80</v>
      </c>
      <c r="S84" s="31" t="s">
        <v>80</v>
      </c>
      <c r="T84" s="31" t="s">
        <v>80</v>
      </c>
      <c r="U84" s="31" t="s">
        <v>80</v>
      </c>
      <c r="V84" s="31" t="s">
        <v>80</v>
      </c>
      <c r="W84" s="31" t="s">
        <v>80</v>
      </c>
      <c r="X84" s="31" t="s">
        <v>80</v>
      </c>
      <c r="Y84" s="31" t="s">
        <v>80</v>
      </c>
      <c r="Z84" s="31" t="s">
        <v>80</v>
      </c>
      <c r="AA84" s="31" t="s">
        <v>80</v>
      </c>
      <c r="AB84" s="31" t="s">
        <v>82</v>
      </c>
      <c r="AC84" s="31" t="s">
        <v>80</v>
      </c>
      <c r="AD84" s="31" t="s">
        <v>80</v>
      </c>
      <c r="AE84" s="31" t="s">
        <v>82</v>
      </c>
      <c r="AF84" s="31" t="s">
        <v>82</v>
      </c>
      <c r="AG84" s="31" t="s">
        <v>82</v>
      </c>
      <c r="AH84" s="31" t="s">
        <v>82</v>
      </c>
      <c r="AI84" s="31" t="s">
        <v>82</v>
      </c>
      <c r="AJ84" s="31" t="s">
        <v>82</v>
      </c>
      <c r="AK84">
        <v>40</v>
      </c>
      <c r="AL84" s="29" t="s">
        <v>80</v>
      </c>
      <c r="AM84" s="29" t="s">
        <v>80</v>
      </c>
      <c r="AN84" s="20" t="s">
        <v>80</v>
      </c>
    </row>
    <row r="85" spans="1:40" x14ac:dyDescent="0.25">
      <c r="A85" t="s">
        <v>73</v>
      </c>
      <c r="B85" t="s">
        <v>74</v>
      </c>
      <c r="C85" t="s">
        <v>85</v>
      </c>
      <c r="D85" t="s">
        <v>115</v>
      </c>
      <c r="E85" t="s">
        <v>87</v>
      </c>
      <c r="F85" t="s">
        <v>78</v>
      </c>
      <c r="G85" s="31" t="s">
        <v>80</v>
      </c>
      <c r="H85" s="31" t="s">
        <v>80</v>
      </c>
      <c r="I85" s="31" t="s">
        <v>80</v>
      </c>
      <c r="J85" s="31" t="s">
        <v>80</v>
      </c>
      <c r="K85" s="31" t="s">
        <v>80</v>
      </c>
      <c r="L85" s="31" t="s">
        <v>80</v>
      </c>
      <c r="M85" s="31" t="s">
        <v>80</v>
      </c>
      <c r="N85" s="31" t="s">
        <v>80</v>
      </c>
      <c r="O85" s="31" t="s">
        <v>80</v>
      </c>
      <c r="P85" s="31" t="s">
        <v>80</v>
      </c>
      <c r="Q85" s="31" t="s">
        <v>80</v>
      </c>
      <c r="R85" s="31" t="s">
        <v>80</v>
      </c>
      <c r="S85" s="31" t="s">
        <v>80</v>
      </c>
      <c r="T85" s="31" t="s">
        <v>80</v>
      </c>
      <c r="U85" s="31" t="s">
        <v>80</v>
      </c>
      <c r="V85" s="31" t="s">
        <v>80</v>
      </c>
      <c r="W85" s="31" t="s">
        <v>80</v>
      </c>
      <c r="X85" s="31" t="s">
        <v>80</v>
      </c>
      <c r="Y85" s="31" t="s">
        <v>80</v>
      </c>
      <c r="Z85" s="31" t="s">
        <v>80</v>
      </c>
      <c r="AA85" s="31" t="s">
        <v>80</v>
      </c>
      <c r="AB85" s="31" t="s">
        <v>80</v>
      </c>
      <c r="AC85" s="31" t="s">
        <v>80</v>
      </c>
      <c r="AD85" s="31" t="s">
        <v>80</v>
      </c>
      <c r="AE85" s="31" t="s">
        <v>80</v>
      </c>
      <c r="AF85" s="31" t="s">
        <v>80</v>
      </c>
      <c r="AG85" s="31" t="s">
        <v>80</v>
      </c>
      <c r="AH85" s="31" t="s">
        <v>80</v>
      </c>
      <c r="AI85" s="31">
        <v>50.320999999999998</v>
      </c>
      <c r="AJ85" s="31">
        <v>212.96</v>
      </c>
      <c r="AK85">
        <v>41</v>
      </c>
      <c r="AL85" s="29">
        <v>0.03</v>
      </c>
      <c r="AM85" s="29">
        <v>99.65</v>
      </c>
      <c r="AN85" s="20">
        <v>263.28100000000001</v>
      </c>
    </row>
    <row r="86" spans="1:40" x14ac:dyDescent="0.25">
      <c r="A86" t="s">
        <v>73</v>
      </c>
      <c r="B86" t="s">
        <v>74</v>
      </c>
      <c r="C86" t="s">
        <v>85</v>
      </c>
      <c r="D86" t="s">
        <v>115</v>
      </c>
      <c r="E86" t="s">
        <v>87</v>
      </c>
      <c r="F86" t="s">
        <v>79</v>
      </c>
      <c r="G86" s="31" t="s">
        <v>80</v>
      </c>
      <c r="H86" s="31" t="s">
        <v>80</v>
      </c>
      <c r="I86" s="31" t="s">
        <v>80</v>
      </c>
      <c r="J86" s="31" t="s">
        <v>80</v>
      </c>
      <c r="K86" s="31" t="s">
        <v>80</v>
      </c>
      <c r="L86" s="31" t="s">
        <v>80</v>
      </c>
      <c r="M86" s="31" t="s">
        <v>80</v>
      </c>
      <c r="N86" s="31" t="s">
        <v>80</v>
      </c>
      <c r="O86" s="31" t="s">
        <v>80</v>
      </c>
      <c r="P86" s="31" t="s">
        <v>80</v>
      </c>
      <c r="Q86" s="31" t="s">
        <v>80</v>
      </c>
      <c r="R86" s="31" t="s">
        <v>80</v>
      </c>
      <c r="S86" s="31" t="s">
        <v>80</v>
      </c>
      <c r="T86" s="31" t="s">
        <v>80</v>
      </c>
      <c r="U86" s="31" t="s">
        <v>80</v>
      </c>
      <c r="V86" s="31" t="s">
        <v>80</v>
      </c>
      <c r="W86" s="31" t="s">
        <v>80</v>
      </c>
      <c r="X86" s="31" t="s">
        <v>80</v>
      </c>
      <c r="Y86" s="31" t="s">
        <v>80</v>
      </c>
      <c r="Z86" s="31" t="s">
        <v>80</v>
      </c>
      <c r="AA86" s="31" t="s">
        <v>80</v>
      </c>
      <c r="AB86" s="31" t="s">
        <v>80</v>
      </c>
      <c r="AC86" s="31" t="s">
        <v>80</v>
      </c>
      <c r="AD86" s="31" t="s">
        <v>80</v>
      </c>
      <c r="AE86" s="31" t="s">
        <v>80</v>
      </c>
      <c r="AF86" s="31" t="s">
        <v>80</v>
      </c>
      <c r="AG86" s="31" t="s">
        <v>80</v>
      </c>
      <c r="AH86" s="31" t="s">
        <v>80</v>
      </c>
      <c r="AI86" s="31" t="s">
        <v>5</v>
      </c>
      <c r="AJ86" s="31" t="s">
        <v>5</v>
      </c>
      <c r="AK86">
        <v>41</v>
      </c>
      <c r="AL86" s="29" t="s">
        <v>80</v>
      </c>
      <c r="AM86" s="29" t="s">
        <v>80</v>
      </c>
      <c r="AN86" s="20" t="s">
        <v>80</v>
      </c>
    </row>
    <row r="87" spans="1:40" x14ac:dyDescent="0.25">
      <c r="A87" t="s">
        <v>73</v>
      </c>
      <c r="B87" t="s">
        <v>74</v>
      </c>
      <c r="C87" t="s">
        <v>75</v>
      </c>
      <c r="D87" t="s">
        <v>116</v>
      </c>
      <c r="E87" t="s">
        <v>87</v>
      </c>
      <c r="F87" t="s">
        <v>78</v>
      </c>
      <c r="G87" s="31" t="s">
        <v>80</v>
      </c>
      <c r="H87" s="31" t="s">
        <v>80</v>
      </c>
      <c r="I87" s="31">
        <v>1</v>
      </c>
      <c r="J87" s="31">
        <v>0.70499999999999996</v>
      </c>
      <c r="K87" s="31">
        <v>0.66600000000000004</v>
      </c>
      <c r="L87" s="31" t="s">
        <v>80</v>
      </c>
      <c r="M87" s="31">
        <v>2</v>
      </c>
      <c r="N87" s="31">
        <v>5.2</v>
      </c>
      <c r="O87" s="31">
        <v>6.6420000000000003</v>
      </c>
      <c r="P87" s="31">
        <v>8.2469999999999999</v>
      </c>
      <c r="Q87" s="31">
        <v>11.023999999999999</v>
      </c>
      <c r="R87" s="31">
        <v>7.3</v>
      </c>
      <c r="S87" s="31">
        <v>6.0330000000000004</v>
      </c>
      <c r="T87" s="31">
        <v>6.1420000000000003</v>
      </c>
      <c r="U87" s="31">
        <v>2.7480000000000002</v>
      </c>
      <c r="V87" s="31">
        <v>1.925</v>
      </c>
      <c r="W87" s="31">
        <v>3.3490000000000002</v>
      </c>
      <c r="X87" s="31">
        <v>15.058999999999999</v>
      </c>
      <c r="Y87" s="31">
        <v>20.574999999999999</v>
      </c>
      <c r="Z87" s="31">
        <v>11.387</v>
      </c>
      <c r="AA87" s="31">
        <v>15.353</v>
      </c>
      <c r="AB87" s="31">
        <v>37.115000000000002</v>
      </c>
      <c r="AC87" s="31">
        <v>25.478000000000002</v>
      </c>
      <c r="AD87" s="31">
        <v>13.223000000000001</v>
      </c>
      <c r="AE87" s="31">
        <v>6.5339999999999998</v>
      </c>
      <c r="AF87" s="31">
        <v>9.9730000000000008</v>
      </c>
      <c r="AG87" s="31">
        <v>12.295999999999999</v>
      </c>
      <c r="AH87" s="31">
        <v>11.478999999999999</v>
      </c>
      <c r="AI87" s="31">
        <v>13.683999999999999</v>
      </c>
      <c r="AJ87" s="31">
        <v>3.9750000000000001</v>
      </c>
      <c r="AK87">
        <v>42</v>
      </c>
      <c r="AL87" s="29">
        <v>0.03</v>
      </c>
      <c r="AM87" s="29">
        <v>99.68</v>
      </c>
      <c r="AN87" s="20">
        <v>259.11200000000002</v>
      </c>
    </row>
    <row r="88" spans="1:40" x14ac:dyDescent="0.25">
      <c r="A88" t="s">
        <v>73</v>
      </c>
      <c r="B88" t="s">
        <v>74</v>
      </c>
      <c r="C88" t="s">
        <v>75</v>
      </c>
      <c r="D88" t="s">
        <v>116</v>
      </c>
      <c r="E88" t="s">
        <v>87</v>
      </c>
      <c r="F88" t="s">
        <v>79</v>
      </c>
      <c r="G88" s="31" t="s">
        <v>80</v>
      </c>
      <c r="H88" s="31" t="s">
        <v>80</v>
      </c>
      <c r="I88" s="31" t="s">
        <v>82</v>
      </c>
      <c r="J88" s="31" t="s">
        <v>82</v>
      </c>
      <c r="K88" s="31" t="s">
        <v>82</v>
      </c>
      <c r="L88" s="31" t="s">
        <v>80</v>
      </c>
      <c r="M88" s="31" t="s">
        <v>82</v>
      </c>
      <c r="N88" s="31" t="s">
        <v>82</v>
      </c>
      <c r="O88" s="31" t="s">
        <v>82</v>
      </c>
      <c r="P88" s="31" t="s">
        <v>82</v>
      </c>
      <c r="Q88" s="31" t="s">
        <v>82</v>
      </c>
      <c r="R88" s="31" t="s">
        <v>82</v>
      </c>
      <c r="S88" s="31" t="s">
        <v>82</v>
      </c>
      <c r="T88" s="31" t="s">
        <v>82</v>
      </c>
      <c r="U88" s="31" t="s">
        <v>5</v>
      </c>
      <c r="V88" s="31" t="s">
        <v>5</v>
      </c>
      <c r="W88" s="31" t="s">
        <v>5</v>
      </c>
      <c r="X88" s="31" t="s">
        <v>5</v>
      </c>
      <c r="Y88" s="31" t="s">
        <v>5</v>
      </c>
      <c r="Z88" s="31" t="s">
        <v>5</v>
      </c>
      <c r="AA88" s="31" t="s">
        <v>5</v>
      </c>
      <c r="AB88" s="31" t="s">
        <v>5</v>
      </c>
      <c r="AC88" s="31" t="s">
        <v>5</v>
      </c>
      <c r="AD88" s="31" t="s">
        <v>5</v>
      </c>
      <c r="AE88" s="31" t="s">
        <v>5</v>
      </c>
      <c r="AF88" s="31" t="s">
        <v>5</v>
      </c>
      <c r="AG88" s="31" t="s">
        <v>5</v>
      </c>
      <c r="AH88" s="31" t="s">
        <v>5</v>
      </c>
      <c r="AI88" s="31" t="s">
        <v>5</v>
      </c>
      <c r="AJ88" s="31" t="s">
        <v>5</v>
      </c>
      <c r="AK88">
        <v>42</v>
      </c>
      <c r="AL88" s="29" t="s">
        <v>80</v>
      </c>
      <c r="AM88" s="29" t="s">
        <v>80</v>
      </c>
      <c r="AN88" s="20" t="s">
        <v>80</v>
      </c>
    </row>
    <row r="89" spans="1:40" x14ac:dyDescent="0.25">
      <c r="A89" t="s">
        <v>73</v>
      </c>
      <c r="B89" t="s">
        <v>74</v>
      </c>
      <c r="C89" t="s">
        <v>75</v>
      </c>
      <c r="D89" t="s">
        <v>83</v>
      </c>
      <c r="E89" t="s">
        <v>99</v>
      </c>
      <c r="F89" t="s">
        <v>78</v>
      </c>
      <c r="G89" s="31" t="s">
        <v>80</v>
      </c>
      <c r="H89" s="31" t="s">
        <v>80</v>
      </c>
      <c r="I89" s="31" t="s">
        <v>80</v>
      </c>
      <c r="J89" s="31" t="s">
        <v>80</v>
      </c>
      <c r="K89" s="31" t="s">
        <v>80</v>
      </c>
      <c r="L89" s="31" t="s">
        <v>80</v>
      </c>
      <c r="M89" s="31" t="s">
        <v>80</v>
      </c>
      <c r="N89" s="31" t="s">
        <v>80</v>
      </c>
      <c r="O89" s="31" t="s">
        <v>80</v>
      </c>
      <c r="P89" s="31">
        <v>3.0019999999999998</v>
      </c>
      <c r="Q89" s="31">
        <v>36.692999999999998</v>
      </c>
      <c r="R89" s="31" t="s">
        <v>80</v>
      </c>
      <c r="S89" s="31" t="s">
        <v>80</v>
      </c>
      <c r="T89" s="31" t="s">
        <v>80</v>
      </c>
      <c r="U89" s="31">
        <v>16.376999999999999</v>
      </c>
      <c r="V89" s="31" t="s">
        <v>80</v>
      </c>
      <c r="W89" s="31">
        <v>3.2269999999999999</v>
      </c>
      <c r="X89" s="31">
        <v>9.2910000000000004</v>
      </c>
      <c r="Y89" s="31">
        <v>33.027999999999999</v>
      </c>
      <c r="Z89" s="31">
        <v>8.1679999999999993</v>
      </c>
      <c r="AA89" s="31">
        <v>7.2839999999999998</v>
      </c>
      <c r="AB89" s="31">
        <v>50.241</v>
      </c>
      <c r="AC89" s="31">
        <v>20.416</v>
      </c>
      <c r="AD89" s="31">
        <v>12.09</v>
      </c>
      <c r="AE89" s="31">
        <v>15.228</v>
      </c>
      <c r="AF89" s="31">
        <v>1</v>
      </c>
      <c r="AG89" s="31">
        <v>2.024</v>
      </c>
      <c r="AH89" s="31">
        <v>0.95799999999999996</v>
      </c>
      <c r="AI89" s="31" t="s">
        <v>80</v>
      </c>
      <c r="AJ89" s="31" t="s">
        <v>80</v>
      </c>
      <c r="AK89">
        <v>43</v>
      </c>
      <c r="AL89" s="29">
        <v>0.03</v>
      </c>
      <c r="AM89" s="29">
        <v>99.71</v>
      </c>
      <c r="AN89" s="20">
        <v>219.02699999999999</v>
      </c>
    </row>
    <row r="90" spans="1:40" x14ac:dyDescent="0.25">
      <c r="A90" t="s">
        <v>73</v>
      </c>
      <c r="B90" t="s">
        <v>74</v>
      </c>
      <c r="C90" t="s">
        <v>75</v>
      </c>
      <c r="D90" t="s">
        <v>83</v>
      </c>
      <c r="E90" t="s">
        <v>99</v>
      </c>
      <c r="F90" t="s">
        <v>79</v>
      </c>
      <c r="G90" s="31" t="s">
        <v>80</v>
      </c>
      <c r="H90" s="31" t="s">
        <v>80</v>
      </c>
      <c r="I90" s="31" t="s">
        <v>80</v>
      </c>
      <c r="J90" s="31" t="s">
        <v>7</v>
      </c>
      <c r="K90" s="31" t="s">
        <v>5</v>
      </c>
      <c r="L90" s="31" t="s">
        <v>7</v>
      </c>
      <c r="M90" s="31" t="s">
        <v>5</v>
      </c>
      <c r="N90" s="31" t="s">
        <v>5</v>
      </c>
      <c r="O90" s="31" t="s">
        <v>80</v>
      </c>
      <c r="P90" s="31" t="s">
        <v>22</v>
      </c>
      <c r="Q90" s="31" t="s">
        <v>24</v>
      </c>
      <c r="R90" s="31" t="s">
        <v>5</v>
      </c>
      <c r="S90" s="31" t="s">
        <v>5</v>
      </c>
      <c r="T90" s="31" t="s">
        <v>80</v>
      </c>
      <c r="U90" s="31" t="s">
        <v>24</v>
      </c>
      <c r="V90" s="31" t="s">
        <v>80</v>
      </c>
      <c r="W90" s="31" t="s">
        <v>22</v>
      </c>
      <c r="X90" s="31" t="s">
        <v>22</v>
      </c>
      <c r="Y90" s="31" t="s">
        <v>22</v>
      </c>
      <c r="Z90" s="31" t="s">
        <v>22</v>
      </c>
      <c r="AA90" s="31" t="s">
        <v>24</v>
      </c>
      <c r="AB90" s="31" t="s">
        <v>22</v>
      </c>
      <c r="AC90" s="31" t="s">
        <v>24</v>
      </c>
      <c r="AD90" s="31" t="s">
        <v>24</v>
      </c>
      <c r="AE90" s="31" t="s">
        <v>24</v>
      </c>
      <c r="AF90" s="31" t="s">
        <v>22</v>
      </c>
      <c r="AG90" s="31" t="s">
        <v>20</v>
      </c>
      <c r="AH90" s="31" t="s">
        <v>22</v>
      </c>
      <c r="AI90" s="31" t="s">
        <v>80</v>
      </c>
      <c r="AJ90" s="31" t="s">
        <v>80</v>
      </c>
      <c r="AK90">
        <v>43</v>
      </c>
      <c r="AL90" s="29" t="s">
        <v>80</v>
      </c>
      <c r="AM90" s="29" t="s">
        <v>80</v>
      </c>
      <c r="AN90" s="20" t="s">
        <v>80</v>
      </c>
    </row>
    <row r="91" spans="1:40" x14ac:dyDescent="0.25">
      <c r="A91" t="s">
        <v>73</v>
      </c>
      <c r="B91" t="s">
        <v>74</v>
      </c>
      <c r="C91" t="s">
        <v>75</v>
      </c>
      <c r="D91" t="s">
        <v>107</v>
      </c>
      <c r="E91" t="s">
        <v>105</v>
      </c>
      <c r="F91" t="s">
        <v>78</v>
      </c>
      <c r="G91" s="31" t="s">
        <v>80</v>
      </c>
      <c r="H91" s="31" t="s">
        <v>80</v>
      </c>
      <c r="I91" s="31" t="s">
        <v>80</v>
      </c>
      <c r="J91" s="31" t="s">
        <v>80</v>
      </c>
      <c r="K91" s="31" t="s">
        <v>80</v>
      </c>
      <c r="L91" s="31" t="s">
        <v>80</v>
      </c>
      <c r="M91" s="31" t="s">
        <v>80</v>
      </c>
      <c r="N91" s="31" t="s">
        <v>80</v>
      </c>
      <c r="O91" s="31" t="s">
        <v>80</v>
      </c>
      <c r="P91" s="31" t="s">
        <v>80</v>
      </c>
      <c r="Q91" s="31">
        <v>0.245</v>
      </c>
      <c r="R91" s="31">
        <v>7.32</v>
      </c>
      <c r="S91" s="31">
        <v>21.266999999999999</v>
      </c>
      <c r="T91" s="31">
        <v>49.578000000000003</v>
      </c>
      <c r="U91" s="31">
        <v>24.427</v>
      </c>
      <c r="V91" s="31">
        <v>70.61</v>
      </c>
      <c r="W91" s="31">
        <v>33.268999999999998</v>
      </c>
      <c r="X91" s="31" t="s">
        <v>80</v>
      </c>
      <c r="Y91" s="31" t="s">
        <v>80</v>
      </c>
      <c r="Z91" s="31" t="s">
        <v>80</v>
      </c>
      <c r="AA91" s="31">
        <v>2E-3</v>
      </c>
      <c r="AB91" s="31" t="s">
        <v>80</v>
      </c>
      <c r="AC91" s="31" t="s">
        <v>80</v>
      </c>
      <c r="AD91" s="31" t="s">
        <v>80</v>
      </c>
      <c r="AE91" s="31">
        <v>3.0000000000000001E-3</v>
      </c>
      <c r="AF91" s="31" t="s">
        <v>80</v>
      </c>
      <c r="AG91" s="31" t="s">
        <v>80</v>
      </c>
      <c r="AH91" s="31" t="s">
        <v>80</v>
      </c>
      <c r="AI91" s="31" t="s">
        <v>80</v>
      </c>
      <c r="AJ91" s="31">
        <v>4.0000000000000001E-3</v>
      </c>
      <c r="AK91">
        <v>44</v>
      </c>
      <c r="AL91" s="29">
        <v>0.02</v>
      </c>
      <c r="AM91" s="29">
        <v>99.73</v>
      </c>
      <c r="AN91" s="20">
        <v>206.72499999999999</v>
      </c>
    </row>
    <row r="92" spans="1:40" x14ac:dyDescent="0.25">
      <c r="A92" t="s">
        <v>73</v>
      </c>
      <c r="B92" t="s">
        <v>74</v>
      </c>
      <c r="C92" t="s">
        <v>75</v>
      </c>
      <c r="D92" t="s">
        <v>107</v>
      </c>
      <c r="E92" t="s">
        <v>105</v>
      </c>
      <c r="F92" t="s">
        <v>79</v>
      </c>
      <c r="G92" s="31" t="s">
        <v>80</v>
      </c>
      <c r="H92" s="31" t="s">
        <v>80</v>
      </c>
      <c r="I92" s="31" t="s">
        <v>80</v>
      </c>
      <c r="J92" s="31" t="s">
        <v>80</v>
      </c>
      <c r="K92" s="31" t="s">
        <v>80</v>
      </c>
      <c r="L92" s="31" t="s">
        <v>80</v>
      </c>
      <c r="M92" s="31" t="s">
        <v>80</v>
      </c>
      <c r="N92" s="31" t="s">
        <v>80</v>
      </c>
      <c r="O92" s="31" t="s">
        <v>80</v>
      </c>
      <c r="P92" s="31" t="s">
        <v>80</v>
      </c>
      <c r="Q92" s="31" t="s">
        <v>5</v>
      </c>
      <c r="R92" s="31" t="s">
        <v>5</v>
      </c>
      <c r="S92" s="31" t="s">
        <v>5</v>
      </c>
      <c r="T92" s="31" t="s">
        <v>82</v>
      </c>
      <c r="U92" s="31" t="s">
        <v>5</v>
      </c>
      <c r="V92" s="31" t="s">
        <v>5</v>
      </c>
      <c r="W92" s="31" t="s">
        <v>82</v>
      </c>
      <c r="X92" s="31" t="s">
        <v>80</v>
      </c>
      <c r="Y92" s="31" t="s">
        <v>80</v>
      </c>
      <c r="Z92" s="31" t="s">
        <v>80</v>
      </c>
      <c r="AA92" s="31" t="s">
        <v>5</v>
      </c>
      <c r="AB92" s="31" t="s">
        <v>80</v>
      </c>
      <c r="AC92" s="31" t="s">
        <v>80</v>
      </c>
      <c r="AD92" s="31" t="s">
        <v>80</v>
      </c>
      <c r="AE92" s="31" t="s">
        <v>5</v>
      </c>
      <c r="AF92" s="31" t="s">
        <v>80</v>
      </c>
      <c r="AG92" s="31" t="s">
        <v>80</v>
      </c>
      <c r="AH92" s="31" t="s">
        <v>80</v>
      </c>
      <c r="AI92" s="31" t="s">
        <v>80</v>
      </c>
      <c r="AJ92" s="31" t="s">
        <v>5</v>
      </c>
      <c r="AK92">
        <v>44</v>
      </c>
      <c r="AL92" s="29" t="s">
        <v>80</v>
      </c>
      <c r="AM92" s="29" t="s">
        <v>80</v>
      </c>
      <c r="AN92" s="20" t="s">
        <v>80</v>
      </c>
    </row>
    <row r="93" spans="1:40" x14ac:dyDescent="0.25">
      <c r="A93" t="s">
        <v>73</v>
      </c>
      <c r="B93" t="s">
        <v>74</v>
      </c>
      <c r="C93" t="s">
        <v>75</v>
      </c>
      <c r="D93" t="s">
        <v>94</v>
      </c>
      <c r="E93" t="s">
        <v>90</v>
      </c>
      <c r="F93" t="s">
        <v>78</v>
      </c>
      <c r="G93" s="31">
        <v>3</v>
      </c>
      <c r="H93" s="31">
        <v>31</v>
      </c>
      <c r="I93" s="31">
        <v>43.01</v>
      </c>
      <c r="J93" s="31">
        <v>40</v>
      </c>
      <c r="K93" s="31">
        <v>27.2</v>
      </c>
      <c r="L93" s="31">
        <v>0.91</v>
      </c>
      <c r="M93" s="31">
        <v>3.77</v>
      </c>
      <c r="N93" s="31">
        <v>3.04</v>
      </c>
      <c r="O93" s="31">
        <v>0.19</v>
      </c>
      <c r="P93" s="31">
        <v>4.8650000000000002</v>
      </c>
      <c r="Q93" s="31">
        <v>5.9649999999999999</v>
      </c>
      <c r="R93" s="31">
        <v>2.0739999999999998</v>
      </c>
      <c r="S93" s="31">
        <v>1.0389999999999999</v>
      </c>
      <c r="T93" s="31">
        <v>2.2320000000000002</v>
      </c>
      <c r="U93" s="31">
        <v>5.6420000000000003</v>
      </c>
      <c r="V93" s="31">
        <v>0.498</v>
      </c>
      <c r="W93" s="31">
        <v>0.184</v>
      </c>
      <c r="X93" s="31">
        <v>5.7729999999999997</v>
      </c>
      <c r="Y93" s="31">
        <v>1.9E-2</v>
      </c>
      <c r="Z93" s="31">
        <v>3.5670000000000002</v>
      </c>
      <c r="AA93" s="31">
        <v>0.49</v>
      </c>
      <c r="AB93" s="31">
        <v>3.302</v>
      </c>
      <c r="AC93" s="31">
        <v>0.19500000000000001</v>
      </c>
      <c r="AD93" s="31">
        <v>0.499</v>
      </c>
      <c r="AE93" s="31">
        <v>0.25800000000000001</v>
      </c>
      <c r="AF93" s="31" t="s">
        <v>80</v>
      </c>
      <c r="AG93" s="31">
        <v>5.3999999999999999E-2</v>
      </c>
      <c r="AH93" s="31" t="s">
        <v>80</v>
      </c>
      <c r="AI93" s="31" t="s">
        <v>80</v>
      </c>
      <c r="AJ93" s="31" t="s">
        <v>80</v>
      </c>
      <c r="AK93">
        <v>45</v>
      </c>
      <c r="AL93" s="29">
        <v>0.02</v>
      </c>
      <c r="AM93" s="29">
        <v>99.75</v>
      </c>
      <c r="AN93" s="20">
        <v>188.77500000000001</v>
      </c>
    </row>
    <row r="94" spans="1:40" x14ac:dyDescent="0.25">
      <c r="A94" t="s">
        <v>73</v>
      </c>
      <c r="B94" t="s">
        <v>74</v>
      </c>
      <c r="C94" t="s">
        <v>75</v>
      </c>
      <c r="D94" t="s">
        <v>94</v>
      </c>
      <c r="E94" t="s">
        <v>90</v>
      </c>
      <c r="F94" t="s">
        <v>79</v>
      </c>
      <c r="G94" s="31" t="s">
        <v>20</v>
      </c>
      <c r="H94" s="31" t="s">
        <v>20</v>
      </c>
      <c r="I94" s="31" t="s">
        <v>20</v>
      </c>
      <c r="J94" s="31" t="s">
        <v>20</v>
      </c>
      <c r="K94" s="31" t="s">
        <v>82</v>
      </c>
      <c r="L94" s="31" t="s">
        <v>18</v>
      </c>
      <c r="M94" s="31" t="s">
        <v>82</v>
      </c>
      <c r="N94" s="31" t="s">
        <v>82</v>
      </c>
      <c r="O94" s="31" t="s">
        <v>5</v>
      </c>
      <c r="P94" s="31" t="s">
        <v>5</v>
      </c>
      <c r="Q94" s="31" t="s">
        <v>82</v>
      </c>
      <c r="R94" s="31" t="s">
        <v>82</v>
      </c>
      <c r="S94" s="31" t="s">
        <v>82</v>
      </c>
      <c r="T94" s="31" t="s">
        <v>82</v>
      </c>
      <c r="U94" s="31" t="s">
        <v>82</v>
      </c>
      <c r="V94" s="31" t="s">
        <v>82</v>
      </c>
      <c r="W94" s="31" t="s">
        <v>9</v>
      </c>
      <c r="X94" s="31" t="s">
        <v>9</v>
      </c>
      <c r="Y94" s="31" t="s">
        <v>9</v>
      </c>
      <c r="Z94" s="31" t="s">
        <v>9</v>
      </c>
      <c r="AA94" s="31" t="s">
        <v>9</v>
      </c>
      <c r="AB94" s="31" t="s">
        <v>9</v>
      </c>
      <c r="AC94" s="31" t="s">
        <v>9</v>
      </c>
      <c r="AD94" s="31" t="s">
        <v>9</v>
      </c>
      <c r="AE94" s="31" t="s">
        <v>9</v>
      </c>
      <c r="AF94" s="31" t="s">
        <v>9</v>
      </c>
      <c r="AG94" s="31" t="s">
        <v>9</v>
      </c>
      <c r="AH94" s="31" t="s">
        <v>9</v>
      </c>
      <c r="AI94" s="31" t="s">
        <v>80</v>
      </c>
      <c r="AJ94" s="31" t="s">
        <v>80</v>
      </c>
      <c r="AK94">
        <v>45</v>
      </c>
      <c r="AL94" s="29" t="s">
        <v>80</v>
      </c>
      <c r="AM94" s="29" t="s">
        <v>80</v>
      </c>
      <c r="AN94" s="20" t="s">
        <v>80</v>
      </c>
    </row>
    <row r="95" spans="1:40" x14ac:dyDescent="0.25">
      <c r="A95" t="s">
        <v>73</v>
      </c>
      <c r="B95" t="s">
        <v>74</v>
      </c>
      <c r="C95" t="s">
        <v>75</v>
      </c>
      <c r="D95" t="s">
        <v>89</v>
      </c>
      <c r="E95" t="s">
        <v>104</v>
      </c>
      <c r="F95" t="s">
        <v>78</v>
      </c>
      <c r="G95" s="31">
        <v>12</v>
      </c>
      <c r="H95" s="31">
        <v>10</v>
      </c>
      <c r="I95" s="31">
        <v>2</v>
      </c>
      <c r="J95" s="31">
        <v>12</v>
      </c>
      <c r="K95" s="31">
        <v>4</v>
      </c>
      <c r="L95" s="31">
        <v>1.6</v>
      </c>
      <c r="M95" s="31">
        <v>0.3</v>
      </c>
      <c r="N95" s="31">
        <v>0.3</v>
      </c>
      <c r="O95" s="31">
        <v>0.89600000000000002</v>
      </c>
      <c r="P95" s="31">
        <v>1.585</v>
      </c>
      <c r="Q95" s="31" t="s">
        <v>80</v>
      </c>
      <c r="R95" s="31" t="s">
        <v>80</v>
      </c>
      <c r="S95" s="31" t="s">
        <v>80</v>
      </c>
      <c r="T95" s="31">
        <v>0.76100000000000001</v>
      </c>
      <c r="U95" s="31">
        <v>0.13900000000000001</v>
      </c>
      <c r="V95" s="31">
        <v>10.183999999999999</v>
      </c>
      <c r="W95" s="31">
        <v>103.971</v>
      </c>
      <c r="X95" s="31" t="s">
        <v>80</v>
      </c>
      <c r="Y95" s="31">
        <v>7.1420000000000003</v>
      </c>
      <c r="Z95" s="31">
        <v>0.38900000000000001</v>
      </c>
      <c r="AA95" s="31">
        <v>0.83799999999999997</v>
      </c>
      <c r="AB95" s="31">
        <v>0.622</v>
      </c>
      <c r="AC95" s="31">
        <v>5.0000000000000001E-3</v>
      </c>
      <c r="AD95" s="31" t="s">
        <v>80</v>
      </c>
      <c r="AE95" s="31">
        <v>4.0000000000000001E-3</v>
      </c>
      <c r="AF95" s="31" t="s">
        <v>80</v>
      </c>
      <c r="AG95" s="31">
        <v>1E-3</v>
      </c>
      <c r="AH95" s="31">
        <v>8.2000000000000003E-2</v>
      </c>
      <c r="AI95" s="31">
        <v>0.11799999999999999</v>
      </c>
      <c r="AJ95" s="31">
        <v>4.3999999999999997E-2</v>
      </c>
      <c r="AK95">
        <v>46</v>
      </c>
      <c r="AL95" s="29">
        <v>0.02</v>
      </c>
      <c r="AM95" s="29">
        <v>99.77</v>
      </c>
      <c r="AN95" s="20">
        <v>168.98099999999999</v>
      </c>
    </row>
    <row r="96" spans="1:40" x14ac:dyDescent="0.25">
      <c r="A96" t="s">
        <v>73</v>
      </c>
      <c r="B96" t="s">
        <v>74</v>
      </c>
      <c r="C96" t="s">
        <v>75</v>
      </c>
      <c r="D96" t="s">
        <v>89</v>
      </c>
      <c r="E96" t="s">
        <v>104</v>
      </c>
      <c r="F96" t="s">
        <v>79</v>
      </c>
      <c r="G96" s="31" t="s">
        <v>5</v>
      </c>
      <c r="H96" s="31" t="s">
        <v>5</v>
      </c>
      <c r="I96" s="31" t="s">
        <v>5</v>
      </c>
      <c r="J96" s="31" t="s">
        <v>5</v>
      </c>
      <c r="K96" s="31" t="s">
        <v>5</v>
      </c>
      <c r="L96" s="31" t="s">
        <v>5</v>
      </c>
      <c r="M96" s="31" t="s">
        <v>5</v>
      </c>
      <c r="N96" s="31" t="s">
        <v>5</v>
      </c>
      <c r="O96" s="31" t="s">
        <v>5</v>
      </c>
      <c r="P96" s="31" t="s">
        <v>5</v>
      </c>
      <c r="Q96" s="31" t="s">
        <v>5</v>
      </c>
      <c r="R96" s="31" t="s">
        <v>5</v>
      </c>
      <c r="S96" s="31" t="s">
        <v>80</v>
      </c>
      <c r="T96" s="31" t="s">
        <v>5</v>
      </c>
      <c r="U96" s="31" t="s">
        <v>5</v>
      </c>
      <c r="V96" s="31" t="s">
        <v>5</v>
      </c>
      <c r="W96" s="31" t="s">
        <v>5</v>
      </c>
      <c r="X96" s="31" t="s">
        <v>80</v>
      </c>
      <c r="Y96" s="31" t="s">
        <v>5</v>
      </c>
      <c r="Z96" s="31" t="s">
        <v>5</v>
      </c>
      <c r="AA96" s="31" t="s">
        <v>5</v>
      </c>
      <c r="AB96" s="31" t="s">
        <v>5</v>
      </c>
      <c r="AC96" s="31" t="s">
        <v>5</v>
      </c>
      <c r="AD96" s="31" t="s">
        <v>80</v>
      </c>
      <c r="AE96" s="31" t="s">
        <v>5</v>
      </c>
      <c r="AF96" s="31" t="s">
        <v>5</v>
      </c>
      <c r="AG96" s="31" t="s">
        <v>5</v>
      </c>
      <c r="AH96" s="31" t="s">
        <v>5</v>
      </c>
      <c r="AI96" s="31" t="s">
        <v>5</v>
      </c>
      <c r="AJ96" s="31" t="s">
        <v>5</v>
      </c>
      <c r="AK96">
        <v>46</v>
      </c>
      <c r="AL96" s="29" t="s">
        <v>80</v>
      </c>
      <c r="AM96" s="29" t="s">
        <v>80</v>
      </c>
      <c r="AN96" s="20" t="s">
        <v>80</v>
      </c>
    </row>
    <row r="97" spans="1:40" x14ac:dyDescent="0.25">
      <c r="A97" t="s">
        <v>73</v>
      </c>
      <c r="B97" t="s">
        <v>74</v>
      </c>
      <c r="C97" t="s">
        <v>100</v>
      </c>
      <c r="D97" t="s">
        <v>117</v>
      </c>
      <c r="E97" t="s">
        <v>81</v>
      </c>
      <c r="F97" t="s">
        <v>78</v>
      </c>
      <c r="G97" s="31" t="s">
        <v>80</v>
      </c>
      <c r="H97" s="31" t="s">
        <v>80</v>
      </c>
      <c r="I97" s="31" t="s">
        <v>80</v>
      </c>
      <c r="J97" s="31" t="s">
        <v>80</v>
      </c>
      <c r="K97" s="31" t="s">
        <v>80</v>
      </c>
      <c r="L97" s="31" t="s">
        <v>80</v>
      </c>
      <c r="M97" s="31" t="s">
        <v>80</v>
      </c>
      <c r="N97" s="31">
        <v>2.2999999999999998</v>
      </c>
      <c r="O97" s="31">
        <v>10.103999999999999</v>
      </c>
      <c r="P97" s="31" t="s">
        <v>80</v>
      </c>
      <c r="Q97" s="31">
        <v>1.5649999999999999</v>
      </c>
      <c r="R97" s="31">
        <v>2.2090000000000001</v>
      </c>
      <c r="S97" s="31">
        <v>2.0910000000000002</v>
      </c>
      <c r="T97" s="31">
        <v>2.3959999999999999</v>
      </c>
      <c r="U97" s="31" t="s">
        <v>80</v>
      </c>
      <c r="V97" s="31">
        <v>129.61500000000001</v>
      </c>
      <c r="W97" s="31">
        <v>1.55</v>
      </c>
      <c r="X97" s="31">
        <v>2.9380000000000002</v>
      </c>
      <c r="Y97" s="31">
        <v>2.181</v>
      </c>
      <c r="Z97" s="31" t="s">
        <v>80</v>
      </c>
      <c r="AA97" s="31">
        <v>0.189</v>
      </c>
      <c r="AB97" s="31">
        <v>1.9850000000000001</v>
      </c>
      <c r="AC97" s="31">
        <v>1.36</v>
      </c>
      <c r="AD97" s="31" t="s">
        <v>80</v>
      </c>
      <c r="AE97" s="31">
        <v>0.66300000000000003</v>
      </c>
      <c r="AF97" s="31">
        <v>0.30399999999999999</v>
      </c>
      <c r="AG97" s="31">
        <v>0.32300000000000001</v>
      </c>
      <c r="AH97" s="31">
        <v>0.25900000000000001</v>
      </c>
      <c r="AI97" s="31">
        <v>2.387</v>
      </c>
      <c r="AJ97" s="31" t="s">
        <v>80</v>
      </c>
      <c r="AK97">
        <v>47</v>
      </c>
      <c r="AL97" s="29">
        <v>0.02</v>
      </c>
      <c r="AM97" s="29">
        <v>99.79</v>
      </c>
      <c r="AN97" s="20">
        <v>164.41900000000001</v>
      </c>
    </row>
    <row r="98" spans="1:40" x14ac:dyDescent="0.25">
      <c r="A98" t="s">
        <v>73</v>
      </c>
      <c r="B98" t="s">
        <v>74</v>
      </c>
      <c r="C98" t="s">
        <v>100</v>
      </c>
      <c r="D98" t="s">
        <v>117</v>
      </c>
      <c r="E98" t="s">
        <v>81</v>
      </c>
      <c r="F98" t="s">
        <v>79</v>
      </c>
      <c r="G98" s="31" t="s">
        <v>80</v>
      </c>
      <c r="H98" s="31" t="s">
        <v>80</v>
      </c>
      <c r="I98" s="31" t="s">
        <v>80</v>
      </c>
      <c r="J98" s="31" t="s">
        <v>80</v>
      </c>
      <c r="K98" s="31" t="s">
        <v>80</v>
      </c>
      <c r="L98" s="31" t="s">
        <v>80</v>
      </c>
      <c r="M98" s="31" t="s">
        <v>80</v>
      </c>
      <c r="N98" s="31" t="s">
        <v>82</v>
      </c>
      <c r="O98" s="31" t="s">
        <v>82</v>
      </c>
      <c r="P98" s="31" t="s">
        <v>80</v>
      </c>
      <c r="Q98" s="31" t="s">
        <v>82</v>
      </c>
      <c r="R98" s="31" t="s">
        <v>82</v>
      </c>
      <c r="S98" s="31" t="s">
        <v>82</v>
      </c>
      <c r="T98" s="31" t="s">
        <v>82</v>
      </c>
      <c r="U98" s="31" t="s">
        <v>80</v>
      </c>
      <c r="V98" s="31" t="s">
        <v>82</v>
      </c>
      <c r="W98" s="31" t="s">
        <v>82</v>
      </c>
      <c r="X98" s="31" t="s">
        <v>82</v>
      </c>
      <c r="Y98" s="31" t="s">
        <v>82</v>
      </c>
      <c r="Z98" s="31" t="s">
        <v>80</v>
      </c>
      <c r="AA98" s="31" t="s">
        <v>82</v>
      </c>
      <c r="AB98" s="31" t="s">
        <v>82</v>
      </c>
      <c r="AC98" s="31" t="s">
        <v>82</v>
      </c>
      <c r="AD98" s="31" t="s">
        <v>80</v>
      </c>
      <c r="AE98" s="31" t="s">
        <v>82</v>
      </c>
      <c r="AF98" s="31" t="s">
        <v>82</v>
      </c>
      <c r="AG98" s="31" t="s">
        <v>82</v>
      </c>
      <c r="AH98" s="31" t="s">
        <v>82</v>
      </c>
      <c r="AI98" s="31" t="s">
        <v>82</v>
      </c>
      <c r="AJ98" s="31" t="s">
        <v>80</v>
      </c>
      <c r="AK98">
        <v>47</v>
      </c>
      <c r="AL98" s="29" t="s">
        <v>80</v>
      </c>
      <c r="AM98" s="29" t="s">
        <v>80</v>
      </c>
      <c r="AN98" s="20" t="s">
        <v>80</v>
      </c>
    </row>
    <row r="99" spans="1:40" x14ac:dyDescent="0.25">
      <c r="A99" t="s">
        <v>73</v>
      </c>
      <c r="B99" t="s">
        <v>74</v>
      </c>
      <c r="C99" t="s">
        <v>75</v>
      </c>
      <c r="D99" t="s">
        <v>94</v>
      </c>
      <c r="E99" t="s">
        <v>84</v>
      </c>
      <c r="F99" t="s">
        <v>78</v>
      </c>
      <c r="G99" s="31">
        <v>145</v>
      </c>
      <c r="H99" s="31">
        <v>1</v>
      </c>
      <c r="I99" s="31">
        <v>3</v>
      </c>
      <c r="J99" s="31">
        <v>2</v>
      </c>
      <c r="K99" s="31">
        <v>0.44</v>
      </c>
      <c r="L99" s="31">
        <v>0.03</v>
      </c>
      <c r="M99" s="31" t="s">
        <v>80</v>
      </c>
      <c r="N99" s="31">
        <v>0.33</v>
      </c>
      <c r="O99" s="31">
        <v>0.02</v>
      </c>
      <c r="P99" s="31">
        <v>2.6869999999999998</v>
      </c>
      <c r="Q99" s="31" t="s">
        <v>80</v>
      </c>
      <c r="R99" s="31">
        <v>1.141</v>
      </c>
      <c r="S99" s="31">
        <v>0.26300000000000001</v>
      </c>
      <c r="T99" s="31">
        <v>0.01</v>
      </c>
      <c r="U99" s="31">
        <v>0.08</v>
      </c>
      <c r="V99" s="31">
        <v>0.16600000000000001</v>
      </c>
      <c r="W99" s="31">
        <v>2.0299999999999998</v>
      </c>
      <c r="X99" s="31">
        <v>0.33700000000000002</v>
      </c>
      <c r="Y99" s="31" t="s">
        <v>80</v>
      </c>
      <c r="Z99" s="31" t="s">
        <v>80</v>
      </c>
      <c r="AA99" s="31">
        <v>1.6559999999999999</v>
      </c>
      <c r="AB99" s="31">
        <v>0.47</v>
      </c>
      <c r="AC99" s="31">
        <v>1.73</v>
      </c>
      <c r="AD99" s="31">
        <v>5.0999999999999997E-2</v>
      </c>
      <c r="AE99" s="31">
        <v>1.1359999999999999</v>
      </c>
      <c r="AF99" s="31">
        <v>0.29499999999999998</v>
      </c>
      <c r="AG99" s="31" t="s">
        <v>80</v>
      </c>
      <c r="AH99" s="31" t="s">
        <v>80</v>
      </c>
      <c r="AI99" s="31">
        <v>5.0000000000000001E-3</v>
      </c>
      <c r="AJ99" s="31">
        <v>7.0000000000000001E-3</v>
      </c>
      <c r="AK99">
        <v>48</v>
      </c>
      <c r="AL99" s="29">
        <v>0.02</v>
      </c>
      <c r="AM99" s="29">
        <v>99.81</v>
      </c>
      <c r="AN99" s="20">
        <v>163.88399999999999</v>
      </c>
    </row>
    <row r="100" spans="1:40" x14ac:dyDescent="0.25">
      <c r="A100" t="s">
        <v>73</v>
      </c>
      <c r="B100" t="s">
        <v>74</v>
      </c>
      <c r="C100" t="s">
        <v>75</v>
      </c>
      <c r="D100" t="s">
        <v>94</v>
      </c>
      <c r="E100" t="s">
        <v>84</v>
      </c>
      <c r="F100" t="s">
        <v>79</v>
      </c>
      <c r="G100" s="31" t="s">
        <v>20</v>
      </c>
      <c r="H100" s="31" t="s">
        <v>82</v>
      </c>
      <c r="I100" s="31" t="s">
        <v>82</v>
      </c>
      <c r="J100" s="31" t="s">
        <v>7</v>
      </c>
      <c r="K100" s="31" t="s">
        <v>82</v>
      </c>
      <c r="L100" s="31" t="s">
        <v>82</v>
      </c>
      <c r="M100" s="31" t="s">
        <v>80</v>
      </c>
      <c r="N100" s="31" t="s">
        <v>82</v>
      </c>
      <c r="O100" s="31" t="s">
        <v>82</v>
      </c>
      <c r="P100" s="31" t="s">
        <v>82</v>
      </c>
      <c r="Q100" s="31" t="s">
        <v>80</v>
      </c>
      <c r="R100" s="31" t="s">
        <v>82</v>
      </c>
      <c r="S100" s="31" t="s">
        <v>18</v>
      </c>
      <c r="T100" s="31" t="s">
        <v>82</v>
      </c>
      <c r="U100" s="31" t="s">
        <v>82</v>
      </c>
      <c r="V100" s="31" t="s">
        <v>82</v>
      </c>
      <c r="W100" s="31" t="s">
        <v>9</v>
      </c>
      <c r="X100" s="31" t="s">
        <v>9</v>
      </c>
      <c r="Y100" s="31" t="s">
        <v>80</v>
      </c>
      <c r="Z100" s="31" t="s">
        <v>80</v>
      </c>
      <c r="AA100" s="31" t="s">
        <v>9</v>
      </c>
      <c r="AB100" s="31" t="s">
        <v>82</v>
      </c>
      <c r="AC100" s="31" t="s">
        <v>9</v>
      </c>
      <c r="AD100" s="31" t="s">
        <v>9</v>
      </c>
      <c r="AE100" s="31" t="s">
        <v>9</v>
      </c>
      <c r="AF100" s="31" t="s">
        <v>9</v>
      </c>
      <c r="AG100" s="31" t="s">
        <v>80</v>
      </c>
      <c r="AH100" s="31" t="s">
        <v>80</v>
      </c>
      <c r="AI100" s="31" t="s">
        <v>82</v>
      </c>
      <c r="AJ100" s="31" t="s">
        <v>82</v>
      </c>
      <c r="AK100">
        <v>48</v>
      </c>
      <c r="AL100" s="29" t="s">
        <v>80</v>
      </c>
      <c r="AM100" s="29" t="s">
        <v>80</v>
      </c>
      <c r="AN100" s="20" t="s">
        <v>80</v>
      </c>
    </row>
    <row r="101" spans="1:40" x14ac:dyDescent="0.25">
      <c r="A101" t="s">
        <v>73</v>
      </c>
      <c r="B101" t="s">
        <v>74</v>
      </c>
      <c r="C101" t="s">
        <v>75</v>
      </c>
      <c r="D101" t="s">
        <v>106</v>
      </c>
      <c r="E101" t="s">
        <v>99</v>
      </c>
      <c r="F101" t="s">
        <v>78</v>
      </c>
      <c r="G101" s="31" t="s">
        <v>80</v>
      </c>
      <c r="H101" s="31" t="s">
        <v>80</v>
      </c>
      <c r="I101" s="31" t="s">
        <v>80</v>
      </c>
      <c r="J101" s="31" t="s">
        <v>80</v>
      </c>
      <c r="K101" s="31" t="s">
        <v>80</v>
      </c>
      <c r="L101" s="31" t="s">
        <v>80</v>
      </c>
      <c r="M101" s="31" t="s">
        <v>80</v>
      </c>
      <c r="N101" s="31" t="s">
        <v>80</v>
      </c>
      <c r="O101" s="31" t="s">
        <v>80</v>
      </c>
      <c r="P101" s="31" t="s">
        <v>80</v>
      </c>
      <c r="Q101" s="31" t="s">
        <v>80</v>
      </c>
      <c r="R101" s="31" t="s">
        <v>80</v>
      </c>
      <c r="S101" s="31" t="s">
        <v>80</v>
      </c>
      <c r="T101" s="31" t="s">
        <v>80</v>
      </c>
      <c r="U101" s="31" t="s">
        <v>80</v>
      </c>
      <c r="V101" s="31" t="s">
        <v>80</v>
      </c>
      <c r="W101" s="31" t="s">
        <v>80</v>
      </c>
      <c r="X101" s="31">
        <v>145.86699999999999</v>
      </c>
      <c r="Y101" s="31" t="s">
        <v>80</v>
      </c>
      <c r="Z101" s="31" t="s">
        <v>80</v>
      </c>
      <c r="AA101" s="31" t="s">
        <v>80</v>
      </c>
      <c r="AB101" s="31" t="s">
        <v>80</v>
      </c>
      <c r="AC101" s="31" t="s">
        <v>80</v>
      </c>
      <c r="AD101" s="31" t="s">
        <v>80</v>
      </c>
      <c r="AE101" s="31" t="s">
        <v>80</v>
      </c>
      <c r="AF101" s="31" t="s">
        <v>80</v>
      </c>
      <c r="AG101" s="31" t="s">
        <v>80</v>
      </c>
      <c r="AH101" s="31" t="s">
        <v>80</v>
      </c>
      <c r="AI101" s="31" t="s">
        <v>80</v>
      </c>
      <c r="AJ101" s="31" t="s">
        <v>80</v>
      </c>
      <c r="AK101">
        <v>49</v>
      </c>
      <c r="AL101" s="29">
        <v>0.02</v>
      </c>
      <c r="AM101" s="29">
        <v>99.83</v>
      </c>
      <c r="AN101" s="20">
        <v>145.86699999999999</v>
      </c>
    </row>
    <row r="102" spans="1:40" x14ac:dyDescent="0.25">
      <c r="A102" t="s">
        <v>73</v>
      </c>
      <c r="B102" t="s">
        <v>74</v>
      </c>
      <c r="C102" t="s">
        <v>75</v>
      </c>
      <c r="D102" t="s">
        <v>106</v>
      </c>
      <c r="E102" t="s">
        <v>99</v>
      </c>
      <c r="F102" t="s">
        <v>79</v>
      </c>
      <c r="G102" s="31" t="s">
        <v>80</v>
      </c>
      <c r="H102" s="31" t="s">
        <v>80</v>
      </c>
      <c r="I102" s="31" t="s">
        <v>80</v>
      </c>
      <c r="J102" s="31" t="s">
        <v>80</v>
      </c>
      <c r="K102" s="31" t="s">
        <v>80</v>
      </c>
      <c r="L102" s="31" t="s">
        <v>80</v>
      </c>
      <c r="M102" s="31" t="s">
        <v>80</v>
      </c>
      <c r="N102" s="31" t="s">
        <v>80</v>
      </c>
      <c r="O102" s="31" t="s">
        <v>80</v>
      </c>
      <c r="P102" s="31" t="s">
        <v>80</v>
      </c>
      <c r="Q102" s="31" t="s">
        <v>80</v>
      </c>
      <c r="R102" s="31" t="s">
        <v>80</v>
      </c>
      <c r="S102" s="31" t="s">
        <v>80</v>
      </c>
      <c r="T102" s="31" t="s">
        <v>80</v>
      </c>
      <c r="U102" s="31" t="s">
        <v>80</v>
      </c>
      <c r="V102" s="31" t="s">
        <v>80</v>
      </c>
      <c r="W102" s="31" t="s">
        <v>80</v>
      </c>
      <c r="X102" s="31" t="s">
        <v>5</v>
      </c>
      <c r="Y102" s="31" t="s">
        <v>80</v>
      </c>
      <c r="Z102" s="31" t="s">
        <v>80</v>
      </c>
      <c r="AA102" s="31" t="s">
        <v>80</v>
      </c>
      <c r="AB102" s="31" t="s">
        <v>80</v>
      </c>
      <c r="AC102" s="31" t="s">
        <v>80</v>
      </c>
      <c r="AD102" s="31" t="s">
        <v>80</v>
      </c>
      <c r="AE102" s="31" t="s">
        <v>80</v>
      </c>
      <c r="AF102" s="31" t="s">
        <v>80</v>
      </c>
      <c r="AG102" s="31" t="s">
        <v>80</v>
      </c>
      <c r="AH102" s="31" t="s">
        <v>80</v>
      </c>
      <c r="AI102" s="31" t="s">
        <v>80</v>
      </c>
      <c r="AJ102" s="31" t="s">
        <v>80</v>
      </c>
      <c r="AK102">
        <v>49</v>
      </c>
      <c r="AL102" s="29" t="s">
        <v>80</v>
      </c>
      <c r="AM102" s="29" t="s">
        <v>80</v>
      </c>
      <c r="AN102" s="20" t="s">
        <v>80</v>
      </c>
    </row>
    <row r="103" spans="1:40" x14ac:dyDescent="0.25">
      <c r="A103" t="s">
        <v>73</v>
      </c>
      <c r="B103" t="s">
        <v>74</v>
      </c>
      <c r="C103" t="s">
        <v>75</v>
      </c>
      <c r="D103" t="s">
        <v>109</v>
      </c>
      <c r="E103" t="s">
        <v>95</v>
      </c>
      <c r="F103" t="s">
        <v>78</v>
      </c>
      <c r="G103" s="31" t="s">
        <v>80</v>
      </c>
      <c r="H103" s="31" t="s">
        <v>80</v>
      </c>
      <c r="I103" s="31">
        <v>1</v>
      </c>
      <c r="J103" s="31">
        <v>0.42699999999999999</v>
      </c>
      <c r="K103" s="31">
        <v>2</v>
      </c>
      <c r="L103" s="31">
        <v>6.8769999999999998</v>
      </c>
      <c r="M103" s="31">
        <v>4.05</v>
      </c>
      <c r="N103" s="31">
        <v>12.156000000000001</v>
      </c>
      <c r="O103" s="31">
        <v>18.292999999999999</v>
      </c>
      <c r="P103" s="31">
        <v>0.875</v>
      </c>
      <c r="Q103" s="31">
        <v>11.442</v>
      </c>
      <c r="R103" s="31">
        <v>12.723000000000001</v>
      </c>
      <c r="S103" s="31">
        <v>5.0869999999999997</v>
      </c>
      <c r="T103" s="31">
        <v>4.8620000000000001</v>
      </c>
      <c r="U103" s="31">
        <v>1.1479999999999999</v>
      </c>
      <c r="V103" s="31">
        <v>0.19700000000000001</v>
      </c>
      <c r="W103" s="31">
        <v>5.1180000000000003</v>
      </c>
      <c r="X103" s="31">
        <v>6.4939999999999998</v>
      </c>
      <c r="Y103" s="31">
        <v>2.0649999999999999</v>
      </c>
      <c r="Z103" s="31">
        <v>5.6840000000000002</v>
      </c>
      <c r="AA103" s="31">
        <v>1.3089999999999999</v>
      </c>
      <c r="AB103" s="31">
        <v>1.554</v>
      </c>
      <c r="AC103" s="31">
        <v>1.0409999999999999</v>
      </c>
      <c r="AD103" s="31">
        <v>1.0289999999999999</v>
      </c>
      <c r="AE103" s="31">
        <v>0.21</v>
      </c>
      <c r="AF103" s="31">
        <v>0.23499999999999999</v>
      </c>
      <c r="AG103" s="31">
        <v>0.58499999999999996</v>
      </c>
      <c r="AH103" s="31">
        <v>2.798</v>
      </c>
      <c r="AI103" s="31">
        <v>1.9E-2</v>
      </c>
      <c r="AJ103" s="31">
        <v>0.247</v>
      </c>
      <c r="AK103">
        <v>50</v>
      </c>
      <c r="AL103" s="29">
        <v>0.01</v>
      </c>
      <c r="AM103" s="29">
        <v>99.84</v>
      </c>
      <c r="AN103" s="20">
        <v>109.524</v>
      </c>
    </row>
    <row r="104" spans="1:40" x14ac:dyDescent="0.25">
      <c r="A104" t="s">
        <v>73</v>
      </c>
      <c r="B104" t="s">
        <v>74</v>
      </c>
      <c r="C104" t="s">
        <v>75</v>
      </c>
      <c r="D104" t="s">
        <v>109</v>
      </c>
      <c r="E104" t="s">
        <v>95</v>
      </c>
      <c r="F104" t="s">
        <v>79</v>
      </c>
      <c r="G104" s="31" t="s">
        <v>80</v>
      </c>
      <c r="H104" s="31" t="s">
        <v>80</v>
      </c>
      <c r="I104" s="31" t="s">
        <v>5</v>
      </c>
      <c r="J104" s="31" t="s">
        <v>5</v>
      </c>
      <c r="K104" s="31" t="s">
        <v>20</v>
      </c>
      <c r="L104" s="31" t="s">
        <v>5</v>
      </c>
      <c r="M104" s="31" t="s">
        <v>5</v>
      </c>
      <c r="N104" s="31" t="s">
        <v>5</v>
      </c>
      <c r="O104" s="31" t="s">
        <v>5</v>
      </c>
      <c r="P104" s="31" t="s">
        <v>5</v>
      </c>
      <c r="Q104" s="31" t="s">
        <v>5</v>
      </c>
      <c r="R104" s="31" t="s">
        <v>5</v>
      </c>
      <c r="S104" s="31" t="s">
        <v>5</v>
      </c>
      <c r="T104" s="31" t="s">
        <v>5</v>
      </c>
      <c r="U104" s="31" t="s">
        <v>20</v>
      </c>
      <c r="V104" s="31" t="s">
        <v>5</v>
      </c>
      <c r="W104" s="31" t="s">
        <v>24</v>
      </c>
      <c r="X104" s="31" t="s">
        <v>24</v>
      </c>
      <c r="Y104" s="31" t="s">
        <v>24</v>
      </c>
      <c r="Z104" s="31" t="s">
        <v>24</v>
      </c>
      <c r="AA104" s="31" t="s">
        <v>24</v>
      </c>
      <c r="AB104" s="31" t="s">
        <v>24</v>
      </c>
      <c r="AC104" s="31" t="s">
        <v>24</v>
      </c>
      <c r="AD104" s="31" t="s">
        <v>24</v>
      </c>
      <c r="AE104" s="31" t="s">
        <v>22</v>
      </c>
      <c r="AF104" s="31" t="s">
        <v>5</v>
      </c>
      <c r="AG104" s="31" t="s">
        <v>22</v>
      </c>
      <c r="AH104" s="31" t="s">
        <v>22</v>
      </c>
      <c r="AI104" s="31" t="s">
        <v>22</v>
      </c>
      <c r="AJ104" s="31" t="s">
        <v>22</v>
      </c>
      <c r="AK104">
        <v>50</v>
      </c>
      <c r="AL104" s="29" t="s">
        <v>80</v>
      </c>
      <c r="AM104" s="29" t="s">
        <v>80</v>
      </c>
      <c r="AN104" s="20" t="s">
        <v>80</v>
      </c>
    </row>
    <row r="105" spans="1:40" x14ac:dyDescent="0.25">
      <c r="A105" t="s">
        <v>73</v>
      </c>
      <c r="B105" t="s">
        <v>74</v>
      </c>
      <c r="C105" t="s">
        <v>75</v>
      </c>
      <c r="D105" t="s">
        <v>118</v>
      </c>
      <c r="E105" t="s">
        <v>90</v>
      </c>
      <c r="F105" t="s">
        <v>78</v>
      </c>
      <c r="G105" s="31" t="s">
        <v>80</v>
      </c>
      <c r="H105" s="31" t="s">
        <v>80</v>
      </c>
      <c r="I105" s="31" t="s">
        <v>80</v>
      </c>
      <c r="J105" s="31" t="s">
        <v>80</v>
      </c>
      <c r="K105" s="31" t="s">
        <v>80</v>
      </c>
      <c r="L105" s="31" t="s">
        <v>80</v>
      </c>
      <c r="M105" s="31" t="s">
        <v>80</v>
      </c>
      <c r="N105" s="31" t="s">
        <v>80</v>
      </c>
      <c r="O105" s="31" t="s">
        <v>80</v>
      </c>
      <c r="P105" s="31" t="s">
        <v>80</v>
      </c>
      <c r="Q105" s="31" t="s">
        <v>80</v>
      </c>
      <c r="R105" s="31" t="s">
        <v>80</v>
      </c>
      <c r="S105" s="31" t="s">
        <v>80</v>
      </c>
      <c r="T105" s="31" t="s">
        <v>80</v>
      </c>
      <c r="U105" s="31" t="s">
        <v>80</v>
      </c>
      <c r="V105" s="31" t="s">
        <v>80</v>
      </c>
      <c r="W105" s="31" t="s">
        <v>80</v>
      </c>
      <c r="X105" s="31" t="s">
        <v>80</v>
      </c>
      <c r="Y105" s="31" t="s">
        <v>80</v>
      </c>
      <c r="Z105" s="31" t="s">
        <v>80</v>
      </c>
      <c r="AA105" s="31" t="s">
        <v>80</v>
      </c>
      <c r="AB105" s="31">
        <v>12.07</v>
      </c>
      <c r="AC105" s="31">
        <v>89.542000000000002</v>
      </c>
      <c r="AD105" s="31">
        <v>2.899</v>
      </c>
      <c r="AE105" s="31" t="s">
        <v>80</v>
      </c>
      <c r="AF105" s="31" t="s">
        <v>80</v>
      </c>
      <c r="AG105" s="31" t="s">
        <v>80</v>
      </c>
      <c r="AH105" s="31" t="s">
        <v>80</v>
      </c>
      <c r="AI105" s="31" t="s">
        <v>80</v>
      </c>
      <c r="AJ105" s="31" t="s">
        <v>80</v>
      </c>
      <c r="AK105">
        <v>51</v>
      </c>
      <c r="AL105" s="29">
        <v>0.01</v>
      </c>
      <c r="AM105" s="29">
        <v>99.86</v>
      </c>
      <c r="AN105" s="20">
        <v>104.511</v>
      </c>
    </row>
    <row r="106" spans="1:40" x14ac:dyDescent="0.25">
      <c r="A106" t="s">
        <v>73</v>
      </c>
      <c r="B106" t="s">
        <v>74</v>
      </c>
      <c r="C106" t="s">
        <v>75</v>
      </c>
      <c r="D106" t="s">
        <v>118</v>
      </c>
      <c r="E106" t="s">
        <v>90</v>
      </c>
      <c r="F106" t="s">
        <v>79</v>
      </c>
      <c r="G106" s="31" t="s">
        <v>80</v>
      </c>
      <c r="H106" s="31" t="s">
        <v>80</v>
      </c>
      <c r="I106" s="31" t="s">
        <v>80</v>
      </c>
      <c r="J106" s="31" t="s">
        <v>80</v>
      </c>
      <c r="K106" s="31" t="s">
        <v>80</v>
      </c>
      <c r="L106" s="31" t="s">
        <v>80</v>
      </c>
      <c r="M106" s="31" t="s">
        <v>80</v>
      </c>
      <c r="N106" s="31" t="s">
        <v>80</v>
      </c>
      <c r="O106" s="31" t="s">
        <v>80</v>
      </c>
      <c r="P106" s="31" t="s">
        <v>80</v>
      </c>
      <c r="Q106" s="31" t="s">
        <v>80</v>
      </c>
      <c r="R106" s="31" t="s">
        <v>80</v>
      </c>
      <c r="S106" s="31" t="s">
        <v>80</v>
      </c>
      <c r="T106" s="31" t="s">
        <v>80</v>
      </c>
      <c r="U106" s="31" t="s">
        <v>80</v>
      </c>
      <c r="V106" s="31" t="s">
        <v>80</v>
      </c>
      <c r="W106" s="31" t="s">
        <v>80</v>
      </c>
      <c r="X106" s="31" t="s">
        <v>80</v>
      </c>
      <c r="Y106" s="31" t="s">
        <v>80</v>
      </c>
      <c r="Z106" s="31" t="s">
        <v>80</v>
      </c>
      <c r="AA106" s="31" t="s">
        <v>80</v>
      </c>
      <c r="AB106" s="31" t="s">
        <v>82</v>
      </c>
      <c r="AC106" s="31" t="s">
        <v>82</v>
      </c>
      <c r="AD106" s="31" t="s">
        <v>82</v>
      </c>
      <c r="AE106" s="31" t="s">
        <v>80</v>
      </c>
      <c r="AF106" s="31" t="s">
        <v>80</v>
      </c>
      <c r="AG106" s="31" t="s">
        <v>80</v>
      </c>
      <c r="AH106" s="31" t="s">
        <v>80</v>
      </c>
      <c r="AI106" s="31" t="s">
        <v>80</v>
      </c>
      <c r="AJ106" s="31" t="s">
        <v>80</v>
      </c>
      <c r="AK106">
        <v>51</v>
      </c>
      <c r="AL106" s="29" t="s">
        <v>80</v>
      </c>
      <c r="AM106" s="29" t="s">
        <v>80</v>
      </c>
      <c r="AN106" s="20" t="s">
        <v>80</v>
      </c>
    </row>
    <row r="107" spans="1:40" x14ac:dyDescent="0.25">
      <c r="A107" t="s">
        <v>73</v>
      </c>
      <c r="B107" t="s">
        <v>74</v>
      </c>
      <c r="C107" t="s">
        <v>75</v>
      </c>
      <c r="D107" t="s">
        <v>98</v>
      </c>
      <c r="E107" t="s">
        <v>99</v>
      </c>
      <c r="F107" t="s">
        <v>78</v>
      </c>
      <c r="G107" s="31" t="s">
        <v>80</v>
      </c>
      <c r="H107" s="31" t="s">
        <v>80</v>
      </c>
      <c r="I107" s="31" t="s">
        <v>80</v>
      </c>
      <c r="J107" s="31" t="s">
        <v>80</v>
      </c>
      <c r="K107" s="31" t="s">
        <v>80</v>
      </c>
      <c r="L107" s="31" t="s">
        <v>80</v>
      </c>
      <c r="M107" s="31" t="s">
        <v>80</v>
      </c>
      <c r="N107" s="31" t="s">
        <v>80</v>
      </c>
      <c r="O107" s="31" t="s">
        <v>80</v>
      </c>
      <c r="P107" s="31" t="s">
        <v>80</v>
      </c>
      <c r="Q107" s="31" t="s">
        <v>80</v>
      </c>
      <c r="R107" s="31" t="s">
        <v>80</v>
      </c>
      <c r="S107" s="31" t="s">
        <v>80</v>
      </c>
      <c r="T107" s="31" t="s">
        <v>80</v>
      </c>
      <c r="U107" s="31" t="s">
        <v>80</v>
      </c>
      <c r="V107" s="31" t="s">
        <v>80</v>
      </c>
      <c r="W107" s="31" t="s">
        <v>80</v>
      </c>
      <c r="X107" s="31" t="s">
        <v>80</v>
      </c>
      <c r="Y107" s="31" t="s">
        <v>80</v>
      </c>
      <c r="Z107" s="31" t="s">
        <v>80</v>
      </c>
      <c r="AA107" s="31">
        <v>102.82599999999999</v>
      </c>
      <c r="AB107" s="31" t="s">
        <v>80</v>
      </c>
      <c r="AC107" s="31" t="s">
        <v>80</v>
      </c>
      <c r="AD107" s="31" t="s">
        <v>80</v>
      </c>
      <c r="AE107" s="31" t="s">
        <v>80</v>
      </c>
      <c r="AF107" s="31" t="s">
        <v>80</v>
      </c>
      <c r="AG107" s="31" t="s">
        <v>80</v>
      </c>
      <c r="AH107" s="31" t="s">
        <v>80</v>
      </c>
      <c r="AI107" s="31" t="s">
        <v>80</v>
      </c>
      <c r="AJ107" s="31" t="s">
        <v>80</v>
      </c>
      <c r="AK107">
        <v>52</v>
      </c>
      <c r="AL107" s="29">
        <v>0.01</v>
      </c>
      <c r="AM107" s="29">
        <v>99.87</v>
      </c>
      <c r="AN107" s="20">
        <v>102.82599999999999</v>
      </c>
    </row>
    <row r="108" spans="1:40" x14ac:dyDescent="0.25">
      <c r="A108" t="s">
        <v>73</v>
      </c>
      <c r="B108" t="s">
        <v>74</v>
      </c>
      <c r="C108" t="s">
        <v>75</v>
      </c>
      <c r="D108" t="s">
        <v>98</v>
      </c>
      <c r="E108" t="s">
        <v>99</v>
      </c>
      <c r="F108" t="s">
        <v>79</v>
      </c>
      <c r="G108" s="31" t="s">
        <v>5</v>
      </c>
      <c r="H108" s="31" t="s">
        <v>7</v>
      </c>
      <c r="I108" s="31" t="s">
        <v>80</v>
      </c>
      <c r="J108" s="31" t="s">
        <v>80</v>
      </c>
      <c r="K108" s="31" t="s">
        <v>80</v>
      </c>
      <c r="L108" s="31" t="s">
        <v>80</v>
      </c>
      <c r="M108" s="31" t="s">
        <v>80</v>
      </c>
      <c r="N108" s="31" t="s">
        <v>80</v>
      </c>
      <c r="O108" s="31" t="s">
        <v>80</v>
      </c>
      <c r="P108" s="31" t="s">
        <v>80</v>
      </c>
      <c r="Q108" s="31" t="s">
        <v>80</v>
      </c>
      <c r="R108" s="31" t="s">
        <v>80</v>
      </c>
      <c r="S108" s="31" t="s">
        <v>80</v>
      </c>
      <c r="T108" s="31" t="s">
        <v>80</v>
      </c>
      <c r="U108" s="31" t="s">
        <v>80</v>
      </c>
      <c r="V108" s="31" t="s">
        <v>80</v>
      </c>
      <c r="W108" s="31" t="s">
        <v>80</v>
      </c>
      <c r="X108" s="31" t="s">
        <v>80</v>
      </c>
      <c r="Y108" s="31" t="s">
        <v>22</v>
      </c>
      <c r="Z108" s="31" t="s">
        <v>80</v>
      </c>
      <c r="AA108" s="31" t="s">
        <v>22</v>
      </c>
      <c r="AB108" s="31" t="s">
        <v>80</v>
      </c>
      <c r="AC108" s="31" t="s">
        <v>80</v>
      </c>
      <c r="AD108" s="31" t="s">
        <v>80</v>
      </c>
      <c r="AE108" s="31" t="s">
        <v>80</v>
      </c>
      <c r="AF108" s="31" t="s">
        <v>80</v>
      </c>
      <c r="AG108" s="31" t="s">
        <v>80</v>
      </c>
      <c r="AH108" s="31" t="s">
        <v>80</v>
      </c>
      <c r="AI108" s="31" t="s">
        <v>80</v>
      </c>
      <c r="AJ108" s="31" t="s">
        <v>80</v>
      </c>
      <c r="AK108">
        <v>52</v>
      </c>
      <c r="AL108" s="29" t="s">
        <v>80</v>
      </c>
      <c r="AM108" s="29" t="s">
        <v>80</v>
      </c>
      <c r="AN108" s="20" t="s">
        <v>80</v>
      </c>
    </row>
    <row r="109" spans="1:40" x14ac:dyDescent="0.25">
      <c r="A109" t="s">
        <v>73</v>
      </c>
      <c r="B109" t="s">
        <v>74</v>
      </c>
      <c r="C109" t="s">
        <v>75</v>
      </c>
      <c r="D109" t="s">
        <v>108</v>
      </c>
      <c r="E109" t="s">
        <v>99</v>
      </c>
      <c r="F109" t="s">
        <v>78</v>
      </c>
      <c r="G109" s="31" t="s">
        <v>80</v>
      </c>
      <c r="H109" s="31" t="s">
        <v>80</v>
      </c>
      <c r="I109" s="31" t="s">
        <v>80</v>
      </c>
      <c r="J109" s="31" t="s">
        <v>80</v>
      </c>
      <c r="K109" s="31" t="s">
        <v>80</v>
      </c>
      <c r="L109" s="31" t="s">
        <v>80</v>
      </c>
      <c r="M109" s="31" t="s">
        <v>80</v>
      </c>
      <c r="N109" s="31" t="s">
        <v>80</v>
      </c>
      <c r="O109" s="31" t="s">
        <v>80</v>
      </c>
      <c r="P109" s="31" t="s">
        <v>80</v>
      </c>
      <c r="Q109" s="31" t="s">
        <v>80</v>
      </c>
      <c r="R109" s="31" t="s">
        <v>80</v>
      </c>
      <c r="S109" s="31" t="s">
        <v>80</v>
      </c>
      <c r="T109" s="31" t="s">
        <v>80</v>
      </c>
      <c r="U109" s="31" t="s">
        <v>80</v>
      </c>
      <c r="V109" s="31" t="s">
        <v>80</v>
      </c>
      <c r="W109" s="31" t="s">
        <v>80</v>
      </c>
      <c r="X109" s="31" t="s">
        <v>80</v>
      </c>
      <c r="Y109" s="31" t="s">
        <v>80</v>
      </c>
      <c r="Z109" s="31" t="s">
        <v>80</v>
      </c>
      <c r="AA109" s="31" t="s">
        <v>80</v>
      </c>
      <c r="AB109" s="31" t="s">
        <v>80</v>
      </c>
      <c r="AC109" s="31">
        <v>15</v>
      </c>
      <c r="AD109" s="31">
        <v>15</v>
      </c>
      <c r="AE109" s="31">
        <v>18</v>
      </c>
      <c r="AF109" s="31">
        <v>20</v>
      </c>
      <c r="AG109" s="31">
        <v>27.6</v>
      </c>
      <c r="AH109" s="31" t="s">
        <v>80</v>
      </c>
      <c r="AI109" s="31" t="s">
        <v>80</v>
      </c>
      <c r="AJ109" s="31" t="s">
        <v>80</v>
      </c>
      <c r="AK109">
        <v>53</v>
      </c>
      <c r="AL109" s="29">
        <v>0.01</v>
      </c>
      <c r="AM109" s="29">
        <v>99.88</v>
      </c>
      <c r="AN109" s="20">
        <v>95.6</v>
      </c>
    </row>
    <row r="110" spans="1:40" x14ac:dyDescent="0.25">
      <c r="A110" t="s">
        <v>73</v>
      </c>
      <c r="B110" t="s">
        <v>74</v>
      </c>
      <c r="C110" t="s">
        <v>75</v>
      </c>
      <c r="D110" t="s">
        <v>108</v>
      </c>
      <c r="E110" t="s">
        <v>99</v>
      </c>
      <c r="F110" t="s">
        <v>79</v>
      </c>
      <c r="G110" s="31" t="s">
        <v>80</v>
      </c>
      <c r="H110" s="31" t="s">
        <v>80</v>
      </c>
      <c r="I110" s="31" t="s">
        <v>80</v>
      </c>
      <c r="J110" s="31" t="s">
        <v>80</v>
      </c>
      <c r="K110" s="31" t="s">
        <v>80</v>
      </c>
      <c r="L110" s="31" t="s">
        <v>80</v>
      </c>
      <c r="M110" s="31" t="s">
        <v>80</v>
      </c>
      <c r="N110" s="31" t="s">
        <v>80</v>
      </c>
      <c r="O110" s="31" t="s">
        <v>80</v>
      </c>
      <c r="P110" s="31" t="s">
        <v>80</v>
      </c>
      <c r="Q110" s="31" t="s">
        <v>80</v>
      </c>
      <c r="R110" s="31" t="s">
        <v>80</v>
      </c>
      <c r="S110" s="31" t="s">
        <v>80</v>
      </c>
      <c r="T110" s="31" t="s">
        <v>80</v>
      </c>
      <c r="U110" s="31" t="s">
        <v>80</v>
      </c>
      <c r="V110" s="31" t="s">
        <v>80</v>
      </c>
      <c r="W110" s="31" t="s">
        <v>80</v>
      </c>
      <c r="X110" s="31" t="s">
        <v>80</v>
      </c>
      <c r="Y110" s="31" t="s">
        <v>80</v>
      </c>
      <c r="Z110" s="31" t="s">
        <v>80</v>
      </c>
      <c r="AA110" s="31" t="s">
        <v>80</v>
      </c>
      <c r="AB110" s="31" t="s">
        <v>80</v>
      </c>
      <c r="AC110" s="31" t="s">
        <v>82</v>
      </c>
      <c r="AD110" s="31" t="s">
        <v>82</v>
      </c>
      <c r="AE110" s="31" t="s">
        <v>82</v>
      </c>
      <c r="AF110" s="31" t="s">
        <v>82</v>
      </c>
      <c r="AG110" s="31" t="s">
        <v>82</v>
      </c>
      <c r="AH110" s="31" t="s">
        <v>80</v>
      </c>
      <c r="AI110" s="31" t="s">
        <v>80</v>
      </c>
      <c r="AJ110" s="31" t="s">
        <v>80</v>
      </c>
      <c r="AK110">
        <v>53</v>
      </c>
      <c r="AL110" s="29" t="s">
        <v>80</v>
      </c>
      <c r="AM110" s="29" t="s">
        <v>80</v>
      </c>
      <c r="AN110" s="20" t="s">
        <v>80</v>
      </c>
    </row>
    <row r="111" spans="1:40" x14ac:dyDescent="0.25">
      <c r="A111" t="s">
        <v>73</v>
      </c>
      <c r="B111" t="s">
        <v>74</v>
      </c>
      <c r="C111" t="s">
        <v>75</v>
      </c>
      <c r="D111" t="s">
        <v>119</v>
      </c>
      <c r="E111" t="s">
        <v>87</v>
      </c>
      <c r="F111" t="s">
        <v>78</v>
      </c>
      <c r="G111" s="31" t="s">
        <v>80</v>
      </c>
      <c r="H111" s="31" t="s">
        <v>80</v>
      </c>
      <c r="I111" s="31" t="s">
        <v>80</v>
      </c>
      <c r="J111" s="31" t="s">
        <v>80</v>
      </c>
      <c r="K111" s="31" t="s">
        <v>80</v>
      </c>
      <c r="L111" s="31" t="s">
        <v>80</v>
      </c>
      <c r="M111" s="31">
        <v>90.876000000000005</v>
      </c>
      <c r="N111" s="31" t="s">
        <v>80</v>
      </c>
      <c r="O111" s="31" t="s">
        <v>80</v>
      </c>
      <c r="P111" s="31" t="s">
        <v>80</v>
      </c>
      <c r="Q111" s="31" t="s">
        <v>80</v>
      </c>
      <c r="R111" s="31" t="s">
        <v>80</v>
      </c>
      <c r="S111" s="31" t="s">
        <v>80</v>
      </c>
      <c r="T111" s="31" t="s">
        <v>80</v>
      </c>
      <c r="U111" s="31" t="s">
        <v>80</v>
      </c>
      <c r="V111" s="31" t="s">
        <v>80</v>
      </c>
      <c r="W111" s="31" t="s">
        <v>80</v>
      </c>
      <c r="X111" s="31" t="s">
        <v>80</v>
      </c>
      <c r="Y111" s="31" t="s">
        <v>80</v>
      </c>
      <c r="Z111" s="31" t="s">
        <v>80</v>
      </c>
      <c r="AA111" s="31" t="s">
        <v>80</v>
      </c>
      <c r="AB111" s="31" t="s">
        <v>80</v>
      </c>
      <c r="AC111" s="31" t="s">
        <v>80</v>
      </c>
      <c r="AD111" s="31" t="s">
        <v>80</v>
      </c>
      <c r="AE111" s="31" t="s">
        <v>80</v>
      </c>
      <c r="AF111" s="31" t="s">
        <v>80</v>
      </c>
      <c r="AG111" s="31" t="s">
        <v>80</v>
      </c>
      <c r="AH111" s="31" t="s">
        <v>80</v>
      </c>
      <c r="AI111" s="31" t="s">
        <v>80</v>
      </c>
      <c r="AJ111" s="31" t="s">
        <v>80</v>
      </c>
      <c r="AK111">
        <v>54</v>
      </c>
      <c r="AL111" s="29">
        <v>0.01</v>
      </c>
      <c r="AM111" s="29">
        <v>99.89</v>
      </c>
      <c r="AN111" s="20">
        <v>90.876000000000005</v>
      </c>
    </row>
    <row r="112" spans="1:40" x14ac:dyDescent="0.25">
      <c r="A112" t="s">
        <v>73</v>
      </c>
      <c r="B112" t="s">
        <v>74</v>
      </c>
      <c r="C112" t="s">
        <v>75</v>
      </c>
      <c r="D112" t="s">
        <v>119</v>
      </c>
      <c r="E112" t="s">
        <v>87</v>
      </c>
      <c r="F112" t="s">
        <v>79</v>
      </c>
      <c r="G112" s="31" t="s">
        <v>80</v>
      </c>
      <c r="H112" s="31" t="s">
        <v>80</v>
      </c>
      <c r="I112" s="31" t="s">
        <v>80</v>
      </c>
      <c r="J112" s="31" t="s">
        <v>80</v>
      </c>
      <c r="K112" s="31" t="s">
        <v>80</v>
      </c>
      <c r="L112" s="31" t="s">
        <v>80</v>
      </c>
      <c r="M112" s="31" t="s">
        <v>5</v>
      </c>
      <c r="N112" s="31" t="s">
        <v>80</v>
      </c>
      <c r="O112" s="31" t="s">
        <v>80</v>
      </c>
      <c r="P112" s="31" t="s">
        <v>80</v>
      </c>
      <c r="Q112" s="31" t="s">
        <v>80</v>
      </c>
      <c r="R112" s="31" t="s">
        <v>80</v>
      </c>
      <c r="S112" s="31" t="s">
        <v>80</v>
      </c>
      <c r="T112" s="31" t="s">
        <v>80</v>
      </c>
      <c r="U112" s="31" t="s">
        <v>80</v>
      </c>
      <c r="V112" s="31" t="s">
        <v>80</v>
      </c>
      <c r="W112" s="31" t="s">
        <v>80</v>
      </c>
      <c r="X112" s="31" t="s">
        <v>80</v>
      </c>
      <c r="Y112" s="31" t="s">
        <v>80</v>
      </c>
      <c r="Z112" s="31" t="s">
        <v>80</v>
      </c>
      <c r="AA112" s="31" t="s">
        <v>80</v>
      </c>
      <c r="AB112" s="31" t="s">
        <v>80</v>
      </c>
      <c r="AC112" s="31" t="s">
        <v>80</v>
      </c>
      <c r="AD112" s="31" t="s">
        <v>80</v>
      </c>
      <c r="AE112" s="31" t="s">
        <v>80</v>
      </c>
      <c r="AF112" s="31" t="s">
        <v>80</v>
      </c>
      <c r="AG112" s="31" t="s">
        <v>80</v>
      </c>
      <c r="AH112" s="31" t="s">
        <v>80</v>
      </c>
      <c r="AI112" s="31" t="s">
        <v>80</v>
      </c>
      <c r="AJ112" s="31" t="s">
        <v>80</v>
      </c>
      <c r="AK112">
        <v>54</v>
      </c>
      <c r="AL112" s="29" t="s">
        <v>80</v>
      </c>
      <c r="AM112" s="29" t="s">
        <v>80</v>
      </c>
      <c r="AN112" s="20" t="s">
        <v>80</v>
      </c>
    </row>
    <row r="113" spans="1:40" x14ac:dyDescent="0.25">
      <c r="A113" t="s">
        <v>73</v>
      </c>
      <c r="B113" t="s">
        <v>74</v>
      </c>
      <c r="C113" t="s">
        <v>75</v>
      </c>
      <c r="D113" t="s">
        <v>93</v>
      </c>
      <c r="E113" t="s">
        <v>77</v>
      </c>
      <c r="F113" t="s">
        <v>78</v>
      </c>
      <c r="G113" s="31" t="s">
        <v>80</v>
      </c>
      <c r="H113" s="31" t="s">
        <v>80</v>
      </c>
      <c r="I113" s="31" t="s">
        <v>80</v>
      </c>
      <c r="J113" s="31" t="s">
        <v>80</v>
      </c>
      <c r="K113" s="31" t="s">
        <v>80</v>
      </c>
      <c r="L113" s="31" t="s">
        <v>80</v>
      </c>
      <c r="M113" s="31">
        <v>52</v>
      </c>
      <c r="N113" s="31" t="s">
        <v>80</v>
      </c>
      <c r="O113" s="31" t="s">
        <v>80</v>
      </c>
      <c r="P113" s="31" t="s">
        <v>80</v>
      </c>
      <c r="Q113" s="31" t="s">
        <v>80</v>
      </c>
      <c r="R113" s="31" t="s">
        <v>80</v>
      </c>
      <c r="S113" s="31">
        <v>25.9</v>
      </c>
      <c r="T113" s="31">
        <v>4.9000000000000004</v>
      </c>
      <c r="U113" s="31" t="s">
        <v>80</v>
      </c>
      <c r="V113" s="31">
        <v>6.4</v>
      </c>
      <c r="W113" s="31" t="s">
        <v>80</v>
      </c>
      <c r="X113" s="31" t="s">
        <v>80</v>
      </c>
      <c r="Y113" s="31" t="s">
        <v>80</v>
      </c>
      <c r="Z113" s="31" t="s">
        <v>80</v>
      </c>
      <c r="AA113" s="31" t="s">
        <v>80</v>
      </c>
      <c r="AB113" s="31" t="s">
        <v>80</v>
      </c>
      <c r="AC113" s="31" t="s">
        <v>80</v>
      </c>
      <c r="AD113" s="31" t="s">
        <v>80</v>
      </c>
      <c r="AE113" s="31" t="s">
        <v>80</v>
      </c>
      <c r="AF113" s="31" t="s">
        <v>80</v>
      </c>
      <c r="AG113" s="31" t="s">
        <v>80</v>
      </c>
      <c r="AH113" s="31" t="s">
        <v>80</v>
      </c>
      <c r="AI113" s="31" t="s">
        <v>80</v>
      </c>
      <c r="AJ113" s="31" t="s">
        <v>80</v>
      </c>
      <c r="AK113">
        <v>55</v>
      </c>
      <c r="AL113" s="29">
        <v>0.01</v>
      </c>
      <c r="AM113" s="29">
        <v>99.9</v>
      </c>
      <c r="AN113" s="20">
        <v>89.2</v>
      </c>
    </row>
    <row r="114" spans="1:40" x14ac:dyDescent="0.25">
      <c r="A114" t="s">
        <v>73</v>
      </c>
      <c r="B114" t="s">
        <v>74</v>
      </c>
      <c r="C114" t="s">
        <v>75</v>
      </c>
      <c r="D114" t="s">
        <v>93</v>
      </c>
      <c r="E114" t="s">
        <v>77</v>
      </c>
      <c r="F114" t="s">
        <v>79</v>
      </c>
      <c r="G114" s="31" t="s">
        <v>80</v>
      </c>
      <c r="H114" s="31" t="s">
        <v>80</v>
      </c>
      <c r="I114" s="31" t="s">
        <v>80</v>
      </c>
      <c r="J114" s="31" t="s">
        <v>80</v>
      </c>
      <c r="K114" s="31" t="s">
        <v>80</v>
      </c>
      <c r="L114" s="31" t="s">
        <v>5</v>
      </c>
      <c r="M114" s="31" t="s">
        <v>5</v>
      </c>
      <c r="N114" s="31" t="s">
        <v>80</v>
      </c>
      <c r="O114" s="31" t="s">
        <v>20</v>
      </c>
      <c r="P114" s="31" t="s">
        <v>80</v>
      </c>
      <c r="Q114" s="31" t="s">
        <v>80</v>
      </c>
      <c r="R114" s="31" t="s">
        <v>80</v>
      </c>
      <c r="S114" s="31" t="s">
        <v>5</v>
      </c>
      <c r="T114" s="31" t="s">
        <v>5</v>
      </c>
      <c r="U114" s="31" t="s">
        <v>80</v>
      </c>
      <c r="V114" s="31" t="s">
        <v>5</v>
      </c>
      <c r="W114" s="31" t="s">
        <v>80</v>
      </c>
      <c r="X114" s="31" t="s">
        <v>80</v>
      </c>
      <c r="Y114" s="31" t="s">
        <v>80</v>
      </c>
      <c r="Z114" s="31" t="s">
        <v>80</v>
      </c>
      <c r="AA114" s="31" t="s">
        <v>80</v>
      </c>
      <c r="AB114" s="31" t="s">
        <v>80</v>
      </c>
      <c r="AC114" s="31" t="s">
        <v>80</v>
      </c>
      <c r="AD114" s="31" t="s">
        <v>80</v>
      </c>
      <c r="AE114" s="31" t="s">
        <v>80</v>
      </c>
      <c r="AF114" s="31" t="s">
        <v>80</v>
      </c>
      <c r="AG114" s="31" t="s">
        <v>80</v>
      </c>
      <c r="AH114" s="31" t="s">
        <v>80</v>
      </c>
      <c r="AI114" s="31" t="s">
        <v>80</v>
      </c>
      <c r="AJ114" s="31" t="s">
        <v>80</v>
      </c>
      <c r="AK114">
        <v>55</v>
      </c>
      <c r="AL114" s="29" t="s">
        <v>80</v>
      </c>
      <c r="AM114" s="29" t="s">
        <v>80</v>
      </c>
      <c r="AN114" s="20" t="s">
        <v>80</v>
      </c>
    </row>
    <row r="115" spans="1:40" x14ac:dyDescent="0.25">
      <c r="A115" t="s">
        <v>73</v>
      </c>
      <c r="B115" t="s">
        <v>74</v>
      </c>
      <c r="C115" t="s">
        <v>75</v>
      </c>
      <c r="D115" t="s">
        <v>94</v>
      </c>
      <c r="E115" t="s">
        <v>105</v>
      </c>
      <c r="F115" t="s">
        <v>78</v>
      </c>
      <c r="G115" s="31">
        <v>1E-3</v>
      </c>
      <c r="H115" s="31">
        <v>2</v>
      </c>
      <c r="I115" s="31">
        <v>5</v>
      </c>
      <c r="J115" s="31" t="s">
        <v>80</v>
      </c>
      <c r="K115" s="31">
        <v>5.0199999999999996</v>
      </c>
      <c r="L115" s="31">
        <v>7.94</v>
      </c>
      <c r="M115" s="31">
        <v>3.89</v>
      </c>
      <c r="N115" s="31">
        <v>7</v>
      </c>
      <c r="O115" s="31">
        <v>4.2300000000000004</v>
      </c>
      <c r="P115" s="31">
        <v>8.2479999999999993</v>
      </c>
      <c r="Q115" s="31">
        <v>4.181</v>
      </c>
      <c r="R115" s="31">
        <v>3.0449999999999999</v>
      </c>
      <c r="S115" s="31">
        <v>5.6189999999999998</v>
      </c>
      <c r="T115" s="31">
        <v>0.65300000000000002</v>
      </c>
      <c r="U115" s="31">
        <v>0.51800000000000002</v>
      </c>
      <c r="V115" s="31">
        <v>1.927</v>
      </c>
      <c r="W115" s="31">
        <v>1.7889999999999999</v>
      </c>
      <c r="X115" s="31">
        <v>1.0469999999999999</v>
      </c>
      <c r="Y115" s="31">
        <v>2.2789999999999999</v>
      </c>
      <c r="Z115" s="31">
        <v>2.2930000000000001</v>
      </c>
      <c r="AA115" s="31">
        <v>2.6760000000000002</v>
      </c>
      <c r="AB115" s="31">
        <v>0.84799999999999998</v>
      </c>
      <c r="AC115" s="31">
        <v>0.11799999999999999</v>
      </c>
      <c r="AD115" s="31">
        <v>0.161</v>
      </c>
      <c r="AE115" s="31">
        <v>0.48399999999999999</v>
      </c>
      <c r="AF115" s="31">
        <v>2.4329999999999998</v>
      </c>
      <c r="AG115" s="31">
        <v>1.514</v>
      </c>
      <c r="AH115" s="31">
        <v>0.74299999999999999</v>
      </c>
      <c r="AI115" s="31">
        <v>8.2000000000000003E-2</v>
      </c>
      <c r="AJ115" s="31">
        <v>0.189</v>
      </c>
      <c r="AK115">
        <v>56</v>
      </c>
      <c r="AL115" s="29">
        <v>0.01</v>
      </c>
      <c r="AM115" s="29">
        <v>99.91</v>
      </c>
      <c r="AN115" s="20">
        <v>75.929000000000002</v>
      </c>
    </row>
    <row r="116" spans="1:40" x14ac:dyDescent="0.25">
      <c r="A116" t="s">
        <v>73</v>
      </c>
      <c r="B116" t="s">
        <v>74</v>
      </c>
      <c r="C116" t="s">
        <v>75</v>
      </c>
      <c r="D116" t="s">
        <v>94</v>
      </c>
      <c r="E116" t="s">
        <v>105</v>
      </c>
      <c r="F116" t="s">
        <v>79</v>
      </c>
      <c r="G116" s="31" t="s">
        <v>82</v>
      </c>
      <c r="H116" s="31" t="s">
        <v>82</v>
      </c>
      <c r="I116" s="31" t="s">
        <v>7</v>
      </c>
      <c r="J116" s="31" t="s">
        <v>7</v>
      </c>
      <c r="K116" s="31" t="s">
        <v>82</v>
      </c>
      <c r="L116" s="31" t="s">
        <v>18</v>
      </c>
      <c r="M116" s="31" t="s">
        <v>9</v>
      </c>
      <c r="N116" s="31" t="s">
        <v>18</v>
      </c>
      <c r="O116" s="31" t="s">
        <v>18</v>
      </c>
      <c r="P116" s="31" t="s">
        <v>18</v>
      </c>
      <c r="Q116" s="31" t="s">
        <v>18</v>
      </c>
      <c r="R116" s="31" t="s">
        <v>18</v>
      </c>
      <c r="S116" s="31" t="s">
        <v>18</v>
      </c>
      <c r="T116" s="31" t="s">
        <v>9</v>
      </c>
      <c r="U116" s="31" t="s">
        <v>82</v>
      </c>
      <c r="V116" s="31" t="s">
        <v>82</v>
      </c>
      <c r="W116" s="31" t="s">
        <v>9</v>
      </c>
      <c r="X116" s="31" t="s">
        <v>9</v>
      </c>
      <c r="Y116" s="31" t="s">
        <v>9</v>
      </c>
      <c r="Z116" s="31" t="s">
        <v>9</v>
      </c>
      <c r="AA116" s="31" t="s">
        <v>18</v>
      </c>
      <c r="AB116" s="31" t="s">
        <v>18</v>
      </c>
      <c r="AC116" s="31" t="s">
        <v>9</v>
      </c>
      <c r="AD116" s="31" t="s">
        <v>9</v>
      </c>
      <c r="AE116" s="31" t="s">
        <v>9</v>
      </c>
      <c r="AF116" s="31" t="s">
        <v>9</v>
      </c>
      <c r="AG116" s="31" t="s">
        <v>18</v>
      </c>
      <c r="AH116" s="31" t="s">
        <v>9</v>
      </c>
      <c r="AI116" s="31" t="s">
        <v>82</v>
      </c>
      <c r="AJ116" s="31" t="s">
        <v>82</v>
      </c>
      <c r="AK116">
        <v>56</v>
      </c>
      <c r="AL116" s="29" t="s">
        <v>80</v>
      </c>
      <c r="AM116" s="29" t="s">
        <v>80</v>
      </c>
      <c r="AN116" s="20" t="s">
        <v>80</v>
      </c>
    </row>
    <row r="117" spans="1:40" x14ac:dyDescent="0.25">
      <c r="A117" t="s">
        <v>73</v>
      </c>
      <c r="B117" t="s">
        <v>74</v>
      </c>
      <c r="C117" t="s">
        <v>75</v>
      </c>
      <c r="D117" t="s">
        <v>93</v>
      </c>
      <c r="E117" t="s">
        <v>90</v>
      </c>
      <c r="F117" t="s">
        <v>78</v>
      </c>
      <c r="G117" s="31">
        <v>0.501</v>
      </c>
      <c r="H117" s="31">
        <v>8.4000000000000005E-2</v>
      </c>
      <c r="I117" s="31" t="s">
        <v>80</v>
      </c>
      <c r="J117" s="31" t="s">
        <v>80</v>
      </c>
      <c r="K117" s="31" t="s">
        <v>80</v>
      </c>
      <c r="L117" s="31">
        <v>1.05</v>
      </c>
      <c r="M117" s="31">
        <v>1.1000000000000001</v>
      </c>
      <c r="N117" s="31">
        <v>1</v>
      </c>
      <c r="O117" s="31">
        <v>0.6</v>
      </c>
      <c r="P117" s="31" t="s">
        <v>80</v>
      </c>
      <c r="Q117" s="31">
        <v>1.77</v>
      </c>
      <c r="R117" s="31">
        <v>3.6</v>
      </c>
      <c r="S117" s="31">
        <v>4.71</v>
      </c>
      <c r="T117" s="31">
        <v>8.1999999999999993</v>
      </c>
      <c r="U117" s="31">
        <v>24</v>
      </c>
      <c r="V117" s="31">
        <v>24.093</v>
      </c>
      <c r="W117" s="31" t="s">
        <v>80</v>
      </c>
      <c r="X117" s="31" t="s">
        <v>80</v>
      </c>
      <c r="Y117" s="31" t="s">
        <v>80</v>
      </c>
      <c r="Z117" s="31" t="s">
        <v>80</v>
      </c>
      <c r="AA117" s="31" t="s">
        <v>80</v>
      </c>
      <c r="AB117" s="31" t="s">
        <v>80</v>
      </c>
      <c r="AC117" s="31" t="s">
        <v>80</v>
      </c>
      <c r="AD117" s="31" t="s">
        <v>80</v>
      </c>
      <c r="AE117" s="31" t="s">
        <v>80</v>
      </c>
      <c r="AF117" s="31" t="s">
        <v>80</v>
      </c>
      <c r="AG117" s="31" t="s">
        <v>80</v>
      </c>
      <c r="AH117" s="31" t="s">
        <v>80</v>
      </c>
      <c r="AI117" s="31" t="s">
        <v>80</v>
      </c>
      <c r="AJ117" s="31" t="s">
        <v>80</v>
      </c>
      <c r="AK117">
        <v>57</v>
      </c>
      <c r="AL117" s="29">
        <v>0.01</v>
      </c>
      <c r="AM117" s="29">
        <v>99.92</v>
      </c>
      <c r="AN117" s="20">
        <v>70.707999999999998</v>
      </c>
    </row>
    <row r="118" spans="1:40" x14ac:dyDescent="0.25">
      <c r="A118" t="s">
        <v>73</v>
      </c>
      <c r="B118" t="s">
        <v>74</v>
      </c>
      <c r="C118" t="s">
        <v>75</v>
      </c>
      <c r="D118" t="s">
        <v>93</v>
      </c>
      <c r="E118" t="s">
        <v>90</v>
      </c>
      <c r="F118" t="s">
        <v>79</v>
      </c>
      <c r="G118" s="31" t="s">
        <v>5</v>
      </c>
      <c r="H118" s="31" t="s">
        <v>5</v>
      </c>
      <c r="I118" s="31" t="s">
        <v>80</v>
      </c>
      <c r="J118" s="31" t="s">
        <v>80</v>
      </c>
      <c r="K118" s="31" t="s">
        <v>80</v>
      </c>
      <c r="L118" s="31" t="s">
        <v>5</v>
      </c>
      <c r="M118" s="31" t="s">
        <v>5</v>
      </c>
      <c r="N118" s="31" t="s">
        <v>82</v>
      </c>
      <c r="O118" s="31" t="s">
        <v>82</v>
      </c>
      <c r="P118" s="31" t="s">
        <v>80</v>
      </c>
      <c r="Q118" s="31" t="s">
        <v>82</v>
      </c>
      <c r="R118" s="31" t="s">
        <v>82</v>
      </c>
      <c r="S118" s="31" t="s">
        <v>82</v>
      </c>
      <c r="T118" s="31" t="s">
        <v>82</v>
      </c>
      <c r="U118" s="31" t="s">
        <v>82</v>
      </c>
      <c r="V118" s="31" t="s">
        <v>5</v>
      </c>
      <c r="W118" s="31" t="s">
        <v>80</v>
      </c>
      <c r="X118" s="31" t="s">
        <v>80</v>
      </c>
      <c r="Y118" s="31" t="s">
        <v>80</v>
      </c>
      <c r="Z118" s="31" t="s">
        <v>80</v>
      </c>
      <c r="AA118" s="31" t="s">
        <v>80</v>
      </c>
      <c r="AB118" s="31" t="s">
        <v>80</v>
      </c>
      <c r="AC118" s="31" t="s">
        <v>80</v>
      </c>
      <c r="AD118" s="31" t="s">
        <v>80</v>
      </c>
      <c r="AE118" s="31" t="s">
        <v>80</v>
      </c>
      <c r="AF118" s="31" t="s">
        <v>80</v>
      </c>
      <c r="AG118" s="31" t="s">
        <v>80</v>
      </c>
      <c r="AH118" s="31" t="s">
        <v>80</v>
      </c>
      <c r="AI118" s="31" t="s">
        <v>80</v>
      </c>
      <c r="AJ118" s="31" t="s">
        <v>80</v>
      </c>
      <c r="AK118">
        <v>57</v>
      </c>
      <c r="AL118" s="29" t="s">
        <v>80</v>
      </c>
      <c r="AM118" s="29" t="s">
        <v>80</v>
      </c>
      <c r="AN118" s="20" t="s">
        <v>80</v>
      </c>
    </row>
    <row r="119" spans="1:40" x14ac:dyDescent="0.25">
      <c r="A119" t="s">
        <v>73</v>
      </c>
      <c r="B119" t="s">
        <v>74</v>
      </c>
      <c r="C119" t="s">
        <v>75</v>
      </c>
      <c r="D119" t="s">
        <v>89</v>
      </c>
      <c r="E119" t="s">
        <v>81</v>
      </c>
      <c r="F119" t="s">
        <v>78</v>
      </c>
      <c r="G119" s="31" t="s">
        <v>80</v>
      </c>
      <c r="H119" s="31" t="s">
        <v>80</v>
      </c>
      <c r="I119" s="31" t="s">
        <v>80</v>
      </c>
      <c r="J119" s="31" t="s">
        <v>80</v>
      </c>
      <c r="K119" s="31" t="s">
        <v>80</v>
      </c>
      <c r="L119" s="31" t="s">
        <v>80</v>
      </c>
      <c r="M119" s="31">
        <v>38.200000000000003</v>
      </c>
      <c r="N119" s="31">
        <v>30.8</v>
      </c>
      <c r="O119" s="31" t="s">
        <v>80</v>
      </c>
      <c r="P119" s="31" t="s">
        <v>80</v>
      </c>
      <c r="Q119" s="31" t="s">
        <v>80</v>
      </c>
      <c r="R119" s="31" t="s">
        <v>80</v>
      </c>
      <c r="S119" s="31" t="s">
        <v>80</v>
      </c>
      <c r="T119" s="31" t="s">
        <v>80</v>
      </c>
      <c r="U119" s="31" t="s">
        <v>80</v>
      </c>
      <c r="V119" s="31" t="s">
        <v>80</v>
      </c>
      <c r="W119" s="31" t="s">
        <v>80</v>
      </c>
      <c r="X119" s="31" t="s">
        <v>80</v>
      </c>
      <c r="Y119" s="31" t="s">
        <v>80</v>
      </c>
      <c r="Z119" s="31" t="s">
        <v>80</v>
      </c>
      <c r="AA119" s="31" t="s">
        <v>80</v>
      </c>
      <c r="AB119" s="31" t="s">
        <v>80</v>
      </c>
      <c r="AC119" s="31" t="s">
        <v>80</v>
      </c>
      <c r="AD119" s="31" t="s">
        <v>80</v>
      </c>
      <c r="AE119" s="31" t="s">
        <v>80</v>
      </c>
      <c r="AF119" s="31">
        <v>2.7E-2</v>
      </c>
      <c r="AG119" s="31" t="s">
        <v>80</v>
      </c>
      <c r="AH119" s="31" t="s">
        <v>80</v>
      </c>
      <c r="AI119" s="31" t="s">
        <v>80</v>
      </c>
      <c r="AJ119" s="31" t="s">
        <v>80</v>
      </c>
      <c r="AK119">
        <v>58</v>
      </c>
      <c r="AL119" s="29">
        <v>0.01</v>
      </c>
      <c r="AM119" s="29">
        <v>99.93</v>
      </c>
      <c r="AN119" s="20">
        <v>69.027000000000001</v>
      </c>
    </row>
    <row r="120" spans="1:40" x14ac:dyDescent="0.25">
      <c r="A120" t="s">
        <v>73</v>
      </c>
      <c r="B120" t="s">
        <v>74</v>
      </c>
      <c r="C120" t="s">
        <v>75</v>
      </c>
      <c r="D120" t="s">
        <v>89</v>
      </c>
      <c r="E120" t="s">
        <v>81</v>
      </c>
      <c r="F120" t="s">
        <v>79</v>
      </c>
      <c r="G120" s="31" t="s">
        <v>80</v>
      </c>
      <c r="H120" s="31" t="s">
        <v>80</v>
      </c>
      <c r="I120" s="31" t="s">
        <v>80</v>
      </c>
      <c r="J120" s="31" t="s">
        <v>80</v>
      </c>
      <c r="K120" s="31" t="s">
        <v>80</v>
      </c>
      <c r="L120" s="31" t="s">
        <v>80</v>
      </c>
      <c r="M120" s="31" t="s">
        <v>82</v>
      </c>
      <c r="N120" s="31" t="s">
        <v>5</v>
      </c>
      <c r="O120" s="31" t="s">
        <v>80</v>
      </c>
      <c r="P120" s="31" t="s">
        <v>80</v>
      </c>
      <c r="Q120" s="31" t="s">
        <v>80</v>
      </c>
      <c r="R120" s="31" t="s">
        <v>80</v>
      </c>
      <c r="S120" s="31" t="s">
        <v>80</v>
      </c>
      <c r="T120" s="31" t="s">
        <v>80</v>
      </c>
      <c r="U120" s="31" t="s">
        <v>80</v>
      </c>
      <c r="V120" s="31" t="s">
        <v>80</v>
      </c>
      <c r="W120" s="31" t="s">
        <v>80</v>
      </c>
      <c r="X120" s="31" t="s">
        <v>80</v>
      </c>
      <c r="Y120" s="31" t="s">
        <v>80</v>
      </c>
      <c r="Z120" s="31" t="s">
        <v>80</v>
      </c>
      <c r="AA120" s="31" t="s">
        <v>80</v>
      </c>
      <c r="AB120" s="31" t="s">
        <v>80</v>
      </c>
      <c r="AC120" s="31" t="s">
        <v>80</v>
      </c>
      <c r="AD120" s="31" t="s">
        <v>80</v>
      </c>
      <c r="AE120" s="31" t="s">
        <v>80</v>
      </c>
      <c r="AF120" s="31" t="s">
        <v>5</v>
      </c>
      <c r="AG120" s="31" t="s">
        <v>80</v>
      </c>
      <c r="AH120" s="31" t="s">
        <v>80</v>
      </c>
      <c r="AI120" s="31" t="s">
        <v>80</v>
      </c>
      <c r="AJ120" s="31" t="s">
        <v>80</v>
      </c>
      <c r="AK120">
        <v>58</v>
      </c>
      <c r="AL120" s="29" t="s">
        <v>80</v>
      </c>
      <c r="AM120" s="29" t="s">
        <v>80</v>
      </c>
      <c r="AN120" s="20" t="s">
        <v>80</v>
      </c>
    </row>
    <row r="121" spans="1:40" x14ac:dyDescent="0.25">
      <c r="A121" t="s">
        <v>73</v>
      </c>
      <c r="B121" t="s">
        <v>74</v>
      </c>
      <c r="C121" t="s">
        <v>75</v>
      </c>
      <c r="D121" t="s">
        <v>109</v>
      </c>
      <c r="E121" t="s">
        <v>120</v>
      </c>
      <c r="F121" t="s">
        <v>78</v>
      </c>
      <c r="G121" s="31">
        <v>1</v>
      </c>
      <c r="H121" s="31">
        <v>10</v>
      </c>
      <c r="I121" s="31">
        <v>3</v>
      </c>
      <c r="J121" s="31">
        <v>3</v>
      </c>
      <c r="K121" s="31">
        <v>10</v>
      </c>
      <c r="L121" s="31">
        <v>11.628</v>
      </c>
      <c r="M121" s="31">
        <v>4.9580000000000002</v>
      </c>
      <c r="N121" s="31">
        <v>1.79</v>
      </c>
      <c r="O121" s="31">
        <v>5.9189999999999996</v>
      </c>
      <c r="P121" s="31">
        <v>3.4</v>
      </c>
      <c r="Q121" s="31">
        <v>0.93500000000000005</v>
      </c>
      <c r="R121" s="31">
        <v>2.3140000000000001</v>
      </c>
      <c r="S121" s="31">
        <v>0.44</v>
      </c>
      <c r="T121" s="31">
        <v>0.57499999999999996</v>
      </c>
      <c r="U121" s="31">
        <v>0.214</v>
      </c>
      <c r="V121" s="31">
        <v>5.0999999999999997E-2</v>
      </c>
      <c r="W121" s="31">
        <v>0.32900000000000001</v>
      </c>
      <c r="X121" s="31">
        <v>0.13800000000000001</v>
      </c>
      <c r="Y121" s="31">
        <v>0.20399999999999999</v>
      </c>
      <c r="Z121" s="31">
        <v>2.0990000000000002</v>
      </c>
      <c r="AA121" s="31">
        <v>3.6999999999999998E-2</v>
      </c>
      <c r="AB121" s="31">
        <v>0.154</v>
      </c>
      <c r="AC121" s="31">
        <v>0.309</v>
      </c>
      <c r="AD121" s="31" t="s">
        <v>80</v>
      </c>
      <c r="AE121" s="31">
        <v>2.3E-2</v>
      </c>
      <c r="AF121" s="31" t="s">
        <v>80</v>
      </c>
      <c r="AG121" s="31">
        <v>0.245</v>
      </c>
      <c r="AH121" s="31" t="s">
        <v>80</v>
      </c>
      <c r="AI121" s="31">
        <v>0.105</v>
      </c>
      <c r="AJ121" s="31" t="s">
        <v>80</v>
      </c>
      <c r="AK121">
        <v>59</v>
      </c>
      <c r="AL121" s="29">
        <v>0.01</v>
      </c>
      <c r="AM121" s="29">
        <v>99.94</v>
      </c>
      <c r="AN121" s="20">
        <v>62.866999999999997</v>
      </c>
    </row>
    <row r="122" spans="1:40" x14ac:dyDescent="0.25">
      <c r="A122" t="s">
        <v>73</v>
      </c>
      <c r="B122" t="s">
        <v>74</v>
      </c>
      <c r="C122" t="s">
        <v>75</v>
      </c>
      <c r="D122" t="s">
        <v>109</v>
      </c>
      <c r="E122" t="s">
        <v>120</v>
      </c>
      <c r="F122" t="s">
        <v>79</v>
      </c>
      <c r="G122" s="31" t="s">
        <v>5</v>
      </c>
      <c r="H122" s="31" t="s">
        <v>5</v>
      </c>
      <c r="I122" s="31" t="s">
        <v>5</v>
      </c>
      <c r="J122" s="31" t="s">
        <v>5</v>
      </c>
      <c r="K122" s="31" t="s">
        <v>20</v>
      </c>
      <c r="L122" s="31" t="s">
        <v>5</v>
      </c>
      <c r="M122" s="31" t="s">
        <v>5</v>
      </c>
      <c r="N122" s="31" t="s">
        <v>5</v>
      </c>
      <c r="O122" s="31" t="s">
        <v>5</v>
      </c>
      <c r="P122" s="31" t="s">
        <v>5</v>
      </c>
      <c r="Q122" s="31" t="s">
        <v>5</v>
      </c>
      <c r="R122" s="31" t="s">
        <v>5</v>
      </c>
      <c r="S122" s="31" t="s">
        <v>5</v>
      </c>
      <c r="T122" s="31" t="s">
        <v>5</v>
      </c>
      <c r="U122" s="31" t="s">
        <v>5</v>
      </c>
      <c r="V122" s="31" t="s">
        <v>5</v>
      </c>
      <c r="W122" s="31" t="s">
        <v>24</v>
      </c>
      <c r="X122" s="31" t="s">
        <v>22</v>
      </c>
      <c r="Y122" s="31" t="s">
        <v>24</v>
      </c>
      <c r="Z122" s="31" t="s">
        <v>24</v>
      </c>
      <c r="AA122" s="31" t="s">
        <v>22</v>
      </c>
      <c r="AB122" s="31" t="s">
        <v>24</v>
      </c>
      <c r="AC122" s="31" t="s">
        <v>24</v>
      </c>
      <c r="AD122" s="31" t="s">
        <v>80</v>
      </c>
      <c r="AE122" s="31" t="s">
        <v>22</v>
      </c>
      <c r="AF122" s="31" t="s">
        <v>80</v>
      </c>
      <c r="AG122" s="31" t="s">
        <v>5</v>
      </c>
      <c r="AH122" s="31" t="s">
        <v>80</v>
      </c>
      <c r="AI122" s="31" t="s">
        <v>20</v>
      </c>
      <c r="AJ122" s="31" t="s">
        <v>80</v>
      </c>
      <c r="AK122">
        <v>59</v>
      </c>
      <c r="AL122" s="29" t="s">
        <v>80</v>
      </c>
      <c r="AM122" s="29" t="s">
        <v>80</v>
      </c>
      <c r="AN122" s="20" t="s">
        <v>80</v>
      </c>
    </row>
    <row r="123" spans="1:40" x14ac:dyDescent="0.25">
      <c r="A123" t="s">
        <v>73</v>
      </c>
      <c r="B123" t="s">
        <v>74</v>
      </c>
      <c r="C123" t="s">
        <v>75</v>
      </c>
      <c r="D123" t="s">
        <v>96</v>
      </c>
      <c r="E123" t="s">
        <v>99</v>
      </c>
      <c r="F123" t="s">
        <v>78</v>
      </c>
      <c r="G123" s="31" t="s">
        <v>80</v>
      </c>
      <c r="H123" s="31" t="s">
        <v>80</v>
      </c>
      <c r="I123" s="31" t="s">
        <v>80</v>
      </c>
      <c r="J123" s="31" t="s">
        <v>80</v>
      </c>
      <c r="K123" s="31" t="s">
        <v>80</v>
      </c>
      <c r="L123" s="31" t="s">
        <v>80</v>
      </c>
      <c r="M123" s="31" t="s">
        <v>80</v>
      </c>
      <c r="N123" s="31" t="s">
        <v>80</v>
      </c>
      <c r="O123" s="31" t="s">
        <v>80</v>
      </c>
      <c r="P123" s="31" t="s">
        <v>80</v>
      </c>
      <c r="Q123" s="31" t="s">
        <v>80</v>
      </c>
      <c r="R123" s="31" t="s">
        <v>80</v>
      </c>
      <c r="S123" s="31" t="s">
        <v>80</v>
      </c>
      <c r="T123" s="31" t="s">
        <v>80</v>
      </c>
      <c r="U123" s="31" t="s">
        <v>80</v>
      </c>
      <c r="V123" s="31">
        <v>50.5</v>
      </c>
      <c r="W123" s="31" t="s">
        <v>80</v>
      </c>
      <c r="X123" s="31" t="s">
        <v>80</v>
      </c>
      <c r="Y123" s="31" t="s">
        <v>80</v>
      </c>
      <c r="Z123" s="31" t="s">
        <v>80</v>
      </c>
      <c r="AA123" s="31" t="s">
        <v>80</v>
      </c>
      <c r="AB123" s="31" t="s">
        <v>80</v>
      </c>
      <c r="AC123" s="31" t="s">
        <v>80</v>
      </c>
      <c r="AD123" s="31" t="s">
        <v>80</v>
      </c>
      <c r="AE123" s="31" t="s">
        <v>80</v>
      </c>
      <c r="AF123" s="31" t="s">
        <v>80</v>
      </c>
      <c r="AG123" s="31" t="s">
        <v>80</v>
      </c>
      <c r="AH123" s="31" t="s">
        <v>80</v>
      </c>
      <c r="AI123" s="31">
        <v>0.62</v>
      </c>
      <c r="AJ123" s="31" t="s">
        <v>80</v>
      </c>
      <c r="AK123">
        <v>60</v>
      </c>
      <c r="AL123" s="29">
        <v>0.01</v>
      </c>
      <c r="AM123" s="29">
        <v>99.94</v>
      </c>
      <c r="AN123" s="20">
        <v>51.12</v>
      </c>
    </row>
    <row r="124" spans="1:40" x14ac:dyDescent="0.25">
      <c r="A124" t="s">
        <v>73</v>
      </c>
      <c r="B124" t="s">
        <v>74</v>
      </c>
      <c r="C124" t="s">
        <v>75</v>
      </c>
      <c r="D124" t="s">
        <v>96</v>
      </c>
      <c r="E124" t="s">
        <v>99</v>
      </c>
      <c r="F124" t="s">
        <v>79</v>
      </c>
      <c r="G124" s="31" t="s">
        <v>80</v>
      </c>
      <c r="H124" s="31" t="s">
        <v>80</v>
      </c>
      <c r="I124" s="31" t="s">
        <v>80</v>
      </c>
      <c r="J124" s="31" t="s">
        <v>80</v>
      </c>
      <c r="K124" s="31" t="s">
        <v>80</v>
      </c>
      <c r="L124" s="31" t="s">
        <v>80</v>
      </c>
      <c r="M124" s="31" t="s">
        <v>80</v>
      </c>
      <c r="N124" s="31" t="s">
        <v>80</v>
      </c>
      <c r="O124" s="31" t="s">
        <v>80</v>
      </c>
      <c r="P124" s="31" t="s">
        <v>80</v>
      </c>
      <c r="Q124" s="31" t="s">
        <v>80</v>
      </c>
      <c r="R124" s="31" t="s">
        <v>80</v>
      </c>
      <c r="S124" s="31" t="s">
        <v>80</v>
      </c>
      <c r="T124" s="31" t="s">
        <v>80</v>
      </c>
      <c r="U124" s="31" t="s">
        <v>80</v>
      </c>
      <c r="V124" s="31" t="s">
        <v>82</v>
      </c>
      <c r="W124" s="31" t="s">
        <v>80</v>
      </c>
      <c r="X124" s="31" t="s">
        <v>80</v>
      </c>
      <c r="Y124" s="31" t="s">
        <v>20</v>
      </c>
      <c r="Z124" s="31" t="s">
        <v>80</v>
      </c>
      <c r="AA124" s="31" t="s">
        <v>5</v>
      </c>
      <c r="AB124" s="31" t="s">
        <v>80</v>
      </c>
      <c r="AC124" s="31" t="s">
        <v>9</v>
      </c>
      <c r="AD124" s="31" t="s">
        <v>80</v>
      </c>
      <c r="AE124" s="31" t="s">
        <v>80</v>
      </c>
      <c r="AF124" s="31" t="s">
        <v>80</v>
      </c>
      <c r="AG124" s="31" t="s">
        <v>80</v>
      </c>
      <c r="AH124" s="31" t="s">
        <v>80</v>
      </c>
      <c r="AI124" s="31" t="s">
        <v>5</v>
      </c>
      <c r="AJ124" s="31" t="s">
        <v>80</v>
      </c>
      <c r="AK124">
        <v>60</v>
      </c>
      <c r="AL124" s="29" t="s">
        <v>80</v>
      </c>
      <c r="AM124" s="29" t="s">
        <v>80</v>
      </c>
      <c r="AN124" s="20" t="s">
        <v>80</v>
      </c>
    </row>
    <row r="125" spans="1:40" x14ac:dyDescent="0.25">
      <c r="A125" t="s">
        <v>73</v>
      </c>
      <c r="B125" t="s">
        <v>74</v>
      </c>
      <c r="C125" t="s">
        <v>75</v>
      </c>
      <c r="D125" t="s">
        <v>94</v>
      </c>
      <c r="E125" t="s">
        <v>104</v>
      </c>
      <c r="F125" t="s">
        <v>78</v>
      </c>
      <c r="G125" s="31" t="s">
        <v>80</v>
      </c>
      <c r="H125" s="31" t="s">
        <v>80</v>
      </c>
      <c r="I125" s="31">
        <v>0.24</v>
      </c>
      <c r="J125" s="31" t="s">
        <v>80</v>
      </c>
      <c r="K125" s="31" t="s">
        <v>80</v>
      </c>
      <c r="L125" s="31">
        <v>0.12</v>
      </c>
      <c r="M125" s="31">
        <v>7.0000000000000007E-2</v>
      </c>
      <c r="N125" s="31">
        <v>0.03</v>
      </c>
      <c r="O125" s="31" t="s">
        <v>80</v>
      </c>
      <c r="P125" s="31">
        <v>3.6110000000000002</v>
      </c>
      <c r="Q125" s="31">
        <v>9.9139999999999997</v>
      </c>
      <c r="R125" s="31">
        <v>5.5529999999999999</v>
      </c>
      <c r="S125" s="31">
        <v>4.1769999999999996</v>
      </c>
      <c r="T125" s="31">
        <v>1.8759999999999999</v>
      </c>
      <c r="U125" s="31">
        <v>1.258</v>
      </c>
      <c r="V125" s="31">
        <v>2.2429999999999999</v>
      </c>
      <c r="W125" s="31">
        <v>7.8380000000000001</v>
      </c>
      <c r="X125" s="31">
        <v>4.3570000000000002</v>
      </c>
      <c r="Y125" s="31">
        <v>0.65100000000000002</v>
      </c>
      <c r="Z125" s="31">
        <v>6.7130000000000001</v>
      </c>
      <c r="AA125" s="31" t="s">
        <v>80</v>
      </c>
      <c r="AB125" s="31">
        <v>1.4999999999999999E-2</v>
      </c>
      <c r="AC125" s="31" t="s">
        <v>80</v>
      </c>
      <c r="AD125" s="31" t="s">
        <v>80</v>
      </c>
      <c r="AE125" s="31" t="s">
        <v>80</v>
      </c>
      <c r="AF125" s="31" t="s">
        <v>80</v>
      </c>
      <c r="AG125" s="31" t="s">
        <v>80</v>
      </c>
      <c r="AH125" s="31" t="s">
        <v>80</v>
      </c>
      <c r="AI125" s="31" t="s">
        <v>80</v>
      </c>
      <c r="AJ125" s="31" t="s">
        <v>80</v>
      </c>
      <c r="AK125">
        <v>61</v>
      </c>
      <c r="AL125" s="29">
        <v>0.01</v>
      </c>
      <c r="AM125" s="29">
        <v>99.95</v>
      </c>
      <c r="AN125" s="20">
        <v>48.665999999999997</v>
      </c>
    </row>
    <row r="126" spans="1:40" x14ac:dyDescent="0.25">
      <c r="A126" t="s">
        <v>73</v>
      </c>
      <c r="B126" t="s">
        <v>74</v>
      </c>
      <c r="C126" t="s">
        <v>75</v>
      </c>
      <c r="D126" t="s">
        <v>94</v>
      </c>
      <c r="E126" t="s">
        <v>104</v>
      </c>
      <c r="F126" t="s">
        <v>79</v>
      </c>
      <c r="G126" s="31" t="s">
        <v>80</v>
      </c>
      <c r="H126" s="31" t="s">
        <v>80</v>
      </c>
      <c r="I126" s="31" t="s">
        <v>82</v>
      </c>
      <c r="J126" s="31" t="s">
        <v>80</v>
      </c>
      <c r="K126" s="31" t="s">
        <v>80</v>
      </c>
      <c r="L126" s="31" t="s">
        <v>82</v>
      </c>
      <c r="M126" s="31" t="s">
        <v>82</v>
      </c>
      <c r="N126" s="31" t="s">
        <v>82</v>
      </c>
      <c r="O126" s="31" t="s">
        <v>80</v>
      </c>
      <c r="P126" s="31" t="s">
        <v>82</v>
      </c>
      <c r="Q126" s="31" t="s">
        <v>82</v>
      </c>
      <c r="R126" s="31" t="s">
        <v>82</v>
      </c>
      <c r="S126" s="31" t="s">
        <v>9</v>
      </c>
      <c r="T126" s="31" t="s">
        <v>82</v>
      </c>
      <c r="U126" s="31" t="s">
        <v>82</v>
      </c>
      <c r="V126" s="31" t="s">
        <v>82</v>
      </c>
      <c r="W126" s="31" t="s">
        <v>9</v>
      </c>
      <c r="X126" s="31" t="s">
        <v>9</v>
      </c>
      <c r="Y126" s="31" t="s">
        <v>9</v>
      </c>
      <c r="Z126" s="31" t="s">
        <v>9</v>
      </c>
      <c r="AA126" s="31" t="s">
        <v>9</v>
      </c>
      <c r="AB126" s="31" t="s">
        <v>9</v>
      </c>
      <c r="AC126" s="31" t="s">
        <v>80</v>
      </c>
      <c r="AD126" s="31" t="s">
        <v>80</v>
      </c>
      <c r="AE126" s="31" t="s">
        <v>80</v>
      </c>
      <c r="AF126" s="31" t="s">
        <v>9</v>
      </c>
      <c r="AG126" s="31" t="s">
        <v>80</v>
      </c>
      <c r="AH126" s="31" t="s">
        <v>80</v>
      </c>
      <c r="AI126" s="31" t="s">
        <v>80</v>
      </c>
      <c r="AJ126" s="31" t="s">
        <v>80</v>
      </c>
      <c r="AK126">
        <v>61</v>
      </c>
      <c r="AL126" s="29" t="s">
        <v>80</v>
      </c>
      <c r="AM126" s="29" t="s">
        <v>80</v>
      </c>
      <c r="AN126" s="20" t="s">
        <v>80</v>
      </c>
    </row>
    <row r="127" spans="1:40" x14ac:dyDescent="0.25">
      <c r="A127" t="s">
        <v>73</v>
      </c>
      <c r="B127" t="s">
        <v>74</v>
      </c>
      <c r="C127" t="s">
        <v>100</v>
      </c>
      <c r="D127" t="s">
        <v>121</v>
      </c>
      <c r="E127" t="s">
        <v>87</v>
      </c>
      <c r="F127" t="s">
        <v>78</v>
      </c>
      <c r="G127" s="31">
        <v>7.5190000000000001</v>
      </c>
      <c r="H127" s="31">
        <v>10.587</v>
      </c>
      <c r="I127" s="31">
        <v>3.1920000000000002</v>
      </c>
      <c r="J127" s="31">
        <v>8.0589999999999993</v>
      </c>
      <c r="K127" s="31">
        <v>12.49</v>
      </c>
      <c r="L127" s="31" t="s">
        <v>80</v>
      </c>
      <c r="M127" s="31" t="s">
        <v>80</v>
      </c>
      <c r="N127" s="31" t="s">
        <v>80</v>
      </c>
      <c r="O127" s="31" t="s">
        <v>80</v>
      </c>
      <c r="P127" s="31" t="s">
        <v>80</v>
      </c>
      <c r="Q127" s="31" t="s">
        <v>80</v>
      </c>
      <c r="R127" s="31" t="s">
        <v>80</v>
      </c>
      <c r="S127" s="31" t="s">
        <v>80</v>
      </c>
      <c r="T127" s="31" t="s">
        <v>80</v>
      </c>
      <c r="U127" s="31" t="s">
        <v>80</v>
      </c>
      <c r="V127" s="31" t="s">
        <v>80</v>
      </c>
      <c r="W127" s="31" t="s">
        <v>80</v>
      </c>
      <c r="X127" s="31" t="s">
        <v>80</v>
      </c>
      <c r="Y127" s="31" t="s">
        <v>80</v>
      </c>
      <c r="Z127" s="31" t="s">
        <v>80</v>
      </c>
      <c r="AA127" s="31" t="s">
        <v>80</v>
      </c>
      <c r="AB127" s="31" t="s">
        <v>80</v>
      </c>
      <c r="AC127" s="31" t="s">
        <v>80</v>
      </c>
      <c r="AD127" s="31" t="s">
        <v>80</v>
      </c>
      <c r="AE127" s="31" t="s">
        <v>80</v>
      </c>
      <c r="AF127" s="31" t="s">
        <v>80</v>
      </c>
      <c r="AG127" s="31" t="s">
        <v>80</v>
      </c>
      <c r="AH127" s="31" t="s">
        <v>80</v>
      </c>
      <c r="AI127" s="31" t="s">
        <v>80</v>
      </c>
      <c r="AJ127" s="31" t="s">
        <v>80</v>
      </c>
      <c r="AK127">
        <v>62</v>
      </c>
      <c r="AL127" s="29">
        <v>0.01</v>
      </c>
      <c r="AM127" s="29">
        <v>99.95</v>
      </c>
      <c r="AN127" s="20">
        <v>41.847000000000001</v>
      </c>
    </row>
    <row r="128" spans="1:40" x14ac:dyDescent="0.25">
      <c r="A128" t="s">
        <v>73</v>
      </c>
      <c r="B128" t="s">
        <v>74</v>
      </c>
      <c r="C128" t="s">
        <v>100</v>
      </c>
      <c r="D128" t="s">
        <v>121</v>
      </c>
      <c r="E128" t="s">
        <v>87</v>
      </c>
      <c r="F128" t="s">
        <v>79</v>
      </c>
      <c r="G128" s="31" t="s">
        <v>82</v>
      </c>
      <c r="H128" s="31" t="s">
        <v>82</v>
      </c>
      <c r="I128" s="31" t="s">
        <v>82</v>
      </c>
      <c r="J128" s="31" t="s">
        <v>82</v>
      </c>
      <c r="K128" s="31" t="s">
        <v>82</v>
      </c>
      <c r="L128" s="31" t="s">
        <v>80</v>
      </c>
      <c r="M128" s="31" t="s">
        <v>80</v>
      </c>
      <c r="N128" s="31" t="s">
        <v>80</v>
      </c>
      <c r="O128" s="31" t="s">
        <v>80</v>
      </c>
      <c r="P128" s="31" t="s">
        <v>80</v>
      </c>
      <c r="Q128" s="31" t="s">
        <v>80</v>
      </c>
      <c r="R128" s="31" t="s">
        <v>80</v>
      </c>
      <c r="S128" s="31" t="s">
        <v>80</v>
      </c>
      <c r="T128" s="31" t="s">
        <v>80</v>
      </c>
      <c r="U128" s="31" t="s">
        <v>80</v>
      </c>
      <c r="V128" s="31" t="s">
        <v>80</v>
      </c>
      <c r="W128" s="31" t="s">
        <v>80</v>
      </c>
      <c r="X128" s="31" t="s">
        <v>80</v>
      </c>
      <c r="Y128" s="31" t="s">
        <v>80</v>
      </c>
      <c r="Z128" s="31" t="s">
        <v>80</v>
      </c>
      <c r="AA128" s="31" t="s">
        <v>80</v>
      </c>
      <c r="AB128" s="31" t="s">
        <v>80</v>
      </c>
      <c r="AC128" s="31" t="s">
        <v>80</v>
      </c>
      <c r="AD128" s="31" t="s">
        <v>80</v>
      </c>
      <c r="AE128" s="31" t="s">
        <v>80</v>
      </c>
      <c r="AF128" s="31" t="s">
        <v>80</v>
      </c>
      <c r="AG128" s="31" t="s">
        <v>80</v>
      </c>
      <c r="AH128" s="31" t="s">
        <v>80</v>
      </c>
      <c r="AI128" s="31" t="s">
        <v>80</v>
      </c>
      <c r="AJ128" s="31" t="s">
        <v>80</v>
      </c>
      <c r="AK128">
        <v>62</v>
      </c>
      <c r="AL128" s="29" t="s">
        <v>80</v>
      </c>
      <c r="AM128" s="29" t="s">
        <v>80</v>
      </c>
      <c r="AN128" s="20" t="s">
        <v>80</v>
      </c>
    </row>
    <row r="129" spans="1:40" x14ac:dyDescent="0.25">
      <c r="A129" t="s">
        <v>73</v>
      </c>
      <c r="B129" t="s">
        <v>74</v>
      </c>
      <c r="C129" t="s">
        <v>75</v>
      </c>
      <c r="D129" t="s">
        <v>122</v>
      </c>
      <c r="E129" t="s">
        <v>87</v>
      </c>
      <c r="F129" t="s">
        <v>78</v>
      </c>
      <c r="G129" s="31" t="s">
        <v>80</v>
      </c>
      <c r="H129" s="31" t="s">
        <v>80</v>
      </c>
      <c r="I129" s="31" t="s">
        <v>80</v>
      </c>
      <c r="J129" s="31" t="s">
        <v>80</v>
      </c>
      <c r="K129" s="31" t="s">
        <v>80</v>
      </c>
      <c r="L129" s="31" t="s">
        <v>80</v>
      </c>
      <c r="M129" s="31" t="s">
        <v>80</v>
      </c>
      <c r="N129" s="31" t="s">
        <v>80</v>
      </c>
      <c r="O129" s="31" t="s">
        <v>80</v>
      </c>
      <c r="P129" s="31" t="s">
        <v>80</v>
      </c>
      <c r="Q129" s="31" t="s">
        <v>80</v>
      </c>
      <c r="R129" s="31" t="s">
        <v>80</v>
      </c>
      <c r="S129" s="31" t="s">
        <v>80</v>
      </c>
      <c r="T129" s="31" t="s">
        <v>80</v>
      </c>
      <c r="U129" s="31" t="s">
        <v>80</v>
      </c>
      <c r="V129" s="31" t="s">
        <v>80</v>
      </c>
      <c r="W129" s="31" t="s">
        <v>80</v>
      </c>
      <c r="X129" s="31" t="s">
        <v>80</v>
      </c>
      <c r="Y129" s="31" t="s">
        <v>80</v>
      </c>
      <c r="Z129" s="31">
        <v>1.5</v>
      </c>
      <c r="AA129" s="31">
        <v>4.548</v>
      </c>
      <c r="AB129" s="31">
        <v>4.6470000000000002</v>
      </c>
      <c r="AC129" s="31">
        <v>11.226000000000001</v>
      </c>
      <c r="AD129" s="31">
        <v>4.8979999999999997</v>
      </c>
      <c r="AE129" s="31">
        <v>1.327</v>
      </c>
      <c r="AF129" s="31">
        <v>0.64</v>
      </c>
      <c r="AG129" s="31">
        <v>2.3420000000000001</v>
      </c>
      <c r="AH129" s="31">
        <v>1.492</v>
      </c>
      <c r="AI129" s="31">
        <v>0.66</v>
      </c>
      <c r="AJ129" s="31">
        <v>1.0329999999999999</v>
      </c>
      <c r="AK129">
        <v>63</v>
      </c>
      <c r="AL129" s="29">
        <v>0</v>
      </c>
      <c r="AM129" s="29">
        <v>99.96</v>
      </c>
      <c r="AN129" s="20">
        <v>34.313000000000002</v>
      </c>
    </row>
    <row r="130" spans="1:40" x14ac:dyDescent="0.25">
      <c r="A130" t="s">
        <v>73</v>
      </c>
      <c r="B130" t="s">
        <v>74</v>
      </c>
      <c r="C130" t="s">
        <v>75</v>
      </c>
      <c r="D130" t="s">
        <v>122</v>
      </c>
      <c r="E130" t="s">
        <v>87</v>
      </c>
      <c r="F130" t="s">
        <v>79</v>
      </c>
      <c r="G130" s="31" t="s">
        <v>80</v>
      </c>
      <c r="H130" s="31" t="s">
        <v>80</v>
      </c>
      <c r="I130" s="31" t="s">
        <v>80</v>
      </c>
      <c r="J130" s="31" t="s">
        <v>80</v>
      </c>
      <c r="K130" s="31" t="s">
        <v>80</v>
      </c>
      <c r="L130" s="31" t="s">
        <v>80</v>
      </c>
      <c r="M130" s="31" t="s">
        <v>80</v>
      </c>
      <c r="N130" s="31" t="s">
        <v>80</v>
      </c>
      <c r="O130" s="31" t="s">
        <v>80</v>
      </c>
      <c r="P130" s="31" t="s">
        <v>80</v>
      </c>
      <c r="Q130" s="31" t="s">
        <v>80</v>
      </c>
      <c r="R130" s="31" t="s">
        <v>80</v>
      </c>
      <c r="S130" s="31" t="s">
        <v>80</v>
      </c>
      <c r="T130" s="31" t="s">
        <v>80</v>
      </c>
      <c r="U130" s="31" t="s">
        <v>80</v>
      </c>
      <c r="V130" s="31" t="s">
        <v>80</v>
      </c>
      <c r="W130" s="31" t="s">
        <v>80</v>
      </c>
      <c r="X130" s="31" t="s">
        <v>80</v>
      </c>
      <c r="Y130" s="31" t="s">
        <v>80</v>
      </c>
      <c r="Z130" s="31" t="s">
        <v>82</v>
      </c>
      <c r="AA130" s="31" t="s">
        <v>82</v>
      </c>
      <c r="AB130" s="31" t="s">
        <v>82</v>
      </c>
      <c r="AC130" s="31" t="s">
        <v>82</v>
      </c>
      <c r="AD130" s="31" t="s">
        <v>82</v>
      </c>
      <c r="AE130" s="31" t="s">
        <v>82</v>
      </c>
      <c r="AF130" s="31" t="s">
        <v>82</v>
      </c>
      <c r="AG130" s="31" t="s">
        <v>82</v>
      </c>
      <c r="AH130" s="31" t="s">
        <v>82</v>
      </c>
      <c r="AI130" s="31" t="s">
        <v>5</v>
      </c>
      <c r="AJ130" s="31" t="s">
        <v>5</v>
      </c>
      <c r="AK130">
        <v>63</v>
      </c>
      <c r="AL130" s="29" t="s">
        <v>80</v>
      </c>
      <c r="AM130" s="29" t="s">
        <v>80</v>
      </c>
      <c r="AN130" s="20" t="s">
        <v>80</v>
      </c>
    </row>
    <row r="131" spans="1:40" x14ac:dyDescent="0.25">
      <c r="A131" t="s">
        <v>73</v>
      </c>
      <c r="B131" t="s">
        <v>74</v>
      </c>
      <c r="C131" t="s">
        <v>75</v>
      </c>
      <c r="D131" t="s">
        <v>116</v>
      </c>
      <c r="E131" t="s">
        <v>105</v>
      </c>
      <c r="F131" t="s">
        <v>78</v>
      </c>
      <c r="G131" s="31" t="s">
        <v>80</v>
      </c>
      <c r="H131" s="31" t="s">
        <v>80</v>
      </c>
      <c r="I131" s="31" t="s">
        <v>80</v>
      </c>
      <c r="J131" s="31" t="s">
        <v>80</v>
      </c>
      <c r="K131" s="31" t="s">
        <v>80</v>
      </c>
      <c r="L131" s="31" t="s">
        <v>80</v>
      </c>
      <c r="M131" s="31" t="s">
        <v>80</v>
      </c>
      <c r="N131" s="31" t="s">
        <v>80</v>
      </c>
      <c r="O131" s="31">
        <v>1.458</v>
      </c>
      <c r="P131" s="31">
        <v>1.343</v>
      </c>
      <c r="Q131" s="31">
        <v>2.2360000000000002</v>
      </c>
      <c r="R131" s="31">
        <v>1.64</v>
      </c>
      <c r="S131" s="31">
        <v>0.95699999999999996</v>
      </c>
      <c r="T131" s="31">
        <v>0.95699999999999996</v>
      </c>
      <c r="U131" s="31">
        <v>0.84299999999999997</v>
      </c>
      <c r="V131" s="31">
        <v>3.931</v>
      </c>
      <c r="W131" s="31">
        <v>0.90700000000000003</v>
      </c>
      <c r="X131" s="31">
        <v>5.2130000000000001</v>
      </c>
      <c r="Y131" s="31">
        <v>1.5960000000000001</v>
      </c>
      <c r="Z131" s="31">
        <v>1.44</v>
      </c>
      <c r="AA131" s="31">
        <v>0.54200000000000004</v>
      </c>
      <c r="AB131" s="31">
        <v>1.024</v>
      </c>
      <c r="AC131" s="31">
        <v>6.2309999999999999</v>
      </c>
      <c r="AD131" s="31">
        <v>1.3819999999999999</v>
      </c>
      <c r="AE131" s="31">
        <v>0.58799999999999997</v>
      </c>
      <c r="AF131" s="31">
        <v>0.21</v>
      </c>
      <c r="AG131" s="31">
        <v>0.20300000000000001</v>
      </c>
      <c r="AH131" s="31">
        <v>0.26300000000000001</v>
      </c>
      <c r="AI131" s="31">
        <v>0.23599999999999999</v>
      </c>
      <c r="AJ131" s="31">
        <v>0.16500000000000001</v>
      </c>
      <c r="AK131">
        <v>64</v>
      </c>
      <c r="AL131" s="29">
        <v>0</v>
      </c>
      <c r="AM131" s="29">
        <v>99.96</v>
      </c>
      <c r="AN131" s="20">
        <v>33.365000000000002</v>
      </c>
    </row>
    <row r="132" spans="1:40" x14ac:dyDescent="0.25">
      <c r="A132" t="s">
        <v>73</v>
      </c>
      <c r="B132" t="s">
        <v>74</v>
      </c>
      <c r="C132" t="s">
        <v>75</v>
      </c>
      <c r="D132" t="s">
        <v>116</v>
      </c>
      <c r="E132" t="s">
        <v>105</v>
      </c>
      <c r="F132" t="s">
        <v>79</v>
      </c>
      <c r="G132" s="31" t="s">
        <v>80</v>
      </c>
      <c r="H132" s="31" t="s">
        <v>80</v>
      </c>
      <c r="I132" s="31" t="s">
        <v>80</v>
      </c>
      <c r="J132" s="31" t="s">
        <v>80</v>
      </c>
      <c r="K132" s="31" t="s">
        <v>80</v>
      </c>
      <c r="L132" s="31" t="s">
        <v>80</v>
      </c>
      <c r="M132" s="31" t="s">
        <v>80</v>
      </c>
      <c r="N132" s="31" t="s">
        <v>80</v>
      </c>
      <c r="O132" s="31" t="s">
        <v>82</v>
      </c>
      <c r="P132" s="31" t="s">
        <v>82</v>
      </c>
      <c r="Q132" s="31" t="s">
        <v>82</v>
      </c>
      <c r="R132" s="31" t="s">
        <v>82</v>
      </c>
      <c r="S132" s="31" t="s">
        <v>82</v>
      </c>
      <c r="T132" s="31" t="s">
        <v>82</v>
      </c>
      <c r="U132" s="31" t="s">
        <v>82</v>
      </c>
      <c r="V132" s="31" t="s">
        <v>82</v>
      </c>
      <c r="W132" s="31" t="s">
        <v>82</v>
      </c>
      <c r="X132" s="31" t="s">
        <v>82</v>
      </c>
      <c r="Y132" s="31" t="s">
        <v>82</v>
      </c>
      <c r="Z132" s="31" t="s">
        <v>82</v>
      </c>
      <c r="AA132" s="31" t="s">
        <v>82</v>
      </c>
      <c r="AB132" s="31" t="s">
        <v>82</v>
      </c>
      <c r="AC132" s="31" t="s">
        <v>82</v>
      </c>
      <c r="AD132" s="31" t="s">
        <v>82</v>
      </c>
      <c r="AE132" s="31" t="s">
        <v>82</v>
      </c>
      <c r="AF132" s="31" t="s">
        <v>82</v>
      </c>
      <c r="AG132" s="31" t="s">
        <v>82</v>
      </c>
      <c r="AH132" s="31" t="s">
        <v>82</v>
      </c>
      <c r="AI132" s="31" t="s">
        <v>82</v>
      </c>
      <c r="AJ132" s="31" t="s">
        <v>82</v>
      </c>
      <c r="AK132">
        <v>64</v>
      </c>
      <c r="AL132" s="29" t="s">
        <v>80</v>
      </c>
      <c r="AM132" s="29" t="s">
        <v>80</v>
      </c>
      <c r="AN132" s="20" t="s">
        <v>80</v>
      </c>
    </row>
    <row r="133" spans="1:40" x14ac:dyDescent="0.25">
      <c r="A133" t="s">
        <v>73</v>
      </c>
      <c r="B133" t="s">
        <v>74</v>
      </c>
      <c r="C133" t="s">
        <v>75</v>
      </c>
      <c r="D133" t="s">
        <v>89</v>
      </c>
      <c r="E133" t="s">
        <v>105</v>
      </c>
      <c r="F133" t="s">
        <v>78</v>
      </c>
      <c r="G133" s="31" t="s">
        <v>80</v>
      </c>
      <c r="H133" s="31" t="s">
        <v>80</v>
      </c>
      <c r="I133" s="31" t="s">
        <v>80</v>
      </c>
      <c r="J133" s="31" t="s">
        <v>80</v>
      </c>
      <c r="K133" s="31" t="s">
        <v>80</v>
      </c>
      <c r="L133" s="31" t="s">
        <v>80</v>
      </c>
      <c r="M133" s="31" t="s">
        <v>80</v>
      </c>
      <c r="N133" s="31" t="s">
        <v>80</v>
      </c>
      <c r="O133" s="31" t="s">
        <v>80</v>
      </c>
      <c r="P133" s="31" t="s">
        <v>80</v>
      </c>
      <c r="Q133" s="31" t="s">
        <v>80</v>
      </c>
      <c r="R133" s="31" t="s">
        <v>80</v>
      </c>
      <c r="S133" s="31" t="s">
        <v>80</v>
      </c>
      <c r="T133" s="31">
        <v>5.0199999999999996</v>
      </c>
      <c r="U133" s="31" t="s">
        <v>80</v>
      </c>
      <c r="V133" s="31" t="s">
        <v>80</v>
      </c>
      <c r="W133" s="31" t="s">
        <v>80</v>
      </c>
      <c r="X133" s="31">
        <v>2.9000000000000001E-2</v>
      </c>
      <c r="Y133" s="31">
        <v>0.40400000000000003</v>
      </c>
      <c r="Z133" s="31">
        <v>1.635</v>
      </c>
      <c r="AA133" s="31">
        <v>5.0999999999999997E-2</v>
      </c>
      <c r="AB133" s="31">
        <v>0.439</v>
      </c>
      <c r="AC133" s="31">
        <v>0.13800000000000001</v>
      </c>
      <c r="AD133" s="31">
        <v>3.4359999999999999</v>
      </c>
      <c r="AE133" s="31">
        <v>5.2999999999999999E-2</v>
      </c>
      <c r="AF133" s="31">
        <v>4.1790000000000003</v>
      </c>
      <c r="AG133" s="31">
        <v>4.5119999999999996</v>
      </c>
      <c r="AH133" s="31">
        <v>9.1869999999999994</v>
      </c>
      <c r="AI133" s="31">
        <v>1.825</v>
      </c>
      <c r="AJ133" s="31">
        <v>3.5999999999999997E-2</v>
      </c>
      <c r="AK133">
        <v>65</v>
      </c>
      <c r="AL133" s="29">
        <v>0</v>
      </c>
      <c r="AM133" s="29">
        <v>99.96</v>
      </c>
      <c r="AN133" s="20">
        <v>30.943000000000001</v>
      </c>
    </row>
    <row r="134" spans="1:40" x14ac:dyDescent="0.25">
      <c r="A134" t="s">
        <v>73</v>
      </c>
      <c r="B134" t="s">
        <v>74</v>
      </c>
      <c r="C134" t="s">
        <v>75</v>
      </c>
      <c r="D134" t="s">
        <v>89</v>
      </c>
      <c r="E134" t="s">
        <v>105</v>
      </c>
      <c r="F134" t="s">
        <v>79</v>
      </c>
      <c r="G134" s="31" t="s">
        <v>80</v>
      </c>
      <c r="H134" s="31" t="s">
        <v>80</v>
      </c>
      <c r="I134" s="31" t="s">
        <v>80</v>
      </c>
      <c r="J134" s="31" t="s">
        <v>80</v>
      </c>
      <c r="K134" s="31" t="s">
        <v>80</v>
      </c>
      <c r="L134" s="31" t="s">
        <v>80</v>
      </c>
      <c r="M134" s="31" t="s">
        <v>80</v>
      </c>
      <c r="N134" s="31" t="s">
        <v>80</v>
      </c>
      <c r="O134" s="31" t="s">
        <v>80</v>
      </c>
      <c r="P134" s="31" t="s">
        <v>80</v>
      </c>
      <c r="Q134" s="31" t="s">
        <v>80</v>
      </c>
      <c r="R134" s="31" t="s">
        <v>80</v>
      </c>
      <c r="S134" s="31" t="s">
        <v>80</v>
      </c>
      <c r="T134" s="31" t="s">
        <v>5</v>
      </c>
      <c r="U134" s="31" t="s">
        <v>80</v>
      </c>
      <c r="V134" s="31" t="s">
        <v>80</v>
      </c>
      <c r="W134" s="31" t="s">
        <v>80</v>
      </c>
      <c r="X134" s="31" t="s">
        <v>5</v>
      </c>
      <c r="Y134" s="31" t="s">
        <v>5</v>
      </c>
      <c r="Z134" s="31" t="s">
        <v>5</v>
      </c>
      <c r="AA134" s="31" t="s">
        <v>5</v>
      </c>
      <c r="AB134" s="31" t="s">
        <v>20</v>
      </c>
      <c r="AC134" s="31" t="s">
        <v>5</v>
      </c>
      <c r="AD134" s="31" t="s">
        <v>5</v>
      </c>
      <c r="AE134" s="31" t="s">
        <v>5</v>
      </c>
      <c r="AF134" s="31" t="s">
        <v>20</v>
      </c>
      <c r="AG134" s="31" t="s">
        <v>20</v>
      </c>
      <c r="AH134" s="31" t="s">
        <v>20</v>
      </c>
      <c r="AI134" s="31" t="s">
        <v>20</v>
      </c>
      <c r="AJ134" s="31" t="s">
        <v>5</v>
      </c>
      <c r="AK134">
        <v>65</v>
      </c>
      <c r="AL134" s="29" t="s">
        <v>80</v>
      </c>
      <c r="AM134" s="29" t="s">
        <v>80</v>
      </c>
      <c r="AN134" s="20" t="s">
        <v>80</v>
      </c>
    </row>
    <row r="135" spans="1:40" x14ac:dyDescent="0.25">
      <c r="A135" t="s">
        <v>73</v>
      </c>
      <c r="B135" t="s">
        <v>74</v>
      </c>
      <c r="C135" t="s">
        <v>75</v>
      </c>
      <c r="D135" t="s">
        <v>83</v>
      </c>
      <c r="E135" t="s">
        <v>123</v>
      </c>
      <c r="F135" t="s">
        <v>78</v>
      </c>
      <c r="G135" s="31" t="s">
        <v>80</v>
      </c>
      <c r="H135" s="31" t="s">
        <v>80</v>
      </c>
      <c r="I135" s="31" t="s">
        <v>80</v>
      </c>
      <c r="J135" s="31" t="s">
        <v>80</v>
      </c>
      <c r="K135" s="31" t="s">
        <v>80</v>
      </c>
      <c r="L135" s="31" t="s">
        <v>80</v>
      </c>
      <c r="M135" s="31" t="s">
        <v>80</v>
      </c>
      <c r="N135" s="31" t="s">
        <v>80</v>
      </c>
      <c r="O135" s="31" t="s">
        <v>80</v>
      </c>
      <c r="P135" s="31" t="s">
        <v>80</v>
      </c>
      <c r="Q135" s="31" t="s">
        <v>80</v>
      </c>
      <c r="R135" s="31" t="s">
        <v>80</v>
      </c>
      <c r="S135" s="31" t="s">
        <v>80</v>
      </c>
      <c r="T135" s="31" t="s">
        <v>80</v>
      </c>
      <c r="U135" s="31" t="s">
        <v>80</v>
      </c>
      <c r="V135" s="31">
        <v>4.9000000000000002E-2</v>
      </c>
      <c r="W135" s="31">
        <v>26.198</v>
      </c>
      <c r="X135" s="31" t="s">
        <v>80</v>
      </c>
      <c r="Y135" s="31">
        <v>0.04</v>
      </c>
      <c r="Z135" s="31" t="s">
        <v>80</v>
      </c>
      <c r="AA135" s="31" t="s">
        <v>80</v>
      </c>
      <c r="AB135" s="31">
        <v>2.0049999999999999</v>
      </c>
      <c r="AC135" s="31">
        <v>1.1879999999999999</v>
      </c>
      <c r="AD135" s="31">
        <v>0.26600000000000001</v>
      </c>
      <c r="AE135" s="31">
        <v>0.20899999999999999</v>
      </c>
      <c r="AF135" s="31">
        <v>2E-3</v>
      </c>
      <c r="AG135" s="31" t="s">
        <v>80</v>
      </c>
      <c r="AH135" s="31" t="s">
        <v>80</v>
      </c>
      <c r="AI135" s="31" t="s">
        <v>80</v>
      </c>
      <c r="AJ135" s="31" t="s">
        <v>80</v>
      </c>
      <c r="AK135">
        <v>66</v>
      </c>
      <c r="AL135" s="29">
        <v>0</v>
      </c>
      <c r="AM135" s="29">
        <v>99.97</v>
      </c>
      <c r="AN135" s="20">
        <v>29.957000000000001</v>
      </c>
    </row>
    <row r="136" spans="1:40" x14ac:dyDescent="0.25">
      <c r="A136" t="s">
        <v>73</v>
      </c>
      <c r="B136" t="s">
        <v>74</v>
      </c>
      <c r="C136" t="s">
        <v>75</v>
      </c>
      <c r="D136" t="s">
        <v>83</v>
      </c>
      <c r="E136" t="s">
        <v>123</v>
      </c>
      <c r="F136" t="s">
        <v>79</v>
      </c>
      <c r="G136" s="31" t="s">
        <v>80</v>
      </c>
      <c r="H136" s="31" t="s">
        <v>80</v>
      </c>
      <c r="I136" s="31" t="s">
        <v>80</v>
      </c>
      <c r="J136" s="31" t="s">
        <v>80</v>
      </c>
      <c r="K136" s="31" t="s">
        <v>80</v>
      </c>
      <c r="L136" s="31" t="s">
        <v>80</v>
      </c>
      <c r="M136" s="31" t="s">
        <v>80</v>
      </c>
      <c r="N136" s="31" t="s">
        <v>80</v>
      </c>
      <c r="O136" s="31" t="s">
        <v>80</v>
      </c>
      <c r="P136" s="31" t="s">
        <v>80</v>
      </c>
      <c r="Q136" s="31" t="s">
        <v>80</v>
      </c>
      <c r="R136" s="31" t="s">
        <v>80</v>
      </c>
      <c r="S136" s="31" t="s">
        <v>80</v>
      </c>
      <c r="T136" s="31" t="s">
        <v>80</v>
      </c>
      <c r="U136" s="31" t="s">
        <v>80</v>
      </c>
      <c r="V136" s="31" t="s">
        <v>82</v>
      </c>
      <c r="W136" s="31" t="s">
        <v>82</v>
      </c>
      <c r="X136" s="31" t="s">
        <v>80</v>
      </c>
      <c r="Y136" s="31" t="s">
        <v>82</v>
      </c>
      <c r="Z136" s="31" t="s">
        <v>80</v>
      </c>
      <c r="AA136" s="31" t="s">
        <v>80</v>
      </c>
      <c r="AB136" s="31" t="s">
        <v>82</v>
      </c>
      <c r="AC136" s="31" t="s">
        <v>5</v>
      </c>
      <c r="AD136" s="31" t="s">
        <v>82</v>
      </c>
      <c r="AE136" s="31" t="s">
        <v>5</v>
      </c>
      <c r="AF136" s="31" t="s">
        <v>82</v>
      </c>
      <c r="AG136" s="31" t="s">
        <v>80</v>
      </c>
      <c r="AH136" s="31" t="s">
        <v>80</v>
      </c>
      <c r="AI136" s="31" t="s">
        <v>80</v>
      </c>
      <c r="AJ136" s="31" t="s">
        <v>80</v>
      </c>
      <c r="AK136">
        <v>66</v>
      </c>
      <c r="AL136" s="29" t="s">
        <v>80</v>
      </c>
      <c r="AM136" s="29" t="s">
        <v>80</v>
      </c>
      <c r="AN136" s="20" t="s">
        <v>80</v>
      </c>
    </row>
    <row r="137" spans="1:40" x14ac:dyDescent="0.25">
      <c r="A137" t="s">
        <v>73</v>
      </c>
      <c r="B137" t="s">
        <v>74</v>
      </c>
      <c r="C137" t="s">
        <v>75</v>
      </c>
      <c r="D137" t="s">
        <v>113</v>
      </c>
      <c r="E137" t="s">
        <v>105</v>
      </c>
      <c r="F137" t="s">
        <v>78</v>
      </c>
      <c r="G137" s="31" t="s">
        <v>80</v>
      </c>
      <c r="H137" s="31" t="s">
        <v>80</v>
      </c>
      <c r="I137" s="31" t="s">
        <v>80</v>
      </c>
      <c r="J137" s="31" t="s">
        <v>80</v>
      </c>
      <c r="K137" s="31" t="s">
        <v>80</v>
      </c>
      <c r="L137" s="31" t="s">
        <v>80</v>
      </c>
      <c r="M137" s="31" t="s">
        <v>80</v>
      </c>
      <c r="N137" s="31" t="s">
        <v>80</v>
      </c>
      <c r="O137" s="31" t="s">
        <v>80</v>
      </c>
      <c r="P137" s="31" t="s">
        <v>80</v>
      </c>
      <c r="Q137" s="31" t="s">
        <v>80</v>
      </c>
      <c r="R137" s="31" t="s">
        <v>80</v>
      </c>
      <c r="S137" s="31" t="s">
        <v>80</v>
      </c>
      <c r="T137" s="31" t="s">
        <v>80</v>
      </c>
      <c r="U137" s="31" t="s">
        <v>80</v>
      </c>
      <c r="V137" s="31" t="s">
        <v>80</v>
      </c>
      <c r="W137" s="31" t="s">
        <v>80</v>
      </c>
      <c r="X137" s="31" t="s">
        <v>80</v>
      </c>
      <c r="Y137" s="31" t="s">
        <v>80</v>
      </c>
      <c r="Z137" s="31" t="s">
        <v>80</v>
      </c>
      <c r="AA137" s="31" t="s">
        <v>80</v>
      </c>
      <c r="AB137" s="31" t="s">
        <v>80</v>
      </c>
      <c r="AC137" s="31" t="s">
        <v>80</v>
      </c>
      <c r="AD137" s="31" t="s">
        <v>80</v>
      </c>
      <c r="AE137" s="31">
        <v>21.094999999999999</v>
      </c>
      <c r="AF137" s="31" t="s">
        <v>80</v>
      </c>
      <c r="AG137" s="31" t="s">
        <v>80</v>
      </c>
      <c r="AH137" s="31" t="s">
        <v>80</v>
      </c>
      <c r="AI137" s="31">
        <v>8</v>
      </c>
      <c r="AJ137" s="31" t="s">
        <v>80</v>
      </c>
      <c r="AK137">
        <v>67</v>
      </c>
      <c r="AL137" s="29">
        <v>0</v>
      </c>
      <c r="AM137" s="29">
        <v>99.97</v>
      </c>
      <c r="AN137" s="20">
        <v>29.094999999999999</v>
      </c>
    </row>
    <row r="138" spans="1:40" x14ac:dyDescent="0.25">
      <c r="A138" t="s">
        <v>73</v>
      </c>
      <c r="B138" t="s">
        <v>74</v>
      </c>
      <c r="C138" t="s">
        <v>75</v>
      </c>
      <c r="D138" t="s">
        <v>113</v>
      </c>
      <c r="E138" t="s">
        <v>105</v>
      </c>
      <c r="F138" t="s">
        <v>79</v>
      </c>
      <c r="G138" s="31" t="s">
        <v>80</v>
      </c>
      <c r="H138" s="31" t="s">
        <v>80</v>
      </c>
      <c r="I138" s="31" t="s">
        <v>80</v>
      </c>
      <c r="J138" s="31" t="s">
        <v>80</v>
      </c>
      <c r="K138" s="31" t="s">
        <v>80</v>
      </c>
      <c r="L138" s="31" t="s">
        <v>80</v>
      </c>
      <c r="M138" s="31" t="s">
        <v>80</v>
      </c>
      <c r="N138" s="31" t="s">
        <v>80</v>
      </c>
      <c r="O138" s="31" t="s">
        <v>80</v>
      </c>
      <c r="P138" s="31" t="s">
        <v>80</v>
      </c>
      <c r="Q138" s="31" t="s">
        <v>80</v>
      </c>
      <c r="R138" s="31" t="s">
        <v>80</v>
      </c>
      <c r="S138" s="31" t="s">
        <v>80</v>
      </c>
      <c r="T138" s="31" t="s">
        <v>80</v>
      </c>
      <c r="U138" s="31" t="s">
        <v>80</v>
      </c>
      <c r="V138" s="31" t="s">
        <v>80</v>
      </c>
      <c r="W138" s="31" t="s">
        <v>80</v>
      </c>
      <c r="X138" s="31" t="s">
        <v>80</v>
      </c>
      <c r="Y138" s="31" t="s">
        <v>80</v>
      </c>
      <c r="Z138" s="31" t="s">
        <v>80</v>
      </c>
      <c r="AA138" s="31" t="s">
        <v>80</v>
      </c>
      <c r="AB138" s="31" t="s">
        <v>80</v>
      </c>
      <c r="AC138" s="31" t="s">
        <v>80</v>
      </c>
      <c r="AD138" s="31" t="s">
        <v>5</v>
      </c>
      <c r="AE138" s="31" t="s">
        <v>5</v>
      </c>
      <c r="AF138" s="31" t="s">
        <v>80</v>
      </c>
      <c r="AG138" s="31" t="s">
        <v>80</v>
      </c>
      <c r="AH138" s="31" t="s">
        <v>80</v>
      </c>
      <c r="AI138" s="31" t="s">
        <v>5</v>
      </c>
      <c r="AJ138" s="31" t="s">
        <v>80</v>
      </c>
      <c r="AK138">
        <v>67</v>
      </c>
      <c r="AL138" s="29" t="s">
        <v>80</v>
      </c>
      <c r="AM138" s="29" t="s">
        <v>80</v>
      </c>
      <c r="AN138" s="20" t="s">
        <v>80</v>
      </c>
    </row>
    <row r="139" spans="1:40" x14ac:dyDescent="0.25">
      <c r="A139" t="s">
        <v>73</v>
      </c>
      <c r="B139" t="s">
        <v>74</v>
      </c>
      <c r="C139" t="s">
        <v>75</v>
      </c>
      <c r="D139" t="s">
        <v>89</v>
      </c>
      <c r="E139" t="s">
        <v>99</v>
      </c>
      <c r="F139" t="s">
        <v>78</v>
      </c>
      <c r="G139" s="31" t="s">
        <v>80</v>
      </c>
      <c r="H139" s="31" t="s">
        <v>80</v>
      </c>
      <c r="I139" s="31" t="s">
        <v>80</v>
      </c>
      <c r="J139" s="31" t="s">
        <v>80</v>
      </c>
      <c r="K139" s="31" t="s">
        <v>80</v>
      </c>
      <c r="L139" s="31" t="s">
        <v>80</v>
      </c>
      <c r="M139" s="31" t="s">
        <v>80</v>
      </c>
      <c r="N139" s="31" t="s">
        <v>80</v>
      </c>
      <c r="O139" s="31" t="s">
        <v>80</v>
      </c>
      <c r="P139" s="31" t="s">
        <v>80</v>
      </c>
      <c r="Q139" s="31" t="s">
        <v>80</v>
      </c>
      <c r="R139" s="31">
        <v>1.2E-2</v>
      </c>
      <c r="S139" s="31" t="s">
        <v>80</v>
      </c>
      <c r="T139" s="31" t="s">
        <v>80</v>
      </c>
      <c r="U139" s="31" t="s">
        <v>80</v>
      </c>
      <c r="V139" s="31" t="s">
        <v>80</v>
      </c>
      <c r="W139" s="31" t="s">
        <v>80</v>
      </c>
      <c r="X139" s="31" t="s">
        <v>80</v>
      </c>
      <c r="Y139" s="31" t="s">
        <v>80</v>
      </c>
      <c r="Z139" s="31" t="s">
        <v>80</v>
      </c>
      <c r="AA139" s="31" t="s">
        <v>80</v>
      </c>
      <c r="AB139" s="31" t="s">
        <v>80</v>
      </c>
      <c r="AC139" s="31">
        <v>0.42799999999999999</v>
      </c>
      <c r="AD139" s="31" t="s">
        <v>80</v>
      </c>
      <c r="AE139" s="31">
        <v>24.574000000000002</v>
      </c>
      <c r="AF139" s="31" t="s">
        <v>80</v>
      </c>
      <c r="AG139" s="31" t="s">
        <v>80</v>
      </c>
      <c r="AH139" s="31" t="s">
        <v>80</v>
      </c>
      <c r="AI139" s="31" t="s">
        <v>80</v>
      </c>
      <c r="AJ139" s="31" t="s">
        <v>80</v>
      </c>
      <c r="AK139">
        <v>68</v>
      </c>
      <c r="AL139" s="29">
        <v>0</v>
      </c>
      <c r="AM139" s="29">
        <v>99.97</v>
      </c>
      <c r="AN139" s="20">
        <v>25.013999999999999</v>
      </c>
    </row>
    <row r="140" spans="1:40" x14ac:dyDescent="0.25">
      <c r="A140" t="s">
        <v>73</v>
      </c>
      <c r="B140" t="s">
        <v>74</v>
      </c>
      <c r="C140" t="s">
        <v>75</v>
      </c>
      <c r="D140" t="s">
        <v>89</v>
      </c>
      <c r="E140" t="s">
        <v>99</v>
      </c>
      <c r="F140" t="s">
        <v>79</v>
      </c>
      <c r="G140" s="31" t="s">
        <v>80</v>
      </c>
      <c r="H140" s="31" t="s">
        <v>80</v>
      </c>
      <c r="I140" s="31" t="s">
        <v>80</v>
      </c>
      <c r="J140" s="31" t="s">
        <v>80</v>
      </c>
      <c r="K140" s="31" t="s">
        <v>80</v>
      </c>
      <c r="L140" s="31" t="s">
        <v>80</v>
      </c>
      <c r="M140" s="31" t="s">
        <v>80</v>
      </c>
      <c r="N140" s="31" t="s">
        <v>80</v>
      </c>
      <c r="O140" s="31" t="s">
        <v>80</v>
      </c>
      <c r="P140" s="31" t="s">
        <v>80</v>
      </c>
      <c r="Q140" s="31" t="s">
        <v>80</v>
      </c>
      <c r="R140" s="31" t="s">
        <v>5</v>
      </c>
      <c r="S140" s="31" t="s">
        <v>80</v>
      </c>
      <c r="T140" s="31" t="s">
        <v>80</v>
      </c>
      <c r="U140" s="31" t="s">
        <v>80</v>
      </c>
      <c r="V140" s="31" t="s">
        <v>5</v>
      </c>
      <c r="W140" s="31" t="s">
        <v>80</v>
      </c>
      <c r="X140" s="31" t="s">
        <v>80</v>
      </c>
      <c r="Y140" s="31" t="s">
        <v>80</v>
      </c>
      <c r="Z140" s="31" t="s">
        <v>80</v>
      </c>
      <c r="AA140" s="31" t="s">
        <v>80</v>
      </c>
      <c r="AB140" s="31" t="s">
        <v>80</v>
      </c>
      <c r="AC140" s="31" t="s">
        <v>5</v>
      </c>
      <c r="AD140" s="31" t="s">
        <v>80</v>
      </c>
      <c r="AE140" s="31" t="s">
        <v>5</v>
      </c>
      <c r="AF140" s="31" t="s">
        <v>5</v>
      </c>
      <c r="AG140" s="31" t="s">
        <v>80</v>
      </c>
      <c r="AH140" s="31" t="s">
        <v>80</v>
      </c>
      <c r="AI140" s="31" t="s">
        <v>80</v>
      </c>
      <c r="AJ140" s="31" t="s">
        <v>80</v>
      </c>
      <c r="AK140">
        <v>68</v>
      </c>
      <c r="AL140" s="29" t="s">
        <v>80</v>
      </c>
      <c r="AM140" s="29" t="s">
        <v>80</v>
      </c>
      <c r="AN140" s="20" t="s">
        <v>80</v>
      </c>
    </row>
    <row r="141" spans="1:40" x14ac:dyDescent="0.25">
      <c r="A141" t="s">
        <v>73</v>
      </c>
      <c r="B141" t="s">
        <v>74</v>
      </c>
      <c r="C141" t="s">
        <v>75</v>
      </c>
      <c r="D141" t="s">
        <v>124</v>
      </c>
      <c r="E141" t="s">
        <v>87</v>
      </c>
      <c r="F141" t="s">
        <v>78</v>
      </c>
      <c r="G141" s="31" t="s">
        <v>80</v>
      </c>
      <c r="H141" s="31" t="s">
        <v>80</v>
      </c>
      <c r="I141" s="31" t="s">
        <v>80</v>
      </c>
      <c r="J141" s="31" t="s">
        <v>80</v>
      </c>
      <c r="K141" s="31" t="s">
        <v>80</v>
      </c>
      <c r="L141" s="31">
        <v>2</v>
      </c>
      <c r="M141" s="31">
        <v>2</v>
      </c>
      <c r="N141" s="31" t="s">
        <v>80</v>
      </c>
      <c r="O141" s="31" t="s">
        <v>80</v>
      </c>
      <c r="P141" s="31" t="s">
        <v>80</v>
      </c>
      <c r="Q141" s="31" t="s">
        <v>80</v>
      </c>
      <c r="R141" s="31" t="s">
        <v>80</v>
      </c>
      <c r="S141" s="31" t="s">
        <v>80</v>
      </c>
      <c r="T141" s="31" t="s">
        <v>80</v>
      </c>
      <c r="U141" s="31">
        <v>0.26800000000000002</v>
      </c>
      <c r="V141" s="31">
        <v>0.14499999999999999</v>
      </c>
      <c r="W141" s="31">
        <v>0.224</v>
      </c>
      <c r="X141" s="31">
        <v>3.5000000000000003E-2</v>
      </c>
      <c r="Y141" s="31">
        <v>7.4999999999999997E-2</v>
      </c>
      <c r="Z141" s="31">
        <v>0.39800000000000002</v>
      </c>
      <c r="AA141" s="31">
        <v>0.13700000000000001</v>
      </c>
      <c r="AB141" s="31">
        <v>0.59599999999999997</v>
      </c>
      <c r="AC141" s="31" t="s">
        <v>80</v>
      </c>
      <c r="AD141" s="31" t="s">
        <v>80</v>
      </c>
      <c r="AE141" s="31">
        <v>0.57099999999999995</v>
      </c>
      <c r="AF141" s="31">
        <v>1.627</v>
      </c>
      <c r="AG141" s="31">
        <v>3.6859999999999999</v>
      </c>
      <c r="AH141" s="31">
        <v>4.4580000000000002</v>
      </c>
      <c r="AI141" s="31">
        <v>1.921</v>
      </c>
      <c r="AJ141" s="31">
        <v>3.48</v>
      </c>
      <c r="AK141">
        <v>69</v>
      </c>
      <c r="AL141" s="29">
        <v>0</v>
      </c>
      <c r="AM141" s="29">
        <v>99.98</v>
      </c>
      <c r="AN141" s="20">
        <v>21.620999999999999</v>
      </c>
    </row>
    <row r="142" spans="1:40" x14ac:dyDescent="0.25">
      <c r="A142" t="s">
        <v>73</v>
      </c>
      <c r="B142" t="s">
        <v>74</v>
      </c>
      <c r="C142" t="s">
        <v>75</v>
      </c>
      <c r="D142" t="s">
        <v>124</v>
      </c>
      <c r="E142" t="s">
        <v>87</v>
      </c>
      <c r="F142" t="s">
        <v>79</v>
      </c>
      <c r="G142" s="31" t="s">
        <v>80</v>
      </c>
      <c r="H142" s="31" t="s">
        <v>80</v>
      </c>
      <c r="I142" s="31" t="s">
        <v>80</v>
      </c>
      <c r="J142" s="31" t="s">
        <v>80</v>
      </c>
      <c r="K142" s="31" t="s">
        <v>80</v>
      </c>
      <c r="L142" s="31" t="s">
        <v>82</v>
      </c>
      <c r="M142" s="31" t="s">
        <v>82</v>
      </c>
      <c r="N142" s="31" t="s">
        <v>80</v>
      </c>
      <c r="O142" s="31" t="s">
        <v>80</v>
      </c>
      <c r="P142" s="31" t="s">
        <v>80</v>
      </c>
      <c r="Q142" s="31" t="s">
        <v>80</v>
      </c>
      <c r="R142" s="31" t="s">
        <v>80</v>
      </c>
      <c r="S142" s="31" t="s">
        <v>80</v>
      </c>
      <c r="T142" s="31" t="s">
        <v>80</v>
      </c>
      <c r="U142" s="31" t="s">
        <v>5</v>
      </c>
      <c r="V142" s="31" t="s">
        <v>5</v>
      </c>
      <c r="W142" s="31" t="s">
        <v>5</v>
      </c>
      <c r="X142" s="31" t="s">
        <v>5</v>
      </c>
      <c r="Y142" s="31" t="s">
        <v>5</v>
      </c>
      <c r="Z142" s="31" t="s">
        <v>5</v>
      </c>
      <c r="AA142" s="31" t="s">
        <v>5</v>
      </c>
      <c r="AB142" s="31" t="s">
        <v>82</v>
      </c>
      <c r="AC142" s="31" t="s">
        <v>80</v>
      </c>
      <c r="AD142" s="31" t="s">
        <v>80</v>
      </c>
      <c r="AE142" s="31" t="s">
        <v>5</v>
      </c>
      <c r="AF142" s="31" t="s">
        <v>5</v>
      </c>
      <c r="AG142" s="31" t="s">
        <v>5</v>
      </c>
      <c r="AH142" s="31" t="s">
        <v>5</v>
      </c>
      <c r="AI142" s="31" t="s">
        <v>5</v>
      </c>
      <c r="AJ142" s="31" t="s">
        <v>5</v>
      </c>
      <c r="AK142">
        <v>69</v>
      </c>
      <c r="AL142" s="29" t="s">
        <v>80</v>
      </c>
      <c r="AM142" s="29" t="s">
        <v>80</v>
      </c>
      <c r="AN142" s="20" t="s">
        <v>80</v>
      </c>
    </row>
    <row r="143" spans="1:40" x14ac:dyDescent="0.25">
      <c r="A143" t="s">
        <v>73</v>
      </c>
      <c r="B143" t="s">
        <v>74</v>
      </c>
      <c r="C143" t="s">
        <v>75</v>
      </c>
      <c r="D143" t="s">
        <v>94</v>
      </c>
      <c r="E143" t="s">
        <v>81</v>
      </c>
      <c r="F143" t="s">
        <v>78</v>
      </c>
      <c r="G143" s="31">
        <v>1</v>
      </c>
      <c r="H143" s="31">
        <v>3</v>
      </c>
      <c r="I143" s="31">
        <v>6</v>
      </c>
      <c r="J143" s="31">
        <v>6</v>
      </c>
      <c r="K143" s="31" t="s">
        <v>80</v>
      </c>
      <c r="L143" s="31" t="s">
        <v>80</v>
      </c>
      <c r="M143" s="31" t="s">
        <v>80</v>
      </c>
      <c r="N143" s="31" t="s">
        <v>80</v>
      </c>
      <c r="O143" s="31" t="s">
        <v>80</v>
      </c>
      <c r="P143" s="31" t="s">
        <v>80</v>
      </c>
      <c r="Q143" s="31">
        <v>1.6739999999999999</v>
      </c>
      <c r="R143" s="31" t="s">
        <v>80</v>
      </c>
      <c r="S143" s="31">
        <v>0.17199999999999999</v>
      </c>
      <c r="T143" s="31">
        <v>0.20499999999999999</v>
      </c>
      <c r="U143" s="31">
        <v>6.9000000000000006E-2</v>
      </c>
      <c r="V143" s="31">
        <v>3.6999999999999998E-2</v>
      </c>
      <c r="W143" s="31" t="s">
        <v>80</v>
      </c>
      <c r="X143" s="31" t="s">
        <v>80</v>
      </c>
      <c r="Y143" s="31">
        <v>0.48799999999999999</v>
      </c>
      <c r="Z143" s="31">
        <v>0.2</v>
      </c>
      <c r="AA143" s="31" t="s">
        <v>80</v>
      </c>
      <c r="AB143" s="31">
        <v>3.6999999999999998E-2</v>
      </c>
      <c r="AC143" s="31">
        <v>4.0000000000000001E-3</v>
      </c>
      <c r="AD143" s="31" t="s">
        <v>80</v>
      </c>
      <c r="AE143" s="31" t="s">
        <v>80</v>
      </c>
      <c r="AF143" s="31">
        <v>7.2999999999999995E-2</v>
      </c>
      <c r="AG143" s="31">
        <v>3.2000000000000001E-2</v>
      </c>
      <c r="AH143" s="31" t="s">
        <v>80</v>
      </c>
      <c r="AI143" s="31" t="s">
        <v>80</v>
      </c>
      <c r="AJ143" s="31" t="s">
        <v>80</v>
      </c>
      <c r="AK143">
        <v>70</v>
      </c>
      <c r="AL143" s="29">
        <v>0</v>
      </c>
      <c r="AM143" s="29">
        <v>99.98</v>
      </c>
      <c r="AN143" s="20">
        <v>18.991</v>
      </c>
    </row>
    <row r="144" spans="1:40" x14ac:dyDescent="0.25">
      <c r="A144" t="s">
        <v>73</v>
      </c>
      <c r="B144" t="s">
        <v>74</v>
      </c>
      <c r="C144" t="s">
        <v>75</v>
      </c>
      <c r="D144" t="s">
        <v>94</v>
      </c>
      <c r="E144" t="s">
        <v>81</v>
      </c>
      <c r="F144" t="s">
        <v>79</v>
      </c>
      <c r="G144" s="31" t="s">
        <v>7</v>
      </c>
      <c r="H144" s="31" t="s">
        <v>82</v>
      </c>
      <c r="I144" s="31" t="s">
        <v>82</v>
      </c>
      <c r="J144" s="31" t="s">
        <v>82</v>
      </c>
      <c r="K144" s="31" t="s">
        <v>80</v>
      </c>
      <c r="L144" s="31" t="s">
        <v>80</v>
      </c>
      <c r="M144" s="31" t="s">
        <v>80</v>
      </c>
      <c r="N144" s="31" t="s">
        <v>80</v>
      </c>
      <c r="O144" s="31" t="s">
        <v>80</v>
      </c>
      <c r="P144" s="31" t="s">
        <v>80</v>
      </c>
      <c r="Q144" s="31" t="s">
        <v>82</v>
      </c>
      <c r="R144" s="31" t="s">
        <v>80</v>
      </c>
      <c r="S144" s="31" t="s">
        <v>82</v>
      </c>
      <c r="T144" s="31" t="s">
        <v>82</v>
      </c>
      <c r="U144" s="31" t="s">
        <v>9</v>
      </c>
      <c r="V144" s="31" t="s">
        <v>18</v>
      </c>
      <c r="W144" s="31" t="s">
        <v>80</v>
      </c>
      <c r="X144" s="31" t="s">
        <v>80</v>
      </c>
      <c r="Y144" s="31" t="s">
        <v>18</v>
      </c>
      <c r="Z144" s="31" t="s">
        <v>18</v>
      </c>
      <c r="AA144" s="31" t="s">
        <v>9</v>
      </c>
      <c r="AB144" s="31" t="s">
        <v>18</v>
      </c>
      <c r="AC144" s="31" t="s">
        <v>9</v>
      </c>
      <c r="AD144" s="31" t="s">
        <v>80</v>
      </c>
      <c r="AE144" s="31" t="s">
        <v>80</v>
      </c>
      <c r="AF144" s="31" t="s">
        <v>9</v>
      </c>
      <c r="AG144" s="31" t="s">
        <v>18</v>
      </c>
      <c r="AH144" s="31" t="s">
        <v>80</v>
      </c>
      <c r="AI144" s="31" t="s">
        <v>80</v>
      </c>
      <c r="AJ144" s="31" t="s">
        <v>80</v>
      </c>
      <c r="AK144">
        <v>70</v>
      </c>
      <c r="AL144" s="29" t="s">
        <v>80</v>
      </c>
      <c r="AM144" s="29" t="s">
        <v>80</v>
      </c>
      <c r="AN144" s="20" t="s">
        <v>80</v>
      </c>
    </row>
    <row r="145" spans="1:40" x14ac:dyDescent="0.25">
      <c r="A145" t="s">
        <v>73</v>
      </c>
      <c r="B145" t="s">
        <v>74</v>
      </c>
      <c r="C145" t="s">
        <v>75</v>
      </c>
      <c r="D145" t="s">
        <v>125</v>
      </c>
      <c r="E145" t="s">
        <v>87</v>
      </c>
      <c r="F145" t="s">
        <v>78</v>
      </c>
      <c r="G145" s="31" t="s">
        <v>80</v>
      </c>
      <c r="H145" s="31" t="s">
        <v>80</v>
      </c>
      <c r="I145" s="31" t="s">
        <v>80</v>
      </c>
      <c r="J145" s="31" t="s">
        <v>80</v>
      </c>
      <c r="K145" s="31" t="s">
        <v>80</v>
      </c>
      <c r="L145" s="31" t="s">
        <v>80</v>
      </c>
      <c r="M145" s="31" t="s">
        <v>80</v>
      </c>
      <c r="N145" s="31">
        <v>3.8</v>
      </c>
      <c r="O145" s="31" t="s">
        <v>80</v>
      </c>
      <c r="P145" s="31">
        <v>7.06</v>
      </c>
      <c r="Q145" s="31">
        <v>2.12</v>
      </c>
      <c r="R145" s="31" t="s">
        <v>80</v>
      </c>
      <c r="S145" s="31">
        <v>3.1859999999999999</v>
      </c>
      <c r="T145" s="31">
        <v>0.151</v>
      </c>
      <c r="U145" s="31" t="s">
        <v>80</v>
      </c>
      <c r="V145" s="31">
        <v>2.7E-2</v>
      </c>
      <c r="W145" s="31" t="s">
        <v>80</v>
      </c>
      <c r="X145" s="31" t="s">
        <v>80</v>
      </c>
      <c r="Y145" s="31">
        <v>0.27</v>
      </c>
      <c r="Z145" s="31">
        <v>7.9000000000000001E-2</v>
      </c>
      <c r="AA145" s="31" t="s">
        <v>80</v>
      </c>
      <c r="AB145" s="31" t="s">
        <v>80</v>
      </c>
      <c r="AC145" s="31" t="s">
        <v>80</v>
      </c>
      <c r="AD145" s="31" t="s">
        <v>80</v>
      </c>
      <c r="AE145" s="31" t="s">
        <v>80</v>
      </c>
      <c r="AF145" s="31" t="s">
        <v>80</v>
      </c>
      <c r="AG145" s="31" t="s">
        <v>80</v>
      </c>
      <c r="AH145" s="31" t="s">
        <v>80</v>
      </c>
      <c r="AI145" s="31" t="s">
        <v>80</v>
      </c>
      <c r="AJ145" s="31" t="s">
        <v>80</v>
      </c>
      <c r="AK145">
        <v>71</v>
      </c>
      <c r="AL145" s="29">
        <v>0</v>
      </c>
      <c r="AM145" s="29">
        <v>99.98</v>
      </c>
      <c r="AN145" s="20">
        <v>16.693000000000001</v>
      </c>
    </row>
    <row r="146" spans="1:40" x14ac:dyDescent="0.25">
      <c r="A146" t="s">
        <v>73</v>
      </c>
      <c r="B146" t="s">
        <v>74</v>
      </c>
      <c r="C146" t="s">
        <v>75</v>
      </c>
      <c r="D146" t="s">
        <v>125</v>
      </c>
      <c r="E146" t="s">
        <v>87</v>
      </c>
      <c r="F146" t="s">
        <v>79</v>
      </c>
      <c r="G146" s="31" t="s">
        <v>80</v>
      </c>
      <c r="H146" s="31" t="s">
        <v>80</v>
      </c>
      <c r="I146" s="31" t="s">
        <v>80</v>
      </c>
      <c r="J146" s="31" t="s">
        <v>80</v>
      </c>
      <c r="K146" s="31" t="s">
        <v>80</v>
      </c>
      <c r="L146" s="31" t="s">
        <v>80</v>
      </c>
      <c r="M146" s="31" t="s">
        <v>80</v>
      </c>
      <c r="N146" s="31" t="s">
        <v>82</v>
      </c>
      <c r="O146" s="31" t="s">
        <v>80</v>
      </c>
      <c r="P146" s="31" t="s">
        <v>82</v>
      </c>
      <c r="Q146" s="31" t="s">
        <v>82</v>
      </c>
      <c r="R146" s="31" t="s">
        <v>80</v>
      </c>
      <c r="S146" s="31" t="s">
        <v>5</v>
      </c>
      <c r="T146" s="31" t="s">
        <v>5</v>
      </c>
      <c r="U146" s="31" t="s">
        <v>80</v>
      </c>
      <c r="V146" s="31" t="s">
        <v>5</v>
      </c>
      <c r="W146" s="31" t="s">
        <v>80</v>
      </c>
      <c r="X146" s="31" t="s">
        <v>80</v>
      </c>
      <c r="Y146" s="31" t="s">
        <v>20</v>
      </c>
      <c r="Z146" s="31" t="s">
        <v>5</v>
      </c>
      <c r="AA146" s="31" t="s">
        <v>80</v>
      </c>
      <c r="AB146" s="31" t="s">
        <v>80</v>
      </c>
      <c r="AC146" s="31" t="s">
        <v>80</v>
      </c>
      <c r="AD146" s="31" t="s">
        <v>80</v>
      </c>
      <c r="AE146" s="31" t="s">
        <v>80</v>
      </c>
      <c r="AF146" s="31" t="s">
        <v>80</v>
      </c>
      <c r="AG146" s="31" t="s">
        <v>80</v>
      </c>
      <c r="AH146" s="31" t="s">
        <v>80</v>
      </c>
      <c r="AI146" s="31" t="s">
        <v>80</v>
      </c>
      <c r="AJ146" s="31" t="s">
        <v>80</v>
      </c>
      <c r="AK146">
        <v>71</v>
      </c>
      <c r="AL146" s="29" t="s">
        <v>80</v>
      </c>
      <c r="AM146" s="29" t="s">
        <v>80</v>
      </c>
      <c r="AN146" s="20" t="s">
        <v>80</v>
      </c>
    </row>
    <row r="147" spans="1:40" x14ac:dyDescent="0.25">
      <c r="A147" t="s">
        <v>73</v>
      </c>
      <c r="B147" t="s">
        <v>74</v>
      </c>
      <c r="C147" t="s">
        <v>75</v>
      </c>
      <c r="D147" t="s">
        <v>126</v>
      </c>
      <c r="E147" t="s">
        <v>87</v>
      </c>
      <c r="F147" t="s">
        <v>78</v>
      </c>
      <c r="G147" s="31" t="s">
        <v>80</v>
      </c>
      <c r="H147" s="31" t="s">
        <v>80</v>
      </c>
      <c r="I147" s="31" t="s">
        <v>80</v>
      </c>
      <c r="J147" s="31" t="s">
        <v>80</v>
      </c>
      <c r="K147" s="31" t="s">
        <v>80</v>
      </c>
      <c r="L147" s="31" t="s">
        <v>80</v>
      </c>
      <c r="M147" s="31">
        <v>1.0999999999999999E-2</v>
      </c>
      <c r="N147" s="31" t="s">
        <v>80</v>
      </c>
      <c r="O147" s="31" t="s">
        <v>80</v>
      </c>
      <c r="P147" s="31" t="s">
        <v>80</v>
      </c>
      <c r="Q147" s="31" t="s">
        <v>80</v>
      </c>
      <c r="R147" s="31" t="s">
        <v>80</v>
      </c>
      <c r="S147" s="31">
        <v>2.1000000000000001E-2</v>
      </c>
      <c r="T147" s="31" t="s">
        <v>80</v>
      </c>
      <c r="U147" s="31" t="s">
        <v>80</v>
      </c>
      <c r="V147" s="31" t="s">
        <v>80</v>
      </c>
      <c r="W147" s="31" t="s">
        <v>80</v>
      </c>
      <c r="X147" s="31" t="s">
        <v>80</v>
      </c>
      <c r="Y147" s="31" t="s">
        <v>80</v>
      </c>
      <c r="Z147" s="31">
        <v>2.7909999999999999</v>
      </c>
      <c r="AA147" s="31">
        <v>1.3149999999999999</v>
      </c>
      <c r="AB147" s="31">
        <v>2.194</v>
      </c>
      <c r="AC147" s="31">
        <v>0.38400000000000001</v>
      </c>
      <c r="AD147" s="31">
        <v>7.1929999999999996</v>
      </c>
      <c r="AE147" s="31">
        <v>0.29299999999999998</v>
      </c>
      <c r="AF147" s="31">
        <v>1.448</v>
      </c>
      <c r="AG147" s="31">
        <v>0.71599999999999997</v>
      </c>
      <c r="AH147" s="31">
        <v>6.4000000000000001E-2</v>
      </c>
      <c r="AI147" s="31">
        <v>0.20599999999999999</v>
      </c>
      <c r="AJ147" s="31" t="s">
        <v>80</v>
      </c>
      <c r="AK147">
        <v>72</v>
      </c>
      <c r="AL147" s="29">
        <v>0</v>
      </c>
      <c r="AM147" s="29">
        <v>99.98</v>
      </c>
      <c r="AN147" s="20">
        <v>16.635999999999999</v>
      </c>
    </row>
    <row r="148" spans="1:40" x14ac:dyDescent="0.25">
      <c r="A148" t="s">
        <v>73</v>
      </c>
      <c r="B148" t="s">
        <v>74</v>
      </c>
      <c r="C148" t="s">
        <v>75</v>
      </c>
      <c r="D148" t="s">
        <v>126</v>
      </c>
      <c r="E148" t="s">
        <v>87</v>
      </c>
      <c r="F148" t="s">
        <v>79</v>
      </c>
      <c r="G148" s="31" t="s">
        <v>5</v>
      </c>
      <c r="H148" s="31" t="s">
        <v>80</v>
      </c>
      <c r="I148" s="31" t="s">
        <v>80</v>
      </c>
      <c r="J148" s="31" t="s">
        <v>80</v>
      </c>
      <c r="K148" s="31" t="s">
        <v>80</v>
      </c>
      <c r="L148" s="31" t="s">
        <v>80</v>
      </c>
      <c r="M148" s="31" t="s">
        <v>5</v>
      </c>
      <c r="N148" s="31" t="s">
        <v>80</v>
      </c>
      <c r="O148" s="31" t="s">
        <v>5</v>
      </c>
      <c r="P148" s="31" t="s">
        <v>80</v>
      </c>
      <c r="Q148" s="31" t="s">
        <v>5</v>
      </c>
      <c r="R148" s="31" t="s">
        <v>80</v>
      </c>
      <c r="S148" s="31" t="s">
        <v>5</v>
      </c>
      <c r="T148" s="31" t="s">
        <v>80</v>
      </c>
      <c r="U148" s="31" t="s">
        <v>80</v>
      </c>
      <c r="V148" s="31" t="s">
        <v>80</v>
      </c>
      <c r="W148" s="31" t="s">
        <v>5</v>
      </c>
      <c r="X148" s="31" t="s">
        <v>5</v>
      </c>
      <c r="Y148" s="31" t="s">
        <v>5</v>
      </c>
      <c r="Z148" s="31" t="s">
        <v>5</v>
      </c>
      <c r="AA148" s="31" t="s">
        <v>5</v>
      </c>
      <c r="AB148" s="31" t="s">
        <v>5</v>
      </c>
      <c r="AC148" s="31" t="s">
        <v>24</v>
      </c>
      <c r="AD148" s="31" t="s">
        <v>24</v>
      </c>
      <c r="AE148" s="31" t="s">
        <v>24</v>
      </c>
      <c r="AF148" s="31" t="s">
        <v>24</v>
      </c>
      <c r="AG148" s="31" t="s">
        <v>24</v>
      </c>
      <c r="AH148" s="31" t="s">
        <v>24</v>
      </c>
      <c r="AI148" s="31" t="s">
        <v>24</v>
      </c>
      <c r="AJ148" s="31" t="s">
        <v>80</v>
      </c>
      <c r="AK148">
        <v>72</v>
      </c>
      <c r="AL148" s="29" t="s">
        <v>80</v>
      </c>
      <c r="AM148" s="29" t="s">
        <v>80</v>
      </c>
      <c r="AN148" s="20" t="s">
        <v>80</v>
      </c>
    </row>
    <row r="149" spans="1:40" x14ac:dyDescent="0.25">
      <c r="A149" t="s">
        <v>73</v>
      </c>
      <c r="B149" t="s">
        <v>74</v>
      </c>
      <c r="C149" t="s">
        <v>75</v>
      </c>
      <c r="D149" t="s">
        <v>94</v>
      </c>
      <c r="E149" t="s">
        <v>127</v>
      </c>
      <c r="F149" t="s">
        <v>78</v>
      </c>
      <c r="G149" s="31" t="s">
        <v>80</v>
      </c>
      <c r="H149" s="31">
        <v>3</v>
      </c>
      <c r="I149" s="31">
        <v>1.02</v>
      </c>
      <c r="J149" s="31">
        <v>1</v>
      </c>
      <c r="K149" s="31">
        <v>0.42</v>
      </c>
      <c r="L149" s="31">
        <v>0.22</v>
      </c>
      <c r="M149" s="31">
        <v>0.26</v>
      </c>
      <c r="N149" s="31">
        <v>1</v>
      </c>
      <c r="O149" s="31">
        <v>0.61</v>
      </c>
      <c r="P149" s="31">
        <v>6.2679999999999998</v>
      </c>
      <c r="Q149" s="31">
        <v>1.6679999999999999</v>
      </c>
      <c r="R149" s="31">
        <v>0.51100000000000001</v>
      </c>
      <c r="S149" s="31">
        <v>0.41799999999999998</v>
      </c>
      <c r="T149" s="31">
        <v>5.0000000000000001E-3</v>
      </c>
      <c r="U149" s="31">
        <v>1.4999999999999999E-2</v>
      </c>
      <c r="V149" s="31">
        <v>1.0999999999999999E-2</v>
      </c>
      <c r="W149" s="31" t="s">
        <v>80</v>
      </c>
      <c r="X149" s="31" t="s">
        <v>80</v>
      </c>
      <c r="Y149" s="31" t="s">
        <v>80</v>
      </c>
      <c r="Z149" s="31" t="s">
        <v>80</v>
      </c>
      <c r="AA149" s="31" t="s">
        <v>80</v>
      </c>
      <c r="AB149" s="31" t="s">
        <v>80</v>
      </c>
      <c r="AC149" s="31" t="s">
        <v>80</v>
      </c>
      <c r="AD149" s="31" t="s">
        <v>80</v>
      </c>
      <c r="AE149" s="31" t="s">
        <v>80</v>
      </c>
      <c r="AF149" s="31" t="s">
        <v>80</v>
      </c>
      <c r="AG149" s="31" t="s">
        <v>80</v>
      </c>
      <c r="AH149" s="31" t="s">
        <v>80</v>
      </c>
      <c r="AI149" s="31" t="s">
        <v>80</v>
      </c>
      <c r="AJ149" s="31" t="s">
        <v>80</v>
      </c>
      <c r="AK149">
        <v>73</v>
      </c>
      <c r="AL149" s="29">
        <v>0</v>
      </c>
      <c r="AM149" s="29">
        <v>99.99</v>
      </c>
      <c r="AN149" s="20">
        <v>16.425999999999998</v>
      </c>
    </row>
    <row r="150" spans="1:40" x14ac:dyDescent="0.25">
      <c r="A150" t="s">
        <v>73</v>
      </c>
      <c r="B150" t="s">
        <v>74</v>
      </c>
      <c r="C150" t="s">
        <v>75</v>
      </c>
      <c r="D150" t="s">
        <v>94</v>
      </c>
      <c r="E150" t="s">
        <v>127</v>
      </c>
      <c r="F150" t="s">
        <v>79</v>
      </c>
      <c r="G150" s="31" t="s">
        <v>80</v>
      </c>
      <c r="H150" s="31" t="s">
        <v>82</v>
      </c>
      <c r="I150" s="31" t="s">
        <v>82</v>
      </c>
      <c r="J150" s="31" t="s">
        <v>82</v>
      </c>
      <c r="K150" s="31" t="s">
        <v>82</v>
      </c>
      <c r="L150" s="31" t="s">
        <v>82</v>
      </c>
      <c r="M150" s="31" t="s">
        <v>82</v>
      </c>
      <c r="N150" s="31" t="s">
        <v>82</v>
      </c>
      <c r="O150" s="31" t="s">
        <v>82</v>
      </c>
      <c r="P150" s="31" t="s">
        <v>82</v>
      </c>
      <c r="Q150" s="31" t="s">
        <v>82</v>
      </c>
      <c r="R150" s="31" t="s">
        <v>82</v>
      </c>
      <c r="S150" s="31" t="s">
        <v>82</v>
      </c>
      <c r="T150" s="31" t="s">
        <v>82</v>
      </c>
      <c r="U150" s="31" t="s">
        <v>82</v>
      </c>
      <c r="V150" s="31" t="s">
        <v>82</v>
      </c>
      <c r="W150" s="31" t="s">
        <v>80</v>
      </c>
      <c r="X150" s="31" t="s">
        <v>80</v>
      </c>
      <c r="Y150" s="31" t="s">
        <v>80</v>
      </c>
      <c r="Z150" s="31" t="s">
        <v>80</v>
      </c>
      <c r="AA150" s="31" t="s">
        <v>80</v>
      </c>
      <c r="AB150" s="31" t="s">
        <v>80</v>
      </c>
      <c r="AC150" s="31" t="s">
        <v>80</v>
      </c>
      <c r="AD150" s="31" t="s">
        <v>80</v>
      </c>
      <c r="AE150" s="31" t="s">
        <v>80</v>
      </c>
      <c r="AF150" s="31" t="s">
        <v>80</v>
      </c>
      <c r="AG150" s="31" t="s">
        <v>80</v>
      </c>
      <c r="AH150" s="31" t="s">
        <v>80</v>
      </c>
      <c r="AI150" s="31" t="s">
        <v>80</v>
      </c>
      <c r="AJ150" s="31" t="s">
        <v>80</v>
      </c>
      <c r="AK150">
        <v>73</v>
      </c>
      <c r="AL150" s="29" t="s">
        <v>80</v>
      </c>
      <c r="AM150" s="29" t="s">
        <v>80</v>
      </c>
      <c r="AN150" s="20" t="s">
        <v>80</v>
      </c>
    </row>
    <row r="151" spans="1:40" x14ac:dyDescent="0.25">
      <c r="A151" t="s">
        <v>73</v>
      </c>
      <c r="B151" t="s">
        <v>74</v>
      </c>
      <c r="C151" t="s">
        <v>75</v>
      </c>
      <c r="D151" t="s">
        <v>92</v>
      </c>
      <c r="E151" t="s">
        <v>81</v>
      </c>
      <c r="F151" t="s">
        <v>78</v>
      </c>
      <c r="G151" s="31" t="s">
        <v>80</v>
      </c>
      <c r="H151" s="31" t="s">
        <v>80</v>
      </c>
      <c r="I151" s="31" t="s">
        <v>80</v>
      </c>
      <c r="J151" s="31" t="s">
        <v>80</v>
      </c>
      <c r="K151" s="31" t="s">
        <v>80</v>
      </c>
      <c r="L151" s="31" t="s">
        <v>80</v>
      </c>
      <c r="M151" s="31" t="s">
        <v>80</v>
      </c>
      <c r="N151" s="31" t="s">
        <v>80</v>
      </c>
      <c r="O151" s="31" t="s">
        <v>80</v>
      </c>
      <c r="P151" s="31">
        <v>7</v>
      </c>
      <c r="Q151" s="31" t="s">
        <v>80</v>
      </c>
      <c r="R151" s="31">
        <v>0.14899999999999999</v>
      </c>
      <c r="S151" s="31">
        <v>0.27</v>
      </c>
      <c r="T151" s="31">
        <v>0.13700000000000001</v>
      </c>
      <c r="U151" s="31">
        <v>0.46800000000000003</v>
      </c>
      <c r="V151" s="31">
        <v>2.2370000000000001</v>
      </c>
      <c r="W151" s="31">
        <v>0.27400000000000002</v>
      </c>
      <c r="X151" s="31" t="s">
        <v>80</v>
      </c>
      <c r="Y151" s="31">
        <v>0.3</v>
      </c>
      <c r="Z151" s="31">
        <v>0.80700000000000005</v>
      </c>
      <c r="AA151" s="31">
        <v>0.318</v>
      </c>
      <c r="AB151" s="31" t="s">
        <v>80</v>
      </c>
      <c r="AC151" s="31">
        <v>0.79700000000000004</v>
      </c>
      <c r="AD151" s="31">
        <v>0.28999999999999998</v>
      </c>
      <c r="AE151" s="31">
        <v>0.27500000000000002</v>
      </c>
      <c r="AF151" s="31">
        <v>1.302</v>
      </c>
      <c r="AG151" s="31">
        <v>0.622</v>
      </c>
      <c r="AH151" s="31" t="s">
        <v>80</v>
      </c>
      <c r="AI151" s="31" t="s">
        <v>80</v>
      </c>
      <c r="AJ151" s="31">
        <v>8.9999999999999993E-3</v>
      </c>
      <c r="AK151">
        <v>74</v>
      </c>
      <c r="AL151" s="29">
        <v>0</v>
      </c>
      <c r="AM151" s="29">
        <v>99.99</v>
      </c>
      <c r="AN151" s="20">
        <v>15.256</v>
      </c>
    </row>
    <row r="152" spans="1:40" x14ac:dyDescent="0.25">
      <c r="A152" t="s">
        <v>73</v>
      </c>
      <c r="B152" t="s">
        <v>74</v>
      </c>
      <c r="C152" t="s">
        <v>75</v>
      </c>
      <c r="D152" t="s">
        <v>92</v>
      </c>
      <c r="E152" t="s">
        <v>81</v>
      </c>
      <c r="F152" t="s">
        <v>79</v>
      </c>
      <c r="G152" s="31" t="s">
        <v>80</v>
      </c>
      <c r="H152" s="31" t="s">
        <v>80</v>
      </c>
      <c r="I152" s="31" t="s">
        <v>80</v>
      </c>
      <c r="J152" s="31" t="s">
        <v>80</v>
      </c>
      <c r="K152" s="31" t="s">
        <v>80</v>
      </c>
      <c r="L152" s="31" t="s">
        <v>80</v>
      </c>
      <c r="M152" s="31" t="s">
        <v>80</v>
      </c>
      <c r="N152" s="31" t="s">
        <v>80</v>
      </c>
      <c r="O152" s="31" t="s">
        <v>80</v>
      </c>
      <c r="P152" s="31" t="s">
        <v>82</v>
      </c>
      <c r="Q152" s="31" t="s">
        <v>80</v>
      </c>
      <c r="R152" s="31" t="s">
        <v>82</v>
      </c>
      <c r="S152" s="31" t="s">
        <v>82</v>
      </c>
      <c r="T152" s="31" t="s">
        <v>82</v>
      </c>
      <c r="U152" s="31" t="s">
        <v>82</v>
      </c>
      <c r="V152" s="31" t="s">
        <v>82</v>
      </c>
      <c r="W152" s="31" t="s">
        <v>82</v>
      </c>
      <c r="X152" s="31" t="s">
        <v>80</v>
      </c>
      <c r="Y152" s="31" t="s">
        <v>82</v>
      </c>
      <c r="Z152" s="31" t="s">
        <v>82</v>
      </c>
      <c r="AA152" s="31" t="s">
        <v>82</v>
      </c>
      <c r="AB152" s="31" t="s">
        <v>80</v>
      </c>
      <c r="AC152" s="31" t="s">
        <v>82</v>
      </c>
      <c r="AD152" s="31" t="s">
        <v>82</v>
      </c>
      <c r="AE152" s="31" t="s">
        <v>82</v>
      </c>
      <c r="AF152" s="31" t="s">
        <v>82</v>
      </c>
      <c r="AG152" s="31" t="s">
        <v>82</v>
      </c>
      <c r="AH152" s="31" t="s">
        <v>80</v>
      </c>
      <c r="AI152" s="31" t="s">
        <v>80</v>
      </c>
      <c r="AJ152" s="31" t="s">
        <v>82</v>
      </c>
      <c r="AK152">
        <v>74</v>
      </c>
      <c r="AL152" s="29" t="s">
        <v>80</v>
      </c>
      <c r="AM152" s="29" t="s">
        <v>80</v>
      </c>
      <c r="AN152" s="20" t="s">
        <v>80</v>
      </c>
    </row>
    <row r="153" spans="1:40" x14ac:dyDescent="0.25">
      <c r="A153" t="s">
        <v>73</v>
      </c>
      <c r="B153" t="s">
        <v>74</v>
      </c>
      <c r="C153" t="s">
        <v>75</v>
      </c>
      <c r="D153" t="s">
        <v>76</v>
      </c>
      <c r="E153" t="s">
        <v>99</v>
      </c>
      <c r="F153" t="s">
        <v>78</v>
      </c>
      <c r="G153" s="31" t="s">
        <v>80</v>
      </c>
      <c r="H153" s="31" t="s">
        <v>80</v>
      </c>
      <c r="I153" s="31" t="s">
        <v>80</v>
      </c>
      <c r="J153" s="31" t="s">
        <v>80</v>
      </c>
      <c r="K153" s="31" t="s">
        <v>80</v>
      </c>
      <c r="L153" s="31" t="s">
        <v>80</v>
      </c>
      <c r="M153" s="31">
        <v>3</v>
      </c>
      <c r="N153" s="31" t="s">
        <v>80</v>
      </c>
      <c r="O153" s="31" t="s">
        <v>80</v>
      </c>
      <c r="P153" s="31" t="s">
        <v>80</v>
      </c>
      <c r="Q153" s="31" t="s">
        <v>80</v>
      </c>
      <c r="R153" s="31" t="s">
        <v>80</v>
      </c>
      <c r="S153" s="31" t="s">
        <v>80</v>
      </c>
      <c r="T153" s="31" t="s">
        <v>80</v>
      </c>
      <c r="U153" s="31" t="s">
        <v>80</v>
      </c>
      <c r="V153" s="31" t="s">
        <v>80</v>
      </c>
      <c r="W153" s="31" t="s">
        <v>80</v>
      </c>
      <c r="X153" s="31" t="s">
        <v>80</v>
      </c>
      <c r="Y153" s="31">
        <v>7</v>
      </c>
      <c r="Z153" s="31" t="s">
        <v>80</v>
      </c>
      <c r="AA153" s="31" t="s">
        <v>80</v>
      </c>
      <c r="AB153" s="31" t="s">
        <v>80</v>
      </c>
      <c r="AC153" s="31" t="s">
        <v>80</v>
      </c>
      <c r="AD153" s="31" t="s">
        <v>80</v>
      </c>
      <c r="AE153" s="31">
        <v>3.0579999999999998</v>
      </c>
      <c r="AF153" s="31" t="s">
        <v>80</v>
      </c>
      <c r="AG153" s="31" t="s">
        <v>80</v>
      </c>
      <c r="AH153" s="31" t="s">
        <v>80</v>
      </c>
      <c r="AI153" s="31" t="s">
        <v>80</v>
      </c>
      <c r="AJ153" s="31">
        <v>1.0249999999999999</v>
      </c>
      <c r="AK153">
        <v>75</v>
      </c>
      <c r="AL153" s="29">
        <v>0</v>
      </c>
      <c r="AM153" s="29">
        <v>99.99</v>
      </c>
      <c r="AN153" s="20">
        <v>14.083</v>
      </c>
    </row>
    <row r="154" spans="1:40" x14ac:dyDescent="0.25">
      <c r="A154" t="s">
        <v>73</v>
      </c>
      <c r="B154" t="s">
        <v>74</v>
      </c>
      <c r="C154" t="s">
        <v>75</v>
      </c>
      <c r="D154" t="s">
        <v>76</v>
      </c>
      <c r="E154" t="s">
        <v>99</v>
      </c>
      <c r="F154" t="s">
        <v>79</v>
      </c>
      <c r="G154" s="31" t="s">
        <v>24</v>
      </c>
      <c r="H154" s="31" t="s">
        <v>7</v>
      </c>
      <c r="I154" s="31" t="s">
        <v>5</v>
      </c>
      <c r="J154" s="31" t="s">
        <v>5</v>
      </c>
      <c r="K154" s="31" t="s">
        <v>80</v>
      </c>
      <c r="L154" s="31" t="s">
        <v>80</v>
      </c>
      <c r="M154" s="31" t="s">
        <v>5</v>
      </c>
      <c r="N154" s="31" t="s">
        <v>5</v>
      </c>
      <c r="O154" s="31" t="s">
        <v>80</v>
      </c>
      <c r="P154" s="31" t="s">
        <v>80</v>
      </c>
      <c r="Q154" s="31" t="s">
        <v>80</v>
      </c>
      <c r="R154" s="31" t="s">
        <v>80</v>
      </c>
      <c r="S154" s="31" t="s">
        <v>80</v>
      </c>
      <c r="T154" s="31" t="s">
        <v>80</v>
      </c>
      <c r="U154" s="31" t="s">
        <v>7</v>
      </c>
      <c r="V154" s="31" t="s">
        <v>7</v>
      </c>
      <c r="W154" s="31" t="s">
        <v>80</v>
      </c>
      <c r="X154" s="31" t="s">
        <v>80</v>
      </c>
      <c r="Y154" s="31" t="s">
        <v>24</v>
      </c>
      <c r="Z154" s="31" t="s">
        <v>80</v>
      </c>
      <c r="AA154" s="31" t="s">
        <v>80</v>
      </c>
      <c r="AB154" s="31" t="s">
        <v>7</v>
      </c>
      <c r="AC154" s="31" t="s">
        <v>7</v>
      </c>
      <c r="AD154" s="31" t="s">
        <v>80</v>
      </c>
      <c r="AE154" s="31" t="s">
        <v>22</v>
      </c>
      <c r="AF154" s="31" t="s">
        <v>80</v>
      </c>
      <c r="AG154" s="31" t="s">
        <v>80</v>
      </c>
      <c r="AH154" s="31" t="s">
        <v>80</v>
      </c>
      <c r="AI154" s="31" t="s">
        <v>80</v>
      </c>
      <c r="AJ154" s="31" t="s">
        <v>20</v>
      </c>
      <c r="AK154">
        <v>75</v>
      </c>
      <c r="AL154" s="29" t="s">
        <v>80</v>
      </c>
      <c r="AM154" s="29" t="s">
        <v>80</v>
      </c>
      <c r="AN154" s="20" t="s">
        <v>80</v>
      </c>
    </row>
    <row r="155" spans="1:40" x14ac:dyDescent="0.25">
      <c r="A155" t="s">
        <v>73</v>
      </c>
      <c r="B155" t="s">
        <v>74</v>
      </c>
      <c r="C155" t="s">
        <v>75</v>
      </c>
      <c r="D155" t="s">
        <v>128</v>
      </c>
      <c r="E155" t="s">
        <v>99</v>
      </c>
      <c r="F155" t="s">
        <v>78</v>
      </c>
      <c r="G155" s="31" t="s">
        <v>80</v>
      </c>
      <c r="H155" s="31" t="s">
        <v>80</v>
      </c>
      <c r="I155" s="31" t="s">
        <v>80</v>
      </c>
      <c r="J155" s="31" t="s">
        <v>80</v>
      </c>
      <c r="K155" s="31" t="s">
        <v>80</v>
      </c>
      <c r="L155" s="31" t="s">
        <v>80</v>
      </c>
      <c r="M155" s="31" t="s">
        <v>80</v>
      </c>
      <c r="N155" s="31" t="s">
        <v>80</v>
      </c>
      <c r="O155" s="31" t="s">
        <v>80</v>
      </c>
      <c r="P155" s="31" t="s">
        <v>80</v>
      </c>
      <c r="Q155" s="31" t="s">
        <v>80</v>
      </c>
      <c r="R155" s="31" t="s">
        <v>80</v>
      </c>
      <c r="S155" s="31" t="s">
        <v>80</v>
      </c>
      <c r="T155" s="31" t="s">
        <v>80</v>
      </c>
      <c r="U155" s="31" t="s">
        <v>80</v>
      </c>
      <c r="V155" s="31" t="s">
        <v>80</v>
      </c>
      <c r="W155" s="31" t="s">
        <v>80</v>
      </c>
      <c r="X155" s="31" t="s">
        <v>80</v>
      </c>
      <c r="Y155" s="31" t="s">
        <v>80</v>
      </c>
      <c r="Z155" s="31" t="s">
        <v>80</v>
      </c>
      <c r="AA155" s="31" t="s">
        <v>80</v>
      </c>
      <c r="AB155" s="31" t="s">
        <v>80</v>
      </c>
      <c r="AC155" s="31" t="s">
        <v>80</v>
      </c>
      <c r="AD155" s="31">
        <v>12.308</v>
      </c>
      <c r="AE155" s="31" t="s">
        <v>80</v>
      </c>
      <c r="AF155" s="31" t="s">
        <v>80</v>
      </c>
      <c r="AG155" s="31" t="s">
        <v>80</v>
      </c>
      <c r="AH155" s="31" t="s">
        <v>80</v>
      </c>
      <c r="AI155" s="31" t="s">
        <v>80</v>
      </c>
      <c r="AJ155" s="31" t="s">
        <v>80</v>
      </c>
      <c r="AK155">
        <v>76</v>
      </c>
      <c r="AL155" s="29">
        <v>0</v>
      </c>
      <c r="AM155" s="29">
        <v>99.99</v>
      </c>
      <c r="AN155" s="20">
        <v>12.308</v>
      </c>
    </row>
    <row r="156" spans="1:40" x14ac:dyDescent="0.25">
      <c r="A156" t="s">
        <v>73</v>
      </c>
      <c r="B156" t="s">
        <v>74</v>
      </c>
      <c r="C156" t="s">
        <v>75</v>
      </c>
      <c r="D156" t="s">
        <v>128</v>
      </c>
      <c r="E156" t="s">
        <v>99</v>
      </c>
      <c r="F156" t="s">
        <v>79</v>
      </c>
      <c r="G156" s="31" t="s">
        <v>80</v>
      </c>
      <c r="H156" s="31" t="s">
        <v>80</v>
      </c>
      <c r="I156" s="31" t="s">
        <v>80</v>
      </c>
      <c r="J156" s="31" t="s">
        <v>80</v>
      </c>
      <c r="K156" s="31" t="s">
        <v>80</v>
      </c>
      <c r="L156" s="31" t="s">
        <v>80</v>
      </c>
      <c r="M156" s="31" t="s">
        <v>80</v>
      </c>
      <c r="N156" s="31" t="s">
        <v>80</v>
      </c>
      <c r="O156" s="31" t="s">
        <v>80</v>
      </c>
      <c r="P156" s="31" t="s">
        <v>80</v>
      </c>
      <c r="Q156" s="31" t="s">
        <v>80</v>
      </c>
      <c r="R156" s="31" t="s">
        <v>80</v>
      </c>
      <c r="S156" s="31" t="s">
        <v>80</v>
      </c>
      <c r="T156" s="31" t="s">
        <v>80</v>
      </c>
      <c r="U156" s="31" t="s">
        <v>24</v>
      </c>
      <c r="V156" s="31" t="s">
        <v>80</v>
      </c>
      <c r="W156" s="31" t="s">
        <v>80</v>
      </c>
      <c r="X156" s="31" t="s">
        <v>80</v>
      </c>
      <c r="Y156" s="31" t="s">
        <v>80</v>
      </c>
      <c r="Z156" s="31" t="s">
        <v>80</v>
      </c>
      <c r="AA156" s="31" t="s">
        <v>80</v>
      </c>
      <c r="AB156" s="31" t="s">
        <v>80</v>
      </c>
      <c r="AC156" s="31" t="s">
        <v>80</v>
      </c>
      <c r="AD156" s="31" t="s">
        <v>24</v>
      </c>
      <c r="AE156" s="31" t="s">
        <v>80</v>
      </c>
      <c r="AF156" s="31" t="s">
        <v>80</v>
      </c>
      <c r="AG156" s="31" t="s">
        <v>80</v>
      </c>
      <c r="AH156" s="31" t="s">
        <v>80</v>
      </c>
      <c r="AI156" s="31" t="s">
        <v>80</v>
      </c>
      <c r="AJ156" s="31" t="s">
        <v>80</v>
      </c>
      <c r="AK156">
        <v>76</v>
      </c>
      <c r="AL156" s="29" t="s">
        <v>80</v>
      </c>
      <c r="AM156" s="29" t="s">
        <v>80</v>
      </c>
      <c r="AN156" s="20" t="s">
        <v>80</v>
      </c>
    </row>
    <row r="157" spans="1:40" x14ac:dyDescent="0.25">
      <c r="A157" t="s">
        <v>73</v>
      </c>
      <c r="B157" t="s">
        <v>74</v>
      </c>
      <c r="C157" t="s">
        <v>75</v>
      </c>
      <c r="D157" t="s">
        <v>107</v>
      </c>
      <c r="E157" t="s">
        <v>104</v>
      </c>
      <c r="F157" t="s">
        <v>78</v>
      </c>
      <c r="G157" s="31" t="s">
        <v>80</v>
      </c>
      <c r="H157" s="31" t="s">
        <v>80</v>
      </c>
      <c r="I157" s="31" t="s">
        <v>80</v>
      </c>
      <c r="J157" s="31" t="s">
        <v>80</v>
      </c>
      <c r="K157" s="31" t="s">
        <v>80</v>
      </c>
      <c r="L157" s="31" t="s">
        <v>80</v>
      </c>
      <c r="M157" s="31" t="s">
        <v>80</v>
      </c>
      <c r="N157" s="31" t="s">
        <v>80</v>
      </c>
      <c r="O157" s="31" t="s">
        <v>80</v>
      </c>
      <c r="P157" s="31" t="s">
        <v>80</v>
      </c>
      <c r="Q157" s="31" t="s">
        <v>80</v>
      </c>
      <c r="R157" s="31" t="s">
        <v>80</v>
      </c>
      <c r="S157" s="31" t="s">
        <v>80</v>
      </c>
      <c r="T157" s="31" t="s">
        <v>80</v>
      </c>
      <c r="U157" s="31" t="s">
        <v>80</v>
      </c>
      <c r="V157" s="31" t="s">
        <v>80</v>
      </c>
      <c r="W157" s="31" t="s">
        <v>80</v>
      </c>
      <c r="X157" s="31" t="s">
        <v>80</v>
      </c>
      <c r="Y157" s="31" t="s">
        <v>80</v>
      </c>
      <c r="Z157" s="31" t="s">
        <v>80</v>
      </c>
      <c r="AA157" s="31" t="s">
        <v>80</v>
      </c>
      <c r="AB157" s="31" t="s">
        <v>80</v>
      </c>
      <c r="AC157" s="31" t="s">
        <v>80</v>
      </c>
      <c r="AD157" s="31" t="s">
        <v>80</v>
      </c>
      <c r="AE157" s="31" t="s">
        <v>80</v>
      </c>
      <c r="AF157" s="31">
        <v>12</v>
      </c>
      <c r="AG157" s="31" t="s">
        <v>80</v>
      </c>
      <c r="AH157" s="31" t="s">
        <v>80</v>
      </c>
      <c r="AI157" s="31" t="s">
        <v>80</v>
      </c>
      <c r="AJ157" s="31" t="s">
        <v>80</v>
      </c>
      <c r="AK157">
        <v>77</v>
      </c>
      <c r="AL157" s="29">
        <v>0</v>
      </c>
      <c r="AM157" s="29">
        <v>99.99</v>
      </c>
      <c r="AN157" s="20">
        <v>12</v>
      </c>
    </row>
    <row r="158" spans="1:40" x14ac:dyDescent="0.25">
      <c r="A158" t="s">
        <v>73</v>
      </c>
      <c r="B158" t="s">
        <v>74</v>
      </c>
      <c r="C158" t="s">
        <v>75</v>
      </c>
      <c r="D158" t="s">
        <v>107</v>
      </c>
      <c r="E158" t="s">
        <v>104</v>
      </c>
      <c r="F158" t="s">
        <v>79</v>
      </c>
      <c r="G158" s="31" t="s">
        <v>80</v>
      </c>
      <c r="H158" s="31" t="s">
        <v>80</v>
      </c>
      <c r="I158" s="31" t="s">
        <v>80</v>
      </c>
      <c r="J158" s="31" t="s">
        <v>80</v>
      </c>
      <c r="K158" s="31" t="s">
        <v>80</v>
      </c>
      <c r="L158" s="31" t="s">
        <v>80</v>
      </c>
      <c r="M158" s="31" t="s">
        <v>80</v>
      </c>
      <c r="N158" s="31" t="s">
        <v>80</v>
      </c>
      <c r="O158" s="31" t="s">
        <v>80</v>
      </c>
      <c r="P158" s="31" t="s">
        <v>80</v>
      </c>
      <c r="Q158" s="31" t="s">
        <v>80</v>
      </c>
      <c r="R158" s="31" t="s">
        <v>80</v>
      </c>
      <c r="S158" s="31" t="s">
        <v>80</v>
      </c>
      <c r="T158" s="31" t="s">
        <v>80</v>
      </c>
      <c r="U158" s="31" t="s">
        <v>80</v>
      </c>
      <c r="V158" s="31" t="s">
        <v>80</v>
      </c>
      <c r="W158" s="31" t="s">
        <v>80</v>
      </c>
      <c r="X158" s="31" t="s">
        <v>80</v>
      </c>
      <c r="Y158" s="31" t="s">
        <v>80</v>
      </c>
      <c r="Z158" s="31" t="s">
        <v>80</v>
      </c>
      <c r="AA158" s="31" t="s">
        <v>80</v>
      </c>
      <c r="AB158" s="31" t="s">
        <v>80</v>
      </c>
      <c r="AC158" s="31" t="s">
        <v>80</v>
      </c>
      <c r="AD158" s="31" t="s">
        <v>80</v>
      </c>
      <c r="AE158" s="31" t="s">
        <v>80</v>
      </c>
      <c r="AF158" s="31" t="s">
        <v>5</v>
      </c>
      <c r="AG158" s="31" t="s">
        <v>80</v>
      </c>
      <c r="AH158" s="31" t="s">
        <v>80</v>
      </c>
      <c r="AI158" s="31" t="s">
        <v>80</v>
      </c>
      <c r="AJ158" s="31" t="s">
        <v>80</v>
      </c>
      <c r="AK158">
        <v>77</v>
      </c>
      <c r="AL158" s="29" t="s">
        <v>80</v>
      </c>
      <c r="AM158" s="29" t="s">
        <v>80</v>
      </c>
      <c r="AN158" s="20" t="s">
        <v>80</v>
      </c>
    </row>
    <row r="159" spans="1:40" x14ac:dyDescent="0.25">
      <c r="A159" t="s">
        <v>73</v>
      </c>
      <c r="B159" t="s">
        <v>74</v>
      </c>
      <c r="C159" t="s">
        <v>75</v>
      </c>
      <c r="D159" t="s">
        <v>109</v>
      </c>
      <c r="E159" t="s">
        <v>129</v>
      </c>
      <c r="F159" t="s">
        <v>78</v>
      </c>
      <c r="G159" s="31" t="s">
        <v>80</v>
      </c>
      <c r="H159" s="31" t="s">
        <v>80</v>
      </c>
      <c r="I159" s="31" t="s">
        <v>80</v>
      </c>
      <c r="J159" s="31" t="s">
        <v>80</v>
      </c>
      <c r="K159" s="31" t="s">
        <v>80</v>
      </c>
      <c r="L159" s="31" t="s">
        <v>80</v>
      </c>
      <c r="M159" s="31">
        <v>1.9E-2</v>
      </c>
      <c r="N159" s="31" t="s">
        <v>80</v>
      </c>
      <c r="O159" s="31" t="s">
        <v>80</v>
      </c>
      <c r="P159" s="31">
        <v>0.191</v>
      </c>
      <c r="Q159" s="31">
        <v>6.2E-2</v>
      </c>
      <c r="R159" s="31">
        <v>0.15</v>
      </c>
      <c r="S159" s="31">
        <v>0.14699999999999999</v>
      </c>
      <c r="T159" s="31">
        <v>3.4489999999999998</v>
      </c>
      <c r="U159" s="31">
        <v>1.093</v>
      </c>
      <c r="V159" s="31">
        <v>0.35199999999999998</v>
      </c>
      <c r="W159" s="31">
        <v>1.071</v>
      </c>
      <c r="X159" s="31">
        <v>0.73099999999999998</v>
      </c>
      <c r="Y159" s="31">
        <v>0.85699999999999998</v>
      </c>
      <c r="Z159" s="31">
        <v>0.92600000000000005</v>
      </c>
      <c r="AA159" s="31">
        <v>0.25800000000000001</v>
      </c>
      <c r="AB159" s="31">
        <v>1.0269999999999999</v>
      </c>
      <c r="AC159" s="31">
        <v>9.4E-2</v>
      </c>
      <c r="AD159" s="31">
        <v>5.2999999999999999E-2</v>
      </c>
      <c r="AE159" s="31" t="s">
        <v>80</v>
      </c>
      <c r="AF159" s="31">
        <v>0.27800000000000002</v>
      </c>
      <c r="AG159" s="31">
        <v>0.28199999999999997</v>
      </c>
      <c r="AH159" s="31" t="s">
        <v>80</v>
      </c>
      <c r="AI159" s="31" t="s">
        <v>80</v>
      </c>
      <c r="AJ159" s="31" t="s">
        <v>80</v>
      </c>
      <c r="AK159">
        <v>78</v>
      </c>
      <c r="AL159" s="29">
        <v>0</v>
      </c>
      <c r="AM159" s="29">
        <v>99.99</v>
      </c>
      <c r="AN159" s="20">
        <v>11.041</v>
      </c>
    </row>
    <row r="160" spans="1:40" x14ac:dyDescent="0.25">
      <c r="A160" t="s">
        <v>73</v>
      </c>
      <c r="B160" t="s">
        <v>74</v>
      </c>
      <c r="C160" t="s">
        <v>75</v>
      </c>
      <c r="D160" t="s">
        <v>109</v>
      </c>
      <c r="E160" t="s">
        <v>129</v>
      </c>
      <c r="F160" t="s">
        <v>79</v>
      </c>
      <c r="G160" s="31" t="s">
        <v>80</v>
      </c>
      <c r="H160" s="31" t="s">
        <v>80</v>
      </c>
      <c r="I160" s="31" t="s">
        <v>80</v>
      </c>
      <c r="J160" s="31" t="s">
        <v>80</v>
      </c>
      <c r="K160" s="31" t="s">
        <v>80</v>
      </c>
      <c r="L160" s="31" t="s">
        <v>5</v>
      </c>
      <c r="M160" s="31" t="s">
        <v>24</v>
      </c>
      <c r="N160" s="31" t="s">
        <v>20</v>
      </c>
      <c r="O160" s="31" t="s">
        <v>80</v>
      </c>
      <c r="P160" s="31" t="s">
        <v>20</v>
      </c>
      <c r="Q160" s="31" t="s">
        <v>20</v>
      </c>
      <c r="R160" s="31" t="s">
        <v>20</v>
      </c>
      <c r="S160" s="31" t="s">
        <v>20</v>
      </c>
      <c r="T160" s="31" t="s">
        <v>20</v>
      </c>
      <c r="U160" s="31" t="s">
        <v>20</v>
      </c>
      <c r="V160" s="31" t="s">
        <v>20</v>
      </c>
      <c r="W160" s="31" t="s">
        <v>24</v>
      </c>
      <c r="X160" s="31" t="s">
        <v>24</v>
      </c>
      <c r="Y160" s="31" t="s">
        <v>24</v>
      </c>
      <c r="Z160" s="31" t="s">
        <v>24</v>
      </c>
      <c r="AA160" s="31" t="s">
        <v>22</v>
      </c>
      <c r="AB160" s="31" t="s">
        <v>24</v>
      </c>
      <c r="AC160" s="31" t="s">
        <v>24</v>
      </c>
      <c r="AD160" s="31" t="s">
        <v>24</v>
      </c>
      <c r="AE160" s="31" t="s">
        <v>80</v>
      </c>
      <c r="AF160" s="31" t="s">
        <v>24</v>
      </c>
      <c r="AG160" s="31" t="s">
        <v>5</v>
      </c>
      <c r="AH160" s="31" t="s">
        <v>7</v>
      </c>
      <c r="AI160" s="31" t="s">
        <v>80</v>
      </c>
      <c r="AJ160" s="31" t="s">
        <v>7</v>
      </c>
      <c r="AK160">
        <v>78</v>
      </c>
      <c r="AL160" s="29" t="s">
        <v>80</v>
      </c>
      <c r="AM160" s="29" t="s">
        <v>80</v>
      </c>
      <c r="AN160" s="20" t="s">
        <v>80</v>
      </c>
    </row>
    <row r="161" spans="1:40" x14ac:dyDescent="0.25">
      <c r="A161" t="s">
        <v>73</v>
      </c>
      <c r="B161" t="s">
        <v>74</v>
      </c>
      <c r="C161" t="s">
        <v>75</v>
      </c>
      <c r="D161" t="s">
        <v>130</v>
      </c>
      <c r="E161" t="s">
        <v>84</v>
      </c>
      <c r="F161" t="s">
        <v>78</v>
      </c>
      <c r="G161" s="31" t="s">
        <v>80</v>
      </c>
      <c r="H161" s="31" t="s">
        <v>80</v>
      </c>
      <c r="I161" s="31" t="s">
        <v>80</v>
      </c>
      <c r="J161" s="31" t="s">
        <v>80</v>
      </c>
      <c r="K161" s="31" t="s">
        <v>80</v>
      </c>
      <c r="L161" s="31" t="s">
        <v>80</v>
      </c>
      <c r="M161" s="31" t="s">
        <v>80</v>
      </c>
      <c r="N161" s="31" t="s">
        <v>80</v>
      </c>
      <c r="O161" s="31" t="s">
        <v>80</v>
      </c>
      <c r="P161" s="31" t="s">
        <v>80</v>
      </c>
      <c r="Q161" s="31" t="s">
        <v>80</v>
      </c>
      <c r="R161" s="31" t="s">
        <v>80</v>
      </c>
      <c r="S161" s="31" t="s">
        <v>80</v>
      </c>
      <c r="T161" s="31" t="s">
        <v>80</v>
      </c>
      <c r="U161" s="31" t="s">
        <v>80</v>
      </c>
      <c r="V161" s="31" t="s">
        <v>80</v>
      </c>
      <c r="W161" s="31">
        <v>5.6189999999999998</v>
      </c>
      <c r="X161" s="31" t="s">
        <v>80</v>
      </c>
      <c r="Y161" s="31" t="s">
        <v>80</v>
      </c>
      <c r="Z161" s="31" t="s">
        <v>80</v>
      </c>
      <c r="AA161" s="31" t="s">
        <v>80</v>
      </c>
      <c r="AB161" s="31" t="s">
        <v>80</v>
      </c>
      <c r="AC161" s="31" t="s">
        <v>80</v>
      </c>
      <c r="AD161" s="31" t="s">
        <v>80</v>
      </c>
      <c r="AE161" s="31" t="s">
        <v>80</v>
      </c>
      <c r="AF161" s="31" t="s">
        <v>80</v>
      </c>
      <c r="AG161" s="31" t="s">
        <v>80</v>
      </c>
      <c r="AH161" s="31" t="s">
        <v>80</v>
      </c>
      <c r="AI161" s="31" t="s">
        <v>80</v>
      </c>
      <c r="AJ161" s="31" t="s">
        <v>80</v>
      </c>
      <c r="AK161">
        <v>79</v>
      </c>
      <c r="AL161" s="29">
        <v>0</v>
      </c>
      <c r="AM161" s="29">
        <v>99.99</v>
      </c>
      <c r="AN161" s="20">
        <v>5.6189999999999998</v>
      </c>
    </row>
    <row r="162" spans="1:40" x14ac:dyDescent="0.25">
      <c r="A162" t="s">
        <v>73</v>
      </c>
      <c r="B162" t="s">
        <v>74</v>
      </c>
      <c r="C162" t="s">
        <v>75</v>
      </c>
      <c r="D162" t="s">
        <v>130</v>
      </c>
      <c r="E162" t="s">
        <v>84</v>
      </c>
      <c r="F162" t="s">
        <v>79</v>
      </c>
      <c r="G162" s="31" t="s">
        <v>80</v>
      </c>
      <c r="H162" s="31" t="s">
        <v>80</v>
      </c>
      <c r="I162" s="31" t="s">
        <v>80</v>
      </c>
      <c r="J162" s="31" t="s">
        <v>80</v>
      </c>
      <c r="K162" s="31" t="s">
        <v>80</v>
      </c>
      <c r="L162" s="31" t="s">
        <v>80</v>
      </c>
      <c r="M162" s="31" t="s">
        <v>80</v>
      </c>
      <c r="N162" s="31" t="s">
        <v>80</v>
      </c>
      <c r="O162" s="31" t="s">
        <v>80</v>
      </c>
      <c r="P162" s="31" t="s">
        <v>80</v>
      </c>
      <c r="Q162" s="31" t="s">
        <v>80</v>
      </c>
      <c r="R162" s="31" t="s">
        <v>80</v>
      </c>
      <c r="S162" s="31" t="s">
        <v>80</v>
      </c>
      <c r="T162" s="31" t="s">
        <v>80</v>
      </c>
      <c r="U162" s="31" t="s">
        <v>80</v>
      </c>
      <c r="V162" s="31" t="s">
        <v>80</v>
      </c>
      <c r="W162" s="31" t="s">
        <v>82</v>
      </c>
      <c r="X162" s="31" t="s">
        <v>80</v>
      </c>
      <c r="Y162" s="31" t="s">
        <v>80</v>
      </c>
      <c r="Z162" s="31" t="s">
        <v>80</v>
      </c>
      <c r="AA162" s="31" t="s">
        <v>80</v>
      </c>
      <c r="AB162" s="31" t="s">
        <v>80</v>
      </c>
      <c r="AC162" s="31" t="s">
        <v>80</v>
      </c>
      <c r="AD162" s="31" t="s">
        <v>80</v>
      </c>
      <c r="AE162" s="31" t="s">
        <v>80</v>
      </c>
      <c r="AF162" s="31" t="s">
        <v>80</v>
      </c>
      <c r="AG162" s="31" t="s">
        <v>80</v>
      </c>
      <c r="AH162" s="31" t="s">
        <v>80</v>
      </c>
      <c r="AI162" s="31" t="s">
        <v>80</v>
      </c>
      <c r="AJ162" s="31" t="s">
        <v>80</v>
      </c>
      <c r="AK162">
        <v>79</v>
      </c>
      <c r="AL162" s="29" t="s">
        <v>80</v>
      </c>
      <c r="AM162" s="29" t="s">
        <v>80</v>
      </c>
      <c r="AN162" s="20" t="s">
        <v>80</v>
      </c>
    </row>
    <row r="163" spans="1:40" x14ac:dyDescent="0.25">
      <c r="A163" t="s">
        <v>73</v>
      </c>
      <c r="B163" t="s">
        <v>74</v>
      </c>
      <c r="C163" t="s">
        <v>75</v>
      </c>
      <c r="D163" t="s">
        <v>131</v>
      </c>
      <c r="E163" t="s">
        <v>99</v>
      </c>
      <c r="F163" t="s">
        <v>78</v>
      </c>
      <c r="G163" s="31" t="s">
        <v>80</v>
      </c>
      <c r="H163" s="31" t="s">
        <v>80</v>
      </c>
      <c r="I163" s="31" t="s">
        <v>80</v>
      </c>
      <c r="J163" s="31" t="s">
        <v>80</v>
      </c>
      <c r="K163" s="31" t="s">
        <v>80</v>
      </c>
      <c r="L163" s="31" t="s">
        <v>80</v>
      </c>
      <c r="M163" s="31" t="s">
        <v>80</v>
      </c>
      <c r="N163" s="31" t="s">
        <v>80</v>
      </c>
      <c r="O163" s="31" t="s">
        <v>80</v>
      </c>
      <c r="P163" s="31" t="s">
        <v>80</v>
      </c>
      <c r="Q163" s="31" t="s">
        <v>80</v>
      </c>
      <c r="R163" s="31" t="s">
        <v>80</v>
      </c>
      <c r="S163" s="31" t="s">
        <v>80</v>
      </c>
      <c r="T163" s="31" t="s">
        <v>80</v>
      </c>
      <c r="U163" s="31" t="s">
        <v>80</v>
      </c>
      <c r="V163" s="31" t="s">
        <v>80</v>
      </c>
      <c r="W163" s="31" t="s">
        <v>80</v>
      </c>
      <c r="X163" s="31" t="s">
        <v>80</v>
      </c>
      <c r="Y163" s="31" t="s">
        <v>80</v>
      </c>
      <c r="Z163" s="31" t="s">
        <v>80</v>
      </c>
      <c r="AA163" s="31">
        <v>5.47</v>
      </c>
      <c r="AB163" s="31" t="s">
        <v>80</v>
      </c>
      <c r="AC163" s="31" t="s">
        <v>80</v>
      </c>
      <c r="AD163" s="31" t="s">
        <v>80</v>
      </c>
      <c r="AE163" s="31" t="s">
        <v>80</v>
      </c>
      <c r="AF163" s="31" t="s">
        <v>80</v>
      </c>
      <c r="AG163" s="31" t="s">
        <v>80</v>
      </c>
      <c r="AH163" s="31" t="s">
        <v>80</v>
      </c>
      <c r="AI163" s="31" t="s">
        <v>80</v>
      </c>
      <c r="AJ163" s="31" t="s">
        <v>80</v>
      </c>
      <c r="AK163">
        <v>80</v>
      </c>
      <c r="AL163" s="29">
        <v>0</v>
      </c>
      <c r="AM163" s="29">
        <v>99.99</v>
      </c>
      <c r="AN163" s="20">
        <v>5.47</v>
      </c>
    </row>
    <row r="164" spans="1:40" x14ac:dyDescent="0.25">
      <c r="A164" t="s">
        <v>73</v>
      </c>
      <c r="B164" t="s">
        <v>74</v>
      </c>
      <c r="C164" t="s">
        <v>75</v>
      </c>
      <c r="D164" t="s">
        <v>131</v>
      </c>
      <c r="E164" t="s">
        <v>99</v>
      </c>
      <c r="F164" t="s">
        <v>79</v>
      </c>
      <c r="G164" s="31" t="s">
        <v>80</v>
      </c>
      <c r="H164" s="31" t="s">
        <v>80</v>
      </c>
      <c r="I164" s="31" t="s">
        <v>80</v>
      </c>
      <c r="J164" s="31" t="s">
        <v>80</v>
      </c>
      <c r="K164" s="31" t="s">
        <v>80</v>
      </c>
      <c r="L164" s="31" t="s">
        <v>80</v>
      </c>
      <c r="M164" s="31" t="s">
        <v>80</v>
      </c>
      <c r="N164" s="31" t="s">
        <v>80</v>
      </c>
      <c r="O164" s="31" t="s">
        <v>80</v>
      </c>
      <c r="P164" s="31" t="s">
        <v>80</v>
      </c>
      <c r="Q164" s="31" t="s">
        <v>80</v>
      </c>
      <c r="R164" s="31" t="s">
        <v>80</v>
      </c>
      <c r="S164" s="31" t="s">
        <v>80</v>
      </c>
      <c r="T164" s="31" t="s">
        <v>80</v>
      </c>
      <c r="U164" s="31" t="s">
        <v>22</v>
      </c>
      <c r="V164" s="31" t="s">
        <v>80</v>
      </c>
      <c r="W164" s="31" t="s">
        <v>80</v>
      </c>
      <c r="X164" s="31" t="s">
        <v>80</v>
      </c>
      <c r="Y164" s="31" t="s">
        <v>80</v>
      </c>
      <c r="Z164" s="31" t="s">
        <v>80</v>
      </c>
      <c r="AA164" s="31" t="s">
        <v>82</v>
      </c>
      <c r="AB164" s="31" t="s">
        <v>80</v>
      </c>
      <c r="AC164" s="31" t="s">
        <v>80</v>
      </c>
      <c r="AD164" s="31" t="s">
        <v>80</v>
      </c>
      <c r="AE164" s="31" t="s">
        <v>80</v>
      </c>
      <c r="AF164" s="31" t="s">
        <v>80</v>
      </c>
      <c r="AG164" s="31" t="s">
        <v>80</v>
      </c>
      <c r="AH164" s="31" t="s">
        <v>80</v>
      </c>
      <c r="AI164" s="31" t="s">
        <v>80</v>
      </c>
      <c r="AJ164" s="31" t="s">
        <v>80</v>
      </c>
      <c r="AK164">
        <v>80</v>
      </c>
      <c r="AL164" s="29" t="s">
        <v>80</v>
      </c>
      <c r="AM164" s="29" t="s">
        <v>80</v>
      </c>
      <c r="AN164" s="20" t="s">
        <v>80</v>
      </c>
    </row>
    <row r="165" spans="1:40" x14ac:dyDescent="0.25">
      <c r="A165" t="s">
        <v>73</v>
      </c>
      <c r="B165" t="s">
        <v>74</v>
      </c>
      <c r="C165" t="s">
        <v>100</v>
      </c>
      <c r="D165" t="s">
        <v>117</v>
      </c>
      <c r="E165" t="s">
        <v>105</v>
      </c>
      <c r="F165" t="s">
        <v>78</v>
      </c>
      <c r="G165" s="31">
        <v>1</v>
      </c>
      <c r="H165" s="31" t="s">
        <v>80</v>
      </c>
      <c r="I165" s="31">
        <v>0.2</v>
      </c>
      <c r="J165" s="31">
        <v>0.2</v>
      </c>
      <c r="K165" s="31" t="s">
        <v>80</v>
      </c>
      <c r="L165" s="31">
        <v>0.5</v>
      </c>
      <c r="M165" s="31">
        <v>3.06</v>
      </c>
      <c r="N165" s="31" t="s">
        <v>80</v>
      </c>
      <c r="O165" s="31" t="s">
        <v>80</v>
      </c>
      <c r="P165" s="31" t="s">
        <v>80</v>
      </c>
      <c r="Q165" s="31" t="s">
        <v>80</v>
      </c>
      <c r="R165" s="31" t="s">
        <v>80</v>
      </c>
      <c r="S165" s="31" t="s">
        <v>80</v>
      </c>
      <c r="T165" s="31" t="s">
        <v>80</v>
      </c>
      <c r="U165" s="31" t="s">
        <v>80</v>
      </c>
      <c r="V165" s="31" t="s">
        <v>80</v>
      </c>
      <c r="W165" s="31" t="s">
        <v>80</v>
      </c>
      <c r="X165" s="31" t="s">
        <v>80</v>
      </c>
      <c r="Y165" s="31" t="s">
        <v>80</v>
      </c>
      <c r="Z165" s="31" t="s">
        <v>80</v>
      </c>
      <c r="AA165" s="31" t="s">
        <v>80</v>
      </c>
      <c r="AB165" s="31" t="s">
        <v>80</v>
      </c>
      <c r="AC165" s="31" t="s">
        <v>80</v>
      </c>
      <c r="AD165" s="31" t="s">
        <v>80</v>
      </c>
      <c r="AE165" s="31" t="s">
        <v>80</v>
      </c>
      <c r="AF165" s="31" t="s">
        <v>80</v>
      </c>
      <c r="AG165" s="31" t="s">
        <v>80</v>
      </c>
      <c r="AH165" s="31" t="s">
        <v>80</v>
      </c>
      <c r="AI165" s="31" t="s">
        <v>80</v>
      </c>
      <c r="AJ165" s="31" t="s">
        <v>80</v>
      </c>
      <c r="AK165">
        <v>81</v>
      </c>
      <c r="AL165" s="29">
        <v>0</v>
      </c>
      <c r="AM165" s="29">
        <v>99.99</v>
      </c>
      <c r="AN165" s="20">
        <v>4.96</v>
      </c>
    </row>
    <row r="166" spans="1:40" x14ac:dyDescent="0.25">
      <c r="A166" t="s">
        <v>73</v>
      </c>
      <c r="B166" t="s">
        <v>74</v>
      </c>
      <c r="C166" t="s">
        <v>100</v>
      </c>
      <c r="D166" t="s">
        <v>117</v>
      </c>
      <c r="E166" t="s">
        <v>105</v>
      </c>
      <c r="F166" t="s">
        <v>79</v>
      </c>
      <c r="G166" s="31" t="s">
        <v>82</v>
      </c>
      <c r="H166" s="31" t="s">
        <v>80</v>
      </c>
      <c r="I166" s="31" t="s">
        <v>82</v>
      </c>
      <c r="J166" s="31" t="s">
        <v>82</v>
      </c>
      <c r="K166" s="31" t="s">
        <v>80</v>
      </c>
      <c r="L166" s="31" t="s">
        <v>82</v>
      </c>
      <c r="M166" s="31" t="s">
        <v>82</v>
      </c>
      <c r="N166" s="31" t="s">
        <v>80</v>
      </c>
      <c r="O166" s="31" t="s">
        <v>80</v>
      </c>
      <c r="P166" s="31" t="s">
        <v>80</v>
      </c>
      <c r="Q166" s="31" t="s">
        <v>80</v>
      </c>
      <c r="R166" s="31" t="s">
        <v>80</v>
      </c>
      <c r="S166" s="31" t="s">
        <v>80</v>
      </c>
      <c r="T166" s="31" t="s">
        <v>80</v>
      </c>
      <c r="U166" s="31" t="s">
        <v>80</v>
      </c>
      <c r="V166" s="31" t="s">
        <v>80</v>
      </c>
      <c r="W166" s="31" t="s">
        <v>80</v>
      </c>
      <c r="X166" s="31" t="s">
        <v>80</v>
      </c>
      <c r="Y166" s="31" t="s">
        <v>80</v>
      </c>
      <c r="Z166" s="31" t="s">
        <v>80</v>
      </c>
      <c r="AA166" s="31" t="s">
        <v>80</v>
      </c>
      <c r="AB166" s="31" t="s">
        <v>80</v>
      </c>
      <c r="AC166" s="31" t="s">
        <v>80</v>
      </c>
      <c r="AD166" s="31" t="s">
        <v>80</v>
      </c>
      <c r="AE166" s="31" t="s">
        <v>80</v>
      </c>
      <c r="AF166" s="31" t="s">
        <v>80</v>
      </c>
      <c r="AG166" s="31" t="s">
        <v>80</v>
      </c>
      <c r="AH166" s="31" t="s">
        <v>80</v>
      </c>
      <c r="AI166" s="31" t="s">
        <v>80</v>
      </c>
      <c r="AJ166" s="31" t="s">
        <v>80</v>
      </c>
      <c r="AK166">
        <v>81</v>
      </c>
      <c r="AL166" s="29" t="s">
        <v>80</v>
      </c>
      <c r="AM166" s="29" t="s">
        <v>80</v>
      </c>
      <c r="AN166" s="20" t="s">
        <v>80</v>
      </c>
    </row>
    <row r="167" spans="1:40" x14ac:dyDescent="0.25">
      <c r="A167" t="s">
        <v>73</v>
      </c>
      <c r="B167" t="s">
        <v>74</v>
      </c>
      <c r="C167" t="s">
        <v>75</v>
      </c>
      <c r="D167" t="s">
        <v>132</v>
      </c>
      <c r="E167" t="s">
        <v>99</v>
      </c>
      <c r="F167" t="s">
        <v>78</v>
      </c>
      <c r="G167" s="31" t="s">
        <v>80</v>
      </c>
      <c r="H167" s="31" t="s">
        <v>80</v>
      </c>
      <c r="I167" s="31" t="s">
        <v>80</v>
      </c>
      <c r="J167" s="31" t="s">
        <v>80</v>
      </c>
      <c r="K167" s="31" t="s">
        <v>80</v>
      </c>
      <c r="L167" s="31" t="s">
        <v>80</v>
      </c>
      <c r="M167" s="31" t="s">
        <v>80</v>
      </c>
      <c r="N167" s="31" t="s">
        <v>80</v>
      </c>
      <c r="O167" s="31" t="s">
        <v>80</v>
      </c>
      <c r="P167" s="31" t="s">
        <v>80</v>
      </c>
      <c r="Q167" s="31" t="s">
        <v>80</v>
      </c>
      <c r="R167" s="31" t="s">
        <v>80</v>
      </c>
      <c r="S167" s="31" t="s">
        <v>80</v>
      </c>
      <c r="T167" s="31" t="s">
        <v>80</v>
      </c>
      <c r="U167" s="31" t="s">
        <v>80</v>
      </c>
      <c r="V167" s="31" t="s">
        <v>80</v>
      </c>
      <c r="W167" s="31" t="s">
        <v>80</v>
      </c>
      <c r="X167" s="31" t="s">
        <v>80</v>
      </c>
      <c r="Y167" s="31" t="s">
        <v>80</v>
      </c>
      <c r="Z167" s="31" t="s">
        <v>80</v>
      </c>
      <c r="AA167" s="31" t="s">
        <v>80</v>
      </c>
      <c r="AB167" s="31" t="s">
        <v>80</v>
      </c>
      <c r="AC167" s="31" t="s">
        <v>80</v>
      </c>
      <c r="AD167" s="31" t="s">
        <v>80</v>
      </c>
      <c r="AE167" s="31">
        <v>4.3600000000000003</v>
      </c>
      <c r="AF167" s="31" t="s">
        <v>80</v>
      </c>
      <c r="AG167" s="31" t="s">
        <v>80</v>
      </c>
      <c r="AH167" s="31" t="s">
        <v>80</v>
      </c>
      <c r="AI167" s="31" t="s">
        <v>80</v>
      </c>
      <c r="AJ167" s="31" t="s">
        <v>80</v>
      </c>
      <c r="AK167">
        <v>82</v>
      </c>
      <c r="AL167" s="29">
        <v>0</v>
      </c>
      <c r="AM167" s="29">
        <v>100</v>
      </c>
      <c r="AN167" s="20">
        <v>4.3600000000000003</v>
      </c>
    </row>
    <row r="168" spans="1:40" x14ac:dyDescent="0.25">
      <c r="A168" t="s">
        <v>73</v>
      </c>
      <c r="B168" t="s">
        <v>74</v>
      </c>
      <c r="C168" t="s">
        <v>75</v>
      </c>
      <c r="D168" t="s">
        <v>132</v>
      </c>
      <c r="E168" t="s">
        <v>99</v>
      </c>
      <c r="F168" t="s">
        <v>79</v>
      </c>
      <c r="G168" s="31" t="s">
        <v>80</v>
      </c>
      <c r="H168" s="31" t="s">
        <v>80</v>
      </c>
      <c r="I168" s="31" t="s">
        <v>80</v>
      </c>
      <c r="J168" s="31" t="s">
        <v>80</v>
      </c>
      <c r="K168" s="31" t="s">
        <v>80</v>
      </c>
      <c r="L168" s="31" t="s">
        <v>80</v>
      </c>
      <c r="M168" s="31" t="s">
        <v>80</v>
      </c>
      <c r="N168" s="31" t="s">
        <v>80</v>
      </c>
      <c r="O168" s="31" t="s">
        <v>80</v>
      </c>
      <c r="P168" s="31" t="s">
        <v>80</v>
      </c>
      <c r="Q168" s="31" t="s">
        <v>80</v>
      </c>
      <c r="R168" s="31" t="s">
        <v>80</v>
      </c>
      <c r="S168" s="31" t="s">
        <v>80</v>
      </c>
      <c r="T168" s="31" t="s">
        <v>80</v>
      </c>
      <c r="U168" s="31" t="s">
        <v>80</v>
      </c>
      <c r="V168" s="31" t="s">
        <v>80</v>
      </c>
      <c r="W168" s="31" t="s">
        <v>80</v>
      </c>
      <c r="X168" s="31" t="s">
        <v>80</v>
      </c>
      <c r="Y168" s="31" t="s">
        <v>80</v>
      </c>
      <c r="Z168" s="31" t="s">
        <v>80</v>
      </c>
      <c r="AA168" s="31" t="s">
        <v>80</v>
      </c>
      <c r="AB168" s="31" t="s">
        <v>80</v>
      </c>
      <c r="AC168" s="31" t="s">
        <v>80</v>
      </c>
      <c r="AD168" s="31" t="s">
        <v>80</v>
      </c>
      <c r="AE168" s="31" t="s">
        <v>82</v>
      </c>
      <c r="AF168" s="31" t="s">
        <v>80</v>
      </c>
      <c r="AG168" s="31" t="s">
        <v>80</v>
      </c>
      <c r="AH168" s="31" t="s">
        <v>80</v>
      </c>
      <c r="AI168" s="31" t="s">
        <v>80</v>
      </c>
      <c r="AJ168" s="31" t="s">
        <v>80</v>
      </c>
      <c r="AK168">
        <v>82</v>
      </c>
      <c r="AL168" s="29" t="s">
        <v>80</v>
      </c>
      <c r="AM168" s="29" t="s">
        <v>80</v>
      </c>
      <c r="AN168" s="20" t="s">
        <v>80</v>
      </c>
    </row>
    <row r="169" spans="1:40" x14ac:dyDescent="0.25">
      <c r="A169" t="s">
        <v>73</v>
      </c>
      <c r="B169" t="s">
        <v>74</v>
      </c>
      <c r="C169" t="s">
        <v>75</v>
      </c>
      <c r="D169" t="s">
        <v>124</v>
      </c>
      <c r="E169" t="s">
        <v>95</v>
      </c>
      <c r="F169" t="s">
        <v>78</v>
      </c>
      <c r="G169" s="31" t="s">
        <v>80</v>
      </c>
      <c r="H169" s="31" t="s">
        <v>80</v>
      </c>
      <c r="I169" s="31">
        <v>1</v>
      </c>
      <c r="J169" s="31" t="s">
        <v>80</v>
      </c>
      <c r="K169" s="31">
        <v>2</v>
      </c>
      <c r="L169" s="31" t="s">
        <v>80</v>
      </c>
      <c r="M169" s="31" t="s">
        <v>80</v>
      </c>
      <c r="N169" s="31" t="s">
        <v>80</v>
      </c>
      <c r="O169" s="31" t="s">
        <v>80</v>
      </c>
      <c r="P169" s="31" t="s">
        <v>80</v>
      </c>
      <c r="Q169" s="31" t="s">
        <v>80</v>
      </c>
      <c r="R169" s="31" t="s">
        <v>80</v>
      </c>
      <c r="S169" s="31">
        <v>0.22600000000000001</v>
      </c>
      <c r="T169" s="31">
        <v>0.23300000000000001</v>
      </c>
      <c r="U169" s="31" t="s">
        <v>80</v>
      </c>
      <c r="V169" s="31">
        <v>0.20699999999999999</v>
      </c>
      <c r="W169" s="31">
        <v>0.53200000000000003</v>
      </c>
      <c r="X169" s="31">
        <v>0.11700000000000001</v>
      </c>
      <c r="Y169" s="31" t="s">
        <v>80</v>
      </c>
      <c r="Z169" s="31" t="s">
        <v>80</v>
      </c>
      <c r="AA169" s="31" t="s">
        <v>80</v>
      </c>
      <c r="AB169" s="31" t="s">
        <v>80</v>
      </c>
      <c r="AC169" s="31" t="s">
        <v>80</v>
      </c>
      <c r="AD169" s="31" t="s">
        <v>80</v>
      </c>
      <c r="AE169" s="31" t="s">
        <v>80</v>
      </c>
      <c r="AF169" s="31" t="s">
        <v>80</v>
      </c>
      <c r="AG169" s="31" t="s">
        <v>80</v>
      </c>
      <c r="AH169" s="31" t="s">
        <v>80</v>
      </c>
      <c r="AI169" s="31" t="s">
        <v>80</v>
      </c>
      <c r="AJ169" s="31" t="s">
        <v>80</v>
      </c>
      <c r="AK169">
        <v>83</v>
      </c>
      <c r="AL169" s="29">
        <v>0</v>
      </c>
      <c r="AM169" s="29">
        <v>100</v>
      </c>
      <c r="AN169" s="20">
        <v>4.3150000000000004</v>
      </c>
    </row>
    <row r="170" spans="1:40" x14ac:dyDescent="0.25">
      <c r="A170" t="s">
        <v>73</v>
      </c>
      <c r="B170" t="s">
        <v>74</v>
      </c>
      <c r="C170" t="s">
        <v>75</v>
      </c>
      <c r="D170" t="s">
        <v>124</v>
      </c>
      <c r="E170" t="s">
        <v>95</v>
      </c>
      <c r="F170" t="s">
        <v>79</v>
      </c>
      <c r="G170" s="31" t="s">
        <v>7</v>
      </c>
      <c r="H170" s="31" t="s">
        <v>7</v>
      </c>
      <c r="I170" s="31" t="s">
        <v>82</v>
      </c>
      <c r="J170" s="31" t="s">
        <v>80</v>
      </c>
      <c r="K170" s="31" t="s">
        <v>82</v>
      </c>
      <c r="L170" s="31" t="s">
        <v>80</v>
      </c>
      <c r="M170" s="31" t="s">
        <v>80</v>
      </c>
      <c r="N170" s="31" t="s">
        <v>80</v>
      </c>
      <c r="O170" s="31" t="s">
        <v>80</v>
      </c>
      <c r="P170" s="31" t="s">
        <v>80</v>
      </c>
      <c r="Q170" s="31" t="s">
        <v>80</v>
      </c>
      <c r="R170" s="31" t="s">
        <v>80</v>
      </c>
      <c r="S170" s="31" t="s">
        <v>82</v>
      </c>
      <c r="T170" s="31" t="s">
        <v>82</v>
      </c>
      <c r="U170" s="31" t="s">
        <v>80</v>
      </c>
      <c r="V170" s="31" t="s">
        <v>82</v>
      </c>
      <c r="W170" s="31" t="s">
        <v>82</v>
      </c>
      <c r="X170" s="31" t="s">
        <v>82</v>
      </c>
      <c r="Y170" s="31" t="s">
        <v>80</v>
      </c>
      <c r="Z170" s="31" t="s">
        <v>80</v>
      </c>
      <c r="AA170" s="31" t="s">
        <v>80</v>
      </c>
      <c r="AB170" s="31" t="s">
        <v>80</v>
      </c>
      <c r="AC170" s="31" t="s">
        <v>80</v>
      </c>
      <c r="AD170" s="31" t="s">
        <v>80</v>
      </c>
      <c r="AE170" s="31" t="s">
        <v>80</v>
      </c>
      <c r="AF170" s="31" t="s">
        <v>80</v>
      </c>
      <c r="AG170" s="31" t="s">
        <v>80</v>
      </c>
      <c r="AH170" s="31" t="s">
        <v>80</v>
      </c>
      <c r="AI170" s="31" t="s">
        <v>80</v>
      </c>
      <c r="AJ170" s="31" t="s">
        <v>80</v>
      </c>
      <c r="AK170">
        <v>83</v>
      </c>
      <c r="AL170" s="29" t="s">
        <v>80</v>
      </c>
      <c r="AM170" s="29" t="s">
        <v>80</v>
      </c>
      <c r="AN170" s="20" t="s">
        <v>80</v>
      </c>
    </row>
    <row r="171" spans="1:40" x14ac:dyDescent="0.25">
      <c r="A171" t="s">
        <v>73</v>
      </c>
      <c r="B171" t="s">
        <v>74</v>
      </c>
      <c r="C171" t="s">
        <v>75</v>
      </c>
      <c r="D171" t="s">
        <v>109</v>
      </c>
      <c r="E171" t="s">
        <v>81</v>
      </c>
      <c r="F171" t="s">
        <v>78</v>
      </c>
      <c r="G171" s="31" t="s">
        <v>80</v>
      </c>
      <c r="H171" s="31" t="s">
        <v>80</v>
      </c>
      <c r="I171" s="31" t="s">
        <v>80</v>
      </c>
      <c r="J171" s="31" t="s">
        <v>80</v>
      </c>
      <c r="K171" s="31" t="s">
        <v>80</v>
      </c>
      <c r="L171" s="31" t="s">
        <v>80</v>
      </c>
      <c r="M171" s="31" t="s">
        <v>80</v>
      </c>
      <c r="N171" s="31" t="s">
        <v>80</v>
      </c>
      <c r="O171" s="31" t="s">
        <v>80</v>
      </c>
      <c r="P171" s="31" t="s">
        <v>80</v>
      </c>
      <c r="Q171" s="31" t="s">
        <v>80</v>
      </c>
      <c r="R171" s="31" t="s">
        <v>80</v>
      </c>
      <c r="S171" s="31" t="s">
        <v>80</v>
      </c>
      <c r="T171" s="31" t="s">
        <v>80</v>
      </c>
      <c r="U171" s="31" t="s">
        <v>80</v>
      </c>
      <c r="V171" s="31" t="s">
        <v>80</v>
      </c>
      <c r="W171" s="31" t="s">
        <v>80</v>
      </c>
      <c r="X171" s="31" t="s">
        <v>80</v>
      </c>
      <c r="Y171" s="31" t="s">
        <v>80</v>
      </c>
      <c r="Z171" s="31" t="s">
        <v>80</v>
      </c>
      <c r="AA171" s="31" t="s">
        <v>80</v>
      </c>
      <c r="AB171" s="31" t="s">
        <v>80</v>
      </c>
      <c r="AC171" s="31" t="s">
        <v>80</v>
      </c>
      <c r="AD171" s="31" t="s">
        <v>80</v>
      </c>
      <c r="AE171" s="31" t="s">
        <v>80</v>
      </c>
      <c r="AF171" s="31" t="s">
        <v>80</v>
      </c>
      <c r="AG171" s="31" t="s">
        <v>80</v>
      </c>
      <c r="AH171" s="31">
        <v>0.95699999999999996</v>
      </c>
      <c r="AI171" s="31">
        <v>2.2589999999999999</v>
      </c>
      <c r="AJ171" s="31">
        <v>0.90900000000000003</v>
      </c>
      <c r="AK171">
        <v>84</v>
      </c>
      <c r="AL171" s="29">
        <v>0</v>
      </c>
      <c r="AM171" s="29">
        <v>100</v>
      </c>
      <c r="AN171" s="20">
        <v>4.125</v>
      </c>
    </row>
    <row r="172" spans="1:40" x14ac:dyDescent="0.25">
      <c r="A172" t="s">
        <v>73</v>
      </c>
      <c r="B172" t="s">
        <v>74</v>
      </c>
      <c r="C172" t="s">
        <v>75</v>
      </c>
      <c r="D172" t="s">
        <v>109</v>
      </c>
      <c r="E172" t="s">
        <v>81</v>
      </c>
      <c r="F172" t="s">
        <v>79</v>
      </c>
      <c r="G172" s="31" t="s">
        <v>80</v>
      </c>
      <c r="H172" s="31" t="s">
        <v>80</v>
      </c>
      <c r="I172" s="31" t="s">
        <v>80</v>
      </c>
      <c r="J172" s="31" t="s">
        <v>80</v>
      </c>
      <c r="K172" s="31" t="s">
        <v>80</v>
      </c>
      <c r="L172" s="31" t="s">
        <v>80</v>
      </c>
      <c r="M172" s="31" t="s">
        <v>24</v>
      </c>
      <c r="N172" s="31" t="s">
        <v>20</v>
      </c>
      <c r="O172" s="31" t="s">
        <v>7</v>
      </c>
      <c r="P172" s="31" t="s">
        <v>7</v>
      </c>
      <c r="Q172" s="31" t="s">
        <v>20</v>
      </c>
      <c r="R172" s="31" t="s">
        <v>20</v>
      </c>
      <c r="S172" s="31" t="s">
        <v>7</v>
      </c>
      <c r="T172" s="31" t="s">
        <v>20</v>
      </c>
      <c r="U172" s="31" t="s">
        <v>7</v>
      </c>
      <c r="V172" s="31" t="s">
        <v>7</v>
      </c>
      <c r="W172" s="31" t="s">
        <v>80</v>
      </c>
      <c r="X172" s="31" t="s">
        <v>80</v>
      </c>
      <c r="Y172" s="31" t="s">
        <v>80</v>
      </c>
      <c r="Z172" s="31" t="s">
        <v>80</v>
      </c>
      <c r="AA172" s="31" t="s">
        <v>80</v>
      </c>
      <c r="AB172" s="31" t="s">
        <v>80</v>
      </c>
      <c r="AC172" s="31" t="s">
        <v>80</v>
      </c>
      <c r="AD172" s="31" t="s">
        <v>80</v>
      </c>
      <c r="AE172" s="31" t="s">
        <v>80</v>
      </c>
      <c r="AF172" s="31" t="s">
        <v>20</v>
      </c>
      <c r="AG172" s="31" t="s">
        <v>7</v>
      </c>
      <c r="AH172" s="31" t="s">
        <v>5</v>
      </c>
      <c r="AI172" s="31" t="s">
        <v>20</v>
      </c>
      <c r="AJ172" s="31" t="s">
        <v>20</v>
      </c>
      <c r="AK172">
        <v>84</v>
      </c>
      <c r="AL172" s="29" t="s">
        <v>80</v>
      </c>
      <c r="AM172" s="29" t="s">
        <v>80</v>
      </c>
      <c r="AN172" s="20" t="s">
        <v>80</v>
      </c>
    </row>
    <row r="173" spans="1:40" x14ac:dyDescent="0.25">
      <c r="A173" t="s">
        <v>73</v>
      </c>
      <c r="B173" t="s">
        <v>74</v>
      </c>
      <c r="C173" t="s">
        <v>85</v>
      </c>
      <c r="D173" t="s">
        <v>133</v>
      </c>
      <c r="E173" t="s">
        <v>87</v>
      </c>
      <c r="F173" t="s">
        <v>78</v>
      </c>
      <c r="G173" s="31" t="s">
        <v>80</v>
      </c>
      <c r="H173" s="31" t="s">
        <v>80</v>
      </c>
      <c r="I173" s="31" t="s">
        <v>80</v>
      </c>
      <c r="J173" s="31" t="s">
        <v>80</v>
      </c>
      <c r="K173" s="31" t="s">
        <v>80</v>
      </c>
      <c r="L173" s="31" t="s">
        <v>80</v>
      </c>
      <c r="M173" s="31" t="s">
        <v>80</v>
      </c>
      <c r="N173" s="31" t="s">
        <v>80</v>
      </c>
      <c r="O173" s="31" t="s">
        <v>80</v>
      </c>
      <c r="P173" s="31" t="s">
        <v>80</v>
      </c>
      <c r="Q173" s="31" t="s">
        <v>80</v>
      </c>
      <c r="R173" s="31" t="s">
        <v>80</v>
      </c>
      <c r="S173" s="31" t="s">
        <v>80</v>
      </c>
      <c r="T173" s="31" t="s">
        <v>80</v>
      </c>
      <c r="U173" s="31" t="s">
        <v>80</v>
      </c>
      <c r="V173" s="31" t="s">
        <v>80</v>
      </c>
      <c r="W173" s="31" t="s">
        <v>80</v>
      </c>
      <c r="X173" s="31" t="s">
        <v>80</v>
      </c>
      <c r="Y173" s="31" t="s">
        <v>80</v>
      </c>
      <c r="Z173" s="31" t="s">
        <v>80</v>
      </c>
      <c r="AA173" s="31" t="s">
        <v>80</v>
      </c>
      <c r="AB173" s="31" t="s">
        <v>80</v>
      </c>
      <c r="AC173" s="31">
        <v>0.19500000000000001</v>
      </c>
      <c r="AD173" s="31">
        <v>2.5550000000000002</v>
      </c>
      <c r="AE173" s="31">
        <v>0.98399999999999999</v>
      </c>
      <c r="AF173" s="31">
        <v>5.8999999999999997E-2</v>
      </c>
      <c r="AG173" s="31" t="s">
        <v>80</v>
      </c>
      <c r="AH173" s="31" t="s">
        <v>80</v>
      </c>
      <c r="AI173" s="31" t="s">
        <v>80</v>
      </c>
      <c r="AJ173" s="31" t="s">
        <v>80</v>
      </c>
      <c r="AK173">
        <v>85</v>
      </c>
      <c r="AL173" s="29">
        <v>0</v>
      </c>
      <c r="AM173" s="29">
        <v>100</v>
      </c>
      <c r="AN173" s="20">
        <v>3.7930000000000001</v>
      </c>
    </row>
    <row r="174" spans="1:40" x14ac:dyDescent="0.25">
      <c r="A174" t="s">
        <v>73</v>
      </c>
      <c r="B174" t="s">
        <v>74</v>
      </c>
      <c r="C174" t="s">
        <v>85</v>
      </c>
      <c r="D174" t="s">
        <v>133</v>
      </c>
      <c r="E174" t="s">
        <v>87</v>
      </c>
      <c r="F174" t="s">
        <v>79</v>
      </c>
      <c r="G174" s="31" t="s">
        <v>80</v>
      </c>
      <c r="H174" s="31" t="s">
        <v>80</v>
      </c>
      <c r="I174" s="31" t="s">
        <v>80</v>
      </c>
      <c r="J174" s="31" t="s">
        <v>80</v>
      </c>
      <c r="K174" s="31" t="s">
        <v>80</v>
      </c>
      <c r="L174" s="31" t="s">
        <v>80</v>
      </c>
      <c r="M174" s="31" t="s">
        <v>80</v>
      </c>
      <c r="N174" s="31" t="s">
        <v>80</v>
      </c>
      <c r="O174" s="31" t="s">
        <v>80</v>
      </c>
      <c r="P174" s="31" t="s">
        <v>80</v>
      </c>
      <c r="Q174" s="31" t="s">
        <v>80</v>
      </c>
      <c r="R174" s="31" t="s">
        <v>80</v>
      </c>
      <c r="S174" s="31" t="s">
        <v>80</v>
      </c>
      <c r="T174" s="31" t="s">
        <v>80</v>
      </c>
      <c r="U174" s="31" t="s">
        <v>80</v>
      </c>
      <c r="V174" s="31" t="s">
        <v>80</v>
      </c>
      <c r="W174" s="31" t="s">
        <v>80</v>
      </c>
      <c r="X174" s="31" t="s">
        <v>80</v>
      </c>
      <c r="Y174" s="31" t="s">
        <v>80</v>
      </c>
      <c r="Z174" s="31" t="s">
        <v>80</v>
      </c>
      <c r="AA174" s="31" t="s">
        <v>80</v>
      </c>
      <c r="AB174" s="31" t="s">
        <v>80</v>
      </c>
      <c r="AC174" s="31" t="s">
        <v>82</v>
      </c>
      <c r="AD174" s="31" t="s">
        <v>82</v>
      </c>
      <c r="AE174" s="31" t="s">
        <v>82</v>
      </c>
      <c r="AF174" s="31" t="s">
        <v>82</v>
      </c>
      <c r="AG174" s="31" t="s">
        <v>80</v>
      </c>
      <c r="AH174" s="31" t="s">
        <v>80</v>
      </c>
      <c r="AI174" s="31" t="s">
        <v>80</v>
      </c>
      <c r="AJ174" s="31" t="s">
        <v>80</v>
      </c>
      <c r="AK174">
        <v>85</v>
      </c>
      <c r="AL174" s="29" t="s">
        <v>80</v>
      </c>
      <c r="AM174" s="29" t="s">
        <v>80</v>
      </c>
      <c r="AN174" s="20" t="s">
        <v>80</v>
      </c>
    </row>
    <row r="175" spans="1:40" x14ac:dyDescent="0.25">
      <c r="A175" t="s">
        <v>73</v>
      </c>
      <c r="B175" t="s">
        <v>74</v>
      </c>
      <c r="C175" t="s">
        <v>100</v>
      </c>
      <c r="D175" t="s">
        <v>134</v>
      </c>
      <c r="E175" t="s">
        <v>104</v>
      </c>
      <c r="F175" t="s">
        <v>78</v>
      </c>
      <c r="G175" s="31" t="s">
        <v>80</v>
      </c>
      <c r="H175" s="31" t="s">
        <v>80</v>
      </c>
      <c r="I175" s="31" t="s">
        <v>80</v>
      </c>
      <c r="J175" s="31" t="s">
        <v>80</v>
      </c>
      <c r="K175" s="31" t="s">
        <v>80</v>
      </c>
      <c r="L175" s="31" t="s">
        <v>80</v>
      </c>
      <c r="M175" s="31" t="s">
        <v>80</v>
      </c>
      <c r="N175" s="31" t="s">
        <v>80</v>
      </c>
      <c r="O175" s="31" t="s">
        <v>80</v>
      </c>
      <c r="P175" s="31" t="s">
        <v>80</v>
      </c>
      <c r="Q175" s="31" t="s">
        <v>80</v>
      </c>
      <c r="R175" s="31" t="s">
        <v>80</v>
      </c>
      <c r="S175" s="31" t="s">
        <v>80</v>
      </c>
      <c r="T175" s="31" t="s">
        <v>80</v>
      </c>
      <c r="U175" s="31" t="s">
        <v>80</v>
      </c>
      <c r="V175" s="31" t="s">
        <v>80</v>
      </c>
      <c r="W175" s="31" t="s">
        <v>80</v>
      </c>
      <c r="X175" s="31" t="s">
        <v>80</v>
      </c>
      <c r="Y175" s="31" t="s">
        <v>80</v>
      </c>
      <c r="Z175" s="31">
        <v>0.872</v>
      </c>
      <c r="AA175" s="31">
        <v>0.11899999999999999</v>
      </c>
      <c r="AB175" s="31">
        <v>0.53300000000000003</v>
      </c>
      <c r="AC175" s="31" t="s">
        <v>80</v>
      </c>
      <c r="AD175" s="31" t="s">
        <v>80</v>
      </c>
      <c r="AE175" s="31">
        <v>1.492</v>
      </c>
      <c r="AF175" s="31">
        <v>5.0999999999999997E-2</v>
      </c>
      <c r="AG175" s="31" t="s">
        <v>80</v>
      </c>
      <c r="AH175" s="31" t="s">
        <v>80</v>
      </c>
      <c r="AI175" s="31" t="s">
        <v>80</v>
      </c>
      <c r="AJ175" s="31" t="s">
        <v>80</v>
      </c>
      <c r="AK175">
        <v>86</v>
      </c>
      <c r="AL175" s="29">
        <v>0</v>
      </c>
      <c r="AM175" s="29">
        <v>100</v>
      </c>
      <c r="AN175" s="20">
        <v>3.0670000000000002</v>
      </c>
    </row>
    <row r="176" spans="1:40" x14ac:dyDescent="0.25">
      <c r="A176" t="s">
        <v>73</v>
      </c>
      <c r="B176" t="s">
        <v>74</v>
      </c>
      <c r="C176" t="s">
        <v>100</v>
      </c>
      <c r="D176" t="s">
        <v>134</v>
      </c>
      <c r="E176" t="s">
        <v>104</v>
      </c>
      <c r="F176" t="s">
        <v>79</v>
      </c>
      <c r="G176" s="31" t="s">
        <v>80</v>
      </c>
      <c r="H176" s="31" t="s">
        <v>80</v>
      </c>
      <c r="I176" s="31" t="s">
        <v>80</v>
      </c>
      <c r="J176" s="31" t="s">
        <v>80</v>
      </c>
      <c r="K176" s="31" t="s">
        <v>80</v>
      </c>
      <c r="L176" s="31" t="s">
        <v>80</v>
      </c>
      <c r="M176" s="31" t="s">
        <v>80</v>
      </c>
      <c r="N176" s="31" t="s">
        <v>80</v>
      </c>
      <c r="O176" s="31" t="s">
        <v>80</v>
      </c>
      <c r="P176" s="31" t="s">
        <v>80</v>
      </c>
      <c r="Q176" s="31" t="s">
        <v>80</v>
      </c>
      <c r="R176" s="31" t="s">
        <v>80</v>
      </c>
      <c r="S176" s="31" t="s">
        <v>80</v>
      </c>
      <c r="T176" s="31" t="s">
        <v>80</v>
      </c>
      <c r="U176" s="31" t="s">
        <v>80</v>
      </c>
      <c r="V176" s="31" t="s">
        <v>80</v>
      </c>
      <c r="W176" s="31" t="s">
        <v>80</v>
      </c>
      <c r="X176" s="31" t="s">
        <v>80</v>
      </c>
      <c r="Y176" s="31" t="s">
        <v>80</v>
      </c>
      <c r="Z176" s="31" t="s">
        <v>5</v>
      </c>
      <c r="AA176" s="31" t="s">
        <v>5</v>
      </c>
      <c r="AB176" s="31" t="s">
        <v>5</v>
      </c>
      <c r="AC176" s="31" t="s">
        <v>80</v>
      </c>
      <c r="AD176" s="31" t="s">
        <v>80</v>
      </c>
      <c r="AE176" s="31" t="s">
        <v>5</v>
      </c>
      <c r="AF176" s="31" t="s">
        <v>5</v>
      </c>
      <c r="AG176" s="31" t="s">
        <v>80</v>
      </c>
      <c r="AH176" s="31" t="s">
        <v>80</v>
      </c>
      <c r="AI176" s="31" t="s">
        <v>80</v>
      </c>
      <c r="AJ176" s="31" t="s">
        <v>80</v>
      </c>
      <c r="AK176">
        <v>86</v>
      </c>
      <c r="AL176" s="29" t="s">
        <v>80</v>
      </c>
      <c r="AM176" s="29" t="s">
        <v>80</v>
      </c>
      <c r="AN176" s="20" t="s">
        <v>80</v>
      </c>
    </row>
    <row r="177" spans="1:40" x14ac:dyDescent="0.25">
      <c r="A177" t="s">
        <v>73</v>
      </c>
      <c r="B177" t="s">
        <v>74</v>
      </c>
      <c r="C177" t="s">
        <v>75</v>
      </c>
      <c r="D177" t="s">
        <v>135</v>
      </c>
      <c r="E177" t="s">
        <v>99</v>
      </c>
      <c r="F177" t="s">
        <v>78</v>
      </c>
      <c r="G177" s="31" t="s">
        <v>80</v>
      </c>
      <c r="H177" s="31" t="s">
        <v>80</v>
      </c>
      <c r="I177" s="31" t="s">
        <v>80</v>
      </c>
      <c r="J177" s="31" t="s">
        <v>80</v>
      </c>
      <c r="K177" s="31" t="s">
        <v>80</v>
      </c>
      <c r="L177" s="31" t="s">
        <v>80</v>
      </c>
      <c r="M177" s="31" t="s">
        <v>80</v>
      </c>
      <c r="N177" s="31" t="s">
        <v>80</v>
      </c>
      <c r="O177" s="31" t="s">
        <v>80</v>
      </c>
      <c r="P177" s="31" t="s">
        <v>80</v>
      </c>
      <c r="Q177" s="31" t="s">
        <v>80</v>
      </c>
      <c r="R177" s="31" t="s">
        <v>80</v>
      </c>
      <c r="S177" s="31" t="s">
        <v>80</v>
      </c>
      <c r="T177" s="31" t="s">
        <v>80</v>
      </c>
      <c r="U177" s="31" t="s">
        <v>80</v>
      </c>
      <c r="V177" s="31">
        <v>3</v>
      </c>
      <c r="W177" s="31" t="s">
        <v>80</v>
      </c>
      <c r="X177" s="31" t="s">
        <v>80</v>
      </c>
      <c r="Y177" s="31" t="s">
        <v>80</v>
      </c>
      <c r="Z177" s="31" t="s">
        <v>80</v>
      </c>
      <c r="AA177" s="31" t="s">
        <v>80</v>
      </c>
      <c r="AB177" s="31" t="s">
        <v>80</v>
      </c>
      <c r="AC177" s="31" t="s">
        <v>80</v>
      </c>
      <c r="AD177" s="31" t="s">
        <v>80</v>
      </c>
      <c r="AE177" s="31" t="s">
        <v>80</v>
      </c>
      <c r="AF177" s="31" t="s">
        <v>80</v>
      </c>
      <c r="AG177" s="31" t="s">
        <v>80</v>
      </c>
      <c r="AH177" s="31" t="s">
        <v>80</v>
      </c>
      <c r="AI177" s="31" t="s">
        <v>80</v>
      </c>
      <c r="AJ177" s="31" t="s">
        <v>80</v>
      </c>
      <c r="AK177">
        <v>87</v>
      </c>
      <c r="AL177" s="29">
        <v>0</v>
      </c>
      <c r="AM177" s="29">
        <v>100</v>
      </c>
      <c r="AN177" s="20">
        <v>3</v>
      </c>
    </row>
    <row r="178" spans="1:40" x14ac:dyDescent="0.25">
      <c r="A178" t="s">
        <v>73</v>
      </c>
      <c r="B178" t="s">
        <v>74</v>
      </c>
      <c r="C178" t="s">
        <v>75</v>
      </c>
      <c r="D178" t="s">
        <v>135</v>
      </c>
      <c r="E178" t="s">
        <v>99</v>
      </c>
      <c r="F178" t="s">
        <v>79</v>
      </c>
      <c r="G178" s="31" t="s">
        <v>80</v>
      </c>
      <c r="H178" s="31" t="s">
        <v>80</v>
      </c>
      <c r="I178" s="31" t="s">
        <v>80</v>
      </c>
      <c r="J178" s="31" t="s">
        <v>80</v>
      </c>
      <c r="K178" s="31" t="s">
        <v>80</v>
      </c>
      <c r="L178" s="31" t="s">
        <v>80</v>
      </c>
      <c r="M178" s="31" t="s">
        <v>80</v>
      </c>
      <c r="N178" s="31" t="s">
        <v>80</v>
      </c>
      <c r="O178" s="31" t="s">
        <v>80</v>
      </c>
      <c r="P178" s="31" t="s">
        <v>80</v>
      </c>
      <c r="Q178" s="31" t="s">
        <v>80</v>
      </c>
      <c r="R178" s="31" t="s">
        <v>80</v>
      </c>
      <c r="S178" s="31" t="s">
        <v>80</v>
      </c>
      <c r="T178" s="31" t="s">
        <v>80</v>
      </c>
      <c r="U178" s="31" t="s">
        <v>80</v>
      </c>
      <c r="V178" s="31" t="s">
        <v>22</v>
      </c>
      <c r="W178" s="31" t="s">
        <v>80</v>
      </c>
      <c r="X178" s="31" t="s">
        <v>80</v>
      </c>
      <c r="Y178" s="31" t="s">
        <v>22</v>
      </c>
      <c r="Z178" s="31" t="s">
        <v>80</v>
      </c>
      <c r="AA178" s="31" t="s">
        <v>80</v>
      </c>
      <c r="AB178" s="31" t="s">
        <v>80</v>
      </c>
      <c r="AC178" s="31" t="s">
        <v>80</v>
      </c>
      <c r="AD178" s="31" t="s">
        <v>80</v>
      </c>
      <c r="AE178" s="31" t="s">
        <v>80</v>
      </c>
      <c r="AF178" s="31" t="s">
        <v>80</v>
      </c>
      <c r="AG178" s="31" t="s">
        <v>80</v>
      </c>
      <c r="AH178" s="31" t="s">
        <v>80</v>
      </c>
      <c r="AI178" s="31" t="s">
        <v>80</v>
      </c>
      <c r="AJ178" s="31" t="s">
        <v>80</v>
      </c>
      <c r="AK178">
        <v>87</v>
      </c>
      <c r="AL178" s="29" t="s">
        <v>80</v>
      </c>
      <c r="AM178" s="29" t="s">
        <v>80</v>
      </c>
      <c r="AN178" s="20" t="s">
        <v>80</v>
      </c>
    </row>
    <row r="179" spans="1:40" x14ac:dyDescent="0.25">
      <c r="A179" t="s">
        <v>73</v>
      </c>
      <c r="B179" t="s">
        <v>74</v>
      </c>
      <c r="C179" t="s">
        <v>75</v>
      </c>
      <c r="D179" t="s">
        <v>124</v>
      </c>
      <c r="E179" t="s">
        <v>104</v>
      </c>
      <c r="F179" t="s">
        <v>78</v>
      </c>
      <c r="G179" s="31" t="s">
        <v>80</v>
      </c>
      <c r="H179" s="31" t="s">
        <v>80</v>
      </c>
      <c r="I179" s="31" t="s">
        <v>80</v>
      </c>
      <c r="J179" s="31" t="s">
        <v>80</v>
      </c>
      <c r="K179" s="31" t="s">
        <v>80</v>
      </c>
      <c r="L179" s="31" t="s">
        <v>80</v>
      </c>
      <c r="M179" s="31" t="s">
        <v>80</v>
      </c>
      <c r="N179" s="31">
        <v>0.17</v>
      </c>
      <c r="O179" s="31">
        <v>0.12</v>
      </c>
      <c r="P179" s="31">
        <v>0.5</v>
      </c>
      <c r="Q179" s="31">
        <v>0.5</v>
      </c>
      <c r="R179" s="31" t="s">
        <v>80</v>
      </c>
      <c r="S179" s="31" t="s">
        <v>80</v>
      </c>
      <c r="T179" s="31" t="s">
        <v>80</v>
      </c>
      <c r="U179" s="31" t="s">
        <v>80</v>
      </c>
      <c r="V179" s="31" t="s">
        <v>80</v>
      </c>
      <c r="W179" s="31" t="s">
        <v>80</v>
      </c>
      <c r="X179" s="31" t="s">
        <v>80</v>
      </c>
      <c r="Y179" s="31" t="s">
        <v>80</v>
      </c>
      <c r="Z179" s="31">
        <v>0.23499999999999999</v>
      </c>
      <c r="AA179" s="31">
        <v>0.247</v>
      </c>
      <c r="AB179" s="31" t="s">
        <v>80</v>
      </c>
      <c r="AC179" s="31">
        <v>0.36299999999999999</v>
      </c>
      <c r="AD179" s="31">
        <v>0.38400000000000001</v>
      </c>
      <c r="AE179" s="31">
        <v>0.27100000000000002</v>
      </c>
      <c r="AF179" s="31" t="s">
        <v>80</v>
      </c>
      <c r="AG179" s="31" t="s">
        <v>80</v>
      </c>
      <c r="AH179" s="31" t="s">
        <v>80</v>
      </c>
      <c r="AI179" s="31" t="s">
        <v>80</v>
      </c>
      <c r="AJ179" s="31" t="s">
        <v>80</v>
      </c>
      <c r="AK179">
        <v>88</v>
      </c>
      <c r="AL179" s="29">
        <v>0</v>
      </c>
      <c r="AM179" s="29">
        <v>100</v>
      </c>
      <c r="AN179" s="20">
        <v>2.79</v>
      </c>
    </row>
    <row r="180" spans="1:40" x14ac:dyDescent="0.25">
      <c r="A180" t="s">
        <v>73</v>
      </c>
      <c r="B180" t="s">
        <v>74</v>
      </c>
      <c r="C180" t="s">
        <v>75</v>
      </c>
      <c r="D180" t="s">
        <v>124</v>
      </c>
      <c r="E180" t="s">
        <v>104</v>
      </c>
      <c r="F180" t="s">
        <v>79</v>
      </c>
      <c r="G180" s="31" t="s">
        <v>80</v>
      </c>
      <c r="H180" s="31" t="s">
        <v>80</v>
      </c>
      <c r="I180" s="31" t="s">
        <v>80</v>
      </c>
      <c r="J180" s="31" t="s">
        <v>80</v>
      </c>
      <c r="K180" s="31" t="s">
        <v>80</v>
      </c>
      <c r="L180" s="31" t="s">
        <v>80</v>
      </c>
      <c r="M180" s="31" t="s">
        <v>80</v>
      </c>
      <c r="N180" s="31" t="s">
        <v>82</v>
      </c>
      <c r="O180" s="31" t="s">
        <v>82</v>
      </c>
      <c r="P180" s="31" t="s">
        <v>82</v>
      </c>
      <c r="Q180" s="31" t="s">
        <v>82</v>
      </c>
      <c r="R180" s="31" t="s">
        <v>80</v>
      </c>
      <c r="S180" s="31" t="s">
        <v>80</v>
      </c>
      <c r="T180" s="31" t="s">
        <v>80</v>
      </c>
      <c r="U180" s="31" t="s">
        <v>80</v>
      </c>
      <c r="V180" s="31" t="s">
        <v>80</v>
      </c>
      <c r="W180" s="31" t="s">
        <v>80</v>
      </c>
      <c r="X180" s="31" t="s">
        <v>80</v>
      </c>
      <c r="Y180" s="31" t="s">
        <v>80</v>
      </c>
      <c r="Z180" s="31" t="s">
        <v>82</v>
      </c>
      <c r="AA180" s="31" t="s">
        <v>82</v>
      </c>
      <c r="AB180" s="31" t="s">
        <v>80</v>
      </c>
      <c r="AC180" s="31" t="s">
        <v>82</v>
      </c>
      <c r="AD180" s="31" t="s">
        <v>82</v>
      </c>
      <c r="AE180" s="31" t="s">
        <v>82</v>
      </c>
      <c r="AF180" s="31" t="s">
        <v>80</v>
      </c>
      <c r="AG180" s="31" t="s">
        <v>80</v>
      </c>
      <c r="AH180" s="31" t="s">
        <v>80</v>
      </c>
      <c r="AI180" s="31" t="s">
        <v>80</v>
      </c>
      <c r="AJ180" s="31" t="s">
        <v>80</v>
      </c>
      <c r="AK180">
        <v>88</v>
      </c>
      <c r="AL180" s="29" t="s">
        <v>80</v>
      </c>
      <c r="AM180" s="29" t="s">
        <v>80</v>
      </c>
      <c r="AN180" s="20" t="s">
        <v>80</v>
      </c>
    </row>
    <row r="181" spans="1:40" x14ac:dyDescent="0.25">
      <c r="A181" t="s">
        <v>73</v>
      </c>
      <c r="B181" t="s">
        <v>74</v>
      </c>
      <c r="C181" t="s">
        <v>100</v>
      </c>
      <c r="D181" t="s">
        <v>134</v>
      </c>
      <c r="E181" t="s">
        <v>87</v>
      </c>
      <c r="F181" t="s">
        <v>78</v>
      </c>
      <c r="G181" s="31" t="s">
        <v>80</v>
      </c>
      <c r="H181" s="31" t="s">
        <v>80</v>
      </c>
      <c r="I181" s="31" t="s">
        <v>80</v>
      </c>
      <c r="J181" s="31" t="s">
        <v>80</v>
      </c>
      <c r="K181" s="31" t="s">
        <v>80</v>
      </c>
      <c r="L181" s="31" t="s">
        <v>80</v>
      </c>
      <c r="M181" s="31" t="s">
        <v>80</v>
      </c>
      <c r="N181" s="31" t="s">
        <v>80</v>
      </c>
      <c r="O181" s="31" t="s">
        <v>80</v>
      </c>
      <c r="P181" s="31" t="s">
        <v>80</v>
      </c>
      <c r="Q181" s="31" t="s">
        <v>80</v>
      </c>
      <c r="R181" s="31" t="s">
        <v>80</v>
      </c>
      <c r="S181" s="31" t="s">
        <v>80</v>
      </c>
      <c r="T181" s="31" t="s">
        <v>80</v>
      </c>
      <c r="U181" s="31" t="s">
        <v>80</v>
      </c>
      <c r="V181" s="31" t="s">
        <v>80</v>
      </c>
      <c r="W181" s="31" t="s">
        <v>80</v>
      </c>
      <c r="X181" s="31" t="s">
        <v>80</v>
      </c>
      <c r="Y181" s="31" t="s">
        <v>80</v>
      </c>
      <c r="Z181" s="31">
        <v>1.5069999999999999</v>
      </c>
      <c r="AA181" s="31">
        <v>0.48799999999999999</v>
      </c>
      <c r="AB181" s="31">
        <v>0.30299999999999999</v>
      </c>
      <c r="AC181" s="31">
        <v>0.376</v>
      </c>
      <c r="AD181" s="31" t="s">
        <v>80</v>
      </c>
      <c r="AE181" s="31" t="s">
        <v>80</v>
      </c>
      <c r="AF181" s="31" t="s">
        <v>80</v>
      </c>
      <c r="AG181" s="31" t="s">
        <v>80</v>
      </c>
      <c r="AH181" s="31" t="s">
        <v>80</v>
      </c>
      <c r="AI181" s="31" t="s">
        <v>80</v>
      </c>
      <c r="AJ181" s="31" t="s">
        <v>80</v>
      </c>
      <c r="AK181">
        <v>89</v>
      </c>
      <c r="AL181" s="29">
        <v>0</v>
      </c>
      <c r="AM181" s="29">
        <v>100</v>
      </c>
      <c r="AN181" s="20">
        <v>2.673</v>
      </c>
    </row>
    <row r="182" spans="1:40" x14ac:dyDescent="0.25">
      <c r="A182" t="s">
        <v>73</v>
      </c>
      <c r="B182" t="s">
        <v>74</v>
      </c>
      <c r="C182" t="s">
        <v>100</v>
      </c>
      <c r="D182" t="s">
        <v>134</v>
      </c>
      <c r="E182" t="s">
        <v>87</v>
      </c>
      <c r="F182" t="s">
        <v>79</v>
      </c>
      <c r="G182" s="31" t="s">
        <v>80</v>
      </c>
      <c r="H182" s="31" t="s">
        <v>80</v>
      </c>
      <c r="I182" s="31" t="s">
        <v>80</v>
      </c>
      <c r="J182" s="31" t="s">
        <v>80</v>
      </c>
      <c r="K182" s="31" t="s">
        <v>80</v>
      </c>
      <c r="L182" s="31" t="s">
        <v>80</v>
      </c>
      <c r="M182" s="31" t="s">
        <v>80</v>
      </c>
      <c r="N182" s="31" t="s">
        <v>80</v>
      </c>
      <c r="O182" s="31" t="s">
        <v>80</v>
      </c>
      <c r="P182" s="31" t="s">
        <v>80</v>
      </c>
      <c r="Q182" s="31" t="s">
        <v>80</v>
      </c>
      <c r="R182" s="31" t="s">
        <v>80</v>
      </c>
      <c r="S182" s="31" t="s">
        <v>80</v>
      </c>
      <c r="T182" s="31" t="s">
        <v>80</v>
      </c>
      <c r="U182" s="31" t="s">
        <v>80</v>
      </c>
      <c r="V182" s="31" t="s">
        <v>80</v>
      </c>
      <c r="W182" s="31" t="s">
        <v>80</v>
      </c>
      <c r="X182" s="31" t="s">
        <v>80</v>
      </c>
      <c r="Y182" s="31" t="s">
        <v>80</v>
      </c>
      <c r="Z182" s="31" t="s">
        <v>5</v>
      </c>
      <c r="AA182" s="31" t="s">
        <v>5</v>
      </c>
      <c r="AB182" s="31" t="s">
        <v>5</v>
      </c>
      <c r="AC182" s="31" t="s">
        <v>5</v>
      </c>
      <c r="AD182" s="31" t="s">
        <v>80</v>
      </c>
      <c r="AE182" s="31" t="s">
        <v>80</v>
      </c>
      <c r="AF182" s="31" t="s">
        <v>80</v>
      </c>
      <c r="AG182" s="31" t="s">
        <v>80</v>
      </c>
      <c r="AH182" s="31" t="s">
        <v>80</v>
      </c>
      <c r="AI182" s="31" t="s">
        <v>80</v>
      </c>
      <c r="AJ182" s="31" t="s">
        <v>80</v>
      </c>
      <c r="AK182">
        <v>89</v>
      </c>
      <c r="AL182" s="29" t="s">
        <v>80</v>
      </c>
      <c r="AM182" s="29" t="s">
        <v>80</v>
      </c>
      <c r="AN182" s="20" t="s">
        <v>80</v>
      </c>
    </row>
    <row r="183" spans="1:40" x14ac:dyDescent="0.25">
      <c r="A183" t="s">
        <v>73</v>
      </c>
      <c r="B183" t="s">
        <v>74</v>
      </c>
      <c r="C183" t="s">
        <v>75</v>
      </c>
      <c r="D183" t="s">
        <v>109</v>
      </c>
      <c r="E183" t="s">
        <v>104</v>
      </c>
      <c r="F183" t="s">
        <v>78</v>
      </c>
      <c r="G183" s="31" t="s">
        <v>80</v>
      </c>
      <c r="H183" s="31" t="s">
        <v>80</v>
      </c>
      <c r="I183" s="31" t="s">
        <v>80</v>
      </c>
      <c r="J183" s="31" t="s">
        <v>80</v>
      </c>
      <c r="K183" s="31" t="s">
        <v>80</v>
      </c>
      <c r="L183" s="31" t="s">
        <v>80</v>
      </c>
      <c r="M183" s="31" t="s">
        <v>80</v>
      </c>
      <c r="N183" s="31" t="s">
        <v>80</v>
      </c>
      <c r="O183" s="31" t="s">
        <v>80</v>
      </c>
      <c r="P183" s="31" t="s">
        <v>80</v>
      </c>
      <c r="Q183" s="31" t="s">
        <v>80</v>
      </c>
      <c r="R183" s="31" t="s">
        <v>80</v>
      </c>
      <c r="S183" s="31" t="s">
        <v>80</v>
      </c>
      <c r="T183" s="31">
        <v>2.355</v>
      </c>
      <c r="U183" s="31" t="s">
        <v>80</v>
      </c>
      <c r="V183" s="31" t="s">
        <v>80</v>
      </c>
      <c r="W183" s="31" t="s">
        <v>80</v>
      </c>
      <c r="X183" s="31" t="s">
        <v>80</v>
      </c>
      <c r="Y183" s="31" t="s">
        <v>80</v>
      </c>
      <c r="Z183" s="31" t="s">
        <v>80</v>
      </c>
      <c r="AA183" s="31" t="s">
        <v>80</v>
      </c>
      <c r="AB183" s="31" t="s">
        <v>80</v>
      </c>
      <c r="AC183" s="31" t="s">
        <v>80</v>
      </c>
      <c r="AD183" s="31" t="s">
        <v>80</v>
      </c>
      <c r="AE183" s="31" t="s">
        <v>80</v>
      </c>
      <c r="AF183" s="31" t="s">
        <v>80</v>
      </c>
      <c r="AG183" s="31" t="s">
        <v>80</v>
      </c>
      <c r="AH183" s="31" t="s">
        <v>80</v>
      </c>
      <c r="AI183" s="31">
        <v>9.8000000000000004E-2</v>
      </c>
      <c r="AJ183" s="31">
        <v>6.0999999999999999E-2</v>
      </c>
      <c r="AK183">
        <v>90</v>
      </c>
      <c r="AL183" s="29">
        <v>0</v>
      </c>
      <c r="AM183" s="29">
        <v>100</v>
      </c>
      <c r="AN183" s="20">
        <v>2.5129999999999999</v>
      </c>
    </row>
    <row r="184" spans="1:40" x14ac:dyDescent="0.25">
      <c r="A184" t="s">
        <v>73</v>
      </c>
      <c r="B184" t="s">
        <v>74</v>
      </c>
      <c r="C184" t="s">
        <v>75</v>
      </c>
      <c r="D184" t="s">
        <v>109</v>
      </c>
      <c r="E184" t="s">
        <v>104</v>
      </c>
      <c r="F184" t="s">
        <v>79</v>
      </c>
      <c r="G184" s="31" t="s">
        <v>80</v>
      </c>
      <c r="H184" s="31" t="s">
        <v>80</v>
      </c>
      <c r="I184" s="31" t="s">
        <v>80</v>
      </c>
      <c r="J184" s="31" t="s">
        <v>80</v>
      </c>
      <c r="K184" s="31" t="s">
        <v>80</v>
      </c>
      <c r="L184" s="31" t="s">
        <v>80</v>
      </c>
      <c r="M184" s="31" t="s">
        <v>80</v>
      </c>
      <c r="N184" s="31" t="s">
        <v>80</v>
      </c>
      <c r="O184" s="31" t="s">
        <v>80</v>
      </c>
      <c r="P184" s="31" t="s">
        <v>80</v>
      </c>
      <c r="Q184" s="31" t="s">
        <v>80</v>
      </c>
      <c r="R184" s="31" t="s">
        <v>80</v>
      </c>
      <c r="S184" s="31" t="s">
        <v>80</v>
      </c>
      <c r="T184" s="31" t="s">
        <v>82</v>
      </c>
      <c r="U184" s="31" t="s">
        <v>80</v>
      </c>
      <c r="V184" s="31" t="s">
        <v>80</v>
      </c>
      <c r="W184" s="31" t="s">
        <v>80</v>
      </c>
      <c r="X184" s="31" t="s">
        <v>80</v>
      </c>
      <c r="Y184" s="31" t="s">
        <v>80</v>
      </c>
      <c r="Z184" s="31" t="s">
        <v>80</v>
      </c>
      <c r="AA184" s="31" t="s">
        <v>80</v>
      </c>
      <c r="AB184" s="31" t="s">
        <v>80</v>
      </c>
      <c r="AC184" s="31" t="s">
        <v>80</v>
      </c>
      <c r="AD184" s="31" t="s">
        <v>80</v>
      </c>
      <c r="AE184" s="31" t="s">
        <v>80</v>
      </c>
      <c r="AF184" s="31" t="s">
        <v>7</v>
      </c>
      <c r="AG184" s="31" t="s">
        <v>7</v>
      </c>
      <c r="AH184" s="31" t="s">
        <v>80</v>
      </c>
      <c r="AI184" s="31" t="s">
        <v>20</v>
      </c>
      <c r="AJ184" s="31" t="s">
        <v>20</v>
      </c>
      <c r="AK184">
        <v>90</v>
      </c>
      <c r="AL184" s="29" t="s">
        <v>80</v>
      </c>
      <c r="AM184" s="29" t="s">
        <v>80</v>
      </c>
      <c r="AN184" s="20" t="s">
        <v>80</v>
      </c>
    </row>
    <row r="185" spans="1:40" x14ac:dyDescent="0.25">
      <c r="A185" t="s">
        <v>73</v>
      </c>
      <c r="B185" t="s">
        <v>74</v>
      </c>
      <c r="C185" t="s">
        <v>100</v>
      </c>
      <c r="D185" t="s">
        <v>134</v>
      </c>
      <c r="E185" t="s">
        <v>105</v>
      </c>
      <c r="F185" t="s">
        <v>78</v>
      </c>
      <c r="G185" s="31" t="s">
        <v>80</v>
      </c>
      <c r="H185" s="31" t="s">
        <v>80</v>
      </c>
      <c r="I185" s="31" t="s">
        <v>80</v>
      </c>
      <c r="J185" s="31" t="s">
        <v>80</v>
      </c>
      <c r="K185" s="31" t="s">
        <v>80</v>
      </c>
      <c r="L185" s="31" t="s">
        <v>80</v>
      </c>
      <c r="M185" s="31" t="s">
        <v>80</v>
      </c>
      <c r="N185" s="31" t="s">
        <v>80</v>
      </c>
      <c r="O185" s="31" t="s">
        <v>80</v>
      </c>
      <c r="P185" s="31" t="s">
        <v>80</v>
      </c>
      <c r="Q185" s="31" t="s">
        <v>80</v>
      </c>
      <c r="R185" s="31" t="s">
        <v>80</v>
      </c>
      <c r="S185" s="31" t="s">
        <v>80</v>
      </c>
      <c r="T185" s="31" t="s">
        <v>80</v>
      </c>
      <c r="U185" s="31" t="s">
        <v>80</v>
      </c>
      <c r="V185" s="31" t="s">
        <v>80</v>
      </c>
      <c r="W185" s="31" t="s">
        <v>80</v>
      </c>
      <c r="X185" s="31" t="s">
        <v>80</v>
      </c>
      <c r="Y185" s="31" t="s">
        <v>80</v>
      </c>
      <c r="Z185" s="31">
        <v>0.66300000000000003</v>
      </c>
      <c r="AA185" s="31">
        <v>0.248</v>
      </c>
      <c r="AB185" s="31">
        <v>4.0000000000000001E-3</v>
      </c>
      <c r="AC185" s="31">
        <v>0.84299999999999997</v>
      </c>
      <c r="AD185" s="31" t="s">
        <v>80</v>
      </c>
      <c r="AE185" s="31">
        <v>4.3999999999999997E-2</v>
      </c>
      <c r="AF185" s="31">
        <v>0.42799999999999999</v>
      </c>
      <c r="AG185" s="31" t="s">
        <v>80</v>
      </c>
      <c r="AH185" s="31" t="s">
        <v>80</v>
      </c>
      <c r="AI185" s="31" t="s">
        <v>80</v>
      </c>
      <c r="AJ185" s="31">
        <v>9.4E-2</v>
      </c>
      <c r="AK185">
        <v>91</v>
      </c>
      <c r="AL185" s="29">
        <v>0</v>
      </c>
      <c r="AM185" s="29">
        <v>100</v>
      </c>
      <c r="AN185" s="20">
        <v>2.3239999999999998</v>
      </c>
    </row>
    <row r="186" spans="1:40" x14ac:dyDescent="0.25">
      <c r="A186" t="s">
        <v>73</v>
      </c>
      <c r="B186" t="s">
        <v>74</v>
      </c>
      <c r="C186" t="s">
        <v>100</v>
      </c>
      <c r="D186" t="s">
        <v>134</v>
      </c>
      <c r="E186" t="s">
        <v>105</v>
      </c>
      <c r="F186" t="s">
        <v>79</v>
      </c>
      <c r="G186" s="31" t="s">
        <v>80</v>
      </c>
      <c r="H186" s="31" t="s">
        <v>80</v>
      </c>
      <c r="I186" s="31" t="s">
        <v>80</v>
      </c>
      <c r="J186" s="31" t="s">
        <v>80</v>
      </c>
      <c r="K186" s="31" t="s">
        <v>80</v>
      </c>
      <c r="L186" s="31" t="s">
        <v>80</v>
      </c>
      <c r="M186" s="31" t="s">
        <v>80</v>
      </c>
      <c r="N186" s="31" t="s">
        <v>80</v>
      </c>
      <c r="O186" s="31" t="s">
        <v>80</v>
      </c>
      <c r="P186" s="31" t="s">
        <v>80</v>
      </c>
      <c r="Q186" s="31" t="s">
        <v>80</v>
      </c>
      <c r="R186" s="31" t="s">
        <v>80</v>
      </c>
      <c r="S186" s="31" t="s">
        <v>80</v>
      </c>
      <c r="T186" s="31" t="s">
        <v>80</v>
      </c>
      <c r="U186" s="31" t="s">
        <v>80</v>
      </c>
      <c r="V186" s="31" t="s">
        <v>80</v>
      </c>
      <c r="W186" s="31" t="s">
        <v>80</v>
      </c>
      <c r="X186" s="31" t="s">
        <v>80</v>
      </c>
      <c r="Y186" s="31" t="s">
        <v>80</v>
      </c>
      <c r="Z186" s="31" t="s">
        <v>5</v>
      </c>
      <c r="AA186" s="31" t="s">
        <v>5</v>
      </c>
      <c r="AB186" s="31" t="s">
        <v>5</v>
      </c>
      <c r="AC186" s="31" t="s">
        <v>5</v>
      </c>
      <c r="AD186" s="31" t="s">
        <v>80</v>
      </c>
      <c r="AE186" s="31" t="s">
        <v>5</v>
      </c>
      <c r="AF186" s="31" t="s">
        <v>5</v>
      </c>
      <c r="AG186" s="31" t="s">
        <v>80</v>
      </c>
      <c r="AH186" s="31" t="s">
        <v>80</v>
      </c>
      <c r="AI186" s="31" t="s">
        <v>80</v>
      </c>
      <c r="AJ186" s="31" t="s">
        <v>82</v>
      </c>
      <c r="AK186">
        <v>91</v>
      </c>
      <c r="AL186" s="29" t="s">
        <v>80</v>
      </c>
      <c r="AM186" s="29" t="s">
        <v>80</v>
      </c>
      <c r="AN186" s="20" t="s">
        <v>80</v>
      </c>
    </row>
    <row r="187" spans="1:40" x14ac:dyDescent="0.25">
      <c r="A187" t="s">
        <v>73</v>
      </c>
      <c r="B187" t="s">
        <v>74</v>
      </c>
      <c r="C187" t="s">
        <v>75</v>
      </c>
      <c r="D187" t="s">
        <v>92</v>
      </c>
      <c r="E187" t="s">
        <v>104</v>
      </c>
      <c r="F187" t="s">
        <v>78</v>
      </c>
      <c r="G187" s="31">
        <v>0.1</v>
      </c>
      <c r="H187" s="31">
        <v>0.1</v>
      </c>
      <c r="I187" s="31" t="s">
        <v>80</v>
      </c>
      <c r="J187" s="31">
        <v>0.04</v>
      </c>
      <c r="K187" s="31">
        <v>0.5</v>
      </c>
      <c r="L187" s="31">
        <v>0.8</v>
      </c>
      <c r="M187" s="31">
        <v>0.3</v>
      </c>
      <c r="N187" s="31" t="s">
        <v>80</v>
      </c>
      <c r="O187" s="31" t="s">
        <v>80</v>
      </c>
      <c r="P187" s="31" t="s">
        <v>80</v>
      </c>
      <c r="Q187" s="31" t="s">
        <v>80</v>
      </c>
      <c r="R187" s="31" t="s">
        <v>80</v>
      </c>
      <c r="S187" s="31" t="s">
        <v>80</v>
      </c>
      <c r="T187" s="31" t="s">
        <v>80</v>
      </c>
      <c r="U187" s="31" t="s">
        <v>80</v>
      </c>
      <c r="V187" s="31" t="s">
        <v>80</v>
      </c>
      <c r="W187" s="31" t="s">
        <v>80</v>
      </c>
      <c r="X187" s="31" t="s">
        <v>80</v>
      </c>
      <c r="Y187" s="31" t="s">
        <v>80</v>
      </c>
      <c r="Z187" s="31" t="s">
        <v>80</v>
      </c>
      <c r="AA187" s="31" t="s">
        <v>80</v>
      </c>
      <c r="AB187" s="31" t="s">
        <v>80</v>
      </c>
      <c r="AC187" s="31" t="s">
        <v>80</v>
      </c>
      <c r="AD187" s="31" t="s">
        <v>80</v>
      </c>
      <c r="AE187" s="31" t="s">
        <v>80</v>
      </c>
      <c r="AF187" s="31" t="s">
        <v>80</v>
      </c>
      <c r="AG187" s="31" t="s">
        <v>80</v>
      </c>
      <c r="AH187" s="31" t="s">
        <v>80</v>
      </c>
      <c r="AI187" s="31" t="s">
        <v>80</v>
      </c>
      <c r="AJ187" s="31">
        <v>0.152</v>
      </c>
      <c r="AK187">
        <v>92</v>
      </c>
      <c r="AL187" s="29">
        <v>0</v>
      </c>
      <c r="AM187" s="29">
        <v>100</v>
      </c>
      <c r="AN187" s="20">
        <v>1.992</v>
      </c>
    </row>
    <row r="188" spans="1:40" x14ac:dyDescent="0.25">
      <c r="A188" t="s">
        <v>73</v>
      </c>
      <c r="B188" t="s">
        <v>74</v>
      </c>
      <c r="C188" t="s">
        <v>75</v>
      </c>
      <c r="D188" t="s">
        <v>92</v>
      </c>
      <c r="E188" t="s">
        <v>104</v>
      </c>
      <c r="F188" t="s">
        <v>79</v>
      </c>
      <c r="G188" s="31" t="s">
        <v>82</v>
      </c>
      <c r="H188" s="31" t="s">
        <v>82</v>
      </c>
      <c r="I188" s="31" t="s">
        <v>80</v>
      </c>
      <c r="J188" s="31" t="s">
        <v>82</v>
      </c>
      <c r="K188" s="31" t="s">
        <v>82</v>
      </c>
      <c r="L188" s="31" t="s">
        <v>82</v>
      </c>
      <c r="M188" s="31" t="s">
        <v>82</v>
      </c>
      <c r="N188" s="31" t="s">
        <v>80</v>
      </c>
      <c r="O188" s="31" t="s">
        <v>80</v>
      </c>
      <c r="P188" s="31" t="s">
        <v>80</v>
      </c>
      <c r="Q188" s="31" t="s">
        <v>80</v>
      </c>
      <c r="R188" s="31" t="s">
        <v>80</v>
      </c>
      <c r="S188" s="31" t="s">
        <v>80</v>
      </c>
      <c r="T188" s="31" t="s">
        <v>80</v>
      </c>
      <c r="U188" s="31" t="s">
        <v>80</v>
      </c>
      <c r="V188" s="31" t="s">
        <v>80</v>
      </c>
      <c r="W188" s="31" t="s">
        <v>80</v>
      </c>
      <c r="X188" s="31" t="s">
        <v>80</v>
      </c>
      <c r="Y188" s="31" t="s">
        <v>80</v>
      </c>
      <c r="Z188" s="31" t="s">
        <v>80</v>
      </c>
      <c r="AA188" s="31" t="s">
        <v>80</v>
      </c>
      <c r="AB188" s="31" t="s">
        <v>80</v>
      </c>
      <c r="AC188" s="31" t="s">
        <v>80</v>
      </c>
      <c r="AD188" s="31" t="s">
        <v>80</v>
      </c>
      <c r="AE188" s="31" t="s">
        <v>80</v>
      </c>
      <c r="AF188" s="31" t="s">
        <v>80</v>
      </c>
      <c r="AG188" s="31" t="s">
        <v>80</v>
      </c>
      <c r="AH188" s="31" t="s">
        <v>80</v>
      </c>
      <c r="AI188" s="31" t="s">
        <v>80</v>
      </c>
      <c r="AJ188" s="31" t="s">
        <v>82</v>
      </c>
      <c r="AK188">
        <v>92</v>
      </c>
      <c r="AL188" s="29" t="s">
        <v>80</v>
      </c>
      <c r="AM188" s="29" t="s">
        <v>80</v>
      </c>
      <c r="AN188" s="20" t="s">
        <v>80</v>
      </c>
    </row>
    <row r="189" spans="1:40" x14ac:dyDescent="0.25">
      <c r="A189" t="s">
        <v>73</v>
      </c>
      <c r="B189" t="s">
        <v>74</v>
      </c>
      <c r="C189" t="s">
        <v>75</v>
      </c>
      <c r="D189" t="s">
        <v>136</v>
      </c>
      <c r="E189" t="s">
        <v>87</v>
      </c>
      <c r="F189" t="s">
        <v>78</v>
      </c>
      <c r="G189" s="31" t="s">
        <v>80</v>
      </c>
      <c r="H189" s="31" t="s">
        <v>80</v>
      </c>
      <c r="I189" s="31" t="s">
        <v>80</v>
      </c>
      <c r="J189" s="31" t="s">
        <v>80</v>
      </c>
      <c r="K189" s="31" t="s">
        <v>80</v>
      </c>
      <c r="L189" s="31" t="s">
        <v>80</v>
      </c>
      <c r="M189" s="31" t="s">
        <v>80</v>
      </c>
      <c r="N189" s="31" t="s">
        <v>80</v>
      </c>
      <c r="O189" s="31" t="s">
        <v>80</v>
      </c>
      <c r="P189" s="31" t="s">
        <v>80</v>
      </c>
      <c r="Q189" s="31" t="s">
        <v>80</v>
      </c>
      <c r="R189" s="31" t="s">
        <v>80</v>
      </c>
      <c r="S189" s="31" t="s">
        <v>80</v>
      </c>
      <c r="T189" s="31" t="s">
        <v>80</v>
      </c>
      <c r="U189" s="31" t="s">
        <v>80</v>
      </c>
      <c r="V189" s="31" t="s">
        <v>80</v>
      </c>
      <c r="W189" s="31" t="s">
        <v>80</v>
      </c>
      <c r="X189" s="31" t="s">
        <v>80</v>
      </c>
      <c r="Y189" s="31">
        <v>0.36199999999999999</v>
      </c>
      <c r="Z189" s="31">
        <v>1.5649999999999999</v>
      </c>
      <c r="AA189" s="31" t="s">
        <v>80</v>
      </c>
      <c r="AB189" s="31" t="s">
        <v>80</v>
      </c>
      <c r="AC189" s="31" t="s">
        <v>80</v>
      </c>
      <c r="AD189" s="31" t="s">
        <v>80</v>
      </c>
      <c r="AE189" s="31" t="s">
        <v>80</v>
      </c>
      <c r="AF189" s="31" t="s">
        <v>80</v>
      </c>
      <c r="AG189" s="31" t="s">
        <v>80</v>
      </c>
      <c r="AH189" s="31" t="s">
        <v>80</v>
      </c>
      <c r="AI189" s="31" t="s">
        <v>80</v>
      </c>
      <c r="AJ189" s="31" t="s">
        <v>80</v>
      </c>
      <c r="AK189">
        <v>93</v>
      </c>
      <c r="AL189" s="29">
        <v>0</v>
      </c>
      <c r="AM189" s="29">
        <v>100</v>
      </c>
      <c r="AN189" s="20">
        <v>1.927</v>
      </c>
    </row>
    <row r="190" spans="1:40" x14ac:dyDescent="0.25">
      <c r="A190" t="s">
        <v>73</v>
      </c>
      <c r="B190" t="s">
        <v>74</v>
      </c>
      <c r="C190" t="s">
        <v>75</v>
      </c>
      <c r="D190" t="s">
        <v>136</v>
      </c>
      <c r="E190" t="s">
        <v>87</v>
      </c>
      <c r="F190" t="s">
        <v>79</v>
      </c>
      <c r="G190" s="31" t="s">
        <v>80</v>
      </c>
      <c r="H190" s="31" t="s">
        <v>80</v>
      </c>
      <c r="I190" s="31" t="s">
        <v>80</v>
      </c>
      <c r="J190" s="31" t="s">
        <v>80</v>
      </c>
      <c r="K190" s="31" t="s">
        <v>80</v>
      </c>
      <c r="L190" s="31" t="s">
        <v>80</v>
      </c>
      <c r="M190" s="31" t="s">
        <v>80</v>
      </c>
      <c r="N190" s="31" t="s">
        <v>80</v>
      </c>
      <c r="O190" s="31" t="s">
        <v>80</v>
      </c>
      <c r="P190" s="31" t="s">
        <v>80</v>
      </c>
      <c r="Q190" s="31" t="s">
        <v>80</v>
      </c>
      <c r="R190" s="31" t="s">
        <v>80</v>
      </c>
      <c r="S190" s="31" t="s">
        <v>80</v>
      </c>
      <c r="T190" s="31" t="s">
        <v>80</v>
      </c>
      <c r="U190" s="31" t="s">
        <v>80</v>
      </c>
      <c r="V190" s="31" t="s">
        <v>80</v>
      </c>
      <c r="W190" s="31" t="s">
        <v>80</v>
      </c>
      <c r="X190" s="31" t="s">
        <v>80</v>
      </c>
      <c r="Y190" s="31" t="s">
        <v>5</v>
      </c>
      <c r="Z190" s="31" t="s">
        <v>5</v>
      </c>
      <c r="AA190" s="31" t="s">
        <v>80</v>
      </c>
      <c r="AB190" s="31" t="s">
        <v>80</v>
      </c>
      <c r="AC190" s="31" t="s">
        <v>80</v>
      </c>
      <c r="AD190" s="31" t="s">
        <v>80</v>
      </c>
      <c r="AE190" s="31" t="s">
        <v>80</v>
      </c>
      <c r="AF190" s="31" t="s">
        <v>80</v>
      </c>
      <c r="AG190" s="31" t="s">
        <v>80</v>
      </c>
      <c r="AH190" s="31" t="s">
        <v>80</v>
      </c>
      <c r="AI190" s="31" t="s">
        <v>80</v>
      </c>
      <c r="AJ190" s="31" t="s">
        <v>80</v>
      </c>
      <c r="AK190">
        <v>93</v>
      </c>
      <c r="AL190" s="29" t="s">
        <v>80</v>
      </c>
      <c r="AM190" s="29" t="s">
        <v>80</v>
      </c>
      <c r="AN190" s="20" t="s">
        <v>80</v>
      </c>
    </row>
    <row r="191" spans="1:40" x14ac:dyDescent="0.25">
      <c r="A191" t="s">
        <v>73</v>
      </c>
      <c r="B191" t="s">
        <v>74</v>
      </c>
      <c r="C191" t="s">
        <v>75</v>
      </c>
      <c r="D191" t="s">
        <v>118</v>
      </c>
      <c r="E191" t="s">
        <v>87</v>
      </c>
      <c r="F191" t="s">
        <v>78</v>
      </c>
      <c r="G191" s="31" t="s">
        <v>80</v>
      </c>
      <c r="H191" s="31" t="s">
        <v>80</v>
      </c>
      <c r="I191" s="31" t="s">
        <v>80</v>
      </c>
      <c r="J191" s="31" t="s">
        <v>80</v>
      </c>
      <c r="K191" s="31" t="s">
        <v>80</v>
      </c>
      <c r="L191" s="31" t="s">
        <v>80</v>
      </c>
      <c r="M191" s="31" t="s">
        <v>80</v>
      </c>
      <c r="N191" s="31" t="s">
        <v>80</v>
      </c>
      <c r="O191" s="31" t="s">
        <v>80</v>
      </c>
      <c r="P191" s="31" t="s">
        <v>80</v>
      </c>
      <c r="Q191" s="31" t="s">
        <v>80</v>
      </c>
      <c r="R191" s="31" t="s">
        <v>80</v>
      </c>
      <c r="S191" s="31" t="s">
        <v>80</v>
      </c>
      <c r="T191" s="31" t="s">
        <v>80</v>
      </c>
      <c r="U191" s="31" t="s">
        <v>80</v>
      </c>
      <c r="V191" s="31" t="s">
        <v>80</v>
      </c>
      <c r="W191" s="31" t="s">
        <v>80</v>
      </c>
      <c r="X191" s="31" t="s">
        <v>80</v>
      </c>
      <c r="Y191" s="31" t="s">
        <v>80</v>
      </c>
      <c r="Z191" s="31" t="s">
        <v>80</v>
      </c>
      <c r="AA191" s="31" t="s">
        <v>80</v>
      </c>
      <c r="AB191" s="31" t="s">
        <v>80</v>
      </c>
      <c r="AC191" s="31" t="s">
        <v>80</v>
      </c>
      <c r="AD191" s="31" t="s">
        <v>80</v>
      </c>
      <c r="AE191" s="31" t="s">
        <v>80</v>
      </c>
      <c r="AF191" s="31" t="s">
        <v>80</v>
      </c>
      <c r="AG191" s="31" t="s">
        <v>80</v>
      </c>
      <c r="AH191" s="31">
        <v>4.0000000000000001E-3</v>
      </c>
      <c r="AI191" s="31">
        <v>1.736</v>
      </c>
      <c r="AJ191" s="31">
        <v>3.2000000000000001E-2</v>
      </c>
      <c r="AK191">
        <v>94</v>
      </c>
      <c r="AL191" s="29">
        <v>0</v>
      </c>
      <c r="AM191" s="29">
        <v>100</v>
      </c>
      <c r="AN191" s="20">
        <v>1.772</v>
      </c>
    </row>
    <row r="192" spans="1:40" x14ac:dyDescent="0.25">
      <c r="A192" t="s">
        <v>73</v>
      </c>
      <c r="B192" t="s">
        <v>74</v>
      </c>
      <c r="C192" t="s">
        <v>75</v>
      </c>
      <c r="D192" t="s">
        <v>118</v>
      </c>
      <c r="E192" t="s">
        <v>87</v>
      </c>
      <c r="F192" t="s">
        <v>79</v>
      </c>
      <c r="G192" s="31" t="s">
        <v>80</v>
      </c>
      <c r="H192" s="31" t="s">
        <v>80</v>
      </c>
      <c r="I192" s="31" t="s">
        <v>80</v>
      </c>
      <c r="J192" s="31" t="s">
        <v>80</v>
      </c>
      <c r="K192" s="31" t="s">
        <v>80</v>
      </c>
      <c r="L192" s="31" t="s">
        <v>80</v>
      </c>
      <c r="M192" s="31" t="s">
        <v>80</v>
      </c>
      <c r="N192" s="31" t="s">
        <v>80</v>
      </c>
      <c r="O192" s="31" t="s">
        <v>80</v>
      </c>
      <c r="P192" s="31" t="s">
        <v>80</v>
      </c>
      <c r="Q192" s="31" t="s">
        <v>80</v>
      </c>
      <c r="R192" s="31" t="s">
        <v>80</v>
      </c>
      <c r="S192" s="31" t="s">
        <v>80</v>
      </c>
      <c r="T192" s="31" t="s">
        <v>80</v>
      </c>
      <c r="U192" s="31" t="s">
        <v>80</v>
      </c>
      <c r="V192" s="31" t="s">
        <v>80</v>
      </c>
      <c r="W192" s="31" t="s">
        <v>80</v>
      </c>
      <c r="X192" s="31" t="s">
        <v>80</v>
      </c>
      <c r="Y192" s="31" t="s">
        <v>80</v>
      </c>
      <c r="Z192" s="31" t="s">
        <v>80</v>
      </c>
      <c r="AA192" s="31" t="s">
        <v>80</v>
      </c>
      <c r="AB192" s="31" t="s">
        <v>80</v>
      </c>
      <c r="AC192" s="31" t="s">
        <v>80</v>
      </c>
      <c r="AD192" s="31" t="s">
        <v>80</v>
      </c>
      <c r="AE192" s="31" t="s">
        <v>80</v>
      </c>
      <c r="AF192" s="31" t="s">
        <v>80</v>
      </c>
      <c r="AG192" s="31" t="s">
        <v>80</v>
      </c>
      <c r="AH192" s="31" t="s">
        <v>7</v>
      </c>
      <c r="AI192" s="31" t="s">
        <v>7</v>
      </c>
      <c r="AJ192" s="31" t="s">
        <v>82</v>
      </c>
      <c r="AK192">
        <v>94</v>
      </c>
      <c r="AL192" s="29" t="s">
        <v>80</v>
      </c>
      <c r="AM192" s="29" t="s">
        <v>80</v>
      </c>
      <c r="AN192" s="20" t="s">
        <v>80</v>
      </c>
    </row>
    <row r="193" spans="1:40" x14ac:dyDescent="0.25">
      <c r="A193" t="s">
        <v>73</v>
      </c>
      <c r="B193" t="s">
        <v>74</v>
      </c>
      <c r="C193" t="s">
        <v>75</v>
      </c>
      <c r="D193" t="s">
        <v>124</v>
      </c>
      <c r="E193" t="s">
        <v>81</v>
      </c>
      <c r="F193" t="s">
        <v>78</v>
      </c>
      <c r="G193" s="31" t="s">
        <v>80</v>
      </c>
      <c r="H193" s="31" t="s">
        <v>80</v>
      </c>
      <c r="I193" s="31" t="s">
        <v>80</v>
      </c>
      <c r="J193" s="31" t="s">
        <v>80</v>
      </c>
      <c r="K193" s="31" t="s">
        <v>80</v>
      </c>
      <c r="L193" s="31" t="s">
        <v>80</v>
      </c>
      <c r="M193" s="31" t="s">
        <v>80</v>
      </c>
      <c r="N193" s="31" t="s">
        <v>80</v>
      </c>
      <c r="O193" s="31" t="s">
        <v>80</v>
      </c>
      <c r="P193" s="31" t="s">
        <v>80</v>
      </c>
      <c r="Q193" s="31" t="s">
        <v>80</v>
      </c>
      <c r="R193" s="31" t="s">
        <v>80</v>
      </c>
      <c r="S193" s="31" t="s">
        <v>80</v>
      </c>
      <c r="T193" s="31" t="s">
        <v>80</v>
      </c>
      <c r="U193" s="31" t="s">
        <v>80</v>
      </c>
      <c r="V193" s="31" t="s">
        <v>80</v>
      </c>
      <c r="W193" s="31" t="s">
        <v>80</v>
      </c>
      <c r="X193" s="31" t="s">
        <v>80</v>
      </c>
      <c r="Y193" s="31">
        <v>0.20599999999999999</v>
      </c>
      <c r="Z193" s="31" t="s">
        <v>80</v>
      </c>
      <c r="AA193" s="31" t="s">
        <v>80</v>
      </c>
      <c r="AB193" s="31" t="s">
        <v>80</v>
      </c>
      <c r="AC193" s="31" t="s">
        <v>80</v>
      </c>
      <c r="AD193" s="31" t="s">
        <v>80</v>
      </c>
      <c r="AE193" s="31" t="s">
        <v>80</v>
      </c>
      <c r="AF193" s="31">
        <v>0.42499999999999999</v>
      </c>
      <c r="AG193" s="31">
        <v>0.59699999999999998</v>
      </c>
      <c r="AH193" s="31">
        <v>0.123</v>
      </c>
      <c r="AI193" s="31">
        <v>0.2</v>
      </c>
      <c r="AJ193" s="31">
        <v>0.151</v>
      </c>
      <c r="AK193">
        <v>95</v>
      </c>
      <c r="AL193" s="29">
        <v>0</v>
      </c>
      <c r="AM193" s="29">
        <v>100</v>
      </c>
      <c r="AN193" s="20">
        <v>1.702</v>
      </c>
    </row>
    <row r="194" spans="1:40" x14ac:dyDescent="0.25">
      <c r="A194" t="s">
        <v>73</v>
      </c>
      <c r="B194" t="s">
        <v>74</v>
      </c>
      <c r="C194" t="s">
        <v>75</v>
      </c>
      <c r="D194" t="s">
        <v>124</v>
      </c>
      <c r="E194" t="s">
        <v>81</v>
      </c>
      <c r="F194" t="s">
        <v>79</v>
      </c>
      <c r="G194" s="31" t="s">
        <v>80</v>
      </c>
      <c r="H194" s="31" t="s">
        <v>80</v>
      </c>
      <c r="I194" s="31" t="s">
        <v>80</v>
      </c>
      <c r="J194" s="31" t="s">
        <v>80</v>
      </c>
      <c r="K194" s="31" t="s">
        <v>80</v>
      </c>
      <c r="L194" s="31" t="s">
        <v>80</v>
      </c>
      <c r="M194" s="31" t="s">
        <v>80</v>
      </c>
      <c r="N194" s="31" t="s">
        <v>80</v>
      </c>
      <c r="O194" s="31" t="s">
        <v>80</v>
      </c>
      <c r="P194" s="31" t="s">
        <v>80</v>
      </c>
      <c r="Q194" s="31" t="s">
        <v>80</v>
      </c>
      <c r="R194" s="31" t="s">
        <v>80</v>
      </c>
      <c r="S194" s="31" t="s">
        <v>80</v>
      </c>
      <c r="T194" s="31" t="s">
        <v>80</v>
      </c>
      <c r="U194" s="31" t="s">
        <v>80</v>
      </c>
      <c r="V194" s="31" t="s">
        <v>80</v>
      </c>
      <c r="W194" s="31" t="s">
        <v>80</v>
      </c>
      <c r="X194" s="31" t="s">
        <v>80</v>
      </c>
      <c r="Y194" s="31" t="s">
        <v>82</v>
      </c>
      <c r="Z194" s="31" t="s">
        <v>80</v>
      </c>
      <c r="AA194" s="31" t="s">
        <v>80</v>
      </c>
      <c r="AB194" s="31" t="s">
        <v>80</v>
      </c>
      <c r="AC194" s="31" t="s">
        <v>80</v>
      </c>
      <c r="AD194" s="31" t="s">
        <v>80</v>
      </c>
      <c r="AE194" s="31" t="s">
        <v>80</v>
      </c>
      <c r="AF194" s="31" t="s">
        <v>82</v>
      </c>
      <c r="AG194" s="31" t="s">
        <v>82</v>
      </c>
      <c r="AH194" s="31" t="s">
        <v>82</v>
      </c>
      <c r="AI194" s="31" t="s">
        <v>82</v>
      </c>
      <c r="AJ194" s="31" t="s">
        <v>82</v>
      </c>
      <c r="AK194">
        <v>95</v>
      </c>
      <c r="AL194" s="29" t="s">
        <v>80</v>
      </c>
      <c r="AM194" s="29" t="s">
        <v>80</v>
      </c>
      <c r="AN194" s="20" t="s">
        <v>80</v>
      </c>
    </row>
    <row r="195" spans="1:40" x14ac:dyDescent="0.25">
      <c r="A195" t="s">
        <v>73</v>
      </c>
      <c r="B195" t="s">
        <v>74</v>
      </c>
      <c r="C195" t="s">
        <v>100</v>
      </c>
      <c r="D195" t="s">
        <v>117</v>
      </c>
      <c r="E195" t="s">
        <v>104</v>
      </c>
      <c r="F195" t="s">
        <v>78</v>
      </c>
      <c r="G195" s="31" t="s">
        <v>80</v>
      </c>
      <c r="H195" s="31">
        <v>1</v>
      </c>
      <c r="I195" s="31" t="s">
        <v>80</v>
      </c>
      <c r="J195" s="31" t="s">
        <v>80</v>
      </c>
      <c r="K195" s="31">
        <v>0.3</v>
      </c>
      <c r="L195" s="31" t="s">
        <v>80</v>
      </c>
      <c r="M195" s="31" t="s">
        <v>80</v>
      </c>
      <c r="N195" s="31" t="s">
        <v>80</v>
      </c>
      <c r="O195" s="31" t="s">
        <v>80</v>
      </c>
      <c r="P195" s="31" t="s">
        <v>80</v>
      </c>
      <c r="Q195" s="31" t="s">
        <v>80</v>
      </c>
      <c r="R195" s="31" t="s">
        <v>80</v>
      </c>
      <c r="S195" s="31" t="s">
        <v>80</v>
      </c>
      <c r="T195" s="31" t="s">
        <v>80</v>
      </c>
      <c r="U195" s="31" t="s">
        <v>80</v>
      </c>
      <c r="V195" s="31" t="s">
        <v>80</v>
      </c>
      <c r="W195" s="31" t="s">
        <v>80</v>
      </c>
      <c r="X195" s="31" t="s">
        <v>80</v>
      </c>
      <c r="Y195" s="31" t="s">
        <v>80</v>
      </c>
      <c r="Z195" s="31" t="s">
        <v>80</v>
      </c>
      <c r="AA195" s="31" t="s">
        <v>80</v>
      </c>
      <c r="AB195" s="31" t="s">
        <v>80</v>
      </c>
      <c r="AC195" s="31" t="s">
        <v>80</v>
      </c>
      <c r="AD195" s="31" t="s">
        <v>80</v>
      </c>
      <c r="AE195" s="31" t="s">
        <v>80</v>
      </c>
      <c r="AF195" s="31" t="s">
        <v>80</v>
      </c>
      <c r="AG195" s="31" t="s">
        <v>80</v>
      </c>
      <c r="AH195" s="31" t="s">
        <v>80</v>
      </c>
      <c r="AI195" s="31" t="s">
        <v>80</v>
      </c>
      <c r="AJ195" s="31" t="s">
        <v>80</v>
      </c>
      <c r="AK195">
        <v>96</v>
      </c>
      <c r="AL195" s="29">
        <v>0</v>
      </c>
      <c r="AM195" s="29">
        <v>100</v>
      </c>
      <c r="AN195" s="20">
        <v>1.3</v>
      </c>
    </row>
    <row r="196" spans="1:40" x14ac:dyDescent="0.25">
      <c r="A196" t="s">
        <v>73</v>
      </c>
      <c r="B196" t="s">
        <v>74</v>
      </c>
      <c r="C196" t="s">
        <v>100</v>
      </c>
      <c r="D196" t="s">
        <v>117</v>
      </c>
      <c r="E196" t="s">
        <v>104</v>
      </c>
      <c r="F196" t="s">
        <v>79</v>
      </c>
      <c r="G196" s="31" t="s">
        <v>80</v>
      </c>
      <c r="H196" s="31" t="s">
        <v>82</v>
      </c>
      <c r="I196" s="31" t="s">
        <v>80</v>
      </c>
      <c r="J196" s="31" t="s">
        <v>80</v>
      </c>
      <c r="K196" s="31" t="s">
        <v>82</v>
      </c>
      <c r="L196" s="31" t="s">
        <v>80</v>
      </c>
      <c r="M196" s="31" t="s">
        <v>80</v>
      </c>
      <c r="N196" s="31" t="s">
        <v>80</v>
      </c>
      <c r="O196" s="31" t="s">
        <v>80</v>
      </c>
      <c r="P196" s="31" t="s">
        <v>80</v>
      </c>
      <c r="Q196" s="31" t="s">
        <v>80</v>
      </c>
      <c r="R196" s="31" t="s">
        <v>80</v>
      </c>
      <c r="S196" s="31" t="s">
        <v>80</v>
      </c>
      <c r="T196" s="31" t="s">
        <v>80</v>
      </c>
      <c r="U196" s="31" t="s">
        <v>80</v>
      </c>
      <c r="V196" s="31" t="s">
        <v>80</v>
      </c>
      <c r="W196" s="31" t="s">
        <v>80</v>
      </c>
      <c r="X196" s="31" t="s">
        <v>80</v>
      </c>
      <c r="Y196" s="31" t="s">
        <v>80</v>
      </c>
      <c r="Z196" s="31" t="s">
        <v>80</v>
      </c>
      <c r="AA196" s="31" t="s">
        <v>80</v>
      </c>
      <c r="AB196" s="31" t="s">
        <v>80</v>
      </c>
      <c r="AC196" s="31" t="s">
        <v>80</v>
      </c>
      <c r="AD196" s="31" t="s">
        <v>80</v>
      </c>
      <c r="AE196" s="31" t="s">
        <v>80</v>
      </c>
      <c r="AF196" s="31" t="s">
        <v>80</v>
      </c>
      <c r="AG196" s="31" t="s">
        <v>80</v>
      </c>
      <c r="AH196" s="31" t="s">
        <v>80</v>
      </c>
      <c r="AI196" s="31" t="s">
        <v>80</v>
      </c>
      <c r="AJ196" s="31" t="s">
        <v>80</v>
      </c>
      <c r="AK196">
        <v>96</v>
      </c>
      <c r="AL196" s="29" t="s">
        <v>80</v>
      </c>
      <c r="AM196" s="29" t="s">
        <v>80</v>
      </c>
      <c r="AN196" s="20" t="s">
        <v>80</v>
      </c>
    </row>
    <row r="197" spans="1:40" x14ac:dyDescent="0.25">
      <c r="A197" t="s">
        <v>73</v>
      </c>
      <c r="B197" t="s">
        <v>74</v>
      </c>
      <c r="C197" t="s">
        <v>100</v>
      </c>
      <c r="D197" t="s">
        <v>134</v>
      </c>
      <c r="E197" t="s">
        <v>81</v>
      </c>
      <c r="F197" t="s">
        <v>78</v>
      </c>
      <c r="G197" s="31" t="s">
        <v>80</v>
      </c>
      <c r="H197" s="31" t="s">
        <v>80</v>
      </c>
      <c r="I197" s="31" t="s">
        <v>80</v>
      </c>
      <c r="J197" s="31" t="s">
        <v>80</v>
      </c>
      <c r="K197" s="31" t="s">
        <v>80</v>
      </c>
      <c r="L197" s="31" t="s">
        <v>80</v>
      </c>
      <c r="M197" s="31" t="s">
        <v>80</v>
      </c>
      <c r="N197" s="31" t="s">
        <v>80</v>
      </c>
      <c r="O197" s="31" t="s">
        <v>80</v>
      </c>
      <c r="P197" s="31" t="s">
        <v>80</v>
      </c>
      <c r="Q197" s="31" t="s">
        <v>80</v>
      </c>
      <c r="R197" s="31" t="s">
        <v>80</v>
      </c>
      <c r="S197" s="31" t="s">
        <v>80</v>
      </c>
      <c r="T197" s="31" t="s">
        <v>80</v>
      </c>
      <c r="U197" s="31" t="s">
        <v>80</v>
      </c>
      <c r="V197" s="31" t="s">
        <v>80</v>
      </c>
      <c r="W197" s="31" t="s">
        <v>80</v>
      </c>
      <c r="X197" s="31" t="s">
        <v>80</v>
      </c>
      <c r="Y197" s="31" t="s">
        <v>80</v>
      </c>
      <c r="Z197" s="31">
        <v>0.28799999999999998</v>
      </c>
      <c r="AA197" s="31">
        <v>0.39600000000000002</v>
      </c>
      <c r="AB197" s="31" t="s">
        <v>80</v>
      </c>
      <c r="AC197" s="31" t="s">
        <v>80</v>
      </c>
      <c r="AD197" s="31">
        <v>0.13400000000000001</v>
      </c>
      <c r="AE197" s="31">
        <v>9.6000000000000002E-2</v>
      </c>
      <c r="AF197" s="31" t="s">
        <v>80</v>
      </c>
      <c r="AG197" s="31" t="s">
        <v>80</v>
      </c>
      <c r="AH197" s="31" t="s">
        <v>80</v>
      </c>
      <c r="AI197" s="31" t="s">
        <v>80</v>
      </c>
      <c r="AJ197" s="31" t="s">
        <v>80</v>
      </c>
      <c r="AK197">
        <v>97</v>
      </c>
      <c r="AL197" s="29">
        <v>0</v>
      </c>
      <c r="AM197" s="29">
        <v>100</v>
      </c>
      <c r="AN197" s="20">
        <v>0.91500000000000004</v>
      </c>
    </row>
    <row r="198" spans="1:40" x14ac:dyDescent="0.25">
      <c r="A198" t="s">
        <v>73</v>
      </c>
      <c r="B198" t="s">
        <v>74</v>
      </c>
      <c r="C198" t="s">
        <v>100</v>
      </c>
      <c r="D198" t="s">
        <v>134</v>
      </c>
      <c r="E198" t="s">
        <v>81</v>
      </c>
      <c r="F198" t="s">
        <v>79</v>
      </c>
      <c r="G198" s="31" t="s">
        <v>80</v>
      </c>
      <c r="H198" s="31" t="s">
        <v>80</v>
      </c>
      <c r="I198" s="31" t="s">
        <v>80</v>
      </c>
      <c r="J198" s="31" t="s">
        <v>80</v>
      </c>
      <c r="K198" s="31" t="s">
        <v>80</v>
      </c>
      <c r="L198" s="31" t="s">
        <v>80</v>
      </c>
      <c r="M198" s="31" t="s">
        <v>80</v>
      </c>
      <c r="N198" s="31" t="s">
        <v>80</v>
      </c>
      <c r="O198" s="31" t="s">
        <v>80</v>
      </c>
      <c r="P198" s="31" t="s">
        <v>80</v>
      </c>
      <c r="Q198" s="31" t="s">
        <v>80</v>
      </c>
      <c r="R198" s="31" t="s">
        <v>80</v>
      </c>
      <c r="S198" s="31" t="s">
        <v>80</v>
      </c>
      <c r="T198" s="31" t="s">
        <v>80</v>
      </c>
      <c r="U198" s="31" t="s">
        <v>80</v>
      </c>
      <c r="V198" s="31" t="s">
        <v>80</v>
      </c>
      <c r="W198" s="31" t="s">
        <v>80</v>
      </c>
      <c r="X198" s="31" t="s">
        <v>80</v>
      </c>
      <c r="Y198" s="31" t="s">
        <v>80</v>
      </c>
      <c r="Z198" s="31" t="s">
        <v>5</v>
      </c>
      <c r="AA198" s="31" t="s">
        <v>5</v>
      </c>
      <c r="AB198" s="31" t="s">
        <v>80</v>
      </c>
      <c r="AC198" s="31" t="s">
        <v>80</v>
      </c>
      <c r="AD198" s="31" t="s">
        <v>5</v>
      </c>
      <c r="AE198" s="31" t="s">
        <v>5</v>
      </c>
      <c r="AF198" s="31" t="s">
        <v>80</v>
      </c>
      <c r="AG198" s="31" t="s">
        <v>80</v>
      </c>
      <c r="AH198" s="31" t="s">
        <v>80</v>
      </c>
      <c r="AI198" s="31" t="s">
        <v>80</v>
      </c>
      <c r="AJ198" s="31" t="s">
        <v>80</v>
      </c>
      <c r="AK198">
        <v>97</v>
      </c>
      <c r="AL198" s="29" t="s">
        <v>80</v>
      </c>
      <c r="AM198" s="29" t="s">
        <v>80</v>
      </c>
      <c r="AN198" s="20" t="s">
        <v>80</v>
      </c>
    </row>
    <row r="199" spans="1:40" x14ac:dyDescent="0.25">
      <c r="A199" t="s">
        <v>73</v>
      </c>
      <c r="B199" t="s">
        <v>74</v>
      </c>
      <c r="C199" t="s">
        <v>75</v>
      </c>
      <c r="D199" t="s">
        <v>112</v>
      </c>
      <c r="E199" t="s">
        <v>81</v>
      </c>
      <c r="F199" t="s">
        <v>78</v>
      </c>
      <c r="G199" s="31" t="s">
        <v>80</v>
      </c>
      <c r="H199" s="31" t="s">
        <v>80</v>
      </c>
      <c r="I199" s="31" t="s">
        <v>80</v>
      </c>
      <c r="J199" s="31" t="s">
        <v>80</v>
      </c>
      <c r="K199" s="31" t="s">
        <v>80</v>
      </c>
      <c r="L199" s="31" t="s">
        <v>80</v>
      </c>
      <c r="M199" s="31" t="s">
        <v>80</v>
      </c>
      <c r="N199" s="31" t="s">
        <v>80</v>
      </c>
      <c r="O199" s="31" t="s">
        <v>80</v>
      </c>
      <c r="P199" s="31" t="s">
        <v>80</v>
      </c>
      <c r="Q199" s="31" t="s">
        <v>80</v>
      </c>
      <c r="R199" s="31" t="s">
        <v>80</v>
      </c>
      <c r="S199" s="31" t="s">
        <v>80</v>
      </c>
      <c r="T199" s="31" t="s">
        <v>80</v>
      </c>
      <c r="U199" s="31" t="s">
        <v>80</v>
      </c>
      <c r="V199" s="31" t="s">
        <v>80</v>
      </c>
      <c r="W199" s="31" t="s">
        <v>80</v>
      </c>
      <c r="X199" s="31" t="s">
        <v>80</v>
      </c>
      <c r="Y199" s="31" t="s">
        <v>80</v>
      </c>
      <c r="Z199" s="31" t="s">
        <v>80</v>
      </c>
      <c r="AA199" s="31" t="s">
        <v>80</v>
      </c>
      <c r="AB199" s="31">
        <v>0.44900000000000001</v>
      </c>
      <c r="AC199" s="31">
        <v>1.0999999999999999E-2</v>
      </c>
      <c r="AD199" s="31">
        <v>0.11</v>
      </c>
      <c r="AE199" s="31" t="s">
        <v>80</v>
      </c>
      <c r="AF199" s="31" t="s">
        <v>80</v>
      </c>
      <c r="AG199" s="31" t="s">
        <v>80</v>
      </c>
      <c r="AH199" s="31" t="s">
        <v>80</v>
      </c>
      <c r="AI199" s="31" t="s">
        <v>80</v>
      </c>
      <c r="AJ199" s="31" t="s">
        <v>80</v>
      </c>
      <c r="AK199">
        <v>98</v>
      </c>
      <c r="AL199" s="29">
        <v>0</v>
      </c>
      <c r="AM199" s="29">
        <v>100</v>
      </c>
      <c r="AN199" s="20">
        <v>0.56999999999999995</v>
      </c>
    </row>
    <row r="200" spans="1:40" x14ac:dyDescent="0.25">
      <c r="A200" t="s">
        <v>73</v>
      </c>
      <c r="B200" t="s">
        <v>74</v>
      </c>
      <c r="C200" t="s">
        <v>75</v>
      </c>
      <c r="D200" t="s">
        <v>112</v>
      </c>
      <c r="E200" t="s">
        <v>81</v>
      </c>
      <c r="F200" t="s">
        <v>79</v>
      </c>
      <c r="G200" s="31" t="s">
        <v>80</v>
      </c>
      <c r="H200" s="31" t="s">
        <v>80</v>
      </c>
      <c r="I200" s="31" t="s">
        <v>80</v>
      </c>
      <c r="J200" s="31" t="s">
        <v>80</v>
      </c>
      <c r="K200" s="31" t="s">
        <v>80</v>
      </c>
      <c r="L200" s="31" t="s">
        <v>80</v>
      </c>
      <c r="M200" s="31" t="s">
        <v>80</v>
      </c>
      <c r="N200" s="31" t="s">
        <v>80</v>
      </c>
      <c r="O200" s="31" t="s">
        <v>5</v>
      </c>
      <c r="P200" s="31" t="s">
        <v>80</v>
      </c>
      <c r="Q200" s="31" t="s">
        <v>80</v>
      </c>
      <c r="R200" s="31" t="s">
        <v>80</v>
      </c>
      <c r="S200" s="31" t="s">
        <v>80</v>
      </c>
      <c r="T200" s="31" t="s">
        <v>80</v>
      </c>
      <c r="U200" s="31" t="s">
        <v>80</v>
      </c>
      <c r="V200" s="31" t="s">
        <v>80</v>
      </c>
      <c r="W200" s="31" t="s">
        <v>80</v>
      </c>
      <c r="X200" s="31" t="s">
        <v>80</v>
      </c>
      <c r="Y200" s="31" t="s">
        <v>80</v>
      </c>
      <c r="Z200" s="31" t="s">
        <v>80</v>
      </c>
      <c r="AA200" s="31" t="s">
        <v>80</v>
      </c>
      <c r="AB200" s="31" t="s">
        <v>82</v>
      </c>
      <c r="AC200" s="31" t="s">
        <v>82</v>
      </c>
      <c r="AD200" s="31" t="s">
        <v>82</v>
      </c>
      <c r="AE200" s="31" t="s">
        <v>80</v>
      </c>
      <c r="AF200" s="31" t="s">
        <v>80</v>
      </c>
      <c r="AG200" s="31" t="s">
        <v>80</v>
      </c>
      <c r="AH200" s="31" t="s">
        <v>80</v>
      </c>
      <c r="AI200" s="31" t="s">
        <v>80</v>
      </c>
      <c r="AJ200" s="31" t="s">
        <v>80</v>
      </c>
      <c r="AK200">
        <v>98</v>
      </c>
      <c r="AL200" s="29" t="s">
        <v>80</v>
      </c>
      <c r="AM200" s="29" t="s">
        <v>80</v>
      </c>
      <c r="AN200" s="20" t="s">
        <v>80</v>
      </c>
    </row>
    <row r="201" spans="1:40" x14ac:dyDescent="0.25">
      <c r="A201" t="s">
        <v>73</v>
      </c>
      <c r="B201" t="s">
        <v>74</v>
      </c>
      <c r="C201" t="s">
        <v>75</v>
      </c>
      <c r="D201" t="s">
        <v>107</v>
      </c>
      <c r="E201" t="s">
        <v>127</v>
      </c>
      <c r="F201" t="s">
        <v>78</v>
      </c>
      <c r="G201" s="31" t="s">
        <v>80</v>
      </c>
      <c r="H201" s="31" t="s">
        <v>80</v>
      </c>
      <c r="I201" s="31" t="s">
        <v>80</v>
      </c>
      <c r="J201" s="31" t="s">
        <v>80</v>
      </c>
      <c r="K201" s="31" t="s">
        <v>80</v>
      </c>
      <c r="L201" s="31" t="s">
        <v>80</v>
      </c>
      <c r="M201" s="31" t="s">
        <v>80</v>
      </c>
      <c r="N201" s="31" t="s">
        <v>80</v>
      </c>
      <c r="O201" s="31" t="s">
        <v>80</v>
      </c>
      <c r="P201" s="31" t="s">
        <v>80</v>
      </c>
      <c r="Q201" s="31" t="s">
        <v>80</v>
      </c>
      <c r="R201" s="31" t="s">
        <v>80</v>
      </c>
      <c r="S201" s="31" t="s">
        <v>80</v>
      </c>
      <c r="T201" s="31" t="s">
        <v>80</v>
      </c>
      <c r="U201" s="31" t="s">
        <v>80</v>
      </c>
      <c r="V201" s="31">
        <v>6.0000000000000001E-3</v>
      </c>
      <c r="W201" s="31" t="s">
        <v>80</v>
      </c>
      <c r="X201" s="31" t="s">
        <v>80</v>
      </c>
      <c r="Y201" s="31" t="s">
        <v>80</v>
      </c>
      <c r="Z201" s="31">
        <v>0.01</v>
      </c>
      <c r="AA201" s="31" t="s">
        <v>80</v>
      </c>
      <c r="AB201" s="31" t="s">
        <v>80</v>
      </c>
      <c r="AC201" s="31" t="s">
        <v>80</v>
      </c>
      <c r="AD201" s="31" t="s">
        <v>80</v>
      </c>
      <c r="AE201" s="31" t="s">
        <v>80</v>
      </c>
      <c r="AF201" s="31">
        <v>0.311</v>
      </c>
      <c r="AG201" s="31" t="s">
        <v>80</v>
      </c>
      <c r="AH201" s="31" t="s">
        <v>80</v>
      </c>
      <c r="AI201" s="31" t="s">
        <v>80</v>
      </c>
      <c r="AJ201" s="31" t="s">
        <v>80</v>
      </c>
      <c r="AK201">
        <v>99</v>
      </c>
      <c r="AL201" s="29">
        <v>0</v>
      </c>
      <c r="AM201" s="29">
        <v>100</v>
      </c>
      <c r="AN201" s="20">
        <v>0.32700000000000001</v>
      </c>
    </row>
    <row r="202" spans="1:40" x14ac:dyDescent="0.25">
      <c r="A202" t="s">
        <v>73</v>
      </c>
      <c r="B202" t="s">
        <v>74</v>
      </c>
      <c r="C202" t="s">
        <v>75</v>
      </c>
      <c r="D202" t="s">
        <v>107</v>
      </c>
      <c r="E202" t="s">
        <v>127</v>
      </c>
      <c r="F202" t="s">
        <v>79</v>
      </c>
      <c r="G202" s="31" t="s">
        <v>80</v>
      </c>
      <c r="H202" s="31" t="s">
        <v>80</v>
      </c>
      <c r="I202" s="31" t="s">
        <v>80</v>
      </c>
      <c r="J202" s="31" t="s">
        <v>80</v>
      </c>
      <c r="K202" s="31" t="s">
        <v>80</v>
      </c>
      <c r="L202" s="31" t="s">
        <v>80</v>
      </c>
      <c r="M202" s="31" t="s">
        <v>80</v>
      </c>
      <c r="N202" s="31" t="s">
        <v>80</v>
      </c>
      <c r="O202" s="31" t="s">
        <v>80</v>
      </c>
      <c r="P202" s="31" t="s">
        <v>80</v>
      </c>
      <c r="Q202" s="31" t="s">
        <v>80</v>
      </c>
      <c r="R202" s="31" t="s">
        <v>80</v>
      </c>
      <c r="S202" s="31" t="s">
        <v>80</v>
      </c>
      <c r="T202" s="31" t="s">
        <v>80</v>
      </c>
      <c r="U202" s="31" t="s">
        <v>80</v>
      </c>
      <c r="V202" s="31" t="s">
        <v>5</v>
      </c>
      <c r="W202" s="31" t="s">
        <v>80</v>
      </c>
      <c r="X202" s="31" t="s">
        <v>80</v>
      </c>
      <c r="Y202" s="31" t="s">
        <v>80</v>
      </c>
      <c r="Z202" s="31" t="s">
        <v>82</v>
      </c>
      <c r="AA202" s="31" t="s">
        <v>80</v>
      </c>
      <c r="AB202" s="31" t="s">
        <v>80</v>
      </c>
      <c r="AC202" s="31" t="s">
        <v>80</v>
      </c>
      <c r="AD202" s="31" t="s">
        <v>80</v>
      </c>
      <c r="AE202" s="31" t="s">
        <v>80</v>
      </c>
      <c r="AF202" s="31" t="s">
        <v>5</v>
      </c>
      <c r="AG202" s="31" t="s">
        <v>80</v>
      </c>
      <c r="AH202" s="31" t="s">
        <v>80</v>
      </c>
      <c r="AI202" s="31" t="s">
        <v>80</v>
      </c>
      <c r="AJ202" s="31" t="s">
        <v>80</v>
      </c>
      <c r="AK202">
        <v>99</v>
      </c>
      <c r="AL202" s="29" t="s">
        <v>80</v>
      </c>
      <c r="AM202" s="29" t="s">
        <v>80</v>
      </c>
      <c r="AN202" s="20" t="s">
        <v>80</v>
      </c>
    </row>
    <row r="203" spans="1:40" x14ac:dyDescent="0.25">
      <c r="A203" t="s">
        <v>73</v>
      </c>
      <c r="B203" t="s">
        <v>74</v>
      </c>
      <c r="C203" t="s">
        <v>75</v>
      </c>
      <c r="D203" t="s">
        <v>83</v>
      </c>
      <c r="E203" t="s">
        <v>127</v>
      </c>
      <c r="F203" t="s">
        <v>78</v>
      </c>
      <c r="G203" s="31" t="s">
        <v>80</v>
      </c>
      <c r="H203" s="31" t="s">
        <v>80</v>
      </c>
      <c r="I203" s="31" t="s">
        <v>80</v>
      </c>
      <c r="J203" s="31" t="s">
        <v>80</v>
      </c>
      <c r="K203" s="31" t="s">
        <v>80</v>
      </c>
      <c r="L203" s="31" t="s">
        <v>80</v>
      </c>
      <c r="M203" s="31" t="s">
        <v>80</v>
      </c>
      <c r="N203" s="31" t="s">
        <v>80</v>
      </c>
      <c r="O203" s="31" t="s">
        <v>80</v>
      </c>
      <c r="P203" s="31" t="s">
        <v>80</v>
      </c>
      <c r="Q203" s="31" t="s">
        <v>80</v>
      </c>
      <c r="R203" s="31" t="s">
        <v>80</v>
      </c>
      <c r="S203" s="31" t="s">
        <v>80</v>
      </c>
      <c r="T203" s="31" t="s">
        <v>80</v>
      </c>
      <c r="U203" s="31" t="s">
        <v>80</v>
      </c>
      <c r="V203" s="31">
        <v>2E-3</v>
      </c>
      <c r="W203" s="31">
        <v>6.4000000000000001E-2</v>
      </c>
      <c r="X203" s="31" t="s">
        <v>80</v>
      </c>
      <c r="Y203" s="31" t="s">
        <v>80</v>
      </c>
      <c r="Z203" s="31" t="s">
        <v>80</v>
      </c>
      <c r="AA203" s="31" t="s">
        <v>80</v>
      </c>
      <c r="AB203" s="31" t="s">
        <v>80</v>
      </c>
      <c r="AC203" s="31" t="s">
        <v>80</v>
      </c>
      <c r="AD203" s="31" t="s">
        <v>80</v>
      </c>
      <c r="AE203" s="31" t="s">
        <v>80</v>
      </c>
      <c r="AF203" s="31" t="s">
        <v>80</v>
      </c>
      <c r="AG203" s="31" t="s">
        <v>80</v>
      </c>
      <c r="AH203" s="31" t="s">
        <v>80</v>
      </c>
      <c r="AI203" s="31" t="s">
        <v>80</v>
      </c>
      <c r="AJ203" s="31">
        <v>3.5999999999999997E-2</v>
      </c>
      <c r="AK203">
        <v>100</v>
      </c>
      <c r="AL203" s="29">
        <v>0</v>
      </c>
      <c r="AM203" s="29">
        <v>100</v>
      </c>
      <c r="AN203" s="20">
        <v>0.10299999999999999</v>
      </c>
    </row>
    <row r="204" spans="1:40" x14ac:dyDescent="0.25">
      <c r="A204" t="s">
        <v>73</v>
      </c>
      <c r="B204" t="s">
        <v>74</v>
      </c>
      <c r="C204" t="s">
        <v>75</v>
      </c>
      <c r="D204" t="s">
        <v>83</v>
      </c>
      <c r="E204" t="s">
        <v>127</v>
      </c>
      <c r="F204" t="s">
        <v>79</v>
      </c>
      <c r="G204" s="31" t="s">
        <v>80</v>
      </c>
      <c r="H204" s="31" t="s">
        <v>80</v>
      </c>
      <c r="I204" s="31" t="s">
        <v>80</v>
      </c>
      <c r="J204" s="31" t="s">
        <v>80</v>
      </c>
      <c r="K204" s="31" t="s">
        <v>80</v>
      </c>
      <c r="L204" s="31" t="s">
        <v>80</v>
      </c>
      <c r="M204" s="31" t="s">
        <v>80</v>
      </c>
      <c r="N204" s="31" t="s">
        <v>80</v>
      </c>
      <c r="O204" s="31" t="s">
        <v>80</v>
      </c>
      <c r="P204" s="31" t="s">
        <v>80</v>
      </c>
      <c r="Q204" s="31" t="s">
        <v>80</v>
      </c>
      <c r="R204" s="31" t="s">
        <v>80</v>
      </c>
      <c r="S204" s="31" t="s">
        <v>80</v>
      </c>
      <c r="T204" s="31" t="s">
        <v>80</v>
      </c>
      <c r="U204" s="31" t="s">
        <v>80</v>
      </c>
      <c r="V204" s="31" t="s">
        <v>82</v>
      </c>
      <c r="W204" s="31" t="s">
        <v>82</v>
      </c>
      <c r="X204" s="31" t="s">
        <v>80</v>
      </c>
      <c r="Y204" s="31" t="s">
        <v>80</v>
      </c>
      <c r="Z204" s="31" t="s">
        <v>80</v>
      </c>
      <c r="AA204" s="31" t="s">
        <v>80</v>
      </c>
      <c r="AB204" s="31" t="s">
        <v>80</v>
      </c>
      <c r="AC204" s="31" t="s">
        <v>80</v>
      </c>
      <c r="AD204" s="31" t="s">
        <v>80</v>
      </c>
      <c r="AE204" s="31" t="s">
        <v>80</v>
      </c>
      <c r="AF204" s="31" t="s">
        <v>80</v>
      </c>
      <c r="AG204" s="31" t="s">
        <v>80</v>
      </c>
      <c r="AH204" s="31" t="s">
        <v>7</v>
      </c>
      <c r="AI204" s="31" t="s">
        <v>80</v>
      </c>
      <c r="AJ204" s="31" t="s">
        <v>5</v>
      </c>
      <c r="AK204">
        <v>100</v>
      </c>
      <c r="AL204" s="29" t="s">
        <v>80</v>
      </c>
      <c r="AM204" s="29" t="s">
        <v>80</v>
      </c>
      <c r="AN204" s="20" t="s">
        <v>80</v>
      </c>
    </row>
    <row r="205" spans="1:40" x14ac:dyDescent="0.25">
      <c r="A205" t="s">
        <v>73</v>
      </c>
      <c r="B205" t="s">
        <v>74</v>
      </c>
      <c r="C205" t="s">
        <v>75</v>
      </c>
      <c r="D205" t="s">
        <v>137</v>
      </c>
      <c r="E205" t="s">
        <v>87</v>
      </c>
      <c r="F205" t="s">
        <v>78</v>
      </c>
      <c r="G205" s="31" t="s">
        <v>80</v>
      </c>
      <c r="H205" s="31" t="s">
        <v>80</v>
      </c>
      <c r="I205" s="31" t="s">
        <v>80</v>
      </c>
      <c r="J205" s="31" t="s">
        <v>80</v>
      </c>
      <c r="K205" s="31">
        <v>9.1999999999999998E-2</v>
      </c>
      <c r="L205" s="31" t="s">
        <v>80</v>
      </c>
      <c r="M205" s="31" t="s">
        <v>80</v>
      </c>
      <c r="N205" s="31" t="s">
        <v>80</v>
      </c>
      <c r="O205" s="31" t="s">
        <v>80</v>
      </c>
      <c r="P205" s="31" t="s">
        <v>80</v>
      </c>
      <c r="Q205" s="31" t="s">
        <v>80</v>
      </c>
      <c r="R205" s="31" t="s">
        <v>80</v>
      </c>
      <c r="S205" s="31" t="s">
        <v>80</v>
      </c>
      <c r="T205" s="31" t="s">
        <v>80</v>
      </c>
      <c r="U205" s="31" t="s">
        <v>80</v>
      </c>
      <c r="V205" s="31" t="s">
        <v>80</v>
      </c>
      <c r="W205" s="31" t="s">
        <v>80</v>
      </c>
      <c r="X205" s="31" t="s">
        <v>80</v>
      </c>
      <c r="Y205" s="31" t="s">
        <v>80</v>
      </c>
      <c r="Z205" s="31" t="s">
        <v>80</v>
      </c>
      <c r="AA205" s="31" t="s">
        <v>80</v>
      </c>
      <c r="AB205" s="31" t="s">
        <v>80</v>
      </c>
      <c r="AC205" s="31" t="s">
        <v>80</v>
      </c>
      <c r="AD205" s="31" t="s">
        <v>80</v>
      </c>
      <c r="AE205" s="31" t="s">
        <v>80</v>
      </c>
      <c r="AF205" s="31" t="s">
        <v>80</v>
      </c>
      <c r="AG205" s="31" t="s">
        <v>80</v>
      </c>
      <c r="AH205" s="31" t="s">
        <v>80</v>
      </c>
      <c r="AI205" s="31" t="s">
        <v>80</v>
      </c>
      <c r="AJ205" s="31" t="s">
        <v>80</v>
      </c>
      <c r="AK205">
        <v>101</v>
      </c>
      <c r="AL205" s="29">
        <v>0</v>
      </c>
      <c r="AM205" s="29">
        <v>100</v>
      </c>
      <c r="AN205" s="20">
        <v>9.1999999999999998E-2</v>
      </c>
    </row>
    <row r="206" spans="1:40" x14ac:dyDescent="0.25">
      <c r="A206" t="s">
        <v>73</v>
      </c>
      <c r="B206" t="s">
        <v>74</v>
      </c>
      <c r="C206" t="s">
        <v>75</v>
      </c>
      <c r="D206" t="s">
        <v>137</v>
      </c>
      <c r="E206" t="s">
        <v>87</v>
      </c>
      <c r="F206" t="s">
        <v>79</v>
      </c>
      <c r="G206" s="31" t="s">
        <v>80</v>
      </c>
      <c r="H206" s="31" t="s">
        <v>80</v>
      </c>
      <c r="I206" s="31" t="s">
        <v>80</v>
      </c>
      <c r="J206" s="31" t="s">
        <v>80</v>
      </c>
      <c r="K206" s="31" t="s">
        <v>82</v>
      </c>
      <c r="L206" s="31" t="s">
        <v>80</v>
      </c>
      <c r="M206" s="31" t="s">
        <v>80</v>
      </c>
      <c r="N206" s="31" t="s">
        <v>80</v>
      </c>
      <c r="O206" s="31" t="s">
        <v>80</v>
      </c>
      <c r="P206" s="31" t="s">
        <v>80</v>
      </c>
      <c r="Q206" s="31" t="s">
        <v>80</v>
      </c>
      <c r="R206" s="31" t="s">
        <v>80</v>
      </c>
      <c r="S206" s="31" t="s">
        <v>80</v>
      </c>
      <c r="T206" s="31" t="s">
        <v>80</v>
      </c>
      <c r="U206" s="31" t="s">
        <v>80</v>
      </c>
      <c r="V206" s="31" t="s">
        <v>80</v>
      </c>
      <c r="W206" s="31" t="s">
        <v>80</v>
      </c>
      <c r="X206" s="31" t="s">
        <v>80</v>
      </c>
      <c r="Y206" s="31" t="s">
        <v>80</v>
      </c>
      <c r="Z206" s="31" t="s">
        <v>80</v>
      </c>
      <c r="AA206" s="31" t="s">
        <v>80</v>
      </c>
      <c r="AB206" s="31" t="s">
        <v>80</v>
      </c>
      <c r="AC206" s="31" t="s">
        <v>80</v>
      </c>
      <c r="AD206" s="31" t="s">
        <v>80</v>
      </c>
      <c r="AE206" s="31" t="s">
        <v>80</v>
      </c>
      <c r="AF206" s="31" t="s">
        <v>80</v>
      </c>
      <c r="AG206" s="31" t="s">
        <v>80</v>
      </c>
      <c r="AH206" s="31" t="s">
        <v>80</v>
      </c>
      <c r="AI206" s="31" t="s">
        <v>80</v>
      </c>
      <c r="AJ206" s="31" t="s">
        <v>80</v>
      </c>
      <c r="AK206">
        <v>101</v>
      </c>
      <c r="AL206" s="29" t="s">
        <v>80</v>
      </c>
      <c r="AM206" s="29" t="s">
        <v>80</v>
      </c>
      <c r="AN206" s="20" t="s">
        <v>80</v>
      </c>
    </row>
    <row r="207" spans="1:40" x14ac:dyDescent="0.25">
      <c r="A207" t="s">
        <v>73</v>
      </c>
      <c r="B207" t="s">
        <v>74</v>
      </c>
      <c r="C207" t="s">
        <v>75</v>
      </c>
      <c r="D207" t="s">
        <v>88</v>
      </c>
      <c r="E207" t="s">
        <v>87</v>
      </c>
      <c r="F207" t="s">
        <v>78</v>
      </c>
      <c r="G207" s="31" t="s">
        <v>80</v>
      </c>
      <c r="H207" s="31" t="s">
        <v>80</v>
      </c>
      <c r="I207" s="31" t="s">
        <v>80</v>
      </c>
      <c r="J207" s="31" t="s">
        <v>80</v>
      </c>
      <c r="K207" s="31" t="s">
        <v>80</v>
      </c>
      <c r="L207" s="31" t="s">
        <v>80</v>
      </c>
      <c r="M207" s="31" t="s">
        <v>80</v>
      </c>
      <c r="N207" s="31" t="s">
        <v>80</v>
      </c>
      <c r="O207" s="31" t="s">
        <v>80</v>
      </c>
      <c r="P207" s="31">
        <v>8.3000000000000004E-2</v>
      </c>
      <c r="Q207" s="31" t="s">
        <v>80</v>
      </c>
      <c r="R207" s="31" t="s">
        <v>80</v>
      </c>
      <c r="S207" s="31" t="s">
        <v>80</v>
      </c>
      <c r="T207" s="31" t="s">
        <v>80</v>
      </c>
      <c r="U207" s="31" t="s">
        <v>80</v>
      </c>
      <c r="V207" s="31" t="s">
        <v>80</v>
      </c>
      <c r="W207" s="31" t="s">
        <v>80</v>
      </c>
      <c r="X207" s="31" t="s">
        <v>80</v>
      </c>
      <c r="Y207" s="31" t="s">
        <v>80</v>
      </c>
      <c r="Z207" s="31" t="s">
        <v>80</v>
      </c>
      <c r="AA207" s="31" t="s">
        <v>80</v>
      </c>
      <c r="AB207" s="31" t="s">
        <v>80</v>
      </c>
      <c r="AC207" s="31" t="s">
        <v>80</v>
      </c>
      <c r="AD207" s="31" t="s">
        <v>80</v>
      </c>
      <c r="AE207" s="31" t="s">
        <v>80</v>
      </c>
      <c r="AF207" s="31" t="s">
        <v>80</v>
      </c>
      <c r="AG207" s="31" t="s">
        <v>80</v>
      </c>
      <c r="AH207" s="31" t="s">
        <v>80</v>
      </c>
      <c r="AI207" s="31" t="s">
        <v>80</v>
      </c>
      <c r="AJ207" s="31" t="s">
        <v>80</v>
      </c>
      <c r="AK207">
        <v>102</v>
      </c>
      <c r="AL207" s="29">
        <v>0</v>
      </c>
      <c r="AM207" s="29">
        <v>100</v>
      </c>
      <c r="AN207" s="20">
        <v>8.3000000000000004E-2</v>
      </c>
    </row>
    <row r="208" spans="1:40" x14ac:dyDescent="0.25">
      <c r="A208" t="s">
        <v>73</v>
      </c>
      <c r="B208" t="s">
        <v>74</v>
      </c>
      <c r="C208" t="s">
        <v>75</v>
      </c>
      <c r="D208" t="s">
        <v>88</v>
      </c>
      <c r="E208" t="s">
        <v>87</v>
      </c>
      <c r="F208" t="s">
        <v>79</v>
      </c>
      <c r="G208" s="31" t="s">
        <v>80</v>
      </c>
      <c r="H208" s="31" t="s">
        <v>80</v>
      </c>
      <c r="I208" s="31" t="s">
        <v>80</v>
      </c>
      <c r="J208" s="31" t="s">
        <v>80</v>
      </c>
      <c r="K208" s="31" t="s">
        <v>80</v>
      </c>
      <c r="L208" s="31" t="s">
        <v>80</v>
      </c>
      <c r="M208" s="31" t="s">
        <v>80</v>
      </c>
      <c r="N208" s="31" t="s">
        <v>80</v>
      </c>
      <c r="O208" s="31" t="s">
        <v>80</v>
      </c>
      <c r="P208" s="31" t="s">
        <v>82</v>
      </c>
      <c r="Q208" s="31" t="s">
        <v>80</v>
      </c>
      <c r="R208" s="31" t="s">
        <v>80</v>
      </c>
      <c r="S208" s="31" t="s">
        <v>80</v>
      </c>
      <c r="T208" s="31" t="s">
        <v>80</v>
      </c>
      <c r="U208" s="31" t="s">
        <v>80</v>
      </c>
      <c r="V208" s="31" t="s">
        <v>80</v>
      </c>
      <c r="W208" s="31" t="s">
        <v>80</v>
      </c>
      <c r="X208" s="31" t="s">
        <v>80</v>
      </c>
      <c r="Y208" s="31" t="s">
        <v>80</v>
      </c>
      <c r="Z208" s="31" t="s">
        <v>80</v>
      </c>
      <c r="AA208" s="31" t="s">
        <v>80</v>
      </c>
      <c r="AB208" s="31" t="s">
        <v>80</v>
      </c>
      <c r="AC208" s="31" t="s">
        <v>80</v>
      </c>
      <c r="AD208" s="31" t="s">
        <v>80</v>
      </c>
      <c r="AE208" s="31" t="s">
        <v>80</v>
      </c>
      <c r="AF208" s="31" t="s">
        <v>80</v>
      </c>
      <c r="AG208" s="31" t="s">
        <v>80</v>
      </c>
      <c r="AH208" s="31" t="s">
        <v>80</v>
      </c>
      <c r="AI208" s="31" t="s">
        <v>80</v>
      </c>
      <c r="AJ208" s="31" t="s">
        <v>80</v>
      </c>
      <c r="AK208">
        <v>102</v>
      </c>
      <c r="AL208" s="29" t="s">
        <v>80</v>
      </c>
      <c r="AM208" s="29" t="s">
        <v>80</v>
      </c>
      <c r="AN208" s="20" t="s">
        <v>80</v>
      </c>
    </row>
    <row r="209" spans="1:40" x14ac:dyDescent="0.25">
      <c r="A209" t="s">
        <v>73</v>
      </c>
      <c r="B209" t="s">
        <v>74</v>
      </c>
      <c r="C209" t="s">
        <v>75</v>
      </c>
      <c r="D209" t="s">
        <v>107</v>
      </c>
      <c r="E209" t="s">
        <v>123</v>
      </c>
      <c r="F209" t="s">
        <v>78</v>
      </c>
      <c r="G209" s="31" t="s">
        <v>80</v>
      </c>
      <c r="H209" s="31" t="s">
        <v>80</v>
      </c>
      <c r="I209" s="31" t="s">
        <v>80</v>
      </c>
      <c r="J209" s="31" t="s">
        <v>80</v>
      </c>
      <c r="K209" s="31" t="s">
        <v>80</v>
      </c>
      <c r="L209" s="31" t="s">
        <v>80</v>
      </c>
      <c r="M209" s="31" t="s">
        <v>80</v>
      </c>
      <c r="N209" s="31" t="s">
        <v>80</v>
      </c>
      <c r="O209" s="31" t="s">
        <v>80</v>
      </c>
      <c r="P209" s="31" t="s">
        <v>80</v>
      </c>
      <c r="Q209" s="31" t="s">
        <v>80</v>
      </c>
      <c r="R209" s="31" t="s">
        <v>80</v>
      </c>
      <c r="S209" s="31" t="s">
        <v>80</v>
      </c>
      <c r="T209" s="31" t="s">
        <v>80</v>
      </c>
      <c r="U209" s="31" t="s">
        <v>80</v>
      </c>
      <c r="V209" s="31" t="s">
        <v>80</v>
      </c>
      <c r="W209" s="31">
        <v>7.6999999999999999E-2</v>
      </c>
      <c r="X209" s="31" t="s">
        <v>80</v>
      </c>
      <c r="Y209" s="31" t="s">
        <v>80</v>
      </c>
      <c r="Z209" s="31" t="s">
        <v>80</v>
      </c>
      <c r="AA209" s="31" t="s">
        <v>80</v>
      </c>
      <c r="AB209" s="31" t="s">
        <v>80</v>
      </c>
      <c r="AC209" s="31" t="s">
        <v>80</v>
      </c>
      <c r="AD209" s="31" t="s">
        <v>80</v>
      </c>
      <c r="AE209" s="31" t="s">
        <v>80</v>
      </c>
      <c r="AF209" s="31" t="s">
        <v>80</v>
      </c>
      <c r="AG209" s="31" t="s">
        <v>80</v>
      </c>
      <c r="AH209" s="31" t="s">
        <v>80</v>
      </c>
      <c r="AI209" s="31" t="s">
        <v>80</v>
      </c>
      <c r="AJ209" s="31" t="s">
        <v>80</v>
      </c>
      <c r="AK209">
        <v>103</v>
      </c>
      <c r="AL209" s="29">
        <v>0</v>
      </c>
      <c r="AM209" s="29">
        <v>100</v>
      </c>
      <c r="AN209" s="20">
        <v>7.6999999999999999E-2</v>
      </c>
    </row>
    <row r="210" spans="1:40" x14ac:dyDescent="0.25">
      <c r="A210" t="s">
        <v>73</v>
      </c>
      <c r="B210" t="s">
        <v>74</v>
      </c>
      <c r="C210" t="s">
        <v>75</v>
      </c>
      <c r="D210" t="s">
        <v>107</v>
      </c>
      <c r="E210" t="s">
        <v>123</v>
      </c>
      <c r="F210" t="s">
        <v>79</v>
      </c>
      <c r="G210" s="31" t="s">
        <v>80</v>
      </c>
      <c r="H210" s="31" t="s">
        <v>80</v>
      </c>
      <c r="I210" s="31" t="s">
        <v>80</v>
      </c>
      <c r="J210" s="31" t="s">
        <v>80</v>
      </c>
      <c r="K210" s="31" t="s">
        <v>80</v>
      </c>
      <c r="L210" s="31" t="s">
        <v>80</v>
      </c>
      <c r="M210" s="31" t="s">
        <v>80</v>
      </c>
      <c r="N210" s="31" t="s">
        <v>80</v>
      </c>
      <c r="O210" s="31" t="s">
        <v>80</v>
      </c>
      <c r="P210" s="31" t="s">
        <v>80</v>
      </c>
      <c r="Q210" s="31" t="s">
        <v>80</v>
      </c>
      <c r="R210" s="31" t="s">
        <v>80</v>
      </c>
      <c r="S210" s="31" t="s">
        <v>80</v>
      </c>
      <c r="T210" s="31" t="s">
        <v>80</v>
      </c>
      <c r="U210" s="31" t="s">
        <v>80</v>
      </c>
      <c r="V210" s="31" t="s">
        <v>80</v>
      </c>
      <c r="W210" s="31" t="s">
        <v>82</v>
      </c>
      <c r="X210" s="31" t="s">
        <v>80</v>
      </c>
      <c r="Y210" s="31" t="s">
        <v>80</v>
      </c>
      <c r="Z210" s="31" t="s">
        <v>80</v>
      </c>
      <c r="AA210" s="31" t="s">
        <v>80</v>
      </c>
      <c r="AB210" s="31" t="s">
        <v>80</v>
      </c>
      <c r="AC210" s="31" t="s">
        <v>80</v>
      </c>
      <c r="AD210" s="31" t="s">
        <v>80</v>
      </c>
      <c r="AE210" s="31" t="s">
        <v>80</v>
      </c>
      <c r="AF210" s="31" t="s">
        <v>80</v>
      </c>
      <c r="AG210" s="31" t="s">
        <v>80</v>
      </c>
      <c r="AH210" s="31" t="s">
        <v>80</v>
      </c>
      <c r="AI210" s="31" t="s">
        <v>80</v>
      </c>
      <c r="AJ210" s="31" t="s">
        <v>80</v>
      </c>
      <c r="AK210">
        <v>103</v>
      </c>
      <c r="AL210" s="29" t="s">
        <v>80</v>
      </c>
      <c r="AM210" s="29" t="s">
        <v>80</v>
      </c>
      <c r="AN210" s="20" t="s">
        <v>80</v>
      </c>
    </row>
    <row r="211" spans="1:40" x14ac:dyDescent="0.25">
      <c r="A211" t="s">
        <v>73</v>
      </c>
      <c r="B211" t="s">
        <v>74</v>
      </c>
      <c r="C211" t="s">
        <v>100</v>
      </c>
      <c r="D211" t="s">
        <v>138</v>
      </c>
      <c r="E211" t="s">
        <v>81</v>
      </c>
      <c r="F211" t="s">
        <v>78</v>
      </c>
      <c r="G211" s="31" t="s">
        <v>80</v>
      </c>
      <c r="H211" s="31" t="s">
        <v>80</v>
      </c>
      <c r="I211" s="31" t="s">
        <v>80</v>
      </c>
      <c r="J211" s="31" t="s">
        <v>80</v>
      </c>
      <c r="K211" s="31" t="s">
        <v>80</v>
      </c>
      <c r="L211" s="31" t="s">
        <v>80</v>
      </c>
      <c r="M211" s="31" t="s">
        <v>80</v>
      </c>
      <c r="N211" s="31" t="s">
        <v>80</v>
      </c>
      <c r="O211" s="31" t="s">
        <v>80</v>
      </c>
      <c r="P211" s="31" t="s">
        <v>80</v>
      </c>
      <c r="Q211" s="31" t="s">
        <v>80</v>
      </c>
      <c r="R211" s="31" t="s">
        <v>80</v>
      </c>
      <c r="S211" s="31" t="s">
        <v>80</v>
      </c>
      <c r="T211" s="31" t="s">
        <v>80</v>
      </c>
      <c r="U211" s="31" t="s">
        <v>80</v>
      </c>
      <c r="V211" s="31" t="s">
        <v>80</v>
      </c>
      <c r="W211" s="31" t="s">
        <v>80</v>
      </c>
      <c r="X211" s="31" t="s">
        <v>80</v>
      </c>
      <c r="Y211" s="31" t="s">
        <v>80</v>
      </c>
      <c r="Z211" s="31" t="s">
        <v>80</v>
      </c>
      <c r="AA211" s="31" t="s">
        <v>80</v>
      </c>
      <c r="AB211" s="31">
        <v>7.0000000000000007E-2</v>
      </c>
      <c r="AC211" s="31" t="s">
        <v>80</v>
      </c>
      <c r="AD211" s="31" t="s">
        <v>80</v>
      </c>
      <c r="AE211" s="31" t="s">
        <v>80</v>
      </c>
      <c r="AF211" s="31" t="s">
        <v>80</v>
      </c>
      <c r="AG211" s="31" t="s">
        <v>80</v>
      </c>
      <c r="AH211" s="31" t="s">
        <v>80</v>
      </c>
      <c r="AI211" s="31" t="s">
        <v>80</v>
      </c>
      <c r="AJ211" s="31" t="s">
        <v>80</v>
      </c>
      <c r="AK211">
        <v>104</v>
      </c>
      <c r="AL211" s="29">
        <v>0</v>
      </c>
      <c r="AM211" s="29">
        <v>100</v>
      </c>
      <c r="AN211" s="20">
        <v>7.0000000000000007E-2</v>
      </c>
    </row>
    <row r="212" spans="1:40" x14ac:dyDescent="0.25">
      <c r="A212" t="s">
        <v>73</v>
      </c>
      <c r="B212" t="s">
        <v>74</v>
      </c>
      <c r="C212" t="s">
        <v>100</v>
      </c>
      <c r="D212" t="s">
        <v>138</v>
      </c>
      <c r="E212" t="s">
        <v>81</v>
      </c>
      <c r="F212" t="s">
        <v>79</v>
      </c>
      <c r="G212" s="31" t="s">
        <v>80</v>
      </c>
      <c r="H212" s="31" t="s">
        <v>80</v>
      </c>
      <c r="I212" s="31" t="s">
        <v>80</v>
      </c>
      <c r="J212" s="31" t="s">
        <v>80</v>
      </c>
      <c r="K212" s="31" t="s">
        <v>80</v>
      </c>
      <c r="L212" s="31" t="s">
        <v>80</v>
      </c>
      <c r="M212" s="31" t="s">
        <v>80</v>
      </c>
      <c r="N212" s="31" t="s">
        <v>80</v>
      </c>
      <c r="O212" s="31" t="s">
        <v>80</v>
      </c>
      <c r="P212" s="31" t="s">
        <v>80</v>
      </c>
      <c r="Q212" s="31" t="s">
        <v>80</v>
      </c>
      <c r="R212" s="31" t="s">
        <v>80</v>
      </c>
      <c r="S212" s="31" t="s">
        <v>80</v>
      </c>
      <c r="T212" s="31" t="s">
        <v>80</v>
      </c>
      <c r="U212" s="31" t="s">
        <v>80</v>
      </c>
      <c r="V212" s="31" t="s">
        <v>80</v>
      </c>
      <c r="W212" s="31" t="s">
        <v>80</v>
      </c>
      <c r="X212" s="31" t="s">
        <v>80</v>
      </c>
      <c r="Y212" s="31" t="s">
        <v>80</v>
      </c>
      <c r="Z212" s="31" t="s">
        <v>80</v>
      </c>
      <c r="AA212" s="31" t="s">
        <v>80</v>
      </c>
      <c r="AB212" s="31" t="s">
        <v>5</v>
      </c>
      <c r="AC212" s="31" t="s">
        <v>80</v>
      </c>
      <c r="AD212" s="31" t="s">
        <v>80</v>
      </c>
      <c r="AE212" s="31" t="s">
        <v>80</v>
      </c>
      <c r="AF212" s="31" t="s">
        <v>80</v>
      </c>
      <c r="AG212" s="31" t="s">
        <v>80</v>
      </c>
      <c r="AH212" s="31" t="s">
        <v>80</v>
      </c>
      <c r="AI212" s="31" t="s">
        <v>80</v>
      </c>
      <c r="AJ212" s="31" t="s">
        <v>80</v>
      </c>
      <c r="AK212">
        <v>104</v>
      </c>
      <c r="AL212" s="29" t="s">
        <v>80</v>
      </c>
      <c r="AM212" s="29" t="s">
        <v>80</v>
      </c>
      <c r="AN212" s="20" t="s">
        <v>80</v>
      </c>
    </row>
    <row r="213" spans="1:40" x14ac:dyDescent="0.25">
      <c r="A213" t="s">
        <v>73</v>
      </c>
      <c r="B213" t="s">
        <v>74</v>
      </c>
      <c r="C213" t="s">
        <v>75</v>
      </c>
      <c r="D213" t="s">
        <v>107</v>
      </c>
      <c r="E213" t="s">
        <v>99</v>
      </c>
      <c r="F213" t="s">
        <v>78</v>
      </c>
      <c r="G213" s="31" t="s">
        <v>80</v>
      </c>
      <c r="H213" s="31" t="s">
        <v>80</v>
      </c>
      <c r="I213" s="31" t="s">
        <v>80</v>
      </c>
      <c r="J213" s="31" t="s">
        <v>80</v>
      </c>
      <c r="K213" s="31" t="s">
        <v>80</v>
      </c>
      <c r="L213" s="31" t="s">
        <v>80</v>
      </c>
      <c r="M213" s="31" t="s">
        <v>80</v>
      </c>
      <c r="N213" s="31" t="s">
        <v>80</v>
      </c>
      <c r="O213" s="31" t="s">
        <v>80</v>
      </c>
      <c r="P213" s="31" t="s">
        <v>80</v>
      </c>
      <c r="Q213" s="31" t="s">
        <v>80</v>
      </c>
      <c r="R213" s="31">
        <v>2.5000000000000001E-2</v>
      </c>
      <c r="S213" s="31" t="s">
        <v>80</v>
      </c>
      <c r="T213" s="31" t="s">
        <v>80</v>
      </c>
      <c r="U213" s="31" t="s">
        <v>80</v>
      </c>
      <c r="V213" s="31" t="s">
        <v>80</v>
      </c>
      <c r="W213" s="31" t="s">
        <v>80</v>
      </c>
      <c r="X213" s="31" t="s">
        <v>80</v>
      </c>
      <c r="Y213" s="31" t="s">
        <v>80</v>
      </c>
      <c r="Z213" s="31" t="s">
        <v>80</v>
      </c>
      <c r="AA213" s="31" t="s">
        <v>80</v>
      </c>
      <c r="AB213" s="31" t="s">
        <v>80</v>
      </c>
      <c r="AC213" s="31" t="s">
        <v>80</v>
      </c>
      <c r="AD213" s="31" t="s">
        <v>80</v>
      </c>
      <c r="AE213" s="31" t="s">
        <v>80</v>
      </c>
      <c r="AF213" s="31" t="s">
        <v>80</v>
      </c>
      <c r="AG213" s="31" t="s">
        <v>80</v>
      </c>
      <c r="AH213" s="31" t="s">
        <v>80</v>
      </c>
      <c r="AI213" s="31" t="s">
        <v>80</v>
      </c>
      <c r="AJ213" s="31" t="s">
        <v>80</v>
      </c>
      <c r="AK213">
        <v>105</v>
      </c>
      <c r="AL213" s="29">
        <v>0</v>
      </c>
      <c r="AM213" s="29">
        <v>100</v>
      </c>
      <c r="AN213" s="20">
        <v>2.5000000000000001E-2</v>
      </c>
    </row>
    <row r="214" spans="1:40" x14ac:dyDescent="0.25">
      <c r="A214" t="s">
        <v>73</v>
      </c>
      <c r="B214" t="s">
        <v>74</v>
      </c>
      <c r="C214" t="s">
        <v>75</v>
      </c>
      <c r="D214" t="s">
        <v>107</v>
      </c>
      <c r="E214" t="s">
        <v>99</v>
      </c>
      <c r="F214" t="s">
        <v>79</v>
      </c>
      <c r="G214" s="31" t="s">
        <v>80</v>
      </c>
      <c r="H214" s="31" t="s">
        <v>80</v>
      </c>
      <c r="I214" s="31" t="s">
        <v>80</v>
      </c>
      <c r="J214" s="31" t="s">
        <v>80</v>
      </c>
      <c r="K214" s="31" t="s">
        <v>80</v>
      </c>
      <c r="L214" s="31" t="s">
        <v>80</v>
      </c>
      <c r="M214" s="31" t="s">
        <v>80</v>
      </c>
      <c r="N214" s="31" t="s">
        <v>80</v>
      </c>
      <c r="O214" s="31" t="s">
        <v>80</v>
      </c>
      <c r="P214" s="31" t="s">
        <v>80</v>
      </c>
      <c r="Q214" s="31" t="s">
        <v>80</v>
      </c>
      <c r="R214" s="31" t="s">
        <v>5</v>
      </c>
      <c r="S214" s="31" t="s">
        <v>80</v>
      </c>
      <c r="T214" s="31" t="s">
        <v>80</v>
      </c>
      <c r="U214" s="31" t="s">
        <v>80</v>
      </c>
      <c r="V214" s="31" t="s">
        <v>80</v>
      </c>
      <c r="W214" s="31" t="s">
        <v>80</v>
      </c>
      <c r="X214" s="31" t="s">
        <v>80</v>
      </c>
      <c r="Y214" s="31" t="s">
        <v>80</v>
      </c>
      <c r="Z214" s="31" t="s">
        <v>80</v>
      </c>
      <c r="AA214" s="31" t="s">
        <v>80</v>
      </c>
      <c r="AB214" s="31" t="s">
        <v>80</v>
      </c>
      <c r="AC214" s="31" t="s">
        <v>80</v>
      </c>
      <c r="AD214" s="31" t="s">
        <v>80</v>
      </c>
      <c r="AE214" s="31" t="s">
        <v>80</v>
      </c>
      <c r="AF214" s="31" t="s">
        <v>80</v>
      </c>
      <c r="AG214" s="31" t="s">
        <v>80</v>
      </c>
      <c r="AH214" s="31" t="s">
        <v>80</v>
      </c>
      <c r="AI214" s="31" t="s">
        <v>80</v>
      </c>
      <c r="AJ214" s="31" t="s">
        <v>80</v>
      </c>
      <c r="AK214">
        <v>105</v>
      </c>
      <c r="AL214" s="29" t="s">
        <v>80</v>
      </c>
      <c r="AM214" s="29" t="s">
        <v>80</v>
      </c>
      <c r="AN214" s="20" t="s">
        <v>80</v>
      </c>
    </row>
    <row r="215" spans="1:40" x14ac:dyDescent="0.25">
      <c r="A215" t="s">
        <v>73</v>
      </c>
      <c r="B215" t="s">
        <v>74</v>
      </c>
      <c r="C215" t="s">
        <v>75</v>
      </c>
      <c r="D215" t="s">
        <v>89</v>
      </c>
      <c r="E215" t="s">
        <v>127</v>
      </c>
      <c r="F215" t="s">
        <v>78</v>
      </c>
      <c r="G215" s="31" t="s">
        <v>80</v>
      </c>
      <c r="H215" s="31" t="s">
        <v>80</v>
      </c>
      <c r="I215" s="31" t="s">
        <v>80</v>
      </c>
      <c r="J215" s="31" t="s">
        <v>80</v>
      </c>
      <c r="K215" s="31" t="s">
        <v>80</v>
      </c>
      <c r="L215" s="31" t="s">
        <v>80</v>
      </c>
      <c r="M215" s="31" t="s">
        <v>80</v>
      </c>
      <c r="N215" s="31" t="s">
        <v>80</v>
      </c>
      <c r="O215" s="31" t="s">
        <v>80</v>
      </c>
      <c r="P215" s="31" t="s">
        <v>80</v>
      </c>
      <c r="Q215" s="31">
        <v>2.1999999999999999E-2</v>
      </c>
      <c r="R215" s="31" t="s">
        <v>80</v>
      </c>
      <c r="S215" s="31" t="s">
        <v>80</v>
      </c>
      <c r="T215" s="31" t="s">
        <v>80</v>
      </c>
      <c r="U215" s="31" t="s">
        <v>80</v>
      </c>
      <c r="V215" s="31" t="s">
        <v>80</v>
      </c>
      <c r="W215" s="31" t="s">
        <v>80</v>
      </c>
      <c r="X215" s="31" t="s">
        <v>80</v>
      </c>
      <c r="Y215" s="31" t="s">
        <v>80</v>
      </c>
      <c r="Z215" s="31" t="s">
        <v>80</v>
      </c>
      <c r="AA215" s="31" t="s">
        <v>80</v>
      </c>
      <c r="AB215" s="31" t="s">
        <v>80</v>
      </c>
      <c r="AC215" s="31" t="s">
        <v>80</v>
      </c>
      <c r="AD215" s="31" t="s">
        <v>80</v>
      </c>
      <c r="AE215" s="31" t="s">
        <v>80</v>
      </c>
      <c r="AF215" s="31" t="s">
        <v>80</v>
      </c>
      <c r="AG215" s="31" t="s">
        <v>80</v>
      </c>
      <c r="AH215" s="31" t="s">
        <v>80</v>
      </c>
      <c r="AI215" s="31" t="s">
        <v>80</v>
      </c>
      <c r="AJ215" s="31" t="s">
        <v>80</v>
      </c>
      <c r="AK215">
        <v>106</v>
      </c>
      <c r="AL215" s="29">
        <v>0</v>
      </c>
      <c r="AM215" s="29">
        <v>100</v>
      </c>
      <c r="AN215" s="20">
        <v>2.1999999999999999E-2</v>
      </c>
    </row>
    <row r="216" spans="1:40" x14ac:dyDescent="0.25">
      <c r="A216" t="s">
        <v>73</v>
      </c>
      <c r="B216" t="s">
        <v>74</v>
      </c>
      <c r="C216" t="s">
        <v>75</v>
      </c>
      <c r="D216" t="s">
        <v>89</v>
      </c>
      <c r="E216" t="s">
        <v>127</v>
      </c>
      <c r="F216" t="s">
        <v>79</v>
      </c>
      <c r="G216" s="31" t="s">
        <v>80</v>
      </c>
      <c r="H216" s="31" t="s">
        <v>80</v>
      </c>
      <c r="I216" s="31" t="s">
        <v>80</v>
      </c>
      <c r="J216" s="31" t="s">
        <v>80</v>
      </c>
      <c r="K216" s="31" t="s">
        <v>80</v>
      </c>
      <c r="L216" s="31" t="s">
        <v>80</v>
      </c>
      <c r="M216" s="31" t="s">
        <v>80</v>
      </c>
      <c r="N216" s="31" t="s">
        <v>80</v>
      </c>
      <c r="O216" s="31" t="s">
        <v>80</v>
      </c>
      <c r="P216" s="31" t="s">
        <v>80</v>
      </c>
      <c r="Q216" s="31" t="s">
        <v>82</v>
      </c>
      <c r="R216" s="31" t="s">
        <v>80</v>
      </c>
      <c r="S216" s="31" t="s">
        <v>80</v>
      </c>
      <c r="T216" s="31" t="s">
        <v>80</v>
      </c>
      <c r="U216" s="31" t="s">
        <v>80</v>
      </c>
      <c r="V216" s="31" t="s">
        <v>5</v>
      </c>
      <c r="W216" s="31" t="s">
        <v>80</v>
      </c>
      <c r="X216" s="31" t="s">
        <v>80</v>
      </c>
      <c r="Y216" s="31" t="s">
        <v>80</v>
      </c>
      <c r="Z216" s="31" t="s">
        <v>80</v>
      </c>
      <c r="AA216" s="31" t="s">
        <v>80</v>
      </c>
      <c r="AB216" s="31" t="s">
        <v>80</v>
      </c>
      <c r="AC216" s="31" t="s">
        <v>80</v>
      </c>
      <c r="AD216" s="31" t="s">
        <v>80</v>
      </c>
      <c r="AE216" s="31" t="s">
        <v>80</v>
      </c>
      <c r="AF216" s="31" t="s">
        <v>80</v>
      </c>
      <c r="AG216" s="31" t="s">
        <v>80</v>
      </c>
      <c r="AH216" s="31" t="s">
        <v>80</v>
      </c>
      <c r="AI216" s="31" t="s">
        <v>80</v>
      </c>
      <c r="AJ216" s="31" t="s">
        <v>80</v>
      </c>
      <c r="AK216">
        <v>106</v>
      </c>
      <c r="AL216" s="29" t="s">
        <v>80</v>
      </c>
      <c r="AM216" s="29" t="s">
        <v>80</v>
      </c>
      <c r="AN216" s="20" t="s">
        <v>80</v>
      </c>
    </row>
    <row r="217" spans="1:40" x14ac:dyDescent="0.25">
      <c r="A217" t="s">
        <v>73</v>
      </c>
      <c r="B217" t="s">
        <v>74</v>
      </c>
      <c r="C217" t="s">
        <v>75</v>
      </c>
      <c r="D217" t="s">
        <v>92</v>
      </c>
      <c r="E217" t="s">
        <v>105</v>
      </c>
      <c r="F217" t="s">
        <v>78</v>
      </c>
      <c r="G217" s="31" t="s">
        <v>80</v>
      </c>
      <c r="H217" s="31" t="s">
        <v>80</v>
      </c>
      <c r="I217" s="31" t="s">
        <v>80</v>
      </c>
      <c r="J217" s="31" t="s">
        <v>80</v>
      </c>
      <c r="K217" s="31" t="s">
        <v>80</v>
      </c>
      <c r="L217" s="31" t="s">
        <v>80</v>
      </c>
      <c r="M217" s="31" t="s">
        <v>80</v>
      </c>
      <c r="N217" s="31" t="s">
        <v>80</v>
      </c>
      <c r="O217" s="31" t="s">
        <v>80</v>
      </c>
      <c r="P217" s="31" t="s">
        <v>80</v>
      </c>
      <c r="Q217" s="31" t="s">
        <v>80</v>
      </c>
      <c r="R217" s="31" t="s">
        <v>80</v>
      </c>
      <c r="S217" s="31" t="s">
        <v>80</v>
      </c>
      <c r="T217" s="31" t="s">
        <v>80</v>
      </c>
      <c r="U217" s="31" t="s">
        <v>80</v>
      </c>
      <c r="V217" s="31" t="s">
        <v>80</v>
      </c>
      <c r="W217" s="31" t="s">
        <v>80</v>
      </c>
      <c r="X217" s="31" t="s">
        <v>80</v>
      </c>
      <c r="Y217" s="31" t="s">
        <v>80</v>
      </c>
      <c r="Z217" s="31" t="s">
        <v>80</v>
      </c>
      <c r="AA217" s="31" t="s">
        <v>80</v>
      </c>
      <c r="AB217" s="31" t="s">
        <v>80</v>
      </c>
      <c r="AC217" s="31" t="s">
        <v>80</v>
      </c>
      <c r="AD217" s="31" t="s">
        <v>80</v>
      </c>
      <c r="AE217" s="31" t="s">
        <v>80</v>
      </c>
      <c r="AF217" s="31" t="s">
        <v>80</v>
      </c>
      <c r="AG217" s="31" t="s">
        <v>80</v>
      </c>
      <c r="AH217" s="31" t="s">
        <v>80</v>
      </c>
      <c r="AI217" s="31" t="s">
        <v>80</v>
      </c>
      <c r="AJ217" s="31">
        <v>1.0999999999999999E-2</v>
      </c>
      <c r="AK217">
        <v>107</v>
      </c>
      <c r="AL217" s="29">
        <v>0</v>
      </c>
      <c r="AM217" s="29">
        <v>100</v>
      </c>
      <c r="AN217" s="20">
        <v>1.0999999999999999E-2</v>
      </c>
    </row>
    <row r="218" spans="1:40" x14ac:dyDescent="0.25">
      <c r="A218" t="s">
        <v>73</v>
      </c>
      <c r="B218" t="s">
        <v>74</v>
      </c>
      <c r="C218" t="s">
        <v>75</v>
      </c>
      <c r="D218" t="s">
        <v>92</v>
      </c>
      <c r="E218" t="s">
        <v>105</v>
      </c>
      <c r="F218" t="s">
        <v>79</v>
      </c>
      <c r="G218" s="31" t="s">
        <v>80</v>
      </c>
      <c r="H218" s="31" t="s">
        <v>80</v>
      </c>
      <c r="I218" s="31" t="s">
        <v>80</v>
      </c>
      <c r="J218" s="31" t="s">
        <v>80</v>
      </c>
      <c r="K218" s="31" t="s">
        <v>80</v>
      </c>
      <c r="L218" s="31" t="s">
        <v>80</v>
      </c>
      <c r="M218" s="31" t="s">
        <v>80</v>
      </c>
      <c r="N218" s="31" t="s">
        <v>80</v>
      </c>
      <c r="O218" s="31" t="s">
        <v>80</v>
      </c>
      <c r="P218" s="31" t="s">
        <v>80</v>
      </c>
      <c r="Q218" s="31" t="s">
        <v>80</v>
      </c>
      <c r="R218" s="31" t="s">
        <v>80</v>
      </c>
      <c r="S218" s="31" t="s">
        <v>80</v>
      </c>
      <c r="T218" s="31" t="s">
        <v>80</v>
      </c>
      <c r="U218" s="31" t="s">
        <v>80</v>
      </c>
      <c r="V218" s="31" t="s">
        <v>80</v>
      </c>
      <c r="W218" s="31" t="s">
        <v>80</v>
      </c>
      <c r="X218" s="31" t="s">
        <v>80</v>
      </c>
      <c r="Y218" s="31" t="s">
        <v>80</v>
      </c>
      <c r="Z218" s="31" t="s">
        <v>80</v>
      </c>
      <c r="AA218" s="31" t="s">
        <v>80</v>
      </c>
      <c r="AB218" s="31" t="s">
        <v>80</v>
      </c>
      <c r="AC218" s="31" t="s">
        <v>80</v>
      </c>
      <c r="AD218" s="31" t="s">
        <v>80</v>
      </c>
      <c r="AE218" s="31" t="s">
        <v>80</v>
      </c>
      <c r="AF218" s="31" t="s">
        <v>80</v>
      </c>
      <c r="AG218" s="31" t="s">
        <v>80</v>
      </c>
      <c r="AH218" s="31" t="s">
        <v>80</v>
      </c>
      <c r="AI218" s="31" t="s">
        <v>80</v>
      </c>
      <c r="AJ218" s="31" t="s">
        <v>82</v>
      </c>
      <c r="AK218">
        <v>107</v>
      </c>
      <c r="AL218" s="29" t="s">
        <v>80</v>
      </c>
      <c r="AM218" s="29" t="s">
        <v>80</v>
      </c>
      <c r="AN218" s="20" t="s">
        <v>80</v>
      </c>
    </row>
    <row r="219" spans="1:40" x14ac:dyDescent="0.25">
      <c r="A219" t="s">
        <v>73</v>
      </c>
      <c r="B219" t="s">
        <v>74</v>
      </c>
      <c r="C219" t="s">
        <v>75</v>
      </c>
      <c r="D219" t="s">
        <v>89</v>
      </c>
      <c r="E219" t="s">
        <v>123</v>
      </c>
      <c r="F219" t="s">
        <v>78</v>
      </c>
      <c r="G219" s="31" t="s">
        <v>80</v>
      </c>
      <c r="H219" s="31" t="s">
        <v>80</v>
      </c>
      <c r="I219" s="31" t="s">
        <v>80</v>
      </c>
      <c r="J219" s="31" t="s">
        <v>80</v>
      </c>
      <c r="K219" s="31" t="s">
        <v>80</v>
      </c>
      <c r="L219" s="31" t="s">
        <v>80</v>
      </c>
      <c r="M219" s="31" t="s">
        <v>80</v>
      </c>
      <c r="N219" s="31" t="s">
        <v>80</v>
      </c>
      <c r="O219" s="31" t="s">
        <v>80</v>
      </c>
      <c r="P219" s="31" t="s">
        <v>80</v>
      </c>
      <c r="Q219" s="31" t="s">
        <v>80</v>
      </c>
      <c r="R219" s="31" t="s">
        <v>80</v>
      </c>
      <c r="S219" s="31" t="s">
        <v>80</v>
      </c>
      <c r="T219" s="31" t="s">
        <v>80</v>
      </c>
      <c r="U219" s="31" t="s">
        <v>80</v>
      </c>
      <c r="V219" s="31" t="s">
        <v>80</v>
      </c>
      <c r="W219" s="31" t="s">
        <v>80</v>
      </c>
      <c r="X219" s="31" t="s">
        <v>80</v>
      </c>
      <c r="Y219" s="31" t="s">
        <v>80</v>
      </c>
      <c r="Z219" s="31" t="s">
        <v>80</v>
      </c>
      <c r="AA219" s="31" t="s">
        <v>80</v>
      </c>
      <c r="AB219" s="31" t="s">
        <v>80</v>
      </c>
      <c r="AC219" s="31" t="s">
        <v>80</v>
      </c>
      <c r="AD219" s="31" t="s">
        <v>80</v>
      </c>
      <c r="AE219" s="31" t="s">
        <v>80</v>
      </c>
      <c r="AF219" s="31">
        <v>1E-3</v>
      </c>
      <c r="AG219" s="31" t="s">
        <v>80</v>
      </c>
      <c r="AH219" s="31" t="s">
        <v>80</v>
      </c>
      <c r="AI219" s="31" t="s">
        <v>80</v>
      </c>
      <c r="AJ219" s="31" t="s">
        <v>80</v>
      </c>
      <c r="AK219">
        <v>108</v>
      </c>
      <c r="AL219" s="29">
        <v>0</v>
      </c>
      <c r="AM219" s="29">
        <v>100</v>
      </c>
      <c r="AN219" s="20">
        <v>1E-3</v>
      </c>
    </row>
    <row r="220" spans="1:40" x14ac:dyDescent="0.25">
      <c r="A220" t="s">
        <v>73</v>
      </c>
      <c r="B220" t="s">
        <v>74</v>
      </c>
      <c r="C220" t="s">
        <v>75</v>
      </c>
      <c r="D220" t="s">
        <v>89</v>
      </c>
      <c r="E220" t="s">
        <v>123</v>
      </c>
      <c r="F220" t="s">
        <v>79</v>
      </c>
      <c r="G220" s="31" t="s">
        <v>80</v>
      </c>
      <c r="H220" s="31" t="s">
        <v>80</v>
      </c>
      <c r="I220" s="31" t="s">
        <v>80</v>
      </c>
      <c r="J220" s="31" t="s">
        <v>80</v>
      </c>
      <c r="K220" s="31" t="s">
        <v>80</v>
      </c>
      <c r="L220" s="31" t="s">
        <v>80</v>
      </c>
      <c r="M220" s="31" t="s">
        <v>80</v>
      </c>
      <c r="N220" s="31" t="s">
        <v>80</v>
      </c>
      <c r="O220" s="31" t="s">
        <v>80</v>
      </c>
      <c r="P220" s="31" t="s">
        <v>80</v>
      </c>
      <c r="Q220" s="31" t="s">
        <v>80</v>
      </c>
      <c r="R220" s="31" t="s">
        <v>80</v>
      </c>
      <c r="S220" s="31" t="s">
        <v>80</v>
      </c>
      <c r="T220" s="31" t="s">
        <v>80</v>
      </c>
      <c r="U220" s="31" t="s">
        <v>80</v>
      </c>
      <c r="V220" s="31" t="s">
        <v>80</v>
      </c>
      <c r="W220" s="31" t="s">
        <v>80</v>
      </c>
      <c r="X220" s="31" t="s">
        <v>80</v>
      </c>
      <c r="Y220" s="31" t="s">
        <v>80</v>
      </c>
      <c r="Z220" s="31" t="s">
        <v>80</v>
      </c>
      <c r="AA220" s="31" t="s">
        <v>80</v>
      </c>
      <c r="AB220" s="31" t="s">
        <v>80</v>
      </c>
      <c r="AC220" s="31" t="s">
        <v>80</v>
      </c>
      <c r="AD220" s="31" t="s">
        <v>80</v>
      </c>
      <c r="AE220" s="31" t="s">
        <v>80</v>
      </c>
      <c r="AF220" s="31" t="s">
        <v>5</v>
      </c>
      <c r="AG220" s="31" t="s">
        <v>80</v>
      </c>
      <c r="AH220" s="31" t="s">
        <v>80</v>
      </c>
      <c r="AI220" s="31" t="s">
        <v>80</v>
      </c>
      <c r="AJ220" s="31" t="s">
        <v>80</v>
      </c>
      <c r="AK220">
        <v>108</v>
      </c>
      <c r="AL220" s="29" t="s">
        <v>80</v>
      </c>
      <c r="AM220" s="29" t="s">
        <v>80</v>
      </c>
      <c r="AN220" s="20" t="s">
        <v>80</v>
      </c>
    </row>
    <row r="221" spans="1:40" x14ac:dyDescent="0.25"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</row>
  </sheetData>
  <mergeCells count="2">
    <mergeCell ref="A1:G1"/>
    <mergeCell ref="E2:F2"/>
  </mergeCells>
  <conditionalFormatting sqref="E5:E221">
    <cfRule type="expression" dxfId="2260" priority="1">
      <formula>E5="UN"</formula>
    </cfRule>
  </conditionalFormatting>
  <conditionalFormatting sqref="G5:AJ5">
    <cfRule type="expression" dxfId="2259" priority="10">
      <formula>AND($E5&lt;&gt;"UN", G5="", G6&lt;&gt;"", G6&lt;&gt;"-1")</formula>
    </cfRule>
  </conditionalFormatting>
  <conditionalFormatting sqref="G5:AJ221">
    <cfRule type="expression" dxfId="2258" priority="2">
      <formula>G5="-1"</formula>
    </cfRule>
    <cfRule type="expression" dxfId="2257" priority="3">
      <formula>G5="a"</formula>
    </cfRule>
    <cfRule type="expression" dxfId="2256" priority="4">
      <formula>G5="b"</formula>
    </cfRule>
    <cfRule type="expression" dxfId="2255" priority="5">
      <formula>G5="c"</formula>
    </cfRule>
    <cfRule type="expression" dxfId="2254" priority="6">
      <formula>G5="bc"</formula>
    </cfRule>
    <cfRule type="expression" dxfId="2253" priority="7">
      <formula>G5="ab"</formula>
    </cfRule>
    <cfRule type="expression" dxfId="2252" priority="8">
      <formula>G5="ac"</formula>
    </cfRule>
    <cfRule type="expression" dxfId="2251" priority="9">
      <formula>G5="abc"</formula>
    </cfRule>
  </conditionalFormatting>
  <conditionalFormatting sqref="G7:AJ7">
    <cfRule type="expression" dxfId="2250" priority="11">
      <formula>AND($E7&lt;&gt;"UN", G7="", G8&lt;&gt;"", G8&lt;&gt;"-1")</formula>
    </cfRule>
  </conditionalFormatting>
  <conditionalFormatting sqref="G9:AJ9">
    <cfRule type="expression" dxfId="2249" priority="12">
      <formula>AND($E9&lt;&gt;"UN", G9="", G10&lt;&gt;"", G10&lt;&gt;"-1")</formula>
    </cfRule>
  </conditionalFormatting>
  <conditionalFormatting sqref="G11:AJ11">
    <cfRule type="expression" dxfId="2248" priority="13">
      <formula>AND($E11&lt;&gt;"UN", G11="", G12&lt;&gt;"", G12&lt;&gt;"-1")</formula>
    </cfRule>
  </conditionalFormatting>
  <conditionalFormatting sqref="G13:AJ13">
    <cfRule type="expression" dxfId="2247" priority="14">
      <formula>AND($E13&lt;&gt;"UN", G13="", G14&lt;&gt;"", G14&lt;&gt;"-1")</formula>
    </cfRule>
  </conditionalFormatting>
  <conditionalFormatting sqref="G15:AJ15">
    <cfRule type="expression" dxfId="2246" priority="15">
      <formula>AND($E15&lt;&gt;"UN", G15="", G16&lt;&gt;"", G16&lt;&gt;"-1")</formula>
    </cfRule>
  </conditionalFormatting>
  <conditionalFormatting sqref="G17:AJ17">
    <cfRule type="expression" dxfId="2245" priority="16">
      <formula>AND($E17&lt;&gt;"UN", G17="", G18&lt;&gt;"", G18&lt;&gt;"-1")</formula>
    </cfRule>
  </conditionalFormatting>
  <conditionalFormatting sqref="G19:AJ19">
    <cfRule type="expression" dxfId="2244" priority="17">
      <formula>AND($E19&lt;&gt;"UN", G19="", G20&lt;&gt;"", G20&lt;&gt;"-1")</formula>
    </cfRule>
  </conditionalFormatting>
  <conditionalFormatting sqref="G21:AJ21">
    <cfRule type="expression" dxfId="2243" priority="18">
      <formula>AND($E21&lt;&gt;"UN", G21="", G22&lt;&gt;"", G22&lt;&gt;"-1")</formula>
    </cfRule>
  </conditionalFormatting>
  <conditionalFormatting sqref="G23:AJ23">
    <cfRule type="expression" dxfId="2242" priority="19">
      <formula>AND($E23&lt;&gt;"UN", G23="", G24&lt;&gt;"", G24&lt;&gt;"-1")</formula>
    </cfRule>
  </conditionalFormatting>
  <conditionalFormatting sqref="G25:AJ25">
    <cfRule type="expression" dxfId="2241" priority="20">
      <formula>AND($E25&lt;&gt;"UN", G25="", G26&lt;&gt;"", G26&lt;&gt;"-1")</formula>
    </cfRule>
  </conditionalFormatting>
  <conditionalFormatting sqref="G27:AJ27">
    <cfRule type="expression" dxfId="2240" priority="21">
      <formula>AND($E27&lt;&gt;"UN", G27="", G28&lt;&gt;"", G28&lt;&gt;"-1")</formula>
    </cfRule>
  </conditionalFormatting>
  <conditionalFormatting sqref="G29:AJ29">
    <cfRule type="expression" dxfId="2239" priority="22">
      <formula>AND($E29&lt;&gt;"UN", G29="", G30&lt;&gt;"", G30&lt;&gt;"-1")</formula>
    </cfRule>
  </conditionalFormatting>
  <conditionalFormatting sqref="G31:AJ31">
    <cfRule type="expression" dxfId="2238" priority="23">
      <formula>AND($E31&lt;&gt;"UN", G31="", G32&lt;&gt;"", G32&lt;&gt;"-1")</formula>
    </cfRule>
  </conditionalFormatting>
  <conditionalFormatting sqref="G33:AJ33">
    <cfRule type="expression" dxfId="2237" priority="24">
      <formula>AND($E33&lt;&gt;"UN", G33="", G34&lt;&gt;"", G34&lt;&gt;"-1")</formula>
    </cfRule>
  </conditionalFormatting>
  <conditionalFormatting sqref="G35:AJ35">
    <cfRule type="expression" dxfId="2236" priority="25">
      <formula>AND($E35&lt;&gt;"UN", G35="", G36&lt;&gt;"", G36&lt;&gt;"-1")</formula>
    </cfRule>
  </conditionalFormatting>
  <conditionalFormatting sqref="G37:AJ37">
    <cfRule type="expression" dxfId="2235" priority="26">
      <formula>AND($E37&lt;&gt;"UN", G37="", G38&lt;&gt;"", G38&lt;&gt;"-1")</formula>
    </cfRule>
  </conditionalFormatting>
  <conditionalFormatting sqref="G39:AJ39">
    <cfRule type="expression" dxfId="2234" priority="27">
      <formula>AND($E39&lt;&gt;"UN", G39="", G40&lt;&gt;"", G40&lt;&gt;"-1")</formula>
    </cfRule>
  </conditionalFormatting>
  <conditionalFormatting sqref="G41:AJ41">
    <cfRule type="expression" dxfId="2233" priority="28">
      <formula>AND($E41&lt;&gt;"UN", G41="", G42&lt;&gt;"", G42&lt;&gt;"-1")</formula>
    </cfRule>
  </conditionalFormatting>
  <conditionalFormatting sqref="G43:AJ43">
    <cfRule type="expression" dxfId="2232" priority="29">
      <formula>AND($E43&lt;&gt;"UN", G43="", G44&lt;&gt;"", G44&lt;&gt;"-1")</formula>
    </cfRule>
  </conditionalFormatting>
  <conditionalFormatting sqref="G45:AJ45">
    <cfRule type="expression" dxfId="2231" priority="30">
      <formula>AND($E45&lt;&gt;"UN", G45="", G46&lt;&gt;"", G46&lt;&gt;"-1")</formula>
    </cfRule>
  </conditionalFormatting>
  <conditionalFormatting sqref="G47:AJ47">
    <cfRule type="expression" dxfId="2230" priority="31">
      <formula>AND($E47&lt;&gt;"UN", G47="", G48&lt;&gt;"", G48&lt;&gt;"-1")</formula>
    </cfRule>
  </conditionalFormatting>
  <conditionalFormatting sqref="G49:AJ49">
    <cfRule type="expression" dxfId="2229" priority="32">
      <formula>AND($E49&lt;&gt;"UN", G49="", G50&lt;&gt;"", G50&lt;&gt;"-1")</formula>
    </cfRule>
  </conditionalFormatting>
  <conditionalFormatting sqref="G51:AJ51">
    <cfRule type="expression" dxfId="2228" priority="33">
      <formula>AND($E51&lt;&gt;"UN", G51="", G52&lt;&gt;"", G52&lt;&gt;"-1")</formula>
    </cfRule>
  </conditionalFormatting>
  <conditionalFormatting sqref="G53:AJ53">
    <cfRule type="expression" dxfId="2227" priority="34">
      <formula>AND($E53&lt;&gt;"UN", G53="", G54&lt;&gt;"", G54&lt;&gt;"-1")</formula>
    </cfRule>
  </conditionalFormatting>
  <conditionalFormatting sqref="G55:AJ55">
    <cfRule type="expression" dxfId="2226" priority="35">
      <formula>AND($E55&lt;&gt;"UN", G55="", G56&lt;&gt;"", G56&lt;&gt;"-1")</formula>
    </cfRule>
  </conditionalFormatting>
  <conditionalFormatting sqref="G57:AJ57">
    <cfRule type="expression" dxfId="2225" priority="36">
      <formula>AND($E57&lt;&gt;"UN", G57="", G58&lt;&gt;"", G58&lt;&gt;"-1")</formula>
    </cfRule>
  </conditionalFormatting>
  <conditionalFormatting sqref="G59:AJ59">
    <cfRule type="expression" dxfId="2224" priority="37">
      <formula>AND($E59&lt;&gt;"UN", G59="", G60&lt;&gt;"", G60&lt;&gt;"-1")</formula>
    </cfRule>
  </conditionalFormatting>
  <conditionalFormatting sqref="G61:AJ61">
    <cfRule type="expression" dxfId="2223" priority="38">
      <formula>AND($E61&lt;&gt;"UN", G61="", G62&lt;&gt;"", G62&lt;&gt;"-1")</formula>
    </cfRule>
  </conditionalFormatting>
  <conditionalFormatting sqref="G63:AJ63">
    <cfRule type="expression" dxfId="2222" priority="39">
      <formula>AND($E63&lt;&gt;"UN", G63="", G64&lt;&gt;"", G64&lt;&gt;"-1")</formula>
    </cfRule>
  </conditionalFormatting>
  <conditionalFormatting sqref="G65:AJ65">
    <cfRule type="expression" dxfId="2221" priority="40">
      <formula>AND($E65&lt;&gt;"UN", G65="", G66&lt;&gt;"", G66&lt;&gt;"-1")</formula>
    </cfRule>
  </conditionalFormatting>
  <conditionalFormatting sqref="G67:AJ67">
    <cfRule type="expression" dxfId="2220" priority="41">
      <formula>AND($E67&lt;&gt;"UN", G67="", G68&lt;&gt;"", G68&lt;&gt;"-1")</formula>
    </cfRule>
  </conditionalFormatting>
  <conditionalFormatting sqref="G69:AJ69">
    <cfRule type="expression" dxfId="2219" priority="42">
      <formula>AND($E69&lt;&gt;"UN", G69="", G70&lt;&gt;"", G70&lt;&gt;"-1")</formula>
    </cfRule>
  </conditionalFormatting>
  <conditionalFormatting sqref="G71:AJ71">
    <cfRule type="expression" dxfId="2218" priority="43">
      <formula>AND($E71&lt;&gt;"UN", G71="", G72&lt;&gt;"", G72&lt;&gt;"-1")</formula>
    </cfRule>
  </conditionalFormatting>
  <conditionalFormatting sqref="G73:AJ73">
    <cfRule type="expression" dxfId="2217" priority="44">
      <formula>AND($E73&lt;&gt;"UN", G73="", G74&lt;&gt;"", G74&lt;&gt;"-1")</formula>
    </cfRule>
  </conditionalFormatting>
  <conditionalFormatting sqref="G75:AJ75">
    <cfRule type="expression" dxfId="2216" priority="45">
      <formula>AND($E75&lt;&gt;"UN", G75="", G76&lt;&gt;"", G76&lt;&gt;"-1")</formula>
    </cfRule>
  </conditionalFormatting>
  <conditionalFormatting sqref="G77:AJ77">
    <cfRule type="expression" dxfId="2215" priority="46">
      <formula>AND($E77&lt;&gt;"UN", G77="", G78&lt;&gt;"", G78&lt;&gt;"-1")</formula>
    </cfRule>
  </conditionalFormatting>
  <conditionalFormatting sqref="G79:AJ79">
    <cfRule type="expression" dxfId="2214" priority="47">
      <formula>AND($E79&lt;&gt;"UN", G79="", G80&lt;&gt;"", G80&lt;&gt;"-1")</formula>
    </cfRule>
  </conditionalFormatting>
  <conditionalFormatting sqref="G81:AJ81">
    <cfRule type="expression" dxfId="2213" priority="48">
      <formula>AND($E81&lt;&gt;"UN", G81="", G82&lt;&gt;"", G82&lt;&gt;"-1")</formula>
    </cfRule>
  </conditionalFormatting>
  <conditionalFormatting sqref="G83:AJ83">
    <cfRule type="expression" dxfId="2212" priority="49">
      <formula>AND($E83&lt;&gt;"UN", G83="", G84&lt;&gt;"", G84&lt;&gt;"-1")</formula>
    </cfRule>
  </conditionalFormatting>
  <conditionalFormatting sqref="G85:AJ85">
    <cfRule type="expression" dxfId="2211" priority="50">
      <formula>AND($E85&lt;&gt;"UN", G85="", G86&lt;&gt;"", G86&lt;&gt;"-1")</formula>
    </cfRule>
  </conditionalFormatting>
  <conditionalFormatting sqref="G87:AJ87">
    <cfRule type="expression" dxfId="2210" priority="51">
      <formula>AND($E87&lt;&gt;"UN", G87="", G88&lt;&gt;"", G88&lt;&gt;"-1")</formula>
    </cfRule>
  </conditionalFormatting>
  <conditionalFormatting sqref="G89:AJ89">
    <cfRule type="expression" dxfId="2209" priority="52">
      <formula>AND($E89&lt;&gt;"UN", G89="", G90&lt;&gt;"", G90&lt;&gt;"-1")</formula>
    </cfRule>
  </conditionalFormatting>
  <conditionalFormatting sqref="G91:AJ91">
    <cfRule type="expression" dxfId="2208" priority="53">
      <formula>AND($E91&lt;&gt;"UN", G91="", G92&lt;&gt;"", G92&lt;&gt;"-1")</formula>
    </cfRule>
  </conditionalFormatting>
  <conditionalFormatting sqref="G93:AJ93">
    <cfRule type="expression" dxfId="2207" priority="54">
      <formula>AND($E93&lt;&gt;"UN", G93="", G94&lt;&gt;"", G94&lt;&gt;"-1")</formula>
    </cfRule>
  </conditionalFormatting>
  <conditionalFormatting sqref="G95:AJ95">
    <cfRule type="expression" dxfId="2206" priority="55">
      <formula>AND($E95&lt;&gt;"UN", G95="", G96&lt;&gt;"", G96&lt;&gt;"-1")</formula>
    </cfRule>
  </conditionalFormatting>
  <conditionalFormatting sqref="G97:AJ97">
    <cfRule type="expression" dxfId="2205" priority="56">
      <formula>AND($E97&lt;&gt;"UN", G97="", G98&lt;&gt;"", G98&lt;&gt;"-1")</formula>
    </cfRule>
  </conditionalFormatting>
  <conditionalFormatting sqref="G99:AJ99">
    <cfRule type="expression" dxfId="2204" priority="57">
      <formula>AND($E99&lt;&gt;"UN", G99="", G100&lt;&gt;"", G100&lt;&gt;"-1")</formula>
    </cfRule>
  </conditionalFormatting>
  <conditionalFormatting sqref="G101:AJ101">
    <cfRule type="expression" dxfId="2203" priority="58">
      <formula>AND($E101&lt;&gt;"UN", G101="", G102&lt;&gt;"", G102&lt;&gt;"-1")</formula>
    </cfRule>
  </conditionalFormatting>
  <conditionalFormatting sqref="G103:AJ103">
    <cfRule type="expression" dxfId="2202" priority="59">
      <formula>AND($E103&lt;&gt;"UN", G103="", G104&lt;&gt;"", G104&lt;&gt;"-1")</formula>
    </cfRule>
  </conditionalFormatting>
  <conditionalFormatting sqref="G105:AJ105">
    <cfRule type="expression" dxfId="2201" priority="60">
      <formula>AND($E105&lt;&gt;"UN", G105="", G106&lt;&gt;"", G106&lt;&gt;"-1")</formula>
    </cfRule>
  </conditionalFormatting>
  <conditionalFormatting sqref="G107:AJ107">
    <cfRule type="expression" dxfId="2200" priority="61">
      <formula>AND($E107&lt;&gt;"UN", G107="", G108&lt;&gt;"", G108&lt;&gt;"-1")</formula>
    </cfRule>
  </conditionalFormatting>
  <conditionalFormatting sqref="G109:AJ109">
    <cfRule type="expression" dxfId="2199" priority="62">
      <formula>AND($E109&lt;&gt;"UN", G109="", G110&lt;&gt;"", G110&lt;&gt;"-1")</formula>
    </cfRule>
  </conditionalFormatting>
  <conditionalFormatting sqref="G111:AJ111">
    <cfRule type="expression" dxfId="2198" priority="63">
      <formula>AND($E111&lt;&gt;"UN", G111="", G112&lt;&gt;"", G112&lt;&gt;"-1")</formula>
    </cfRule>
  </conditionalFormatting>
  <conditionalFormatting sqref="G113:AJ113">
    <cfRule type="expression" dxfId="2197" priority="64">
      <formula>AND($E113&lt;&gt;"UN", G113="", G114&lt;&gt;"", G114&lt;&gt;"-1")</formula>
    </cfRule>
  </conditionalFormatting>
  <conditionalFormatting sqref="G115:AJ115">
    <cfRule type="expression" dxfId="2196" priority="65">
      <formula>AND($E115&lt;&gt;"UN", G115="", G116&lt;&gt;"", G116&lt;&gt;"-1")</formula>
    </cfRule>
  </conditionalFormatting>
  <conditionalFormatting sqref="G117:AJ117">
    <cfRule type="expression" dxfId="2195" priority="66">
      <formula>AND($E117&lt;&gt;"UN", G117="", G118&lt;&gt;"", G118&lt;&gt;"-1")</formula>
    </cfRule>
  </conditionalFormatting>
  <conditionalFormatting sqref="G119:AJ119">
    <cfRule type="expression" dxfId="2194" priority="67">
      <formula>AND($E119&lt;&gt;"UN", G119="", G120&lt;&gt;"", G120&lt;&gt;"-1")</formula>
    </cfRule>
  </conditionalFormatting>
  <conditionalFormatting sqref="G121:AJ121">
    <cfRule type="expression" dxfId="2193" priority="68">
      <formula>AND($E121&lt;&gt;"UN", G121="", G122&lt;&gt;"", G122&lt;&gt;"-1")</formula>
    </cfRule>
  </conditionalFormatting>
  <conditionalFormatting sqref="G123:AJ123">
    <cfRule type="expression" dxfId="2192" priority="69">
      <formula>AND($E123&lt;&gt;"UN", G123="", G124&lt;&gt;"", G124&lt;&gt;"-1")</formula>
    </cfRule>
  </conditionalFormatting>
  <conditionalFormatting sqref="G125:AJ125">
    <cfRule type="expression" dxfId="2191" priority="70">
      <formula>AND($E125&lt;&gt;"UN", G125="", G126&lt;&gt;"", G126&lt;&gt;"-1")</formula>
    </cfRule>
  </conditionalFormatting>
  <conditionalFormatting sqref="G127:AJ127">
    <cfRule type="expression" dxfId="2190" priority="71">
      <formula>AND($E127&lt;&gt;"UN", G127="", G128&lt;&gt;"", G128&lt;&gt;"-1")</formula>
    </cfRule>
  </conditionalFormatting>
  <conditionalFormatting sqref="G129:AJ129">
    <cfRule type="expression" dxfId="2189" priority="72">
      <formula>AND($E129&lt;&gt;"UN", G129="", G130&lt;&gt;"", G130&lt;&gt;"-1")</formula>
    </cfRule>
  </conditionalFormatting>
  <conditionalFormatting sqref="G131:AJ131">
    <cfRule type="expression" dxfId="2188" priority="73">
      <formula>AND($E131&lt;&gt;"UN", G131="", G132&lt;&gt;"", G132&lt;&gt;"-1")</formula>
    </cfRule>
  </conditionalFormatting>
  <conditionalFormatting sqref="G133:AJ133">
    <cfRule type="expression" dxfId="2187" priority="74">
      <formula>AND($E133&lt;&gt;"UN", G133="", G134&lt;&gt;"", G134&lt;&gt;"-1")</formula>
    </cfRule>
  </conditionalFormatting>
  <conditionalFormatting sqref="G135:AJ135">
    <cfRule type="expression" dxfId="2186" priority="75">
      <formula>AND($E135&lt;&gt;"UN", G135="", G136&lt;&gt;"", G136&lt;&gt;"-1")</formula>
    </cfRule>
  </conditionalFormatting>
  <conditionalFormatting sqref="G137:AJ137">
    <cfRule type="expression" dxfId="2185" priority="76">
      <formula>AND($E137&lt;&gt;"UN", G137="", G138&lt;&gt;"", G138&lt;&gt;"-1")</formula>
    </cfRule>
  </conditionalFormatting>
  <conditionalFormatting sqref="G139:AJ139">
    <cfRule type="expression" dxfId="2184" priority="77">
      <formula>AND($E139&lt;&gt;"UN", G139="", G140&lt;&gt;"", G140&lt;&gt;"-1")</formula>
    </cfRule>
  </conditionalFormatting>
  <conditionalFormatting sqref="G141:AJ141">
    <cfRule type="expression" dxfId="2183" priority="78">
      <formula>AND($E141&lt;&gt;"UN", G141="", G142&lt;&gt;"", G142&lt;&gt;"-1")</formula>
    </cfRule>
  </conditionalFormatting>
  <conditionalFormatting sqref="G143:AJ143">
    <cfRule type="expression" dxfId="2182" priority="79">
      <formula>AND($E143&lt;&gt;"UN", G143="", G144&lt;&gt;"", G144&lt;&gt;"-1")</formula>
    </cfRule>
  </conditionalFormatting>
  <conditionalFormatting sqref="G145:AJ145">
    <cfRule type="expression" dxfId="2181" priority="80">
      <formula>AND($E145&lt;&gt;"UN", G145="", G146&lt;&gt;"", G146&lt;&gt;"-1")</formula>
    </cfRule>
  </conditionalFormatting>
  <conditionalFormatting sqref="G147:AJ147">
    <cfRule type="expression" dxfId="2180" priority="81">
      <formula>AND($E147&lt;&gt;"UN", G147="", G148&lt;&gt;"", G148&lt;&gt;"-1")</formula>
    </cfRule>
  </conditionalFormatting>
  <conditionalFormatting sqref="G149:AJ149">
    <cfRule type="expression" dxfId="2179" priority="82">
      <formula>AND($E149&lt;&gt;"UN", G149="", G150&lt;&gt;"", G150&lt;&gt;"-1")</formula>
    </cfRule>
  </conditionalFormatting>
  <conditionalFormatting sqref="G151:AJ151">
    <cfRule type="expression" dxfId="2178" priority="83">
      <formula>AND($E151&lt;&gt;"UN", G151="", G152&lt;&gt;"", G152&lt;&gt;"-1")</formula>
    </cfRule>
  </conditionalFormatting>
  <conditionalFormatting sqref="G153:AJ153">
    <cfRule type="expression" dxfId="2177" priority="84">
      <formula>AND($E153&lt;&gt;"UN", G153="", G154&lt;&gt;"", G154&lt;&gt;"-1")</formula>
    </cfRule>
  </conditionalFormatting>
  <conditionalFormatting sqref="G155:AJ155">
    <cfRule type="expression" dxfId="2176" priority="85">
      <formula>AND($E155&lt;&gt;"UN", G155="", G156&lt;&gt;"", G156&lt;&gt;"-1")</formula>
    </cfRule>
  </conditionalFormatting>
  <conditionalFormatting sqref="G157:AJ157">
    <cfRule type="expression" dxfId="2175" priority="86">
      <formula>AND($E157&lt;&gt;"UN", G157="", G158&lt;&gt;"", G158&lt;&gt;"-1")</formula>
    </cfRule>
  </conditionalFormatting>
  <conditionalFormatting sqref="G159:AJ159">
    <cfRule type="expression" dxfId="2174" priority="87">
      <formula>AND($E159&lt;&gt;"UN", G159="", G160&lt;&gt;"", G160&lt;&gt;"-1")</formula>
    </cfRule>
  </conditionalFormatting>
  <conditionalFormatting sqref="G161:AJ161">
    <cfRule type="expression" dxfId="2173" priority="88">
      <formula>AND($E161&lt;&gt;"UN", G161="", G162&lt;&gt;"", G162&lt;&gt;"-1")</formula>
    </cfRule>
  </conditionalFormatting>
  <conditionalFormatting sqref="G163:AJ163">
    <cfRule type="expression" dxfId="2172" priority="89">
      <formula>AND($E163&lt;&gt;"UN", G163="", G164&lt;&gt;"", G164&lt;&gt;"-1")</formula>
    </cfRule>
  </conditionalFormatting>
  <conditionalFormatting sqref="G165:AJ165">
    <cfRule type="expression" dxfId="2171" priority="90">
      <formula>AND($E165&lt;&gt;"UN", G165="", G166&lt;&gt;"", G166&lt;&gt;"-1")</formula>
    </cfRule>
  </conditionalFormatting>
  <conditionalFormatting sqref="G167:AJ167">
    <cfRule type="expression" dxfId="2170" priority="91">
      <formula>AND($E167&lt;&gt;"UN", G167="", G168&lt;&gt;"", G168&lt;&gt;"-1")</formula>
    </cfRule>
  </conditionalFormatting>
  <conditionalFormatting sqref="G169:AJ169">
    <cfRule type="expression" dxfId="2169" priority="92">
      <formula>AND($E169&lt;&gt;"UN", G169="", G170&lt;&gt;"", G170&lt;&gt;"-1")</formula>
    </cfRule>
  </conditionalFormatting>
  <conditionalFormatting sqref="G171:AJ171">
    <cfRule type="expression" dxfId="2168" priority="93">
      <formula>AND($E171&lt;&gt;"UN", G171="", G172&lt;&gt;"", G172&lt;&gt;"-1")</formula>
    </cfRule>
  </conditionalFormatting>
  <conditionalFormatting sqref="G173:AJ173">
    <cfRule type="expression" dxfId="2167" priority="94">
      <formula>AND($E173&lt;&gt;"UN", G173="", G174&lt;&gt;"", G174&lt;&gt;"-1")</formula>
    </cfRule>
  </conditionalFormatting>
  <conditionalFormatting sqref="G175:AJ175">
    <cfRule type="expression" dxfId="2166" priority="95">
      <formula>AND($E175&lt;&gt;"UN", G175="", G176&lt;&gt;"", G176&lt;&gt;"-1")</formula>
    </cfRule>
  </conditionalFormatting>
  <conditionalFormatting sqref="G177:AJ177">
    <cfRule type="expression" dxfId="2165" priority="96">
      <formula>AND($E177&lt;&gt;"UN", G177="", G178&lt;&gt;"", G178&lt;&gt;"-1")</formula>
    </cfRule>
  </conditionalFormatting>
  <conditionalFormatting sqref="G179:AJ179">
    <cfRule type="expression" dxfId="2164" priority="97">
      <formula>AND($E179&lt;&gt;"UN", G179="", G180&lt;&gt;"", G180&lt;&gt;"-1")</formula>
    </cfRule>
  </conditionalFormatting>
  <conditionalFormatting sqref="G181:AJ181">
    <cfRule type="expression" dxfId="2163" priority="98">
      <formula>AND($E181&lt;&gt;"UN", G181="", G182&lt;&gt;"", G182&lt;&gt;"-1")</formula>
    </cfRule>
  </conditionalFormatting>
  <conditionalFormatting sqref="G183:AJ183">
    <cfRule type="expression" dxfId="2162" priority="99">
      <formula>AND($E183&lt;&gt;"UN", G183="", G184&lt;&gt;"", G184&lt;&gt;"-1")</formula>
    </cfRule>
  </conditionalFormatting>
  <conditionalFormatting sqref="G185:AJ185">
    <cfRule type="expression" dxfId="2161" priority="100">
      <formula>AND($E185&lt;&gt;"UN", G185="", G186&lt;&gt;"", G186&lt;&gt;"-1")</formula>
    </cfRule>
  </conditionalFormatting>
  <conditionalFormatting sqref="G187:AJ187">
    <cfRule type="expression" dxfId="2160" priority="101">
      <formula>AND($E187&lt;&gt;"UN", G187="", G188&lt;&gt;"", G188&lt;&gt;"-1")</formula>
    </cfRule>
  </conditionalFormatting>
  <conditionalFormatting sqref="G189:AJ189">
    <cfRule type="expression" dxfId="2159" priority="102">
      <formula>AND($E189&lt;&gt;"UN", G189="", G190&lt;&gt;"", G190&lt;&gt;"-1")</formula>
    </cfRule>
  </conditionalFormatting>
  <conditionalFormatting sqref="G191:AJ191">
    <cfRule type="expression" dxfId="2158" priority="103">
      <formula>AND($E191&lt;&gt;"UN", G191="", G192&lt;&gt;"", G192&lt;&gt;"-1")</formula>
    </cfRule>
  </conditionalFormatting>
  <conditionalFormatting sqref="G193:AJ193">
    <cfRule type="expression" dxfId="2157" priority="104">
      <formula>AND($E193&lt;&gt;"UN", G193="", G194&lt;&gt;"", G194&lt;&gt;"-1")</formula>
    </cfRule>
  </conditionalFormatting>
  <conditionalFormatting sqref="G195:AJ195">
    <cfRule type="expression" dxfId="2156" priority="105">
      <formula>AND($E195&lt;&gt;"UN", G195="", G196&lt;&gt;"", G196&lt;&gt;"-1")</formula>
    </cfRule>
  </conditionalFormatting>
  <conditionalFormatting sqref="G197:AJ197">
    <cfRule type="expression" dxfId="2155" priority="106">
      <formula>AND($E197&lt;&gt;"UN", G197="", G198&lt;&gt;"", G198&lt;&gt;"-1")</formula>
    </cfRule>
  </conditionalFormatting>
  <conditionalFormatting sqref="G199:AJ199">
    <cfRule type="expression" dxfId="2154" priority="107">
      <formula>AND($E199&lt;&gt;"UN", G199="", G200&lt;&gt;"", G200&lt;&gt;"-1")</formula>
    </cfRule>
  </conditionalFormatting>
  <conditionalFormatting sqref="G201:AJ201">
    <cfRule type="expression" dxfId="2153" priority="108">
      <formula>AND($E201&lt;&gt;"UN", G201="", G202&lt;&gt;"", G202&lt;&gt;"-1")</formula>
    </cfRule>
  </conditionalFormatting>
  <conditionalFormatting sqref="G203:AJ203">
    <cfRule type="expression" dxfId="2152" priority="109">
      <formula>AND($E203&lt;&gt;"UN", G203="", G204&lt;&gt;"", G204&lt;&gt;"-1")</formula>
    </cfRule>
  </conditionalFormatting>
  <conditionalFormatting sqref="G205:AJ205">
    <cfRule type="expression" dxfId="2151" priority="110">
      <formula>AND($E205&lt;&gt;"UN", G205="", G206&lt;&gt;"", G206&lt;&gt;"-1")</formula>
    </cfRule>
  </conditionalFormatting>
  <conditionalFormatting sqref="G207:AJ207">
    <cfRule type="expression" dxfId="2150" priority="111">
      <formula>AND($E207&lt;&gt;"UN", G207="", G208&lt;&gt;"", G208&lt;&gt;"-1")</formula>
    </cfRule>
  </conditionalFormatting>
  <conditionalFormatting sqref="G209:AJ209">
    <cfRule type="expression" dxfId="2149" priority="112">
      <formula>AND($E209&lt;&gt;"UN", G209="", G210&lt;&gt;"", G210&lt;&gt;"-1")</formula>
    </cfRule>
  </conditionalFormatting>
  <conditionalFormatting sqref="G211:AJ211">
    <cfRule type="expression" dxfId="2148" priority="113">
      <formula>AND($E211&lt;&gt;"UN", G211="", G212&lt;&gt;"", G212&lt;&gt;"-1")</formula>
    </cfRule>
  </conditionalFormatting>
  <conditionalFormatting sqref="G213:AJ213">
    <cfRule type="expression" dxfId="2147" priority="114">
      <formula>AND($E213&lt;&gt;"UN", G213="", G214&lt;&gt;"", G214&lt;&gt;"-1")</formula>
    </cfRule>
  </conditionalFormatting>
  <conditionalFormatting sqref="G215:AJ215">
    <cfRule type="expression" dxfId="2146" priority="115">
      <formula>AND($E215&lt;&gt;"UN", G215="", G216&lt;&gt;"", G216&lt;&gt;"-1")</formula>
    </cfRule>
  </conditionalFormatting>
  <conditionalFormatting sqref="G217:AJ217">
    <cfRule type="expression" dxfId="2145" priority="116">
      <formula>AND($E217&lt;&gt;"UN", G217="", G218&lt;&gt;"", G218&lt;&gt;"-1")</formula>
    </cfRule>
  </conditionalFormatting>
  <conditionalFormatting sqref="G219:AJ219">
    <cfRule type="expression" dxfId="2144" priority="117">
      <formula>AND($E219&lt;&gt;"UN", G219="", G220&lt;&gt;"", G220&lt;&gt;"-1")</formula>
    </cfRule>
  </conditionalFormatting>
  <conditionalFormatting sqref="G221:AJ221">
    <cfRule type="expression" dxfId="2143" priority="118">
      <formula>AND($E221&lt;&gt;"UN", G221="", G222&lt;&gt;"", G222&lt;&gt;"-1")</formula>
    </cfRule>
  </conditionalFormatting>
  <conditionalFormatting sqref="AL4:AL220">
    <cfRule type="colorScale" priority="119">
      <colorScale>
        <cfvo type="num" val="0"/>
        <cfvo type="num" val="0.11"/>
        <cfvo type="num" val="30.93"/>
        <color rgb="FFF8696B"/>
        <color rgb="FFFFEB84"/>
        <color rgb="FF63BE7B"/>
      </colorScale>
    </cfRule>
  </conditionalFormatting>
  <conditionalFormatting sqref="AM4:AM220">
    <cfRule type="colorScale" priority="120">
      <colorScale>
        <cfvo type="num" val="30.93"/>
        <cfvo type="num" val="99.894999999999996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221 H4:H221 I4:I221 J4:J221 K4:K221 L4:L221 M4:M221 N4:N221 O4:O221 P4:P221 Q4:Q221 R4:R221 S4:S221 T4:T221 U4:U221 V4:V221 W4:W221 X4:X221 Y4:Y221 Z4:Z221 AA4:AA221 AB4:AB221 AC4:AC221 AD4:AD221 AE4:AE221 AF4:AF221 AG4:AG221 AH4:AH221 AI4:AI221 AJ4:AJ221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79646"/>
  </sheetPr>
  <dimension ref="A1:AN55"/>
  <sheetViews>
    <sheetView showGridLines="0" zoomScale="90" workbookViewId="0"/>
  </sheetViews>
  <sheetFormatPr defaultRowHeight="12" x14ac:dyDescent="0.25"/>
  <cols>
    <col min="1" max="3" width="8.42578125"/>
    <col min="4" max="4" width="27.42578125" bestFit="1" customWidth="1"/>
  </cols>
  <sheetData>
    <row r="1" spans="1:40" ht="14.4" x14ac:dyDescent="0.3">
      <c r="A1" s="229" t="s">
        <v>227</v>
      </c>
      <c r="B1" s="230"/>
      <c r="C1" s="230"/>
      <c r="D1" s="230"/>
      <c r="E1" s="230"/>
      <c r="F1" s="230"/>
      <c r="G1" s="230"/>
    </row>
    <row r="2" spans="1:40" x14ac:dyDescent="0.25">
      <c r="E2" s="267" t="s">
        <v>31</v>
      </c>
      <c r="F2" s="268"/>
      <c r="G2" s="152">
        <v>32.659999999999997</v>
      </c>
      <c r="H2" s="152">
        <v>38.015999999999998</v>
      </c>
      <c r="I2" s="152">
        <v>7.4740000000000002</v>
      </c>
      <c r="J2" s="152">
        <v>77.61</v>
      </c>
      <c r="K2" s="152">
        <v>50.533000000000001</v>
      </c>
      <c r="L2" s="152">
        <v>98.528999999999996</v>
      </c>
      <c r="M2" s="152">
        <v>108.19</v>
      </c>
      <c r="N2" s="152">
        <v>95.573999999999998</v>
      </c>
      <c r="O2" s="152">
        <v>79.183999999999997</v>
      </c>
      <c r="P2" s="152">
        <v>140.482</v>
      </c>
      <c r="Q2" s="152">
        <v>104.837</v>
      </c>
      <c r="R2" s="152">
        <v>264.315</v>
      </c>
      <c r="S2" s="152">
        <v>104.41200000000001</v>
      </c>
      <c r="T2" s="152">
        <v>108.779</v>
      </c>
      <c r="U2" s="152">
        <v>64.287999999999997</v>
      </c>
      <c r="V2" s="152">
        <v>119.83</v>
      </c>
      <c r="W2" s="152">
        <v>79.861999999999995</v>
      </c>
      <c r="X2" s="152">
        <v>59.628999999999998</v>
      </c>
      <c r="Y2" s="152">
        <v>352.55</v>
      </c>
      <c r="Z2" s="152">
        <v>38.555999999999997</v>
      </c>
      <c r="AA2" s="152">
        <v>64.058999999999997</v>
      </c>
      <c r="AB2" s="152">
        <v>63.207999999999998</v>
      </c>
      <c r="AC2" s="152">
        <v>321.584</v>
      </c>
      <c r="AD2" s="152">
        <v>138.81299999999999</v>
      </c>
      <c r="AE2" s="152">
        <v>58.69</v>
      </c>
      <c r="AF2" s="152">
        <v>74.733000000000004</v>
      </c>
      <c r="AG2" s="152">
        <v>290.22500000000002</v>
      </c>
      <c r="AH2" s="152">
        <v>147.78</v>
      </c>
      <c r="AI2" s="152">
        <v>521.23299999999995</v>
      </c>
      <c r="AJ2" s="151">
        <v>12.7</v>
      </c>
    </row>
    <row r="3" spans="1:40" ht="14.4" x14ac:dyDescent="0.3">
      <c r="A3" s="17" t="s">
        <v>32</v>
      </c>
      <c r="B3" s="18">
        <v>3.2777777777777799</v>
      </c>
    </row>
    <row r="4" spans="1:40" ht="14.4" x14ac:dyDescent="0.3">
      <c r="A4" s="153" t="s">
        <v>33</v>
      </c>
      <c r="B4" s="154" t="s">
        <v>34</v>
      </c>
      <c r="C4" s="154" t="s">
        <v>35</v>
      </c>
      <c r="D4" s="154" t="s">
        <v>36</v>
      </c>
      <c r="E4" s="154" t="s">
        <v>37</v>
      </c>
      <c r="F4" s="154" t="s">
        <v>38</v>
      </c>
      <c r="G4" s="156" t="s">
        <v>39</v>
      </c>
      <c r="H4" s="156" t="s">
        <v>40</v>
      </c>
      <c r="I4" s="156" t="s">
        <v>41</v>
      </c>
      <c r="J4" s="156" t="s">
        <v>42</v>
      </c>
      <c r="K4" s="156" t="s">
        <v>43</v>
      </c>
      <c r="L4" s="156" t="s">
        <v>44</v>
      </c>
      <c r="M4" s="156" t="s">
        <v>45</v>
      </c>
      <c r="N4" s="156" t="s">
        <v>46</v>
      </c>
      <c r="O4" s="156" t="s">
        <v>47</v>
      </c>
      <c r="P4" s="156" t="s">
        <v>48</v>
      </c>
      <c r="Q4" s="156" t="s">
        <v>49</v>
      </c>
      <c r="R4" s="156" t="s">
        <v>50</v>
      </c>
      <c r="S4" s="156" t="s">
        <v>51</v>
      </c>
      <c r="T4" s="156" t="s">
        <v>52</v>
      </c>
      <c r="U4" s="156" t="s">
        <v>53</v>
      </c>
      <c r="V4" s="156" t="s">
        <v>54</v>
      </c>
      <c r="W4" s="156" t="s">
        <v>55</v>
      </c>
      <c r="X4" s="156" t="s">
        <v>56</v>
      </c>
      <c r="Y4" s="156" t="s">
        <v>57</v>
      </c>
      <c r="Z4" s="156" t="s">
        <v>58</v>
      </c>
      <c r="AA4" s="156" t="s">
        <v>59</v>
      </c>
      <c r="AB4" s="156" t="s">
        <v>60</v>
      </c>
      <c r="AC4" s="156" t="s">
        <v>61</v>
      </c>
      <c r="AD4" s="156" t="s">
        <v>62</v>
      </c>
      <c r="AE4" s="156" t="s">
        <v>63</v>
      </c>
      <c r="AF4" s="156" t="s">
        <v>64</v>
      </c>
      <c r="AG4" s="156" t="s">
        <v>65</v>
      </c>
      <c r="AH4" s="156" t="s">
        <v>66</v>
      </c>
      <c r="AI4" s="156" t="s">
        <v>67</v>
      </c>
      <c r="AJ4" s="157" t="s">
        <v>68</v>
      </c>
      <c r="AK4" s="19" t="s">
        <v>69</v>
      </c>
      <c r="AL4" s="28" t="s">
        <v>70</v>
      </c>
      <c r="AM4" s="28" t="s">
        <v>71</v>
      </c>
      <c r="AN4" s="30" t="s">
        <v>72</v>
      </c>
    </row>
    <row r="5" spans="1:40" x14ac:dyDescent="0.25">
      <c r="A5" t="s">
        <v>226</v>
      </c>
      <c r="B5" t="s">
        <v>184</v>
      </c>
      <c r="C5" t="s">
        <v>75</v>
      </c>
      <c r="D5" t="s">
        <v>76</v>
      </c>
      <c r="E5" t="s">
        <v>87</v>
      </c>
      <c r="F5" t="s">
        <v>78</v>
      </c>
      <c r="G5" s="31">
        <v>0.66200000000000003</v>
      </c>
      <c r="H5" s="31" t="s">
        <v>80</v>
      </c>
      <c r="I5" s="31">
        <v>0.13100000000000001</v>
      </c>
      <c r="J5" s="31">
        <v>0.32600000000000001</v>
      </c>
      <c r="K5" s="31">
        <v>21.872</v>
      </c>
      <c r="L5" s="31">
        <v>46.847000000000001</v>
      </c>
      <c r="M5" s="31">
        <v>19.7</v>
      </c>
      <c r="N5" s="31">
        <v>4.7</v>
      </c>
      <c r="O5" s="31">
        <v>20.7</v>
      </c>
      <c r="P5" s="31" t="s">
        <v>80</v>
      </c>
      <c r="Q5" s="31">
        <v>5.4210000000000003</v>
      </c>
      <c r="R5" s="31">
        <v>14.36</v>
      </c>
      <c r="S5" s="31" t="s">
        <v>80</v>
      </c>
      <c r="T5" s="31">
        <v>1.988</v>
      </c>
      <c r="U5" s="31">
        <v>5.343</v>
      </c>
      <c r="V5" s="31" t="s">
        <v>80</v>
      </c>
      <c r="W5" s="31">
        <v>10.1</v>
      </c>
      <c r="X5" s="31">
        <v>9.73</v>
      </c>
      <c r="Y5" s="31">
        <v>9.0500000000000007</v>
      </c>
      <c r="Z5" s="31">
        <v>10.856</v>
      </c>
      <c r="AA5" s="31">
        <v>19.076000000000001</v>
      </c>
      <c r="AB5" s="31">
        <v>14.223000000000001</v>
      </c>
      <c r="AC5" s="31">
        <v>259.32900000000001</v>
      </c>
      <c r="AD5" s="31">
        <v>19.452000000000002</v>
      </c>
      <c r="AE5" s="31">
        <v>16.850999999999999</v>
      </c>
      <c r="AF5" s="31">
        <v>57.237000000000002</v>
      </c>
      <c r="AG5" s="31">
        <v>283.47699999999998</v>
      </c>
      <c r="AH5" s="31">
        <v>138.21700000000001</v>
      </c>
      <c r="AI5" s="31">
        <v>508.52699999999999</v>
      </c>
      <c r="AJ5" s="31">
        <v>0.35599999999999998</v>
      </c>
      <c r="AK5">
        <v>1</v>
      </c>
      <c r="AL5" s="29">
        <v>40.299999999999997</v>
      </c>
      <c r="AM5" s="29">
        <v>40.299999999999997</v>
      </c>
      <c r="AN5" s="20">
        <v>1498.5309999999999</v>
      </c>
    </row>
    <row r="6" spans="1:40" x14ac:dyDescent="0.25">
      <c r="A6" t="s">
        <v>226</v>
      </c>
      <c r="B6" t="s">
        <v>184</v>
      </c>
      <c r="C6" t="s">
        <v>75</v>
      </c>
      <c r="D6" t="s">
        <v>76</v>
      </c>
      <c r="E6" t="s">
        <v>87</v>
      </c>
      <c r="F6" t="s">
        <v>79</v>
      </c>
      <c r="G6" s="31" t="s">
        <v>82</v>
      </c>
      <c r="H6" s="31" t="s">
        <v>7</v>
      </c>
      <c r="I6" s="31" t="s">
        <v>7</v>
      </c>
      <c r="J6" s="31" t="s">
        <v>82</v>
      </c>
      <c r="K6" s="31" t="s">
        <v>7</v>
      </c>
      <c r="L6" s="31" t="s">
        <v>7</v>
      </c>
      <c r="M6" s="31" t="s">
        <v>7</v>
      </c>
      <c r="N6" s="31" t="s">
        <v>7</v>
      </c>
      <c r="O6" s="31" t="s">
        <v>7</v>
      </c>
      <c r="P6" s="31" t="s">
        <v>80</v>
      </c>
      <c r="Q6" s="31" t="s">
        <v>7</v>
      </c>
      <c r="R6" s="31" t="s">
        <v>7</v>
      </c>
      <c r="S6" s="31" t="s">
        <v>80</v>
      </c>
      <c r="T6" s="31" t="s">
        <v>82</v>
      </c>
      <c r="U6" s="31" t="s">
        <v>7</v>
      </c>
      <c r="V6" s="31" t="s">
        <v>7</v>
      </c>
      <c r="W6" s="31" t="s">
        <v>82</v>
      </c>
      <c r="X6" s="31" t="s">
        <v>82</v>
      </c>
      <c r="Y6" s="31" t="s">
        <v>7</v>
      </c>
      <c r="Z6" s="31" t="s">
        <v>7</v>
      </c>
      <c r="AA6" s="31" t="s">
        <v>82</v>
      </c>
      <c r="AB6" s="31" t="s">
        <v>82</v>
      </c>
      <c r="AC6" s="31" t="s">
        <v>7</v>
      </c>
      <c r="AD6" s="31" t="s">
        <v>82</v>
      </c>
      <c r="AE6" s="31" t="s">
        <v>82</v>
      </c>
      <c r="AF6" s="31" t="s">
        <v>82</v>
      </c>
      <c r="AG6" s="31" t="s">
        <v>7</v>
      </c>
      <c r="AH6" s="31" t="s">
        <v>82</v>
      </c>
      <c r="AI6" s="31" t="s">
        <v>82</v>
      </c>
      <c r="AJ6" s="31" t="s">
        <v>5</v>
      </c>
      <c r="AK6">
        <v>1</v>
      </c>
      <c r="AL6" s="29" t="s">
        <v>80</v>
      </c>
      <c r="AM6" s="29" t="s">
        <v>80</v>
      </c>
      <c r="AN6" s="20" t="s">
        <v>80</v>
      </c>
    </row>
    <row r="7" spans="1:40" x14ac:dyDescent="0.25">
      <c r="A7" t="s">
        <v>226</v>
      </c>
      <c r="B7" t="s">
        <v>184</v>
      </c>
      <c r="C7" t="s">
        <v>75</v>
      </c>
      <c r="D7" t="s">
        <v>113</v>
      </c>
      <c r="E7" t="s">
        <v>87</v>
      </c>
      <c r="F7" t="s">
        <v>78</v>
      </c>
      <c r="G7" s="31" t="s">
        <v>80</v>
      </c>
      <c r="H7" s="31" t="s">
        <v>80</v>
      </c>
      <c r="I7" s="31" t="s">
        <v>80</v>
      </c>
      <c r="J7" s="31" t="s">
        <v>80</v>
      </c>
      <c r="K7" s="31" t="s">
        <v>80</v>
      </c>
      <c r="L7" s="31">
        <v>27.1</v>
      </c>
      <c r="M7" s="31">
        <v>56.2</v>
      </c>
      <c r="N7" s="31">
        <v>38.9</v>
      </c>
      <c r="O7" s="31">
        <v>3.1320000000000001</v>
      </c>
      <c r="P7" s="31" t="s">
        <v>80</v>
      </c>
      <c r="Q7" s="31">
        <v>0.47499999999999998</v>
      </c>
      <c r="R7" s="31">
        <v>5.2859999999999996</v>
      </c>
      <c r="S7" s="31">
        <v>3.9079999999999999</v>
      </c>
      <c r="T7" s="31" t="s">
        <v>80</v>
      </c>
      <c r="U7" s="31" t="s">
        <v>80</v>
      </c>
      <c r="V7" s="31" t="s">
        <v>80</v>
      </c>
      <c r="W7" s="31">
        <v>24.37</v>
      </c>
      <c r="X7" s="31">
        <v>3.9729999999999999</v>
      </c>
      <c r="Y7" s="31">
        <v>309.95999999999998</v>
      </c>
      <c r="Z7" s="31" t="s">
        <v>80</v>
      </c>
      <c r="AA7" s="31">
        <v>6.032</v>
      </c>
      <c r="AB7" s="31" t="s">
        <v>80</v>
      </c>
      <c r="AC7" s="31" t="s">
        <v>80</v>
      </c>
      <c r="AD7" s="31" t="s">
        <v>80</v>
      </c>
      <c r="AE7" s="31" t="s">
        <v>80</v>
      </c>
      <c r="AF7" s="31" t="s">
        <v>80</v>
      </c>
      <c r="AG7" s="31" t="s">
        <v>80</v>
      </c>
      <c r="AH7" s="31" t="s">
        <v>80</v>
      </c>
      <c r="AI7" s="31" t="s">
        <v>80</v>
      </c>
      <c r="AJ7" s="31" t="s">
        <v>80</v>
      </c>
      <c r="AK7">
        <v>2</v>
      </c>
      <c r="AL7" s="29">
        <v>12.89</v>
      </c>
      <c r="AM7" s="29">
        <v>53.19</v>
      </c>
      <c r="AN7" s="20">
        <v>479.33600000000001</v>
      </c>
    </row>
    <row r="8" spans="1:40" x14ac:dyDescent="0.25">
      <c r="A8" t="s">
        <v>226</v>
      </c>
      <c r="B8" t="s">
        <v>184</v>
      </c>
      <c r="C8" t="s">
        <v>75</v>
      </c>
      <c r="D8" t="s">
        <v>113</v>
      </c>
      <c r="E8" t="s">
        <v>87</v>
      </c>
      <c r="F8" t="s">
        <v>79</v>
      </c>
      <c r="G8" s="31" t="s">
        <v>80</v>
      </c>
      <c r="H8" s="31" t="s">
        <v>80</v>
      </c>
      <c r="I8" s="31" t="s">
        <v>80</v>
      </c>
      <c r="J8" s="31" t="s">
        <v>80</v>
      </c>
      <c r="K8" s="31" t="s">
        <v>80</v>
      </c>
      <c r="L8" s="31" t="s">
        <v>82</v>
      </c>
      <c r="M8" s="31" t="s">
        <v>82</v>
      </c>
      <c r="N8" s="31" t="s">
        <v>82</v>
      </c>
      <c r="O8" s="31" t="s">
        <v>5</v>
      </c>
      <c r="P8" s="31" t="s">
        <v>5</v>
      </c>
      <c r="Q8" s="31" t="s">
        <v>5</v>
      </c>
      <c r="R8" s="31" t="s">
        <v>5</v>
      </c>
      <c r="S8" s="31" t="s">
        <v>20</v>
      </c>
      <c r="T8" s="31" t="s">
        <v>5</v>
      </c>
      <c r="U8" s="31" t="s">
        <v>20</v>
      </c>
      <c r="V8" s="31" t="s">
        <v>5</v>
      </c>
      <c r="W8" s="31" t="s">
        <v>5</v>
      </c>
      <c r="X8" s="31" t="s">
        <v>5</v>
      </c>
      <c r="Y8" s="31" t="s">
        <v>82</v>
      </c>
      <c r="Z8" s="31" t="s">
        <v>80</v>
      </c>
      <c r="AA8" s="31" t="s">
        <v>82</v>
      </c>
      <c r="AB8" s="31" t="s">
        <v>80</v>
      </c>
      <c r="AC8" s="31" t="s">
        <v>80</v>
      </c>
      <c r="AD8" s="31" t="s">
        <v>80</v>
      </c>
      <c r="AE8" s="31" t="s">
        <v>80</v>
      </c>
      <c r="AF8" s="31" t="s">
        <v>80</v>
      </c>
      <c r="AG8" s="31" t="s">
        <v>80</v>
      </c>
      <c r="AH8" s="31" t="s">
        <v>80</v>
      </c>
      <c r="AI8" s="31" t="s">
        <v>80</v>
      </c>
      <c r="AJ8" s="31" t="s">
        <v>80</v>
      </c>
      <c r="AK8">
        <v>2</v>
      </c>
      <c r="AL8" s="29" t="s">
        <v>80</v>
      </c>
      <c r="AM8" s="29" t="s">
        <v>80</v>
      </c>
      <c r="AN8" s="20" t="s">
        <v>80</v>
      </c>
    </row>
    <row r="9" spans="1:40" x14ac:dyDescent="0.25">
      <c r="A9" t="s">
        <v>226</v>
      </c>
      <c r="B9" t="s">
        <v>184</v>
      </c>
      <c r="C9" t="s">
        <v>75</v>
      </c>
      <c r="D9" t="s">
        <v>92</v>
      </c>
      <c r="E9" t="s">
        <v>87</v>
      </c>
      <c r="F9" t="s">
        <v>78</v>
      </c>
      <c r="G9" s="31" t="s">
        <v>80</v>
      </c>
      <c r="H9" s="31" t="s">
        <v>80</v>
      </c>
      <c r="I9" s="31" t="s">
        <v>80</v>
      </c>
      <c r="J9" s="31" t="s">
        <v>80</v>
      </c>
      <c r="K9" s="31" t="s">
        <v>80</v>
      </c>
      <c r="L9" s="31" t="s">
        <v>80</v>
      </c>
      <c r="M9" s="31" t="s">
        <v>80</v>
      </c>
      <c r="N9" s="31" t="s">
        <v>80</v>
      </c>
      <c r="O9" s="31" t="s">
        <v>80</v>
      </c>
      <c r="P9" s="31">
        <v>82</v>
      </c>
      <c r="Q9" s="31" t="s">
        <v>80</v>
      </c>
      <c r="R9" s="31">
        <v>134.756</v>
      </c>
      <c r="S9" s="31">
        <v>23.17</v>
      </c>
      <c r="T9" s="31">
        <v>12.648</v>
      </c>
      <c r="U9" s="31">
        <v>7.1420000000000003</v>
      </c>
      <c r="V9" s="31">
        <v>8.2520000000000007</v>
      </c>
      <c r="W9" s="31">
        <v>4.7409999999999997</v>
      </c>
      <c r="X9" s="31">
        <v>4.05</v>
      </c>
      <c r="Y9" s="31">
        <v>3.0880000000000001</v>
      </c>
      <c r="Z9" s="31">
        <v>2.5640000000000001</v>
      </c>
      <c r="AA9" s="31">
        <v>0.93400000000000005</v>
      </c>
      <c r="AB9" s="31">
        <v>6.58</v>
      </c>
      <c r="AC9" s="31">
        <v>52.426000000000002</v>
      </c>
      <c r="AD9" s="31">
        <v>84.176000000000002</v>
      </c>
      <c r="AE9" s="31">
        <v>12.491</v>
      </c>
      <c r="AF9" s="31">
        <v>8.5269999999999992</v>
      </c>
      <c r="AG9" s="31">
        <v>0.56299999999999994</v>
      </c>
      <c r="AH9" s="31">
        <v>0.27</v>
      </c>
      <c r="AI9" s="31" t="s">
        <v>80</v>
      </c>
      <c r="AJ9" s="31" t="s">
        <v>80</v>
      </c>
      <c r="AK9">
        <v>3</v>
      </c>
      <c r="AL9" s="29">
        <v>12.06</v>
      </c>
      <c r="AM9" s="29">
        <v>65.25</v>
      </c>
      <c r="AN9" s="20">
        <v>448.37799999999999</v>
      </c>
    </row>
    <row r="10" spans="1:40" x14ac:dyDescent="0.25">
      <c r="A10" t="s">
        <v>226</v>
      </c>
      <c r="B10" t="s">
        <v>184</v>
      </c>
      <c r="C10" t="s">
        <v>75</v>
      </c>
      <c r="D10" t="s">
        <v>92</v>
      </c>
      <c r="E10" t="s">
        <v>87</v>
      </c>
      <c r="F10" t="s">
        <v>79</v>
      </c>
      <c r="G10" s="31" t="s">
        <v>80</v>
      </c>
      <c r="H10" s="31" t="s">
        <v>80</v>
      </c>
      <c r="I10" s="31" t="s">
        <v>80</v>
      </c>
      <c r="J10" s="31" t="s">
        <v>80</v>
      </c>
      <c r="K10" s="31" t="s">
        <v>80</v>
      </c>
      <c r="L10" s="31" t="s">
        <v>80</v>
      </c>
      <c r="M10" s="31" t="s">
        <v>80</v>
      </c>
      <c r="N10" s="31" t="s">
        <v>80</v>
      </c>
      <c r="O10" s="31" t="s">
        <v>80</v>
      </c>
      <c r="P10" s="31" t="s">
        <v>5</v>
      </c>
      <c r="Q10" s="31" t="s">
        <v>80</v>
      </c>
      <c r="R10" s="31" t="s">
        <v>5</v>
      </c>
      <c r="S10" s="31" t="s">
        <v>5</v>
      </c>
      <c r="T10" s="31" t="s">
        <v>5</v>
      </c>
      <c r="U10" s="31" t="s">
        <v>5</v>
      </c>
      <c r="V10" s="31" t="s">
        <v>5</v>
      </c>
      <c r="W10" s="31" t="s">
        <v>5</v>
      </c>
      <c r="X10" s="31" t="s">
        <v>5</v>
      </c>
      <c r="Y10" s="31" t="s">
        <v>5</v>
      </c>
      <c r="Z10" s="31" t="s">
        <v>5</v>
      </c>
      <c r="AA10" s="31" t="s">
        <v>5</v>
      </c>
      <c r="AB10" s="31" t="s">
        <v>5</v>
      </c>
      <c r="AC10" s="31" t="s">
        <v>5</v>
      </c>
      <c r="AD10" s="31" t="s">
        <v>5</v>
      </c>
      <c r="AE10" s="31" t="s">
        <v>5</v>
      </c>
      <c r="AF10" s="31" t="s">
        <v>5</v>
      </c>
      <c r="AG10" s="31" t="s">
        <v>5</v>
      </c>
      <c r="AH10" s="31" t="s">
        <v>82</v>
      </c>
      <c r="AI10" s="31" t="s">
        <v>80</v>
      </c>
      <c r="AJ10" s="31" t="s">
        <v>80</v>
      </c>
      <c r="AK10">
        <v>3</v>
      </c>
      <c r="AL10" s="29" t="s">
        <v>80</v>
      </c>
      <c r="AM10" s="29" t="s">
        <v>80</v>
      </c>
      <c r="AN10" s="20" t="s">
        <v>80</v>
      </c>
    </row>
    <row r="11" spans="1:40" x14ac:dyDescent="0.25">
      <c r="A11" t="s">
        <v>226</v>
      </c>
      <c r="B11" t="s">
        <v>184</v>
      </c>
      <c r="C11" t="s">
        <v>75</v>
      </c>
      <c r="D11" t="s">
        <v>91</v>
      </c>
      <c r="E11" t="s">
        <v>87</v>
      </c>
      <c r="F11" t="s">
        <v>78</v>
      </c>
      <c r="G11" s="31">
        <v>3</v>
      </c>
      <c r="H11" s="31">
        <v>4</v>
      </c>
      <c r="I11" s="31">
        <v>1</v>
      </c>
      <c r="J11" s="31">
        <v>8</v>
      </c>
      <c r="K11" s="31">
        <v>11</v>
      </c>
      <c r="L11" s="31">
        <v>11</v>
      </c>
      <c r="M11" s="31">
        <v>3</v>
      </c>
      <c r="N11" s="31">
        <v>12.196</v>
      </c>
      <c r="O11" s="31">
        <v>39.973999999999997</v>
      </c>
      <c r="P11" s="31">
        <v>41.25</v>
      </c>
      <c r="Q11" s="31">
        <v>58.146999999999998</v>
      </c>
      <c r="R11" s="31">
        <v>53.563000000000002</v>
      </c>
      <c r="S11" s="31">
        <v>25.010999999999999</v>
      </c>
      <c r="T11" s="31">
        <v>45.465000000000003</v>
      </c>
      <c r="U11" s="31">
        <v>25.597999999999999</v>
      </c>
      <c r="V11" s="31">
        <v>57.402999999999999</v>
      </c>
      <c r="W11" s="31">
        <v>11.522</v>
      </c>
      <c r="X11" s="31">
        <v>13.006</v>
      </c>
      <c r="Y11" s="31">
        <v>3.22</v>
      </c>
      <c r="Z11" s="31">
        <v>0.70199999999999996</v>
      </c>
      <c r="AA11" s="31" t="s">
        <v>80</v>
      </c>
      <c r="AB11" s="31" t="s">
        <v>80</v>
      </c>
      <c r="AC11" s="31" t="s">
        <v>80</v>
      </c>
      <c r="AD11" s="31">
        <v>0.32100000000000001</v>
      </c>
      <c r="AE11" s="31">
        <v>7.3999999999999996E-2</v>
      </c>
      <c r="AF11" s="31">
        <v>0.221</v>
      </c>
      <c r="AG11" s="31">
        <v>4.3999999999999997E-2</v>
      </c>
      <c r="AH11" s="31">
        <v>0.45900000000000002</v>
      </c>
      <c r="AI11" s="31">
        <v>3.7999999999999999E-2</v>
      </c>
      <c r="AJ11" s="31" t="s">
        <v>80</v>
      </c>
      <c r="AK11">
        <v>4</v>
      </c>
      <c r="AL11" s="29">
        <v>11.54</v>
      </c>
      <c r="AM11" s="29">
        <v>76.790000000000006</v>
      </c>
      <c r="AN11" s="20">
        <v>429.214</v>
      </c>
    </row>
    <row r="12" spans="1:40" x14ac:dyDescent="0.25">
      <c r="A12" t="s">
        <v>226</v>
      </c>
      <c r="B12" t="s">
        <v>184</v>
      </c>
      <c r="C12" t="s">
        <v>75</v>
      </c>
      <c r="D12" t="s">
        <v>91</v>
      </c>
      <c r="E12" t="s">
        <v>87</v>
      </c>
      <c r="F12" t="s">
        <v>79</v>
      </c>
      <c r="G12" s="31" t="s">
        <v>5</v>
      </c>
      <c r="H12" s="31" t="s">
        <v>5</v>
      </c>
      <c r="I12" s="31" t="s">
        <v>5</v>
      </c>
      <c r="J12" s="31" t="s">
        <v>20</v>
      </c>
      <c r="K12" s="31" t="s">
        <v>20</v>
      </c>
      <c r="L12" s="31" t="s">
        <v>20</v>
      </c>
      <c r="M12" s="31" t="s">
        <v>20</v>
      </c>
      <c r="N12" s="31" t="s">
        <v>20</v>
      </c>
      <c r="O12" s="31" t="s">
        <v>5</v>
      </c>
      <c r="P12" s="31" t="s">
        <v>5</v>
      </c>
      <c r="Q12" s="31" t="s">
        <v>5</v>
      </c>
      <c r="R12" s="31" t="s">
        <v>5</v>
      </c>
      <c r="S12" s="31" t="s">
        <v>5</v>
      </c>
      <c r="T12" s="31" t="s">
        <v>20</v>
      </c>
      <c r="U12" s="31" t="s">
        <v>20</v>
      </c>
      <c r="V12" s="31" t="s">
        <v>20</v>
      </c>
      <c r="W12" s="31" t="s">
        <v>20</v>
      </c>
      <c r="X12" s="31" t="s">
        <v>20</v>
      </c>
      <c r="Y12" s="31" t="s">
        <v>5</v>
      </c>
      <c r="Z12" s="31" t="s">
        <v>5</v>
      </c>
      <c r="AA12" s="31" t="s">
        <v>80</v>
      </c>
      <c r="AB12" s="31" t="s">
        <v>80</v>
      </c>
      <c r="AC12" s="31" t="s">
        <v>80</v>
      </c>
      <c r="AD12" s="31" t="s">
        <v>5</v>
      </c>
      <c r="AE12" s="31" t="s">
        <v>5</v>
      </c>
      <c r="AF12" s="31" t="s">
        <v>5</v>
      </c>
      <c r="AG12" s="31" t="s">
        <v>5</v>
      </c>
      <c r="AH12" s="31" t="s">
        <v>5</v>
      </c>
      <c r="AI12" s="31" t="s">
        <v>5</v>
      </c>
      <c r="AJ12" s="31" t="s">
        <v>80</v>
      </c>
      <c r="AK12">
        <v>4</v>
      </c>
      <c r="AL12" s="29" t="s">
        <v>80</v>
      </c>
      <c r="AM12" s="29" t="s">
        <v>80</v>
      </c>
      <c r="AN12" s="20" t="s">
        <v>80</v>
      </c>
    </row>
    <row r="13" spans="1:40" x14ac:dyDescent="0.25">
      <c r="A13" t="s">
        <v>226</v>
      </c>
      <c r="B13" t="s">
        <v>184</v>
      </c>
      <c r="C13" t="s">
        <v>85</v>
      </c>
      <c r="D13" t="s">
        <v>86</v>
      </c>
      <c r="E13" t="s">
        <v>87</v>
      </c>
      <c r="F13" t="s">
        <v>78</v>
      </c>
      <c r="G13" s="31">
        <v>18.966999999999999</v>
      </c>
      <c r="H13" s="31">
        <v>18.466999999999999</v>
      </c>
      <c r="I13" s="31">
        <v>1.996</v>
      </c>
      <c r="J13" s="31">
        <v>64.385999999999996</v>
      </c>
      <c r="K13" s="31">
        <v>16.471</v>
      </c>
      <c r="L13" s="31">
        <v>10.981</v>
      </c>
      <c r="M13" s="31">
        <v>23.89</v>
      </c>
      <c r="N13" s="31">
        <v>38.578000000000003</v>
      </c>
      <c r="O13" s="31">
        <v>12.177</v>
      </c>
      <c r="P13" s="31">
        <v>10.552</v>
      </c>
      <c r="Q13" s="31">
        <v>20.119</v>
      </c>
      <c r="R13" s="31">
        <v>16.757000000000001</v>
      </c>
      <c r="S13" s="31">
        <v>20</v>
      </c>
      <c r="T13" s="31">
        <v>9.8000000000000004E-2</v>
      </c>
      <c r="U13" s="31" t="s">
        <v>80</v>
      </c>
      <c r="V13" s="31">
        <v>4.7910000000000004</v>
      </c>
      <c r="W13" s="31">
        <v>12.462999999999999</v>
      </c>
      <c r="X13" s="31">
        <v>3.028</v>
      </c>
      <c r="Y13" s="31">
        <v>0.57999999999999996</v>
      </c>
      <c r="Z13" s="31">
        <v>2.9039999999999999</v>
      </c>
      <c r="AA13" s="31">
        <v>3.0190000000000001</v>
      </c>
      <c r="AB13" s="31">
        <v>1.274</v>
      </c>
      <c r="AC13" s="31">
        <v>1.7070000000000001</v>
      </c>
      <c r="AD13" s="31">
        <v>1.9490000000000001</v>
      </c>
      <c r="AE13" s="31">
        <v>5.3209999999999997</v>
      </c>
      <c r="AF13" s="31">
        <v>4.1909999999999998</v>
      </c>
      <c r="AG13" s="31">
        <v>1.976</v>
      </c>
      <c r="AH13" s="31">
        <v>2.8460000000000001</v>
      </c>
      <c r="AI13" s="31">
        <v>4.2949999999999999</v>
      </c>
      <c r="AJ13" s="31">
        <v>10.009</v>
      </c>
      <c r="AK13">
        <v>5</v>
      </c>
      <c r="AL13" s="29">
        <v>8.98</v>
      </c>
      <c r="AM13" s="29">
        <v>85.77</v>
      </c>
      <c r="AN13" s="20">
        <v>333.79199999999997</v>
      </c>
    </row>
    <row r="14" spans="1:40" x14ac:dyDescent="0.25">
      <c r="A14" t="s">
        <v>226</v>
      </c>
      <c r="B14" t="s">
        <v>184</v>
      </c>
      <c r="C14" t="s">
        <v>85</v>
      </c>
      <c r="D14" t="s">
        <v>86</v>
      </c>
      <c r="E14" t="s">
        <v>87</v>
      </c>
      <c r="F14" t="s">
        <v>79</v>
      </c>
      <c r="G14" s="31" t="s">
        <v>82</v>
      </c>
      <c r="H14" s="31" t="s">
        <v>82</v>
      </c>
      <c r="I14" s="31" t="s">
        <v>82</v>
      </c>
      <c r="J14" s="31" t="s">
        <v>82</v>
      </c>
      <c r="K14" s="31" t="s">
        <v>82</v>
      </c>
      <c r="L14" s="31" t="s">
        <v>82</v>
      </c>
      <c r="M14" s="31" t="s">
        <v>82</v>
      </c>
      <c r="N14" s="31" t="s">
        <v>82</v>
      </c>
      <c r="O14" s="31" t="s">
        <v>82</v>
      </c>
      <c r="P14" s="31" t="s">
        <v>82</v>
      </c>
      <c r="Q14" s="31" t="s">
        <v>82</v>
      </c>
      <c r="R14" s="31" t="s">
        <v>82</v>
      </c>
      <c r="S14" s="31" t="s">
        <v>82</v>
      </c>
      <c r="T14" s="31" t="s">
        <v>82</v>
      </c>
      <c r="U14" s="31" t="s">
        <v>80</v>
      </c>
      <c r="V14" s="31" t="s">
        <v>20</v>
      </c>
      <c r="W14" s="31" t="s">
        <v>20</v>
      </c>
      <c r="X14" s="31" t="s">
        <v>20</v>
      </c>
      <c r="Y14" s="31" t="s">
        <v>5</v>
      </c>
      <c r="Z14" s="31" t="s">
        <v>20</v>
      </c>
      <c r="AA14" s="31" t="s">
        <v>5</v>
      </c>
      <c r="AB14" s="31" t="s">
        <v>5</v>
      </c>
      <c r="AC14" s="31" t="s">
        <v>20</v>
      </c>
      <c r="AD14" s="31" t="s">
        <v>20</v>
      </c>
      <c r="AE14" s="31" t="s">
        <v>20</v>
      </c>
      <c r="AF14" s="31" t="s">
        <v>20</v>
      </c>
      <c r="AG14" s="31" t="s">
        <v>20</v>
      </c>
      <c r="AH14" s="31" t="s">
        <v>20</v>
      </c>
      <c r="AI14" s="31" t="s">
        <v>20</v>
      </c>
      <c r="AJ14" s="31" t="s">
        <v>5</v>
      </c>
      <c r="AK14">
        <v>5</v>
      </c>
      <c r="AL14" s="29" t="s">
        <v>80</v>
      </c>
      <c r="AM14" s="29" t="s">
        <v>80</v>
      </c>
      <c r="AN14" s="20" t="s">
        <v>80</v>
      </c>
    </row>
    <row r="15" spans="1:40" x14ac:dyDescent="0.25">
      <c r="A15" t="s">
        <v>226</v>
      </c>
      <c r="B15" t="s">
        <v>184</v>
      </c>
      <c r="C15" t="s">
        <v>75</v>
      </c>
      <c r="D15" t="s">
        <v>93</v>
      </c>
      <c r="E15" t="s">
        <v>87</v>
      </c>
      <c r="F15" t="s">
        <v>78</v>
      </c>
      <c r="G15" s="31" t="s">
        <v>80</v>
      </c>
      <c r="H15" s="31">
        <v>2.16</v>
      </c>
      <c r="I15" s="31">
        <v>0.81399999999999995</v>
      </c>
      <c r="J15" s="31">
        <v>4.8949999999999996</v>
      </c>
      <c r="K15" s="31">
        <v>1.1859999999999999</v>
      </c>
      <c r="L15" s="31">
        <v>1.7</v>
      </c>
      <c r="M15" s="31">
        <v>5.4</v>
      </c>
      <c r="N15" s="31">
        <v>1.2</v>
      </c>
      <c r="O15" s="31">
        <v>3.2</v>
      </c>
      <c r="P15" s="31">
        <v>6.68</v>
      </c>
      <c r="Q15" s="31">
        <v>20.675000000000001</v>
      </c>
      <c r="R15" s="31">
        <v>13.206</v>
      </c>
      <c r="S15" s="31">
        <v>17.271000000000001</v>
      </c>
      <c r="T15" s="31">
        <v>4.8380000000000001</v>
      </c>
      <c r="U15" s="31">
        <v>16.3</v>
      </c>
      <c r="V15" s="31">
        <v>27.518000000000001</v>
      </c>
      <c r="W15" s="31">
        <v>11.356999999999999</v>
      </c>
      <c r="X15" s="31">
        <v>24.847999999999999</v>
      </c>
      <c r="Y15" s="31">
        <v>11.006</v>
      </c>
      <c r="Z15" s="31">
        <v>15.146000000000001</v>
      </c>
      <c r="AA15" s="31">
        <v>34.603000000000002</v>
      </c>
      <c r="AB15" s="31">
        <v>36.359000000000002</v>
      </c>
      <c r="AC15" s="31">
        <v>5.7050000000000001</v>
      </c>
      <c r="AD15" s="31">
        <v>11.238</v>
      </c>
      <c r="AE15" s="31">
        <v>4.3449999999999998</v>
      </c>
      <c r="AF15" s="31">
        <v>3.1139999999999999</v>
      </c>
      <c r="AG15" s="31">
        <v>2.2709999999999999</v>
      </c>
      <c r="AH15" s="31">
        <v>5.2359999999999998</v>
      </c>
      <c r="AI15" s="31">
        <v>6.5250000000000004</v>
      </c>
      <c r="AJ15" s="31">
        <v>2.2290000000000001</v>
      </c>
      <c r="AK15">
        <v>6</v>
      </c>
      <c r="AL15" s="29">
        <v>8.1</v>
      </c>
      <c r="AM15" s="29">
        <v>93.87</v>
      </c>
      <c r="AN15" s="20">
        <v>301.024</v>
      </c>
    </row>
    <row r="16" spans="1:40" x14ac:dyDescent="0.25">
      <c r="A16" t="s">
        <v>226</v>
      </c>
      <c r="B16" t="s">
        <v>184</v>
      </c>
      <c r="C16" t="s">
        <v>75</v>
      </c>
      <c r="D16" t="s">
        <v>93</v>
      </c>
      <c r="E16" t="s">
        <v>87</v>
      </c>
      <c r="F16" t="s">
        <v>79</v>
      </c>
      <c r="G16" s="31" t="s">
        <v>7</v>
      </c>
      <c r="H16" s="31" t="s">
        <v>5</v>
      </c>
      <c r="I16" s="31" t="s">
        <v>20</v>
      </c>
      <c r="J16" s="31" t="s">
        <v>20</v>
      </c>
      <c r="K16" s="31" t="s">
        <v>20</v>
      </c>
      <c r="L16" s="31" t="s">
        <v>82</v>
      </c>
      <c r="M16" s="31" t="s">
        <v>82</v>
      </c>
      <c r="N16" s="31" t="s">
        <v>82</v>
      </c>
      <c r="O16" s="31" t="s">
        <v>5</v>
      </c>
      <c r="P16" s="31" t="s">
        <v>5</v>
      </c>
      <c r="Q16" s="31" t="s">
        <v>5</v>
      </c>
      <c r="R16" s="31" t="s">
        <v>5</v>
      </c>
      <c r="S16" s="31" t="s">
        <v>5</v>
      </c>
      <c r="T16" s="31" t="s">
        <v>5</v>
      </c>
      <c r="U16" s="31" t="s">
        <v>5</v>
      </c>
      <c r="V16" s="31" t="s">
        <v>5</v>
      </c>
      <c r="W16" s="31" t="s">
        <v>5</v>
      </c>
      <c r="X16" s="31" t="s">
        <v>5</v>
      </c>
      <c r="Y16" s="31" t="s">
        <v>5</v>
      </c>
      <c r="Z16" s="31" t="s">
        <v>5</v>
      </c>
      <c r="AA16" s="31" t="s">
        <v>5</v>
      </c>
      <c r="AB16" s="31" t="s">
        <v>5</v>
      </c>
      <c r="AC16" s="31" t="s">
        <v>5</v>
      </c>
      <c r="AD16" s="31" t="s">
        <v>5</v>
      </c>
      <c r="AE16" s="31" t="s">
        <v>5</v>
      </c>
      <c r="AF16" s="31" t="s">
        <v>5</v>
      </c>
      <c r="AG16" s="31" t="s">
        <v>5</v>
      </c>
      <c r="AH16" s="31" t="s">
        <v>5</v>
      </c>
      <c r="AI16" s="31" t="s">
        <v>5</v>
      </c>
      <c r="AJ16" s="31" t="s">
        <v>82</v>
      </c>
      <c r="AK16">
        <v>6</v>
      </c>
      <c r="AL16" s="29" t="s">
        <v>80</v>
      </c>
      <c r="AM16" s="29" t="s">
        <v>80</v>
      </c>
      <c r="AN16" s="20" t="s">
        <v>80</v>
      </c>
    </row>
    <row r="17" spans="1:40" x14ac:dyDescent="0.25">
      <c r="A17" t="s">
        <v>226</v>
      </c>
      <c r="B17" t="s">
        <v>184</v>
      </c>
      <c r="C17" t="s">
        <v>75</v>
      </c>
      <c r="D17" t="s">
        <v>89</v>
      </c>
      <c r="E17" t="s">
        <v>87</v>
      </c>
      <c r="F17" t="s">
        <v>78</v>
      </c>
      <c r="G17" s="31" t="s">
        <v>80</v>
      </c>
      <c r="H17" s="31" t="s">
        <v>80</v>
      </c>
      <c r="I17" s="31" t="s">
        <v>80</v>
      </c>
      <c r="J17" s="31" t="s">
        <v>80</v>
      </c>
      <c r="K17" s="31" t="s">
        <v>80</v>
      </c>
      <c r="L17" s="31" t="s">
        <v>80</v>
      </c>
      <c r="M17" s="31" t="s">
        <v>80</v>
      </c>
      <c r="N17" s="31" t="s">
        <v>80</v>
      </c>
      <c r="O17" s="31" t="s">
        <v>80</v>
      </c>
      <c r="P17" s="31" t="s">
        <v>80</v>
      </c>
      <c r="Q17" s="31" t="s">
        <v>80</v>
      </c>
      <c r="R17" s="31">
        <v>26.373999999999999</v>
      </c>
      <c r="S17" s="31">
        <v>15.052</v>
      </c>
      <c r="T17" s="31">
        <v>43.741999999999997</v>
      </c>
      <c r="U17" s="31">
        <v>9.9049999999999994</v>
      </c>
      <c r="V17" s="31">
        <v>10.032</v>
      </c>
      <c r="W17" s="31">
        <v>0.08</v>
      </c>
      <c r="X17" s="31">
        <v>0.93400000000000005</v>
      </c>
      <c r="Y17" s="31" t="s">
        <v>80</v>
      </c>
      <c r="Z17" s="31" t="s">
        <v>80</v>
      </c>
      <c r="AA17" s="31" t="s">
        <v>80</v>
      </c>
      <c r="AB17" s="31" t="s">
        <v>80</v>
      </c>
      <c r="AC17" s="31" t="s">
        <v>80</v>
      </c>
      <c r="AD17" s="31">
        <v>19.21</v>
      </c>
      <c r="AE17" s="31">
        <v>17.908000000000001</v>
      </c>
      <c r="AF17" s="31" t="s">
        <v>80</v>
      </c>
      <c r="AG17" s="31" t="s">
        <v>80</v>
      </c>
      <c r="AH17" s="31" t="s">
        <v>80</v>
      </c>
      <c r="AI17" s="31" t="s">
        <v>80</v>
      </c>
      <c r="AJ17" s="31" t="s">
        <v>80</v>
      </c>
      <c r="AK17">
        <v>7</v>
      </c>
      <c r="AL17" s="29">
        <v>3.85</v>
      </c>
      <c r="AM17" s="29">
        <v>97.72</v>
      </c>
      <c r="AN17" s="20">
        <v>143.23699999999999</v>
      </c>
    </row>
    <row r="18" spans="1:40" x14ac:dyDescent="0.25">
      <c r="A18" t="s">
        <v>226</v>
      </c>
      <c r="B18" t="s">
        <v>184</v>
      </c>
      <c r="C18" t="s">
        <v>75</v>
      </c>
      <c r="D18" t="s">
        <v>89</v>
      </c>
      <c r="E18" t="s">
        <v>87</v>
      </c>
      <c r="F18" t="s">
        <v>79</v>
      </c>
      <c r="G18" s="31" t="s">
        <v>80</v>
      </c>
      <c r="H18" s="31" t="s">
        <v>80</v>
      </c>
      <c r="I18" s="31" t="s">
        <v>80</v>
      </c>
      <c r="J18" s="31" t="s">
        <v>80</v>
      </c>
      <c r="K18" s="31" t="s">
        <v>80</v>
      </c>
      <c r="L18" s="31" t="s">
        <v>80</v>
      </c>
      <c r="M18" s="31" t="s">
        <v>80</v>
      </c>
      <c r="N18" s="31" t="s">
        <v>80</v>
      </c>
      <c r="O18" s="31" t="s">
        <v>80</v>
      </c>
      <c r="P18" s="31" t="s">
        <v>80</v>
      </c>
      <c r="Q18" s="31" t="s">
        <v>80</v>
      </c>
      <c r="R18" s="31" t="s">
        <v>5</v>
      </c>
      <c r="S18" s="31" t="s">
        <v>5</v>
      </c>
      <c r="T18" s="31" t="s">
        <v>5</v>
      </c>
      <c r="U18" s="31" t="s">
        <v>5</v>
      </c>
      <c r="V18" s="31" t="s">
        <v>5</v>
      </c>
      <c r="W18" s="31" t="s">
        <v>5</v>
      </c>
      <c r="X18" s="31" t="s">
        <v>82</v>
      </c>
      <c r="Y18" s="31" t="s">
        <v>80</v>
      </c>
      <c r="Z18" s="31" t="s">
        <v>80</v>
      </c>
      <c r="AA18" s="31" t="s">
        <v>80</v>
      </c>
      <c r="AB18" s="31" t="s">
        <v>80</v>
      </c>
      <c r="AC18" s="31" t="s">
        <v>5</v>
      </c>
      <c r="AD18" s="31" t="s">
        <v>5</v>
      </c>
      <c r="AE18" s="31" t="s">
        <v>5</v>
      </c>
      <c r="AF18" s="31" t="s">
        <v>80</v>
      </c>
      <c r="AG18" s="31" t="s">
        <v>80</v>
      </c>
      <c r="AH18" s="31" t="s">
        <v>80</v>
      </c>
      <c r="AI18" s="31" t="s">
        <v>80</v>
      </c>
      <c r="AJ18" s="31" t="s">
        <v>80</v>
      </c>
      <c r="AK18">
        <v>7</v>
      </c>
      <c r="AL18" s="29" t="s">
        <v>80</v>
      </c>
      <c r="AM18" s="29" t="s">
        <v>80</v>
      </c>
      <c r="AN18" s="20" t="s">
        <v>80</v>
      </c>
    </row>
    <row r="19" spans="1:40" x14ac:dyDescent="0.25">
      <c r="A19" t="s">
        <v>226</v>
      </c>
      <c r="B19" t="s">
        <v>184</v>
      </c>
      <c r="C19" t="s">
        <v>75</v>
      </c>
      <c r="D19" t="s">
        <v>113</v>
      </c>
      <c r="E19" t="s">
        <v>105</v>
      </c>
      <c r="F19" t="s">
        <v>78</v>
      </c>
      <c r="G19" s="31" t="s">
        <v>80</v>
      </c>
      <c r="H19" s="31" t="s">
        <v>80</v>
      </c>
      <c r="I19" s="31" t="s">
        <v>80</v>
      </c>
      <c r="J19" s="31" t="s">
        <v>80</v>
      </c>
      <c r="K19" s="31" t="s">
        <v>80</v>
      </c>
      <c r="L19" s="31" t="s">
        <v>80</v>
      </c>
      <c r="M19" s="31" t="s">
        <v>80</v>
      </c>
      <c r="N19" s="31" t="s">
        <v>80</v>
      </c>
      <c r="O19" s="31" t="s">
        <v>80</v>
      </c>
      <c r="P19" s="31" t="s">
        <v>80</v>
      </c>
      <c r="Q19" s="31" t="s">
        <v>80</v>
      </c>
      <c r="R19" s="31" t="s">
        <v>80</v>
      </c>
      <c r="S19" s="31" t="s">
        <v>80</v>
      </c>
      <c r="T19" s="31" t="s">
        <v>80</v>
      </c>
      <c r="U19" s="31" t="s">
        <v>80</v>
      </c>
      <c r="V19" s="31" t="s">
        <v>80</v>
      </c>
      <c r="W19" s="31" t="s">
        <v>80</v>
      </c>
      <c r="X19" s="31" t="s">
        <v>80</v>
      </c>
      <c r="Y19" s="31">
        <v>15.494999999999999</v>
      </c>
      <c r="Z19" s="31">
        <v>6.306</v>
      </c>
      <c r="AA19" s="31" t="s">
        <v>80</v>
      </c>
      <c r="AB19" s="31" t="s">
        <v>80</v>
      </c>
      <c r="AC19" s="31" t="s">
        <v>80</v>
      </c>
      <c r="AD19" s="31" t="s">
        <v>80</v>
      </c>
      <c r="AE19" s="31" t="s">
        <v>80</v>
      </c>
      <c r="AF19" s="31" t="s">
        <v>80</v>
      </c>
      <c r="AG19" s="31" t="s">
        <v>80</v>
      </c>
      <c r="AH19" s="31" t="s">
        <v>80</v>
      </c>
      <c r="AI19" s="31" t="s">
        <v>80</v>
      </c>
      <c r="AJ19" s="31" t="s">
        <v>80</v>
      </c>
      <c r="AK19" s="155">
        <v>8</v>
      </c>
      <c r="AL19" s="29">
        <v>0.59</v>
      </c>
      <c r="AM19" s="29">
        <v>98.31</v>
      </c>
      <c r="AN19" s="20">
        <v>21.800999999999998</v>
      </c>
    </row>
    <row r="20" spans="1:40" x14ac:dyDescent="0.25">
      <c r="A20" t="s">
        <v>226</v>
      </c>
      <c r="B20" t="s">
        <v>184</v>
      </c>
      <c r="C20" t="s">
        <v>75</v>
      </c>
      <c r="D20" t="s">
        <v>113</v>
      </c>
      <c r="E20" t="s">
        <v>105</v>
      </c>
      <c r="F20" t="s">
        <v>79</v>
      </c>
      <c r="G20" s="31" t="s">
        <v>80</v>
      </c>
      <c r="H20" s="31" t="s">
        <v>80</v>
      </c>
      <c r="I20" s="31" t="s">
        <v>80</v>
      </c>
      <c r="J20" s="31" t="s">
        <v>80</v>
      </c>
      <c r="K20" s="31" t="s">
        <v>80</v>
      </c>
      <c r="L20" s="31" t="s">
        <v>80</v>
      </c>
      <c r="M20" s="31" t="s">
        <v>80</v>
      </c>
      <c r="N20" s="31" t="s">
        <v>80</v>
      </c>
      <c r="O20" s="31" t="s">
        <v>80</v>
      </c>
      <c r="P20" s="31" t="s">
        <v>80</v>
      </c>
      <c r="Q20" s="31" t="s">
        <v>80</v>
      </c>
      <c r="R20" s="31" t="s">
        <v>80</v>
      </c>
      <c r="S20" s="31" t="s">
        <v>80</v>
      </c>
      <c r="T20" s="31" t="s">
        <v>80</v>
      </c>
      <c r="U20" s="31" t="s">
        <v>80</v>
      </c>
      <c r="V20" s="31" t="s">
        <v>80</v>
      </c>
      <c r="W20" s="31" t="s">
        <v>80</v>
      </c>
      <c r="X20" s="31" t="s">
        <v>80</v>
      </c>
      <c r="Y20" s="31" t="s">
        <v>82</v>
      </c>
      <c r="Z20" s="31" t="s">
        <v>82</v>
      </c>
      <c r="AA20" s="31" t="s">
        <v>80</v>
      </c>
      <c r="AB20" s="31" t="s">
        <v>80</v>
      </c>
      <c r="AC20" s="31" t="s">
        <v>80</v>
      </c>
      <c r="AD20" s="31" t="s">
        <v>80</v>
      </c>
      <c r="AE20" s="31" t="s">
        <v>80</v>
      </c>
      <c r="AF20" s="31" t="s">
        <v>80</v>
      </c>
      <c r="AG20" s="31" t="s">
        <v>80</v>
      </c>
      <c r="AH20" s="31" t="s">
        <v>80</v>
      </c>
      <c r="AI20" s="31" t="s">
        <v>80</v>
      </c>
      <c r="AJ20" s="31" t="s">
        <v>80</v>
      </c>
      <c r="AK20">
        <v>8</v>
      </c>
      <c r="AL20" s="29" t="s">
        <v>80</v>
      </c>
      <c r="AM20" s="29" t="s">
        <v>80</v>
      </c>
      <c r="AN20" s="20" t="s">
        <v>80</v>
      </c>
    </row>
    <row r="21" spans="1:40" x14ac:dyDescent="0.25">
      <c r="A21" t="s">
        <v>226</v>
      </c>
      <c r="B21" t="s">
        <v>184</v>
      </c>
      <c r="C21" t="s">
        <v>75</v>
      </c>
      <c r="D21" t="s">
        <v>103</v>
      </c>
      <c r="E21" t="s">
        <v>87</v>
      </c>
      <c r="F21" t="s">
        <v>78</v>
      </c>
      <c r="G21" s="31">
        <v>3.726</v>
      </c>
      <c r="H21" s="31">
        <v>10.247</v>
      </c>
      <c r="I21" s="31">
        <v>3.504</v>
      </c>
      <c r="J21" s="31" t="s">
        <v>80</v>
      </c>
      <c r="K21" s="31" t="s">
        <v>80</v>
      </c>
      <c r="L21" s="31" t="s">
        <v>80</v>
      </c>
      <c r="M21" s="31" t="s">
        <v>80</v>
      </c>
      <c r="N21" s="31" t="s">
        <v>80</v>
      </c>
      <c r="O21" s="31" t="s">
        <v>80</v>
      </c>
      <c r="P21" s="31" t="s">
        <v>80</v>
      </c>
      <c r="Q21" s="31" t="s">
        <v>80</v>
      </c>
      <c r="R21" s="31" t="s">
        <v>80</v>
      </c>
      <c r="S21" s="31" t="s">
        <v>80</v>
      </c>
      <c r="T21" s="31" t="s">
        <v>80</v>
      </c>
      <c r="U21" s="31" t="s">
        <v>80</v>
      </c>
      <c r="V21" s="31" t="s">
        <v>80</v>
      </c>
      <c r="W21" s="31" t="s">
        <v>80</v>
      </c>
      <c r="X21" s="31" t="s">
        <v>80</v>
      </c>
      <c r="Y21" s="31" t="s">
        <v>80</v>
      </c>
      <c r="Z21" s="31" t="s">
        <v>80</v>
      </c>
      <c r="AA21" s="31" t="s">
        <v>80</v>
      </c>
      <c r="AB21" s="31" t="s">
        <v>80</v>
      </c>
      <c r="AC21" s="31" t="s">
        <v>80</v>
      </c>
      <c r="AD21" s="31" t="s">
        <v>80</v>
      </c>
      <c r="AE21" s="31" t="s">
        <v>80</v>
      </c>
      <c r="AF21" s="31" t="s">
        <v>80</v>
      </c>
      <c r="AG21" s="31" t="s">
        <v>80</v>
      </c>
      <c r="AH21" s="31" t="s">
        <v>80</v>
      </c>
      <c r="AI21" s="31" t="s">
        <v>80</v>
      </c>
      <c r="AJ21" s="31" t="s">
        <v>80</v>
      </c>
      <c r="AK21">
        <v>9</v>
      </c>
      <c r="AL21" s="29">
        <v>0.47</v>
      </c>
      <c r="AM21" s="29">
        <v>98.78</v>
      </c>
      <c r="AN21" s="20">
        <v>17.477</v>
      </c>
    </row>
    <row r="22" spans="1:40" x14ac:dyDescent="0.25">
      <c r="A22" t="s">
        <v>226</v>
      </c>
      <c r="B22" t="s">
        <v>184</v>
      </c>
      <c r="C22" t="s">
        <v>75</v>
      </c>
      <c r="D22" t="s">
        <v>103</v>
      </c>
      <c r="E22" t="s">
        <v>87</v>
      </c>
      <c r="F22" t="s">
        <v>79</v>
      </c>
      <c r="G22" s="31" t="s">
        <v>82</v>
      </c>
      <c r="H22" s="31" t="s">
        <v>82</v>
      </c>
      <c r="I22" s="31" t="s">
        <v>82</v>
      </c>
      <c r="J22" s="31" t="s">
        <v>80</v>
      </c>
      <c r="K22" s="31" t="s">
        <v>80</v>
      </c>
      <c r="L22" s="31" t="s">
        <v>80</v>
      </c>
      <c r="M22" s="31" t="s">
        <v>80</v>
      </c>
      <c r="N22" s="31" t="s">
        <v>80</v>
      </c>
      <c r="O22" s="31" t="s">
        <v>80</v>
      </c>
      <c r="P22" s="31" t="s">
        <v>80</v>
      </c>
      <c r="Q22" s="31" t="s">
        <v>80</v>
      </c>
      <c r="R22" s="31" t="s">
        <v>80</v>
      </c>
      <c r="S22" s="31" t="s">
        <v>80</v>
      </c>
      <c r="T22" s="31" t="s">
        <v>80</v>
      </c>
      <c r="U22" s="31" t="s">
        <v>80</v>
      </c>
      <c r="V22" s="31" t="s">
        <v>80</v>
      </c>
      <c r="W22" s="31" t="s">
        <v>80</v>
      </c>
      <c r="X22" s="31" t="s">
        <v>80</v>
      </c>
      <c r="Y22" s="31" t="s">
        <v>80</v>
      </c>
      <c r="Z22" s="31" t="s">
        <v>80</v>
      </c>
      <c r="AA22" s="31" t="s">
        <v>80</v>
      </c>
      <c r="AB22" s="31" t="s">
        <v>80</v>
      </c>
      <c r="AC22" s="31" t="s">
        <v>80</v>
      </c>
      <c r="AD22" s="31" t="s">
        <v>80</v>
      </c>
      <c r="AE22" s="31" t="s">
        <v>80</v>
      </c>
      <c r="AF22" s="31" t="s">
        <v>80</v>
      </c>
      <c r="AG22" s="31" t="s">
        <v>80</v>
      </c>
      <c r="AH22" s="31" t="s">
        <v>80</v>
      </c>
      <c r="AI22" s="31" t="s">
        <v>80</v>
      </c>
      <c r="AJ22" s="31" t="s">
        <v>80</v>
      </c>
      <c r="AK22">
        <v>9</v>
      </c>
      <c r="AL22" s="29" t="s">
        <v>80</v>
      </c>
      <c r="AM22" s="29" t="s">
        <v>80</v>
      </c>
      <c r="AN22" s="20" t="s">
        <v>80</v>
      </c>
    </row>
    <row r="23" spans="1:40" x14ac:dyDescent="0.25">
      <c r="A23" t="s">
        <v>226</v>
      </c>
      <c r="B23" t="s">
        <v>184</v>
      </c>
      <c r="C23" t="s">
        <v>75</v>
      </c>
      <c r="D23" t="s">
        <v>96</v>
      </c>
      <c r="E23" t="s">
        <v>87</v>
      </c>
      <c r="F23" t="s">
        <v>78</v>
      </c>
      <c r="G23" s="31" t="s">
        <v>80</v>
      </c>
      <c r="H23" s="31" t="s">
        <v>80</v>
      </c>
      <c r="I23" s="31" t="s">
        <v>80</v>
      </c>
      <c r="J23" s="31" t="s">
        <v>80</v>
      </c>
      <c r="K23" s="31" t="s">
        <v>80</v>
      </c>
      <c r="L23" s="31" t="s">
        <v>80</v>
      </c>
      <c r="M23" s="31" t="s">
        <v>80</v>
      </c>
      <c r="N23" s="31" t="s">
        <v>80</v>
      </c>
      <c r="O23" s="31" t="s">
        <v>80</v>
      </c>
      <c r="P23" s="31" t="s">
        <v>80</v>
      </c>
      <c r="Q23" s="31" t="s">
        <v>80</v>
      </c>
      <c r="R23" s="31" t="s">
        <v>80</v>
      </c>
      <c r="S23" s="31" t="s">
        <v>80</v>
      </c>
      <c r="T23" s="31" t="s">
        <v>80</v>
      </c>
      <c r="U23" s="31" t="s">
        <v>80</v>
      </c>
      <c r="V23" s="31">
        <v>11.834</v>
      </c>
      <c r="W23" s="31">
        <v>3.0859999999999999</v>
      </c>
      <c r="X23" s="31" t="s">
        <v>80</v>
      </c>
      <c r="Y23" s="31" t="s">
        <v>80</v>
      </c>
      <c r="Z23" s="31" t="s">
        <v>80</v>
      </c>
      <c r="AA23" s="31" t="s">
        <v>80</v>
      </c>
      <c r="AB23" s="31" t="s">
        <v>80</v>
      </c>
      <c r="AC23" s="31" t="s">
        <v>80</v>
      </c>
      <c r="AD23" s="31" t="s">
        <v>80</v>
      </c>
      <c r="AE23" s="31" t="s">
        <v>80</v>
      </c>
      <c r="AF23" s="31" t="s">
        <v>80</v>
      </c>
      <c r="AG23" s="31" t="s">
        <v>80</v>
      </c>
      <c r="AH23" s="31" t="s">
        <v>80</v>
      </c>
      <c r="AI23" s="31" t="s">
        <v>80</v>
      </c>
      <c r="AJ23" s="31" t="s">
        <v>80</v>
      </c>
      <c r="AK23">
        <v>10</v>
      </c>
      <c r="AL23" s="29">
        <v>0.4</v>
      </c>
      <c r="AM23" s="29">
        <v>99.18</v>
      </c>
      <c r="AN23" s="20">
        <v>14.92</v>
      </c>
    </row>
    <row r="24" spans="1:40" x14ac:dyDescent="0.25">
      <c r="A24" t="s">
        <v>226</v>
      </c>
      <c r="B24" t="s">
        <v>184</v>
      </c>
      <c r="C24" t="s">
        <v>75</v>
      </c>
      <c r="D24" t="s">
        <v>96</v>
      </c>
      <c r="E24" t="s">
        <v>87</v>
      </c>
      <c r="F24" t="s">
        <v>79</v>
      </c>
      <c r="G24" s="31" t="s">
        <v>80</v>
      </c>
      <c r="H24" s="31" t="s">
        <v>80</v>
      </c>
      <c r="I24" s="31" t="s">
        <v>80</v>
      </c>
      <c r="J24" s="31" t="s">
        <v>80</v>
      </c>
      <c r="K24" s="31" t="s">
        <v>80</v>
      </c>
      <c r="L24" s="31" t="s">
        <v>80</v>
      </c>
      <c r="M24" s="31" t="s">
        <v>80</v>
      </c>
      <c r="N24" s="31" t="s">
        <v>80</v>
      </c>
      <c r="O24" s="31" t="s">
        <v>80</v>
      </c>
      <c r="P24" s="31" t="s">
        <v>80</v>
      </c>
      <c r="Q24" s="31" t="s">
        <v>80</v>
      </c>
      <c r="R24" s="31" t="s">
        <v>80</v>
      </c>
      <c r="S24" s="31" t="s">
        <v>80</v>
      </c>
      <c r="T24" s="31" t="s">
        <v>80</v>
      </c>
      <c r="U24" s="31" t="s">
        <v>80</v>
      </c>
      <c r="V24" s="31" t="s">
        <v>5</v>
      </c>
      <c r="W24" s="31" t="s">
        <v>5</v>
      </c>
      <c r="X24" s="31" t="s">
        <v>80</v>
      </c>
      <c r="Y24" s="31" t="s">
        <v>80</v>
      </c>
      <c r="Z24" s="31" t="s">
        <v>80</v>
      </c>
      <c r="AA24" s="31" t="s">
        <v>80</v>
      </c>
      <c r="AB24" s="31" t="s">
        <v>80</v>
      </c>
      <c r="AC24" s="31" t="s">
        <v>80</v>
      </c>
      <c r="AD24" s="31" t="s">
        <v>80</v>
      </c>
      <c r="AE24" s="31" t="s">
        <v>80</v>
      </c>
      <c r="AF24" s="31" t="s">
        <v>80</v>
      </c>
      <c r="AG24" s="31" t="s">
        <v>80</v>
      </c>
      <c r="AH24" s="31" t="s">
        <v>80</v>
      </c>
      <c r="AI24" s="31" t="s">
        <v>80</v>
      </c>
      <c r="AJ24" s="31" t="s">
        <v>80</v>
      </c>
      <c r="AK24">
        <v>10</v>
      </c>
      <c r="AL24" s="29" t="s">
        <v>80</v>
      </c>
      <c r="AM24" s="29" t="s">
        <v>80</v>
      </c>
      <c r="AN24" s="20" t="s">
        <v>80</v>
      </c>
    </row>
    <row r="25" spans="1:40" x14ac:dyDescent="0.25">
      <c r="A25" t="s">
        <v>226</v>
      </c>
      <c r="B25" t="s">
        <v>184</v>
      </c>
      <c r="C25" t="s">
        <v>75</v>
      </c>
      <c r="D25" t="s">
        <v>126</v>
      </c>
      <c r="E25" t="s">
        <v>87</v>
      </c>
      <c r="F25" t="s">
        <v>78</v>
      </c>
      <c r="G25" s="31" t="s">
        <v>80</v>
      </c>
      <c r="H25" s="31" t="s">
        <v>80</v>
      </c>
      <c r="I25" s="31" t="s">
        <v>80</v>
      </c>
      <c r="J25" s="31" t="s">
        <v>80</v>
      </c>
      <c r="K25" s="31" t="s">
        <v>80</v>
      </c>
      <c r="L25" s="31">
        <v>0.9</v>
      </c>
      <c r="M25" s="31" t="s">
        <v>80</v>
      </c>
      <c r="N25" s="31" t="s">
        <v>80</v>
      </c>
      <c r="O25" s="31" t="s">
        <v>80</v>
      </c>
      <c r="P25" s="31" t="s">
        <v>80</v>
      </c>
      <c r="Q25" s="31" t="s">
        <v>80</v>
      </c>
      <c r="R25" s="31" t="s">
        <v>80</v>
      </c>
      <c r="S25" s="31" t="s">
        <v>80</v>
      </c>
      <c r="T25" s="31" t="s">
        <v>80</v>
      </c>
      <c r="U25" s="31" t="s">
        <v>80</v>
      </c>
      <c r="V25" s="31" t="s">
        <v>80</v>
      </c>
      <c r="W25" s="31" t="s">
        <v>80</v>
      </c>
      <c r="X25" s="31" t="s">
        <v>80</v>
      </c>
      <c r="Y25" s="31">
        <v>0.151</v>
      </c>
      <c r="Z25" s="31" t="s">
        <v>80</v>
      </c>
      <c r="AA25" s="31" t="s">
        <v>80</v>
      </c>
      <c r="AB25" s="31">
        <v>3.56</v>
      </c>
      <c r="AC25" s="31">
        <v>1.546</v>
      </c>
      <c r="AD25" s="31">
        <v>1.903</v>
      </c>
      <c r="AE25" s="31">
        <v>0.86</v>
      </c>
      <c r="AF25" s="31">
        <v>0.50800000000000001</v>
      </c>
      <c r="AG25" s="31">
        <v>1.804</v>
      </c>
      <c r="AH25" s="31">
        <v>0.72199999999999998</v>
      </c>
      <c r="AI25" s="31">
        <v>1.8480000000000001</v>
      </c>
      <c r="AJ25" s="31">
        <v>0.106</v>
      </c>
      <c r="AK25">
        <v>11</v>
      </c>
      <c r="AL25" s="29">
        <v>0.37</v>
      </c>
      <c r="AM25" s="29">
        <v>99.55</v>
      </c>
      <c r="AN25" s="20">
        <v>13.907999999999999</v>
      </c>
    </row>
    <row r="26" spans="1:40" x14ac:dyDescent="0.25">
      <c r="A26" t="s">
        <v>226</v>
      </c>
      <c r="B26" t="s">
        <v>184</v>
      </c>
      <c r="C26" t="s">
        <v>75</v>
      </c>
      <c r="D26" t="s">
        <v>126</v>
      </c>
      <c r="E26" t="s">
        <v>87</v>
      </c>
      <c r="F26" t="s">
        <v>79</v>
      </c>
      <c r="G26" s="31" t="s">
        <v>5</v>
      </c>
      <c r="H26" s="31" t="s">
        <v>5</v>
      </c>
      <c r="I26" s="31" t="s">
        <v>5</v>
      </c>
      <c r="J26" s="31" t="s">
        <v>5</v>
      </c>
      <c r="K26" s="31" t="s">
        <v>5</v>
      </c>
      <c r="L26" s="31" t="s">
        <v>5</v>
      </c>
      <c r="M26" s="31" t="s">
        <v>5</v>
      </c>
      <c r="N26" s="31" t="s">
        <v>5</v>
      </c>
      <c r="O26" s="31" t="s">
        <v>5</v>
      </c>
      <c r="P26" s="31" t="s">
        <v>5</v>
      </c>
      <c r="Q26" s="31" t="s">
        <v>5</v>
      </c>
      <c r="R26" s="31" t="s">
        <v>5</v>
      </c>
      <c r="S26" s="31" t="s">
        <v>5</v>
      </c>
      <c r="T26" s="31" t="s">
        <v>5</v>
      </c>
      <c r="U26" s="31" t="s">
        <v>5</v>
      </c>
      <c r="V26" s="31" t="s">
        <v>5</v>
      </c>
      <c r="W26" s="31" t="s">
        <v>5</v>
      </c>
      <c r="X26" s="31" t="s">
        <v>5</v>
      </c>
      <c r="Y26" s="31" t="s">
        <v>5</v>
      </c>
      <c r="Z26" s="31" t="s">
        <v>5</v>
      </c>
      <c r="AA26" s="31" t="s">
        <v>5</v>
      </c>
      <c r="AB26" s="31" t="s">
        <v>5</v>
      </c>
      <c r="AC26" s="31" t="s">
        <v>5</v>
      </c>
      <c r="AD26" s="31" t="s">
        <v>5</v>
      </c>
      <c r="AE26" s="31" t="s">
        <v>5</v>
      </c>
      <c r="AF26" s="31" t="s">
        <v>20</v>
      </c>
      <c r="AG26" s="31" t="s">
        <v>20</v>
      </c>
      <c r="AH26" s="31" t="s">
        <v>20</v>
      </c>
      <c r="AI26" s="31" t="s">
        <v>20</v>
      </c>
      <c r="AJ26" s="31" t="s">
        <v>20</v>
      </c>
      <c r="AK26">
        <v>11</v>
      </c>
      <c r="AL26" s="29" t="s">
        <v>80</v>
      </c>
      <c r="AM26" s="29" t="s">
        <v>80</v>
      </c>
      <c r="AN26" s="20" t="s">
        <v>80</v>
      </c>
    </row>
    <row r="27" spans="1:40" x14ac:dyDescent="0.25">
      <c r="A27" t="s">
        <v>226</v>
      </c>
      <c r="B27" t="s">
        <v>184</v>
      </c>
      <c r="C27" t="s">
        <v>75</v>
      </c>
      <c r="D27" t="s">
        <v>94</v>
      </c>
      <c r="E27" t="s">
        <v>87</v>
      </c>
      <c r="F27" t="s">
        <v>78</v>
      </c>
      <c r="G27" s="31">
        <v>6.3</v>
      </c>
      <c r="H27" s="31">
        <v>1.1299999999999999</v>
      </c>
      <c r="I27" s="31" t="s">
        <v>80</v>
      </c>
      <c r="J27" s="31" t="s">
        <v>80</v>
      </c>
      <c r="K27" s="31" t="s">
        <v>80</v>
      </c>
      <c r="L27" s="31" t="s">
        <v>80</v>
      </c>
      <c r="M27" s="31" t="s">
        <v>80</v>
      </c>
      <c r="N27" s="31" t="s">
        <v>80</v>
      </c>
      <c r="O27" s="31" t="s">
        <v>80</v>
      </c>
      <c r="P27" s="31" t="s">
        <v>80</v>
      </c>
      <c r="Q27" s="31" t="s">
        <v>80</v>
      </c>
      <c r="R27" s="31" t="s">
        <v>80</v>
      </c>
      <c r="S27" s="31" t="s">
        <v>80</v>
      </c>
      <c r="T27" s="31" t="s">
        <v>80</v>
      </c>
      <c r="U27" s="31" t="s">
        <v>80</v>
      </c>
      <c r="V27" s="31" t="s">
        <v>80</v>
      </c>
      <c r="W27" s="31" t="s">
        <v>80</v>
      </c>
      <c r="X27" s="31" t="s">
        <v>80</v>
      </c>
      <c r="Y27" s="31" t="s">
        <v>80</v>
      </c>
      <c r="Z27" s="31" t="s">
        <v>80</v>
      </c>
      <c r="AA27" s="31" t="s">
        <v>80</v>
      </c>
      <c r="AB27" s="31" t="s">
        <v>80</v>
      </c>
      <c r="AC27" s="31" t="s">
        <v>80</v>
      </c>
      <c r="AD27" s="31" t="s">
        <v>80</v>
      </c>
      <c r="AE27" s="31" t="s">
        <v>80</v>
      </c>
      <c r="AF27" s="31" t="s">
        <v>80</v>
      </c>
      <c r="AG27" s="31" t="s">
        <v>80</v>
      </c>
      <c r="AH27" s="31" t="s">
        <v>80</v>
      </c>
      <c r="AI27" s="31" t="s">
        <v>80</v>
      </c>
      <c r="AJ27" s="31" t="s">
        <v>80</v>
      </c>
      <c r="AK27">
        <v>12</v>
      </c>
      <c r="AL27" s="29">
        <v>0.2</v>
      </c>
      <c r="AM27" s="29">
        <v>99.75</v>
      </c>
      <c r="AN27" s="20">
        <v>7.43</v>
      </c>
    </row>
    <row r="28" spans="1:40" x14ac:dyDescent="0.25">
      <c r="A28" t="s">
        <v>226</v>
      </c>
      <c r="B28" t="s">
        <v>184</v>
      </c>
      <c r="C28" t="s">
        <v>75</v>
      </c>
      <c r="D28" t="s">
        <v>94</v>
      </c>
      <c r="E28" t="s">
        <v>87</v>
      </c>
      <c r="F28" t="s">
        <v>79</v>
      </c>
      <c r="G28" s="31" t="s">
        <v>82</v>
      </c>
      <c r="H28" s="31" t="s">
        <v>82</v>
      </c>
      <c r="I28" s="31" t="s">
        <v>80</v>
      </c>
      <c r="J28" s="31" t="s">
        <v>80</v>
      </c>
      <c r="K28" s="31" t="s">
        <v>80</v>
      </c>
      <c r="L28" s="31" t="s">
        <v>80</v>
      </c>
      <c r="M28" s="31" t="s">
        <v>80</v>
      </c>
      <c r="N28" s="31" t="s">
        <v>80</v>
      </c>
      <c r="O28" s="31" t="s">
        <v>80</v>
      </c>
      <c r="P28" s="31" t="s">
        <v>80</v>
      </c>
      <c r="Q28" s="31" t="s">
        <v>80</v>
      </c>
      <c r="R28" s="31" t="s">
        <v>80</v>
      </c>
      <c r="S28" s="31" t="s">
        <v>80</v>
      </c>
      <c r="T28" s="31" t="s">
        <v>80</v>
      </c>
      <c r="U28" s="31" t="s">
        <v>80</v>
      </c>
      <c r="V28" s="31" t="s">
        <v>80</v>
      </c>
      <c r="W28" s="31" t="s">
        <v>80</v>
      </c>
      <c r="X28" s="31" t="s">
        <v>80</v>
      </c>
      <c r="Y28" s="31" t="s">
        <v>80</v>
      </c>
      <c r="Z28" s="31" t="s">
        <v>80</v>
      </c>
      <c r="AA28" s="31" t="s">
        <v>80</v>
      </c>
      <c r="AB28" s="31" t="s">
        <v>80</v>
      </c>
      <c r="AC28" s="31" t="s">
        <v>80</v>
      </c>
      <c r="AD28" s="31" t="s">
        <v>80</v>
      </c>
      <c r="AE28" s="31" t="s">
        <v>80</v>
      </c>
      <c r="AF28" s="31" t="s">
        <v>80</v>
      </c>
      <c r="AG28" s="31" t="s">
        <v>80</v>
      </c>
      <c r="AH28" s="31" t="s">
        <v>80</v>
      </c>
      <c r="AI28" s="31" t="s">
        <v>80</v>
      </c>
      <c r="AJ28" s="31" t="s">
        <v>80</v>
      </c>
      <c r="AK28">
        <v>12</v>
      </c>
      <c r="AL28" s="29" t="s">
        <v>80</v>
      </c>
      <c r="AM28" s="29" t="s">
        <v>80</v>
      </c>
      <c r="AN28" s="20" t="s">
        <v>80</v>
      </c>
    </row>
    <row r="29" spans="1:40" x14ac:dyDescent="0.25">
      <c r="A29" t="s">
        <v>226</v>
      </c>
      <c r="B29" t="s">
        <v>184</v>
      </c>
      <c r="C29" t="s">
        <v>75</v>
      </c>
      <c r="D29" t="s">
        <v>97</v>
      </c>
      <c r="E29" t="s">
        <v>87</v>
      </c>
      <c r="F29" t="s">
        <v>78</v>
      </c>
      <c r="G29" s="31" t="s">
        <v>80</v>
      </c>
      <c r="H29" s="31" t="s">
        <v>80</v>
      </c>
      <c r="I29" s="31" t="s">
        <v>80</v>
      </c>
      <c r="J29" s="31" t="s">
        <v>80</v>
      </c>
      <c r="K29" s="31" t="s">
        <v>80</v>
      </c>
      <c r="L29" s="31" t="s">
        <v>80</v>
      </c>
      <c r="M29" s="31" t="s">
        <v>80</v>
      </c>
      <c r="N29" s="31" t="s">
        <v>80</v>
      </c>
      <c r="O29" s="31" t="s">
        <v>80</v>
      </c>
      <c r="P29" s="31" t="s">
        <v>80</v>
      </c>
      <c r="Q29" s="31" t="s">
        <v>80</v>
      </c>
      <c r="R29" s="31" t="s">
        <v>80</v>
      </c>
      <c r="S29" s="31" t="s">
        <v>80</v>
      </c>
      <c r="T29" s="31" t="s">
        <v>80</v>
      </c>
      <c r="U29" s="31" t="s">
        <v>80</v>
      </c>
      <c r="V29" s="31" t="s">
        <v>80</v>
      </c>
      <c r="W29" s="31" t="s">
        <v>80</v>
      </c>
      <c r="X29" s="31" t="s">
        <v>80</v>
      </c>
      <c r="Y29" s="31" t="s">
        <v>80</v>
      </c>
      <c r="Z29" s="31" t="s">
        <v>80</v>
      </c>
      <c r="AA29" s="31" t="s">
        <v>80</v>
      </c>
      <c r="AB29" s="31">
        <v>0.67</v>
      </c>
      <c r="AC29" s="31">
        <v>0.17899999999999999</v>
      </c>
      <c r="AD29" s="31">
        <v>0.56399999999999995</v>
      </c>
      <c r="AE29" s="31">
        <v>0.50700000000000001</v>
      </c>
      <c r="AF29" s="31">
        <v>0.88400000000000001</v>
      </c>
      <c r="AG29" s="31" t="s">
        <v>80</v>
      </c>
      <c r="AH29" s="31" t="s">
        <v>80</v>
      </c>
      <c r="AI29" s="31" t="s">
        <v>80</v>
      </c>
      <c r="AJ29" s="31" t="s">
        <v>80</v>
      </c>
      <c r="AK29">
        <v>13</v>
      </c>
      <c r="AL29" s="29">
        <v>0.08</v>
      </c>
      <c r="AM29" s="29">
        <v>99.83</v>
      </c>
      <c r="AN29" s="20">
        <v>2.8039999999999998</v>
      </c>
    </row>
    <row r="30" spans="1:40" x14ac:dyDescent="0.25">
      <c r="A30" t="s">
        <v>226</v>
      </c>
      <c r="B30" t="s">
        <v>184</v>
      </c>
      <c r="C30" t="s">
        <v>75</v>
      </c>
      <c r="D30" t="s">
        <v>97</v>
      </c>
      <c r="E30" t="s">
        <v>87</v>
      </c>
      <c r="F30" t="s">
        <v>79</v>
      </c>
      <c r="G30" s="31" t="s">
        <v>80</v>
      </c>
      <c r="H30" s="31" t="s">
        <v>80</v>
      </c>
      <c r="I30" s="31" t="s">
        <v>80</v>
      </c>
      <c r="J30" s="31" t="s">
        <v>80</v>
      </c>
      <c r="K30" s="31" t="s">
        <v>80</v>
      </c>
      <c r="L30" s="31" t="s">
        <v>80</v>
      </c>
      <c r="M30" s="31" t="s">
        <v>80</v>
      </c>
      <c r="N30" s="31" t="s">
        <v>80</v>
      </c>
      <c r="O30" s="31" t="s">
        <v>80</v>
      </c>
      <c r="P30" s="31" t="s">
        <v>80</v>
      </c>
      <c r="Q30" s="31" t="s">
        <v>80</v>
      </c>
      <c r="R30" s="31" t="s">
        <v>80</v>
      </c>
      <c r="S30" s="31" t="s">
        <v>80</v>
      </c>
      <c r="T30" s="31" t="s">
        <v>80</v>
      </c>
      <c r="U30" s="31" t="s">
        <v>80</v>
      </c>
      <c r="V30" s="31" t="s">
        <v>80</v>
      </c>
      <c r="W30" s="31" t="s">
        <v>80</v>
      </c>
      <c r="X30" s="31" t="s">
        <v>80</v>
      </c>
      <c r="Y30" s="31" t="s">
        <v>5</v>
      </c>
      <c r="Z30" s="31" t="s">
        <v>80</v>
      </c>
      <c r="AA30" s="31" t="s">
        <v>80</v>
      </c>
      <c r="AB30" s="31" t="s">
        <v>5</v>
      </c>
      <c r="AC30" s="31" t="s">
        <v>5</v>
      </c>
      <c r="AD30" s="31" t="s">
        <v>5</v>
      </c>
      <c r="AE30" s="31" t="s">
        <v>5</v>
      </c>
      <c r="AF30" s="31" t="s">
        <v>5</v>
      </c>
      <c r="AG30" s="31" t="s">
        <v>80</v>
      </c>
      <c r="AH30" s="31" t="s">
        <v>80</v>
      </c>
      <c r="AI30" s="31" t="s">
        <v>80</v>
      </c>
      <c r="AJ30" s="31" t="s">
        <v>80</v>
      </c>
      <c r="AK30">
        <v>13</v>
      </c>
      <c r="AL30" s="29" t="s">
        <v>80</v>
      </c>
      <c r="AM30" s="29" t="s">
        <v>80</v>
      </c>
      <c r="AN30" s="20" t="s">
        <v>80</v>
      </c>
    </row>
    <row r="31" spans="1:40" x14ac:dyDescent="0.25">
      <c r="A31" t="s">
        <v>226</v>
      </c>
      <c r="B31" t="s">
        <v>184</v>
      </c>
      <c r="C31" t="s">
        <v>75</v>
      </c>
      <c r="D31" t="s">
        <v>94</v>
      </c>
      <c r="E31" t="s">
        <v>104</v>
      </c>
      <c r="F31" t="s">
        <v>78</v>
      </c>
      <c r="G31" s="31" t="s">
        <v>80</v>
      </c>
      <c r="H31" s="31">
        <v>2</v>
      </c>
      <c r="I31" s="31" t="s">
        <v>80</v>
      </c>
      <c r="J31" s="31" t="s">
        <v>80</v>
      </c>
      <c r="K31" s="31" t="s">
        <v>80</v>
      </c>
      <c r="L31" s="31" t="s">
        <v>80</v>
      </c>
      <c r="M31" s="31" t="s">
        <v>80</v>
      </c>
      <c r="N31" s="31" t="s">
        <v>80</v>
      </c>
      <c r="O31" s="31" t="s">
        <v>80</v>
      </c>
      <c r="P31" s="31" t="s">
        <v>80</v>
      </c>
      <c r="Q31" s="31" t="s">
        <v>80</v>
      </c>
      <c r="R31" s="31" t="s">
        <v>80</v>
      </c>
      <c r="S31" s="31" t="s">
        <v>80</v>
      </c>
      <c r="T31" s="31" t="s">
        <v>80</v>
      </c>
      <c r="U31" s="31" t="s">
        <v>80</v>
      </c>
      <c r="V31" s="31" t="s">
        <v>80</v>
      </c>
      <c r="W31" s="31" t="s">
        <v>80</v>
      </c>
      <c r="X31" s="31" t="s">
        <v>80</v>
      </c>
      <c r="Y31" s="31" t="s">
        <v>80</v>
      </c>
      <c r="Z31" s="31" t="s">
        <v>80</v>
      </c>
      <c r="AA31" s="31" t="s">
        <v>80</v>
      </c>
      <c r="AB31" s="31" t="s">
        <v>80</v>
      </c>
      <c r="AC31" s="31" t="s">
        <v>80</v>
      </c>
      <c r="AD31" s="31" t="s">
        <v>80</v>
      </c>
      <c r="AE31" s="31" t="s">
        <v>80</v>
      </c>
      <c r="AF31" s="31" t="s">
        <v>80</v>
      </c>
      <c r="AG31" s="31" t="s">
        <v>80</v>
      </c>
      <c r="AH31" s="31" t="s">
        <v>80</v>
      </c>
      <c r="AI31" s="31" t="s">
        <v>80</v>
      </c>
      <c r="AJ31" s="31" t="s">
        <v>80</v>
      </c>
      <c r="AK31">
        <v>14</v>
      </c>
      <c r="AL31" s="29">
        <v>0.05</v>
      </c>
      <c r="AM31" s="29">
        <v>99.88</v>
      </c>
      <c r="AN31" s="20">
        <v>2</v>
      </c>
    </row>
    <row r="32" spans="1:40" x14ac:dyDescent="0.25">
      <c r="A32" t="s">
        <v>226</v>
      </c>
      <c r="B32" t="s">
        <v>184</v>
      </c>
      <c r="C32" t="s">
        <v>75</v>
      </c>
      <c r="D32" t="s">
        <v>94</v>
      </c>
      <c r="E32" t="s">
        <v>104</v>
      </c>
      <c r="F32" t="s">
        <v>79</v>
      </c>
      <c r="G32" s="31" t="s">
        <v>80</v>
      </c>
      <c r="H32" s="31" t="s">
        <v>82</v>
      </c>
      <c r="I32" s="31" t="s">
        <v>80</v>
      </c>
      <c r="J32" s="31" t="s">
        <v>80</v>
      </c>
      <c r="K32" s="31" t="s">
        <v>80</v>
      </c>
      <c r="L32" s="31" t="s">
        <v>80</v>
      </c>
      <c r="M32" s="31" t="s">
        <v>80</v>
      </c>
      <c r="N32" s="31" t="s">
        <v>80</v>
      </c>
      <c r="O32" s="31" t="s">
        <v>80</v>
      </c>
      <c r="P32" s="31" t="s">
        <v>80</v>
      </c>
      <c r="Q32" s="31" t="s">
        <v>80</v>
      </c>
      <c r="R32" s="31" t="s">
        <v>80</v>
      </c>
      <c r="S32" s="31" t="s">
        <v>80</v>
      </c>
      <c r="T32" s="31" t="s">
        <v>80</v>
      </c>
      <c r="U32" s="31" t="s">
        <v>80</v>
      </c>
      <c r="V32" s="31" t="s">
        <v>80</v>
      </c>
      <c r="W32" s="31" t="s">
        <v>80</v>
      </c>
      <c r="X32" s="31" t="s">
        <v>80</v>
      </c>
      <c r="Y32" s="31" t="s">
        <v>80</v>
      </c>
      <c r="Z32" s="31" t="s">
        <v>80</v>
      </c>
      <c r="AA32" s="31" t="s">
        <v>80</v>
      </c>
      <c r="AB32" s="31" t="s">
        <v>80</v>
      </c>
      <c r="AC32" s="31" t="s">
        <v>80</v>
      </c>
      <c r="AD32" s="31" t="s">
        <v>80</v>
      </c>
      <c r="AE32" s="31" t="s">
        <v>80</v>
      </c>
      <c r="AF32" s="31" t="s">
        <v>80</v>
      </c>
      <c r="AG32" s="31" t="s">
        <v>80</v>
      </c>
      <c r="AH32" s="31" t="s">
        <v>80</v>
      </c>
      <c r="AI32" s="31" t="s">
        <v>80</v>
      </c>
      <c r="AJ32" s="31" t="s">
        <v>80</v>
      </c>
      <c r="AK32">
        <v>14</v>
      </c>
      <c r="AL32" s="29" t="s">
        <v>80</v>
      </c>
      <c r="AM32" s="29" t="s">
        <v>80</v>
      </c>
      <c r="AN32" s="20" t="s">
        <v>80</v>
      </c>
    </row>
    <row r="33" spans="1:40" x14ac:dyDescent="0.25">
      <c r="A33" t="s">
        <v>226</v>
      </c>
      <c r="B33" t="s">
        <v>184</v>
      </c>
      <c r="C33" t="s">
        <v>100</v>
      </c>
      <c r="D33" t="s">
        <v>218</v>
      </c>
      <c r="E33" t="s">
        <v>87</v>
      </c>
      <c r="F33" t="s">
        <v>78</v>
      </c>
      <c r="G33" s="31" t="s">
        <v>80</v>
      </c>
      <c r="H33" s="31" t="s">
        <v>80</v>
      </c>
      <c r="I33" s="31" t="s">
        <v>80</v>
      </c>
      <c r="J33" s="31" t="s">
        <v>80</v>
      </c>
      <c r="K33" s="31" t="s">
        <v>80</v>
      </c>
      <c r="L33" s="31" t="s">
        <v>80</v>
      </c>
      <c r="M33" s="31" t="s">
        <v>80</v>
      </c>
      <c r="N33" s="31" t="s">
        <v>80</v>
      </c>
      <c r="O33" s="31" t="s">
        <v>80</v>
      </c>
      <c r="P33" s="31" t="s">
        <v>80</v>
      </c>
      <c r="Q33" s="31" t="s">
        <v>80</v>
      </c>
      <c r="R33" s="31" t="s">
        <v>80</v>
      </c>
      <c r="S33" s="31" t="s">
        <v>80</v>
      </c>
      <c r="T33" s="31" t="s">
        <v>80</v>
      </c>
      <c r="U33" s="31" t="s">
        <v>80</v>
      </c>
      <c r="V33" s="31" t="s">
        <v>80</v>
      </c>
      <c r="W33" s="31">
        <v>1.952</v>
      </c>
      <c r="X33" s="31" t="s">
        <v>80</v>
      </c>
      <c r="Y33" s="31" t="s">
        <v>80</v>
      </c>
      <c r="Z33" s="31" t="s">
        <v>80</v>
      </c>
      <c r="AA33" s="31" t="s">
        <v>80</v>
      </c>
      <c r="AB33" s="31" t="s">
        <v>80</v>
      </c>
      <c r="AC33" s="31" t="s">
        <v>80</v>
      </c>
      <c r="AD33" s="31" t="s">
        <v>80</v>
      </c>
      <c r="AE33" s="31" t="s">
        <v>80</v>
      </c>
      <c r="AF33" s="31" t="s">
        <v>80</v>
      </c>
      <c r="AG33" s="31" t="s">
        <v>80</v>
      </c>
      <c r="AH33" s="31" t="s">
        <v>80</v>
      </c>
      <c r="AI33" s="31" t="s">
        <v>80</v>
      </c>
      <c r="AJ33" s="31" t="s">
        <v>80</v>
      </c>
      <c r="AK33">
        <v>15</v>
      </c>
      <c r="AL33" s="29">
        <v>0.05</v>
      </c>
      <c r="AM33" s="29">
        <v>99.93</v>
      </c>
      <c r="AN33" s="20">
        <v>1.952</v>
      </c>
    </row>
    <row r="34" spans="1:40" x14ac:dyDescent="0.25">
      <c r="A34" t="s">
        <v>226</v>
      </c>
      <c r="B34" t="s">
        <v>184</v>
      </c>
      <c r="C34" t="s">
        <v>100</v>
      </c>
      <c r="D34" t="s">
        <v>218</v>
      </c>
      <c r="E34" t="s">
        <v>87</v>
      </c>
      <c r="F34" t="s">
        <v>79</v>
      </c>
      <c r="G34" s="31" t="s">
        <v>80</v>
      </c>
      <c r="H34" s="31" t="s">
        <v>80</v>
      </c>
      <c r="I34" s="31" t="s">
        <v>80</v>
      </c>
      <c r="J34" s="31" t="s">
        <v>80</v>
      </c>
      <c r="K34" s="31" t="s">
        <v>80</v>
      </c>
      <c r="L34" s="31" t="s">
        <v>80</v>
      </c>
      <c r="M34" s="31" t="s">
        <v>80</v>
      </c>
      <c r="N34" s="31" t="s">
        <v>80</v>
      </c>
      <c r="O34" s="31" t="s">
        <v>80</v>
      </c>
      <c r="P34" s="31" t="s">
        <v>80</v>
      </c>
      <c r="Q34" s="31" t="s">
        <v>80</v>
      </c>
      <c r="R34" s="31" t="s">
        <v>80</v>
      </c>
      <c r="S34" s="31" t="s">
        <v>80</v>
      </c>
      <c r="T34" s="31" t="s">
        <v>80</v>
      </c>
      <c r="U34" s="31" t="s">
        <v>80</v>
      </c>
      <c r="V34" s="31" t="s">
        <v>80</v>
      </c>
      <c r="W34" s="31" t="s">
        <v>82</v>
      </c>
      <c r="X34" s="31" t="s">
        <v>80</v>
      </c>
      <c r="Y34" s="31" t="s">
        <v>80</v>
      </c>
      <c r="Z34" s="31" t="s">
        <v>80</v>
      </c>
      <c r="AA34" s="31" t="s">
        <v>80</v>
      </c>
      <c r="AB34" s="31" t="s">
        <v>80</v>
      </c>
      <c r="AC34" s="31" t="s">
        <v>80</v>
      </c>
      <c r="AD34" s="31" t="s">
        <v>80</v>
      </c>
      <c r="AE34" s="31" t="s">
        <v>80</v>
      </c>
      <c r="AF34" s="31" t="s">
        <v>80</v>
      </c>
      <c r="AG34" s="31" t="s">
        <v>80</v>
      </c>
      <c r="AH34" s="31" t="s">
        <v>80</v>
      </c>
      <c r="AI34" s="31" t="s">
        <v>80</v>
      </c>
      <c r="AJ34" s="31" t="s">
        <v>80</v>
      </c>
      <c r="AK34">
        <v>15</v>
      </c>
      <c r="AL34" s="29" t="s">
        <v>80</v>
      </c>
      <c r="AM34" s="29" t="s">
        <v>80</v>
      </c>
      <c r="AN34" s="20" t="s">
        <v>80</v>
      </c>
    </row>
    <row r="35" spans="1:40" x14ac:dyDescent="0.25">
      <c r="A35" t="s">
        <v>226</v>
      </c>
      <c r="B35" t="s">
        <v>184</v>
      </c>
      <c r="C35" t="s">
        <v>100</v>
      </c>
      <c r="D35" t="s">
        <v>134</v>
      </c>
      <c r="E35" t="s">
        <v>87</v>
      </c>
      <c r="F35" t="s">
        <v>78</v>
      </c>
      <c r="G35" s="31" t="s">
        <v>80</v>
      </c>
      <c r="H35" s="31" t="s">
        <v>80</v>
      </c>
      <c r="I35" s="31" t="s">
        <v>80</v>
      </c>
      <c r="J35" s="31" t="s">
        <v>80</v>
      </c>
      <c r="K35" s="31" t="s">
        <v>80</v>
      </c>
      <c r="L35" s="31" t="s">
        <v>80</v>
      </c>
      <c r="M35" s="31" t="s">
        <v>80</v>
      </c>
      <c r="N35" s="31" t="s">
        <v>80</v>
      </c>
      <c r="O35" s="31" t="s">
        <v>80</v>
      </c>
      <c r="P35" s="31" t="s">
        <v>80</v>
      </c>
      <c r="Q35" s="31" t="s">
        <v>80</v>
      </c>
      <c r="R35" s="31" t="s">
        <v>80</v>
      </c>
      <c r="S35" s="31" t="s">
        <v>80</v>
      </c>
      <c r="T35" s="31" t="s">
        <v>80</v>
      </c>
      <c r="U35" s="31" t="s">
        <v>80</v>
      </c>
      <c r="V35" s="31" t="s">
        <v>80</v>
      </c>
      <c r="W35" s="31" t="s">
        <v>80</v>
      </c>
      <c r="X35" s="31" t="s">
        <v>80</v>
      </c>
      <c r="Y35" s="31" t="s">
        <v>80</v>
      </c>
      <c r="Z35" s="31" t="s">
        <v>80</v>
      </c>
      <c r="AA35" s="31" t="s">
        <v>80</v>
      </c>
      <c r="AB35" s="31">
        <v>0.52500000000000002</v>
      </c>
      <c r="AC35" s="31">
        <v>0.55400000000000005</v>
      </c>
      <c r="AD35" s="31" t="s">
        <v>80</v>
      </c>
      <c r="AE35" s="31" t="s">
        <v>80</v>
      </c>
      <c r="AF35" s="31" t="s">
        <v>80</v>
      </c>
      <c r="AG35" s="31" t="s">
        <v>80</v>
      </c>
      <c r="AH35" s="31" t="s">
        <v>80</v>
      </c>
      <c r="AI35" s="31" t="s">
        <v>80</v>
      </c>
      <c r="AJ35" s="31" t="s">
        <v>80</v>
      </c>
      <c r="AK35">
        <v>16</v>
      </c>
      <c r="AL35" s="29">
        <v>0.03</v>
      </c>
      <c r="AM35" s="29">
        <v>99.96</v>
      </c>
      <c r="AN35" s="20">
        <v>1.08</v>
      </c>
    </row>
    <row r="36" spans="1:40" x14ac:dyDescent="0.25">
      <c r="A36" t="s">
        <v>226</v>
      </c>
      <c r="B36" t="s">
        <v>184</v>
      </c>
      <c r="C36" t="s">
        <v>100</v>
      </c>
      <c r="D36" t="s">
        <v>134</v>
      </c>
      <c r="E36" t="s">
        <v>87</v>
      </c>
      <c r="F36" t="s">
        <v>79</v>
      </c>
      <c r="G36" s="31" t="s">
        <v>80</v>
      </c>
      <c r="H36" s="31" t="s">
        <v>80</v>
      </c>
      <c r="I36" s="31" t="s">
        <v>80</v>
      </c>
      <c r="J36" s="31" t="s">
        <v>80</v>
      </c>
      <c r="K36" s="31" t="s">
        <v>80</v>
      </c>
      <c r="L36" s="31" t="s">
        <v>80</v>
      </c>
      <c r="M36" s="31" t="s">
        <v>80</v>
      </c>
      <c r="N36" s="31" t="s">
        <v>80</v>
      </c>
      <c r="O36" s="31" t="s">
        <v>80</v>
      </c>
      <c r="P36" s="31" t="s">
        <v>80</v>
      </c>
      <c r="Q36" s="31" t="s">
        <v>80</v>
      </c>
      <c r="R36" s="31" t="s">
        <v>80</v>
      </c>
      <c r="S36" s="31" t="s">
        <v>80</v>
      </c>
      <c r="T36" s="31" t="s">
        <v>80</v>
      </c>
      <c r="U36" s="31" t="s">
        <v>80</v>
      </c>
      <c r="V36" s="31" t="s">
        <v>80</v>
      </c>
      <c r="W36" s="31" t="s">
        <v>80</v>
      </c>
      <c r="X36" s="31" t="s">
        <v>80</v>
      </c>
      <c r="Y36" s="31" t="s">
        <v>80</v>
      </c>
      <c r="Z36" s="31" t="s">
        <v>80</v>
      </c>
      <c r="AA36" s="31" t="s">
        <v>80</v>
      </c>
      <c r="AB36" s="31" t="s">
        <v>5</v>
      </c>
      <c r="AC36" s="31" t="s">
        <v>5</v>
      </c>
      <c r="AD36" s="31" t="s">
        <v>80</v>
      </c>
      <c r="AE36" s="31" t="s">
        <v>80</v>
      </c>
      <c r="AF36" s="31" t="s">
        <v>80</v>
      </c>
      <c r="AG36" s="31" t="s">
        <v>80</v>
      </c>
      <c r="AH36" s="31" t="s">
        <v>80</v>
      </c>
      <c r="AI36" s="31" t="s">
        <v>80</v>
      </c>
      <c r="AJ36" s="31" t="s">
        <v>80</v>
      </c>
      <c r="AK36">
        <v>16</v>
      </c>
      <c r="AL36" s="29" t="s">
        <v>80</v>
      </c>
      <c r="AM36" s="29" t="s">
        <v>80</v>
      </c>
      <c r="AN36" s="20" t="s">
        <v>80</v>
      </c>
    </row>
    <row r="37" spans="1:40" x14ac:dyDescent="0.25">
      <c r="A37" t="s">
        <v>226</v>
      </c>
      <c r="B37" t="s">
        <v>184</v>
      </c>
      <c r="C37" t="s">
        <v>100</v>
      </c>
      <c r="D37" t="s">
        <v>134</v>
      </c>
      <c r="E37" t="s">
        <v>105</v>
      </c>
      <c r="F37" t="s">
        <v>78</v>
      </c>
      <c r="G37" s="31" t="s">
        <v>80</v>
      </c>
      <c r="H37" s="31" t="s">
        <v>80</v>
      </c>
      <c r="I37" s="31" t="s">
        <v>80</v>
      </c>
      <c r="J37" s="31" t="s">
        <v>80</v>
      </c>
      <c r="K37" s="31" t="s">
        <v>80</v>
      </c>
      <c r="L37" s="31" t="s">
        <v>80</v>
      </c>
      <c r="M37" s="31" t="s">
        <v>80</v>
      </c>
      <c r="N37" s="31" t="s">
        <v>80</v>
      </c>
      <c r="O37" s="31" t="s">
        <v>80</v>
      </c>
      <c r="P37" s="31" t="s">
        <v>80</v>
      </c>
      <c r="Q37" s="31" t="s">
        <v>80</v>
      </c>
      <c r="R37" s="31" t="s">
        <v>80</v>
      </c>
      <c r="S37" s="31" t="s">
        <v>80</v>
      </c>
      <c r="T37" s="31" t="s">
        <v>80</v>
      </c>
      <c r="U37" s="31" t="s">
        <v>80</v>
      </c>
      <c r="V37" s="31" t="s">
        <v>80</v>
      </c>
      <c r="W37" s="31" t="s">
        <v>80</v>
      </c>
      <c r="X37" s="31" t="s">
        <v>80</v>
      </c>
      <c r="Y37" s="31" t="s">
        <v>80</v>
      </c>
      <c r="Z37" s="31">
        <v>7.8E-2</v>
      </c>
      <c r="AA37" s="31">
        <v>0.20200000000000001</v>
      </c>
      <c r="AB37" s="31" t="s">
        <v>80</v>
      </c>
      <c r="AC37" s="31">
        <v>0.13800000000000001</v>
      </c>
      <c r="AD37" s="31" t="s">
        <v>80</v>
      </c>
      <c r="AE37" s="31">
        <v>0.123</v>
      </c>
      <c r="AF37" s="31" t="s">
        <v>80</v>
      </c>
      <c r="AG37" s="31" t="s">
        <v>80</v>
      </c>
      <c r="AH37" s="31" t="s">
        <v>80</v>
      </c>
      <c r="AI37" s="31" t="s">
        <v>80</v>
      </c>
      <c r="AJ37" s="31" t="s">
        <v>80</v>
      </c>
      <c r="AK37">
        <v>17</v>
      </c>
      <c r="AL37" s="29">
        <v>0.01</v>
      </c>
      <c r="AM37" s="29">
        <v>99.98</v>
      </c>
      <c r="AN37" s="20">
        <v>0.54200000000000004</v>
      </c>
    </row>
    <row r="38" spans="1:40" x14ac:dyDescent="0.25">
      <c r="A38" t="s">
        <v>226</v>
      </c>
      <c r="B38" t="s">
        <v>184</v>
      </c>
      <c r="C38" t="s">
        <v>100</v>
      </c>
      <c r="D38" t="s">
        <v>134</v>
      </c>
      <c r="E38" t="s">
        <v>105</v>
      </c>
      <c r="F38" t="s">
        <v>79</v>
      </c>
      <c r="G38" s="31" t="s">
        <v>80</v>
      </c>
      <c r="H38" s="31" t="s">
        <v>80</v>
      </c>
      <c r="I38" s="31" t="s">
        <v>80</v>
      </c>
      <c r="J38" s="31" t="s">
        <v>80</v>
      </c>
      <c r="K38" s="31" t="s">
        <v>80</v>
      </c>
      <c r="L38" s="31" t="s">
        <v>80</v>
      </c>
      <c r="M38" s="31" t="s">
        <v>80</v>
      </c>
      <c r="N38" s="31" t="s">
        <v>80</v>
      </c>
      <c r="O38" s="31" t="s">
        <v>80</v>
      </c>
      <c r="P38" s="31" t="s">
        <v>80</v>
      </c>
      <c r="Q38" s="31" t="s">
        <v>80</v>
      </c>
      <c r="R38" s="31" t="s">
        <v>80</v>
      </c>
      <c r="S38" s="31" t="s">
        <v>80</v>
      </c>
      <c r="T38" s="31" t="s">
        <v>80</v>
      </c>
      <c r="U38" s="31" t="s">
        <v>80</v>
      </c>
      <c r="V38" s="31" t="s">
        <v>80</v>
      </c>
      <c r="W38" s="31" t="s">
        <v>80</v>
      </c>
      <c r="X38" s="31" t="s">
        <v>80</v>
      </c>
      <c r="Y38" s="31" t="s">
        <v>80</v>
      </c>
      <c r="Z38" s="31" t="s">
        <v>82</v>
      </c>
      <c r="AA38" s="31" t="s">
        <v>82</v>
      </c>
      <c r="AB38" s="31" t="s">
        <v>80</v>
      </c>
      <c r="AC38" s="31" t="s">
        <v>5</v>
      </c>
      <c r="AD38" s="31" t="s">
        <v>80</v>
      </c>
      <c r="AE38" s="31" t="s">
        <v>5</v>
      </c>
      <c r="AF38" s="31" t="s">
        <v>80</v>
      </c>
      <c r="AG38" s="31" t="s">
        <v>80</v>
      </c>
      <c r="AH38" s="31" t="s">
        <v>80</v>
      </c>
      <c r="AI38" s="31" t="s">
        <v>80</v>
      </c>
      <c r="AJ38" s="31" t="s">
        <v>80</v>
      </c>
      <c r="AK38">
        <v>17</v>
      </c>
      <c r="AL38" s="29" t="s">
        <v>80</v>
      </c>
      <c r="AM38" s="29" t="s">
        <v>80</v>
      </c>
      <c r="AN38" s="20" t="s">
        <v>80</v>
      </c>
    </row>
    <row r="39" spans="1:40" x14ac:dyDescent="0.25">
      <c r="A39" t="s">
        <v>226</v>
      </c>
      <c r="B39" t="s">
        <v>184</v>
      </c>
      <c r="C39" t="s">
        <v>75</v>
      </c>
      <c r="D39" t="s">
        <v>124</v>
      </c>
      <c r="E39" t="s">
        <v>87</v>
      </c>
      <c r="F39" t="s">
        <v>78</v>
      </c>
      <c r="G39" s="31" t="s">
        <v>80</v>
      </c>
      <c r="H39" s="31" t="s">
        <v>80</v>
      </c>
      <c r="I39" s="31" t="s">
        <v>80</v>
      </c>
      <c r="J39" s="31" t="s">
        <v>80</v>
      </c>
      <c r="K39" s="31" t="s">
        <v>80</v>
      </c>
      <c r="L39" s="31" t="s">
        <v>80</v>
      </c>
      <c r="M39" s="31" t="s">
        <v>80</v>
      </c>
      <c r="N39" s="31" t="s">
        <v>80</v>
      </c>
      <c r="O39" s="31" t="s">
        <v>80</v>
      </c>
      <c r="P39" s="31" t="s">
        <v>80</v>
      </c>
      <c r="Q39" s="31" t="s">
        <v>80</v>
      </c>
      <c r="R39" s="31" t="s">
        <v>80</v>
      </c>
      <c r="S39" s="31" t="s">
        <v>80</v>
      </c>
      <c r="T39" s="31" t="s">
        <v>80</v>
      </c>
      <c r="U39" s="31" t="s">
        <v>80</v>
      </c>
      <c r="V39" s="31" t="s">
        <v>80</v>
      </c>
      <c r="W39" s="31" t="s">
        <v>80</v>
      </c>
      <c r="X39" s="31" t="s">
        <v>80</v>
      </c>
      <c r="Y39" s="31" t="s">
        <v>80</v>
      </c>
      <c r="Z39" s="31" t="s">
        <v>80</v>
      </c>
      <c r="AA39" s="31" t="s">
        <v>80</v>
      </c>
      <c r="AB39" s="31" t="s">
        <v>80</v>
      </c>
      <c r="AC39" s="31" t="s">
        <v>80</v>
      </c>
      <c r="AD39" s="31" t="s">
        <v>80</v>
      </c>
      <c r="AE39" s="31">
        <v>0.154</v>
      </c>
      <c r="AF39" s="31">
        <v>5.0999999999999997E-2</v>
      </c>
      <c r="AG39" s="31">
        <v>0.09</v>
      </c>
      <c r="AH39" s="31" t="s">
        <v>80</v>
      </c>
      <c r="AI39" s="31" t="s">
        <v>80</v>
      </c>
      <c r="AJ39" s="31" t="s">
        <v>80</v>
      </c>
      <c r="AK39">
        <v>18</v>
      </c>
      <c r="AL39" s="29">
        <v>0.01</v>
      </c>
      <c r="AM39" s="29">
        <v>99.98</v>
      </c>
      <c r="AN39" s="20">
        <v>0.29499999999999998</v>
      </c>
    </row>
    <row r="40" spans="1:40" x14ac:dyDescent="0.25">
      <c r="A40" t="s">
        <v>226</v>
      </c>
      <c r="B40" t="s">
        <v>184</v>
      </c>
      <c r="C40" t="s">
        <v>75</v>
      </c>
      <c r="D40" t="s">
        <v>124</v>
      </c>
      <c r="E40" t="s">
        <v>87</v>
      </c>
      <c r="F40" t="s">
        <v>79</v>
      </c>
      <c r="G40" s="31" t="s">
        <v>80</v>
      </c>
      <c r="H40" s="31" t="s">
        <v>80</v>
      </c>
      <c r="I40" s="31" t="s">
        <v>80</v>
      </c>
      <c r="J40" s="31" t="s">
        <v>80</v>
      </c>
      <c r="K40" s="31" t="s">
        <v>80</v>
      </c>
      <c r="L40" s="31" t="s">
        <v>80</v>
      </c>
      <c r="M40" s="31" t="s">
        <v>80</v>
      </c>
      <c r="N40" s="31" t="s">
        <v>80</v>
      </c>
      <c r="O40" s="31" t="s">
        <v>80</v>
      </c>
      <c r="P40" s="31" t="s">
        <v>80</v>
      </c>
      <c r="Q40" s="31" t="s">
        <v>80</v>
      </c>
      <c r="R40" s="31" t="s">
        <v>80</v>
      </c>
      <c r="S40" s="31" t="s">
        <v>80</v>
      </c>
      <c r="T40" s="31" t="s">
        <v>80</v>
      </c>
      <c r="U40" s="31" t="s">
        <v>80</v>
      </c>
      <c r="V40" s="31" t="s">
        <v>80</v>
      </c>
      <c r="W40" s="31" t="s">
        <v>80</v>
      </c>
      <c r="X40" s="31" t="s">
        <v>80</v>
      </c>
      <c r="Y40" s="31" t="s">
        <v>80</v>
      </c>
      <c r="Z40" s="31" t="s">
        <v>80</v>
      </c>
      <c r="AA40" s="31" t="s">
        <v>80</v>
      </c>
      <c r="AB40" s="31" t="s">
        <v>80</v>
      </c>
      <c r="AC40" s="31" t="s">
        <v>80</v>
      </c>
      <c r="AD40" s="31" t="s">
        <v>80</v>
      </c>
      <c r="AE40" s="31" t="s">
        <v>5</v>
      </c>
      <c r="AF40" s="31" t="s">
        <v>82</v>
      </c>
      <c r="AG40" s="31" t="s">
        <v>5</v>
      </c>
      <c r="AH40" s="31" t="s">
        <v>80</v>
      </c>
      <c r="AI40" s="31" t="s">
        <v>80</v>
      </c>
      <c r="AJ40" s="31" t="s">
        <v>80</v>
      </c>
      <c r="AK40">
        <v>18</v>
      </c>
      <c r="AL40" s="29" t="s">
        <v>80</v>
      </c>
      <c r="AM40" s="29" t="s">
        <v>80</v>
      </c>
      <c r="AN40" s="20" t="s">
        <v>80</v>
      </c>
    </row>
    <row r="41" spans="1:40" x14ac:dyDescent="0.25">
      <c r="A41" t="s">
        <v>226</v>
      </c>
      <c r="B41" t="s">
        <v>184</v>
      </c>
      <c r="C41" t="s">
        <v>75</v>
      </c>
      <c r="D41" t="s">
        <v>93</v>
      </c>
      <c r="E41" t="s">
        <v>90</v>
      </c>
      <c r="F41" t="s">
        <v>78</v>
      </c>
      <c r="G41" s="31" t="s">
        <v>80</v>
      </c>
      <c r="H41" s="31" t="s">
        <v>80</v>
      </c>
      <c r="I41" s="31" t="s">
        <v>80</v>
      </c>
      <c r="J41" s="31" t="s">
        <v>80</v>
      </c>
      <c r="K41" s="31" t="s">
        <v>80</v>
      </c>
      <c r="L41" s="31" t="s">
        <v>80</v>
      </c>
      <c r="M41" s="31" t="s">
        <v>80</v>
      </c>
      <c r="N41" s="31" t="s">
        <v>80</v>
      </c>
      <c r="O41" s="31" t="s">
        <v>80</v>
      </c>
      <c r="P41" s="31" t="s">
        <v>80</v>
      </c>
      <c r="Q41" s="31" t="s">
        <v>80</v>
      </c>
      <c r="R41" s="31" t="s">
        <v>80</v>
      </c>
      <c r="S41" s="31" t="s">
        <v>80</v>
      </c>
      <c r="T41" s="31" t="s">
        <v>80</v>
      </c>
      <c r="U41" s="31" t="s">
        <v>80</v>
      </c>
      <c r="V41" s="31" t="s">
        <v>80</v>
      </c>
      <c r="W41" s="31">
        <v>0.191</v>
      </c>
      <c r="X41" s="31" t="s">
        <v>80</v>
      </c>
      <c r="Y41" s="31" t="s">
        <v>80</v>
      </c>
      <c r="Z41" s="31" t="s">
        <v>80</v>
      </c>
      <c r="AA41" s="31" t="s">
        <v>80</v>
      </c>
      <c r="AB41" s="31" t="s">
        <v>80</v>
      </c>
      <c r="AC41" s="31" t="s">
        <v>80</v>
      </c>
      <c r="AD41" s="31" t="s">
        <v>80</v>
      </c>
      <c r="AE41" s="31" t="s">
        <v>80</v>
      </c>
      <c r="AF41" s="31" t="s">
        <v>80</v>
      </c>
      <c r="AG41" s="31" t="s">
        <v>80</v>
      </c>
      <c r="AH41" s="31" t="s">
        <v>80</v>
      </c>
      <c r="AI41" s="31" t="s">
        <v>80</v>
      </c>
      <c r="AJ41" s="31" t="s">
        <v>80</v>
      </c>
      <c r="AK41">
        <v>19</v>
      </c>
      <c r="AL41" s="29">
        <v>0.01</v>
      </c>
      <c r="AM41" s="29">
        <v>99.99</v>
      </c>
      <c r="AN41" s="20">
        <v>0.191</v>
      </c>
    </row>
    <row r="42" spans="1:40" x14ac:dyDescent="0.25">
      <c r="A42" t="s">
        <v>226</v>
      </c>
      <c r="B42" t="s">
        <v>184</v>
      </c>
      <c r="C42" t="s">
        <v>75</v>
      </c>
      <c r="D42" t="s">
        <v>93</v>
      </c>
      <c r="E42" t="s">
        <v>90</v>
      </c>
      <c r="F42" t="s">
        <v>79</v>
      </c>
      <c r="G42" s="31" t="s">
        <v>80</v>
      </c>
      <c r="H42" s="31" t="s">
        <v>80</v>
      </c>
      <c r="I42" s="31" t="s">
        <v>80</v>
      </c>
      <c r="J42" s="31" t="s">
        <v>80</v>
      </c>
      <c r="K42" s="31" t="s">
        <v>80</v>
      </c>
      <c r="L42" s="31" t="s">
        <v>80</v>
      </c>
      <c r="M42" s="31" t="s">
        <v>80</v>
      </c>
      <c r="N42" s="31" t="s">
        <v>80</v>
      </c>
      <c r="O42" s="31" t="s">
        <v>80</v>
      </c>
      <c r="P42" s="31" t="s">
        <v>80</v>
      </c>
      <c r="Q42" s="31" t="s">
        <v>80</v>
      </c>
      <c r="R42" s="31" t="s">
        <v>80</v>
      </c>
      <c r="S42" s="31" t="s">
        <v>80</v>
      </c>
      <c r="T42" s="31" t="s">
        <v>80</v>
      </c>
      <c r="U42" s="31" t="s">
        <v>80</v>
      </c>
      <c r="V42" s="31" t="s">
        <v>80</v>
      </c>
      <c r="W42" s="31" t="s">
        <v>5</v>
      </c>
      <c r="X42" s="31" t="s">
        <v>80</v>
      </c>
      <c r="Y42" s="31" t="s">
        <v>80</v>
      </c>
      <c r="Z42" s="31" t="s">
        <v>80</v>
      </c>
      <c r="AA42" s="31" t="s">
        <v>80</v>
      </c>
      <c r="AB42" s="31" t="s">
        <v>80</v>
      </c>
      <c r="AC42" s="31" t="s">
        <v>80</v>
      </c>
      <c r="AD42" s="31" t="s">
        <v>80</v>
      </c>
      <c r="AE42" s="31" t="s">
        <v>80</v>
      </c>
      <c r="AF42" s="31" t="s">
        <v>80</v>
      </c>
      <c r="AG42" s="31" t="s">
        <v>80</v>
      </c>
      <c r="AH42" s="31" t="s">
        <v>80</v>
      </c>
      <c r="AI42" s="31" t="s">
        <v>80</v>
      </c>
      <c r="AJ42" s="31" t="s">
        <v>80</v>
      </c>
      <c r="AK42">
        <v>19</v>
      </c>
      <c r="AL42" s="29" t="s">
        <v>80</v>
      </c>
      <c r="AM42" s="29" t="s">
        <v>80</v>
      </c>
      <c r="AN42" s="20" t="s">
        <v>80</v>
      </c>
    </row>
    <row r="43" spans="1:40" x14ac:dyDescent="0.25">
      <c r="A43" t="s">
        <v>226</v>
      </c>
      <c r="B43" t="s">
        <v>184</v>
      </c>
      <c r="C43" t="s">
        <v>100</v>
      </c>
      <c r="D43" t="s">
        <v>134</v>
      </c>
      <c r="E43" t="s">
        <v>104</v>
      </c>
      <c r="F43" t="s">
        <v>78</v>
      </c>
      <c r="G43" s="31" t="s">
        <v>80</v>
      </c>
      <c r="H43" s="31" t="s">
        <v>80</v>
      </c>
      <c r="I43" s="31" t="s">
        <v>80</v>
      </c>
      <c r="J43" s="31" t="s">
        <v>80</v>
      </c>
      <c r="K43" s="31" t="s">
        <v>80</v>
      </c>
      <c r="L43" s="31" t="s">
        <v>80</v>
      </c>
      <c r="M43" s="31" t="s">
        <v>80</v>
      </c>
      <c r="N43" s="31" t="s">
        <v>80</v>
      </c>
      <c r="O43" s="31" t="s">
        <v>80</v>
      </c>
      <c r="P43" s="31" t="s">
        <v>80</v>
      </c>
      <c r="Q43" s="31" t="s">
        <v>80</v>
      </c>
      <c r="R43" s="31" t="s">
        <v>80</v>
      </c>
      <c r="S43" s="31" t="s">
        <v>80</v>
      </c>
      <c r="T43" s="31" t="s">
        <v>80</v>
      </c>
      <c r="U43" s="31" t="s">
        <v>80</v>
      </c>
      <c r="V43" s="31" t="s">
        <v>80</v>
      </c>
      <c r="W43" s="31" t="s">
        <v>80</v>
      </c>
      <c r="X43" s="31" t="s">
        <v>80</v>
      </c>
      <c r="Y43" s="31" t="s">
        <v>80</v>
      </c>
      <c r="Z43" s="31" t="s">
        <v>80</v>
      </c>
      <c r="AA43" s="31">
        <v>0.14699999999999999</v>
      </c>
      <c r="AB43" s="31">
        <v>1.7000000000000001E-2</v>
      </c>
      <c r="AC43" s="31" t="s">
        <v>80</v>
      </c>
      <c r="AD43" s="31" t="s">
        <v>80</v>
      </c>
      <c r="AE43" s="31" t="s">
        <v>80</v>
      </c>
      <c r="AF43" s="31" t="s">
        <v>80</v>
      </c>
      <c r="AG43" s="31" t="s">
        <v>80</v>
      </c>
      <c r="AH43" s="31" t="s">
        <v>80</v>
      </c>
      <c r="AI43" s="31" t="s">
        <v>80</v>
      </c>
      <c r="AJ43" s="31" t="s">
        <v>80</v>
      </c>
      <c r="AK43">
        <v>20</v>
      </c>
      <c r="AL43" s="29">
        <v>0</v>
      </c>
      <c r="AM43" s="29">
        <v>99.99</v>
      </c>
      <c r="AN43" s="20">
        <v>0.16400000000000001</v>
      </c>
    </row>
    <row r="44" spans="1:40" x14ac:dyDescent="0.25">
      <c r="A44" t="s">
        <v>226</v>
      </c>
      <c r="B44" t="s">
        <v>184</v>
      </c>
      <c r="C44" t="s">
        <v>100</v>
      </c>
      <c r="D44" t="s">
        <v>134</v>
      </c>
      <c r="E44" t="s">
        <v>104</v>
      </c>
      <c r="F44" t="s">
        <v>79</v>
      </c>
      <c r="G44" s="31" t="s">
        <v>80</v>
      </c>
      <c r="H44" s="31" t="s">
        <v>80</v>
      </c>
      <c r="I44" s="31" t="s">
        <v>80</v>
      </c>
      <c r="J44" s="31" t="s">
        <v>80</v>
      </c>
      <c r="K44" s="31" t="s">
        <v>80</v>
      </c>
      <c r="L44" s="31" t="s">
        <v>80</v>
      </c>
      <c r="M44" s="31" t="s">
        <v>80</v>
      </c>
      <c r="N44" s="31" t="s">
        <v>80</v>
      </c>
      <c r="O44" s="31" t="s">
        <v>80</v>
      </c>
      <c r="P44" s="31" t="s">
        <v>80</v>
      </c>
      <c r="Q44" s="31" t="s">
        <v>80</v>
      </c>
      <c r="R44" s="31" t="s">
        <v>80</v>
      </c>
      <c r="S44" s="31" t="s">
        <v>80</v>
      </c>
      <c r="T44" s="31" t="s">
        <v>80</v>
      </c>
      <c r="U44" s="31" t="s">
        <v>80</v>
      </c>
      <c r="V44" s="31" t="s">
        <v>80</v>
      </c>
      <c r="W44" s="31" t="s">
        <v>80</v>
      </c>
      <c r="X44" s="31" t="s">
        <v>80</v>
      </c>
      <c r="Y44" s="31" t="s">
        <v>80</v>
      </c>
      <c r="Z44" s="31" t="s">
        <v>80</v>
      </c>
      <c r="AA44" s="31" t="s">
        <v>82</v>
      </c>
      <c r="AB44" s="31" t="s">
        <v>5</v>
      </c>
      <c r="AC44" s="31" t="s">
        <v>80</v>
      </c>
      <c r="AD44" s="31" t="s">
        <v>80</v>
      </c>
      <c r="AE44" s="31" t="s">
        <v>80</v>
      </c>
      <c r="AF44" s="31" t="s">
        <v>80</v>
      </c>
      <c r="AG44" s="31" t="s">
        <v>80</v>
      </c>
      <c r="AH44" s="31" t="s">
        <v>80</v>
      </c>
      <c r="AI44" s="31" t="s">
        <v>80</v>
      </c>
      <c r="AJ44" s="31" t="s">
        <v>80</v>
      </c>
      <c r="AK44">
        <v>20</v>
      </c>
      <c r="AL44" s="29" t="s">
        <v>80</v>
      </c>
      <c r="AM44" s="29" t="s">
        <v>80</v>
      </c>
      <c r="AN44" s="20" t="s">
        <v>80</v>
      </c>
    </row>
    <row r="45" spans="1:40" x14ac:dyDescent="0.25">
      <c r="A45" t="s">
        <v>226</v>
      </c>
      <c r="B45" t="s">
        <v>184</v>
      </c>
      <c r="C45" t="s">
        <v>75</v>
      </c>
      <c r="D45" t="s">
        <v>110</v>
      </c>
      <c r="E45" t="s">
        <v>87</v>
      </c>
      <c r="F45" t="s">
        <v>78</v>
      </c>
      <c r="G45" s="31">
        <v>5.0000000000000001E-3</v>
      </c>
      <c r="H45" s="31">
        <v>2E-3</v>
      </c>
      <c r="I45" s="31">
        <v>8.9999999999999993E-3</v>
      </c>
      <c r="J45" s="31">
        <v>3.0000000000000001E-3</v>
      </c>
      <c r="K45" s="31">
        <v>4.0000000000000001E-3</v>
      </c>
      <c r="L45" s="31">
        <v>1E-3</v>
      </c>
      <c r="M45" s="31" t="s">
        <v>80</v>
      </c>
      <c r="N45" s="31" t="s">
        <v>80</v>
      </c>
      <c r="O45" s="31">
        <v>1E-3</v>
      </c>
      <c r="P45" s="31" t="s">
        <v>80</v>
      </c>
      <c r="Q45" s="31" t="s">
        <v>80</v>
      </c>
      <c r="R45" s="31">
        <v>1.2999999999999999E-2</v>
      </c>
      <c r="S45" s="31" t="s">
        <v>80</v>
      </c>
      <c r="T45" s="31" t="s">
        <v>80</v>
      </c>
      <c r="U45" s="31" t="s">
        <v>80</v>
      </c>
      <c r="V45" s="31" t="s">
        <v>80</v>
      </c>
      <c r="W45" s="31" t="s">
        <v>80</v>
      </c>
      <c r="X45" s="31">
        <v>0.06</v>
      </c>
      <c r="Y45" s="31" t="s">
        <v>80</v>
      </c>
      <c r="Z45" s="31" t="s">
        <v>80</v>
      </c>
      <c r="AA45" s="31" t="s">
        <v>80</v>
      </c>
      <c r="AB45" s="31" t="s">
        <v>80</v>
      </c>
      <c r="AC45" s="31" t="s">
        <v>80</v>
      </c>
      <c r="AD45" s="31" t="s">
        <v>80</v>
      </c>
      <c r="AE45" s="31" t="s">
        <v>80</v>
      </c>
      <c r="AF45" s="31" t="s">
        <v>80</v>
      </c>
      <c r="AG45" s="31" t="s">
        <v>80</v>
      </c>
      <c r="AH45" s="31" t="s">
        <v>80</v>
      </c>
      <c r="AI45" s="31" t="s">
        <v>80</v>
      </c>
      <c r="AJ45" s="31" t="s">
        <v>80</v>
      </c>
      <c r="AK45">
        <v>21</v>
      </c>
      <c r="AL45" s="29">
        <v>0</v>
      </c>
      <c r="AM45" s="29">
        <v>100</v>
      </c>
      <c r="AN45" s="20">
        <v>9.8000000000000004E-2</v>
      </c>
    </row>
    <row r="46" spans="1:40" x14ac:dyDescent="0.25">
      <c r="A46" t="s">
        <v>226</v>
      </c>
      <c r="B46" t="s">
        <v>184</v>
      </c>
      <c r="C46" t="s">
        <v>75</v>
      </c>
      <c r="D46" t="s">
        <v>110</v>
      </c>
      <c r="E46" t="s">
        <v>87</v>
      </c>
      <c r="F46" t="s">
        <v>79</v>
      </c>
      <c r="G46" s="31" t="s">
        <v>82</v>
      </c>
      <c r="H46" s="31" t="s">
        <v>82</v>
      </c>
      <c r="I46" s="31" t="s">
        <v>82</v>
      </c>
      <c r="J46" s="31" t="s">
        <v>82</v>
      </c>
      <c r="K46" s="31" t="s">
        <v>82</v>
      </c>
      <c r="L46" s="31" t="s">
        <v>82</v>
      </c>
      <c r="M46" s="31" t="s">
        <v>80</v>
      </c>
      <c r="N46" s="31" t="s">
        <v>80</v>
      </c>
      <c r="O46" s="31" t="s">
        <v>82</v>
      </c>
      <c r="P46" s="31" t="s">
        <v>80</v>
      </c>
      <c r="Q46" s="31" t="s">
        <v>80</v>
      </c>
      <c r="R46" s="31" t="s">
        <v>5</v>
      </c>
      <c r="S46" s="31" t="s">
        <v>80</v>
      </c>
      <c r="T46" s="31" t="s">
        <v>80</v>
      </c>
      <c r="U46" s="31" t="s">
        <v>80</v>
      </c>
      <c r="V46" s="31" t="s">
        <v>80</v>
      </c>
      <c r="W46" s="31" t="s">
        <v>80</v>
      </c>
      <c r="X46" s="31" t="s">
        <v>5</v>
      </c>
      <c r="Y46" s="31" t="s">
        <v>80</v>
      </c>
      <c r="Z46" s="31" t="s">
        <v>80</v>
      </c>
      <c r="AA46" s="31" t="s">
        <v>80</v>
      </c>
      <c r="AB46" s="31" t="s">
        <v>80</v>
      </c>
      <c r="AC46" s="31" t="s">
        <v>80</v>
      </c>
      <c r="AD46" s="31" t="s">
        <v>80</v>
      </c>
      <c r="AE46" s="31" t="s">
        <v>80</v>
      </c>
      <c r="AF46" s="31" t="s">
        <v>80</v>
      </c>
      <c r="AG46" s="31" t="s">
        <v>80</v>
      </c>
      <c r="AH46" s="31" t="s">
        <v>80</v>
      </c>
      <c r="AI46" s="31" t="s">
        <v>80</v>
      </c>
      <c r="AJ46" s="31" t="s">
        <v>80</v>
      </c>
      <c r="AK46">
        <v>21</v>
      </c>
      <c r="AL46" s="29" t="s">
        <v>80</v>
      </c>
      <c r="AM46" s="29" t="s">
        <v>80</v>
      </c>
      <c r="AN46" s="20" t="s">
        <v>80</v>
      </c>
    </row>
    <row r="47" spans="1:40" x14ac:dyDescent="0.25">
      <c r="A47" t="s">
        <v>226</v>
      </c>
      <c r="B47" t="s">
        <v>184</v>
      </c>
      <c r="C47" t="s">
        <v>100</v>
      </c>
      <c r="D47" t="s">
        <v>134</v>
      </c>
      <c r="E47" t="s">
        <v>81</v>
      </c>
      <c r="F47" t="s">
        <v>78</v>
      </c>
      <c r="G47" s="31" t="s">
        <v>80</v>
      </c>
      <c r="H47" s="31" t="s">
        <v>80</v>
      </c>
      <c r="I47" s="31" t="s">
        <v>80</v>
      </c>
      <c r="J47" s="31" t="s">
        <v>80</v>
      </c>
      <c r="K47" s="31" t="s">
        <v>80</v>
      </c>
      <c r="L47" s="31" t="s">
        <v>80</v>
      </c>
      <c r="M47" s="31" t="s">
        <v>80</v>
      </c>
      <c r="N47" s="31" t="s">
        <v>80</v>
      </c>
      <c r="O47" s="31" t="s">
        <v>80</v>
      </c>
      <c r="P47" s="31" t="s">
        <v>80</v>
      </c>
      <c r="Q47" s="31" t="s">
        <v>80</v>
      </c>
      <c r="R47" s="31" t="s">
        <v>80</v>
      </c>
      <c r="S47" s="31" t="s">
        <v>80</v>
      </c>
      <c r="T47" s="31" t="s">
        <v>80</v>
      </c>
      <c r="U47" s="31" t="s">
        <v>80</v>
      </c>
      <c r="V47" s="31" t="s">
        <v>80</v>
      </c>
      <c r="W47" s="31" t="s">
        <v>80</v>
      </c>
      <c r="X47" s="31" t="s">
        <v>80</v>
      </c>
      <c r="Y47" s="31" t="s">
        <v>80</v>
      </c>
      <c r="Z47" s="31" t="s">
        <v>80</v>
      </c>
      <c r="AA47" s="31">
        <v>1.9E-2</v>
      </c>
      <c r="AB47" s="31" t="s">
        <v>80</v>
      </c>
      <c r="AC47" s="31" t="s">
        <v>80</v>
      </c>
      <c r="AD47" s="31" t="s">
        <v>80</v>
      </c>
      <c r="AE47" s="31">
        <v>5.6000000000000001E-2</v>
      </c>
      <c r="AF47" s="31" t="s">
        <v>80</v>
      </c>
      <c r="AG47" s="31" t="s">
        <v>80</v>
      </c>
      <c r="AH47" s="31" t="s">
        <v>80</v>
      </c>
      <c r="AI47" s="31" t="s">
        <v>80</v>
      </c>
      <c r="AJ47" s="31" t="s">
        <v>80</v>
      </c>
      <c r="AK47">
        <v>22</v>
      </c>
      <c r="AL47" s="29">
        <v>0</v>
      </c>
      <c r="AM47" s="29">
        <v>100</v>
      </c>
      <c r="AN47" s="20">
        <v>7.4999999999999997E-2</v>
      </c>
    </row>
    <row r="48" spans="1:40" x14ac:dyDescent="0.25">
      <c r="A48" t="s">
        <v>226</v>
      </c>
      <c r="B48" t="s">
        <v>184</v>
      </c>
      <c r="C48" t="s">
        <v>100</v>
      </c>
      <c r="D48" t="s">
        <v>134</v>
      </c>
      <c r="E48" t="s">
        <v>81</v>
      </c>
      <c r="F48" t="s">
        <v>79</v>
      </c>
      <c r="G48" s="31" t="s">
        <v>80</v>
      </c>
      <c r="H48" s="31" t="s">
        <v>80</v>
      </c>
      <c r="I48" s="31" t="s">
        <v>80</v>
      </c>
      <c r="J48" s="31" t="s">
        <v>80</v>
      </c>
      <c r="K48" s="31" t="s">
        <v>80</v>
      </c>
      <c r="L48" s="31" t="s">
        <v>80</v>
      </c>
      <c r="M48" s="31" t="s">
        <v>80</v>
      </c>
      <c r="N48" s="31" t="s">
        <v>80</v>
      </c>
      <c r="O48" s="31" t="s">
        <v>80</v>
      </c>
      <c r="P48" s="31" t="s">
        <v>80</v>
      </c>
      <c r="Q48" s="31" t="s">
        <v>80</v>
      </c>
      <c r="R48" s="31" t="s">
        <v>80</v>
      </c>
      <c r="S48" s="31" t="s">
        <v>80</v>
      </c>
      <c r="T48" s="31" t="s">
        <v>80</v>
      </c>
      <c r="U48" s="31" t="s">
        <v>80</v>
      </c>
      <c r="V48" s="31" t="s">
        <v>80</v>
      </c>
      <c r="W48" s="31" t="s">
        <v>80</v>
      </c>
      <c r="X48" s="31" t="s">
        <v>80</v>
      </c>
      <c r="Y48" s="31" t="s">
        <v>80</v>
      </c>
      <c r="Z48" s="31" t="s">
        <v>80</v>
      </c>
      <c r="AA48" s="31" t="s">
        <v>82</v>
      </c>
      <c r="AB48" s="31" t="s">
        <v>80</v>
      </c>
      <c r="AC48" s="31" t="s">
        <v>80</v>
      </c>
      <c r="AD48" s="31" t="s">
        <v>80</v>
      </c>
      <c r="AE48" s="31" t="s">
        <v>5</v>
      </c>
      <c r="AF48" s="31" t="s">
        <v>80</v>
      </c>
      <c r="AG48" s="31" t="s">
        <v>80</v>
      </c>
      <c r="AH48" s="31" t="s">
        <v>80</v>
      </c>
      <c r="AI48" s="31" t="s">
        <v>80</v>
      </c>
      <c r="AJ48" s="31" t="s">
        <v>80</v>
      </c>
      <c r="AK48">
        <v>22</v>
      </c>
      <c r="AL48" s="29" t="s">
        <v>80</v>
      </c>
      <c r="AM48" s="29" t="s">
        <v>80</v>
      </c>
      <c r="AN48" s="20" t="s">
        <v>80</v>
      </c>
    </row>
    <row r="49" spans="1:40" x14ac:dyDescent="0.25">
      <c r="A49" t="s">
        <v>226</v>
      </c>
      <c r="B49" t="s">
        <v>184</v>
      </c>
      <c r="C49" t="s">
        <v>100</v>
      </c>
      <c r="D49" t="s">
        <v>117</v>
      </c>
      <c r="E49" t="s">
        <v>81</v>
      </c>
      <c r="F49" t="s">
        <v>78</v>
      </c>
      <c r="G49" s="31" t="s">
        <v>80</v>
      </c>
      <c r="H49" s="31" t="s">
        <v>80</v>
      </c>
      <c r="I49" s="31" t="s">
        <v>80</v>
      </c>
      <c r="J49" s="31" t="s">
        <v>80</v>
      </c>
      <c r="K49" s="31" t="s">
        <v>80</v>
      </c>
      <c r="L49" s="31" t="s">
        <v>80</v>
      </c>
      <c r="M49" s="31" t="s">
        <v>80</v>
      </c>
      <c r="N49" s="31" t="s">
        <v>80</v>
      </c>
      <c r="O49" s="31" t="s">
        <v>80</v>
      </c>
      <c r="P49" s="31" t="s">
        <v>80</v>
      </c>
      <c r="Q49" s="31" t="s">
        <v>80</v>
      </c>
      <c r="R49" s="31" t="s">
        <v>80</v>
      </c>
      <c r="S49" s="31" t="s">
        <v>80</v>
      </c>
      <c r="T49" s="31" t="s">
        <v>80</v>
      </c>
      <c r="U49" s="31" t="s">
        <v>80</v>
      </c>
      <c r="V49" s="31" t="s">
        <v>80</v>
      </c>
      <c r="W49" s="31" t="s">
        <v>80</v>
      </c>
      <c r="X49" s="31" t="s">
        <v>80</v>
      </c>
      <c r="Y49" s="31" t="s">
        <v>80</v>
      </c>
      <c r="Z49" s="31" t="s">
        <v>80</v>
      </c>
      <c r="AA49" s="31" t="s">
        <v>80</v>
      </c>
      <c r="AB49" s="31" t="s">
        <v>80</v>
      </c>
      <c r="AC49" s="31" t="s">
        <v>80</v>
      </c>
      <c r="AD49" s="31" t="s">
        <v>80</v>
      </c>
      <c r="AE49" s="31" t="s">
        <v>80</v>
      </c>
      <c r="AF49" s="31" t="s">
        <v>80</v>
      </c>
      <c r="AG49" s="31" t="s">
        <v>80</v>
      </c>
      <c r="AH49" s="31">
        <v>0.03</v>
      </c>
      <c r="AI49" s="31" t="s">
        <v>80</v>
      </c>
      <c r="AJ49" s="31" t="s">
        <v>80</v>
      </c>
      <c r="AK49">
        <v>23</v>
      </c>
      <c r="AL49" s="29">
        <v>0</v>
      </c>
      <c r="AM49" s="29">
        <v>100</v>
      </c>
      <c r="AN49" s="20">
        <v>0.03</v>
      </c>
    </row>
    <row r="50" spans="1:40" x14ac:dyDescent="0.25">
      <c r="A50" t="s">
        <v>226</v>
      </c>
      <c r="B50" t="s">
        <v>184</v>
      </c>
      <c r="C50" t="s">
        <v>100</v>
      </c>
      <c r="D50" t="s">
        <v>117</v>
      </c>
      <c r="E50" t="s">
        <v>81</v>
      </c>
      <c r="F50" t="s">
        <v>79</v>
      </c>
      <c r="G50" s="31" t="s">
        <v>80</v>
      </c>
      <c r="H50" s="31" t="s">
        <v>80</v>
      </c>
      <c r="I50" s="31" t="s">
        <v>80</v>
      </c>
      <c r="J50" s="31" t="s">
        <v>80</v>
      </c>
      <c r="K50" s="31" t="s">
        <v>80</v>
      </c>
      <c r="L50" s="31" t="s">
        <v>80</v>
      </c>
      <c r="M50" s="31" t="s">
        <v>80</v>
      </c>
      <c r="N50" s="31" t="s">
        <v>80</v>
      </c>
      <c r="O50" s="31" t="s">
        <v>80</v>
      </c>
      <c r="P50" s="31" t="s">
        <v>80</v>
      </c>
      <c r="Q50" s="31" t="s">
        <v>80</v>
      </c>
      <c r="R50" s="31" t="s">
        <v>80</v>
      </c>
      <c r="S50" s="31" t="s">
        <v>80</v>
      </c>
      <c r="T50" s="31" t="s">
        <v>80</v>
      </c>
      <c r="U50" s="31" t="s">
        <v>80</v>
      </c>
      <c r="V50" s="31" t="s">
        <v>80</v>
      </c>
      <c r="W50" s="31" t="s">
        <v>80</v>
      </c>
      <c r="X50" s="31" t="s">
        <v>80</v>
      </c>
      <c r="Y50" s="31" t="s">
        <v>80</v>
      </c>
      <c r="Z50" s="31" t="s">
        <v>80</v>
      </c>
      <c r="AA50" s="31" t="s">
        <v>80</v>
      </c>
      <c r="AB50" s="31" t="s">
        <v>80</v>
      </c>
      <c r="AC50" s="31" t="s">
        <v>80</v>
      </c>
      <c r="AD50" s="31" t="s">
        <v>80</v>
      </c>
      <c r="AE50" s="31" t="s">
        <v>80</v>
      </c>
      <c r="AF50" s="31" t="s">
        <v>80</v>
      </c>
      <c r="AG50" s="31" t="s">
        <v>80</v>
      </c>
      <c r="AH50" s="31" t="s">
        <v>82</v>
      </c>
      <c r="AI50" s="31" t="s">
        <v>80</v>
      </c>
      <c r="AJ50" s="31" t="s">
        <v>80</v>
      </c>
      <c r="AK50">
        <v>23</v>
      </c>
      <c r="AL50" s="29" t="s">
        <v>80</v>
      </c>
      <c r="AM50" s="29" t="s">
        <v>80</v>
      </c>
      <c r="AN50" s="20" t="s">
        <v>80</v>
      </c>
    </row>
    <row r="51" spans="1:40" x14ac:dyDescent="0.25">
      <c r="A51" t="s">
        <v>226</v>
      </c>
      <c r="B51" t="s">
        <v>184</v>
      </c>
      <c r="C51" t="s">
        <v>75</v>
      </c>
      <c r="D51" t="s">
        <v>94</v>
      </c>
      <c r="E51" t="s">
        <v>95</v>
      </c>
      <c r="F51" t="s">
        <v>78</v>
      </c>
      <c r="G51" s="31" t="s">
        <v>80</v>
      </c>
      <c r="H51" s="31">
        <v>0.01</v>
      </c>
      <c r="I51" s="31">
        <v>0.02</v>
      </c>
      <c r="J51" s="31" t="s">
        <v>80</v>
      </c>
      <c r="K51" s="31" t="s">
        <v>80</v>
      </c>
      <c r="L51" s="31" t="s">
        <v>80</v>
      </c>
      <c r="M51" s="31" t="s">
        <v>80</v>
      </c>
      <c r="N51" s="31" t="s">
        <v>80</v>
      </c>
      <c r="O51" s="31" t="s">
        <v>80</v>
      </c>
      <c r="P51" s="31" t="s">
        <v>80</v>
      </c>
      <c r="Q51" s="31" t="s">
        <v>80</v>
      </c>
      <c r="R51" s="31" t="s">
        <v>80</v>
      </c>
      <c r="S51" s="31" t="s">
        <v>80</v>
      </c>
      <c r="T51" s="31" t="s">
        <v>80</v>
      </c>
      <c r="U51" s="31" t="s">
        <v>80</v>
      </c>
      <c r="V51" s="31" t="s">
        <v>80</v>
      </c>
      <c r="W51" s="31" t="s">
        <v>80</v>
      </c>
      <c r="X51" s="31" t="s">
        <v>80</v>
      </c>
      <c r="Y51" s="31" t="s">
        <v>80</v>
      </c>
      <c r="Z51" s="31" t="s">
        <v>80</v>
      </c>
      <c r="AA51" s="31" t="s">
        <v>80</v>
      </c>
      <c r="AB51" s="31" t="s">
        <v>80</v>
      </c>
      <c r="AC51" s="31" t="s">
        <v>80</v>
      </c>
      <c r="AD51" s="31" t="s">
        <v>80</v>
      </c>
      <c r="AE51" s="31" t="s">
        <v>80</v>
      </c>
      <c r="AF51" s="31" t="s">
        <v>80</v>
      </c>
      <c r="AG51" s="31" t="s">
        <v>80</v>
      </c>
      <c r="AH51" s="31" t="s">
        <v>80</v>
      </c>
      <c r="AI51" s="31" t="s">
        <v>80</v>
      </c>
      <c r="AJ51" s="31" t="s">
        <v>80</v>
      </c>
      <c r="AK51">
        <v>24</v>
      </c>
      <c r="AL51" s="29">
        <v>0</v>
      </c>
      <c r="AM51" s="29">
        <v>100</v>
      </c>
      <c r="AN51" s="20">
        <v>0.03</v>
      </c>
    </row>
    <row r="52" spans="1:40" x14ac:dyDescent="0.25">
      <c r="A52" t="s">
        <v>226</v>
      </c>
      <c r="B52" t="s">
        <v>184</v>
      </c>
      <c r="C52" t="s">
        <v>75</v>
      </c>
      <c r="D52" t="s">
        <v>94</v>
      </c>
      <c r="E52" t="s">
        <v>95</v>
      </c>
      <c r="F52" t="s">
        <v>79</v>
      </c>
      <c r="G52" s="31" t="s">
        <v>80</v>
      </c>
      <c r="H52" s="31" t="s">
        <v>5</v>
      </c>
      <c r="I52" s="31" t="s">
        <v>7</v>
      </c>
      <c r="J52" s="31" t="s">
        <v>80</v>
      </c>
      <c r="K52" s="31" t="s">
        <v>80</v>
      </c>
      <c r="L52" s="31" t="s">
        <v>80</v>
      </c>
      <c r="M52" s="31" t="s">
        <v>80</v>
      </c>
      <c r="N52" s="31" t="s">
        <v>80</v>
      </c>
      <c r="O52" s="31" t="s">
        <v>80</v>
      </c>
      <c r="P52" s="31" t="s">
        <v>80</v>
      </c>
      <c r="Q52" s="31" t="s">
        <v>80</v>
      </c>
      <c r="R52" s="31" t="s">
        <v>80</v>
      </c>
      <c r="S52" s="31" t="s">
        <v>80</v>
      </c>
      <c r="T52" s="31" t="s">
        <v>80</v>
      </c>
      <c r="U52" s="31" t="s">
        <v>80</v>
      </c>
      <c r="V52" s="31" t="s">
        <v>80</v>
      </c>
      <c r="W52" s="31" t="s">
        <v>80</v>
      </c>
      <c r="X52" s="31" t="s">
        <v>80</v>
      </c>
      <c r="Y52" s="31" t="s">
        <v>80</v>
      </c>
      <c r="Z52" s="31" t="s">
        <v>80</v>
      </c>
      <c r="AA52" s="31" t="s">
        <v>80</v>
      </c>
      <c r="AB52" s="31" t="s">
        <v>80</v>
      </c>
      <c r="AC52" s="31" t="s">
        <v>80</v>
      </c>
      <c r="AD52" s="31" t="s">
        <v>80</v>
      </c>
      <c r="AE52" s="31" t="s">
        <v>80</v>
      </c>
      <c r="AF52" s="31" t="s">
        <v>5</v>
      </c>
      <c r="AG52" s="31" t="s">
        <v>80</v>
      </c>
      <c r="AH52" s="31" t="s">
        <v>80</v>
      </c>
      <c r="AI52" s="31" t="s">
        <v>80</v>
      </c>
      <c r="AJ52" s="31" t="s">
        <v>80</v>
      </c>
      <c r="AK52">
        <v>24</v>
      </c>
      <c r="AL52" s="29" t="s">
        <v>80</v>
      </c>
      <c r="AM52" s="29" t="s">
        <v>80</v>
      </c>
      <c r="AN52" s="20" t="s">
        <v>80</v>
      </c>
    </row>
    <row r="53" spans="1:40" x14ac:dyDescent="0.25">
      <c r="A53" t="s">
        <v>226</v>
      </c>
      <c r="B53" t="s">
        <v>184</v>
      </c>
      <c r="C53" t="s">
        <v>75</v>
      </c>
      <c r="D53" t="s">
        <v>124</v>
      </c>
      <c r="E53" t="s">
        <v>95</v>
      </c>
      <c r="F53" t="s">
        <v>78</v>
      </c>
      <c r="G53" s="31" t="s">
        <v>80</v>
      </c>
      <c r="H53" s="31" t="s">
        <v>80</v>
      </c>
      <c r="I53" s="31" t="s">
        <v>80</v>
      </c>
      <c r="J53" s="31" t="s">
        <v>80</v>
      </c>
      <c r="K53" s="31" t="s">
        <v>80</v>
      </c>
      <c r="L53" s="31" t="s">
        <v>80</v>
      </c>
      <c r="M53" s="31" t="s">
        <v>80</v>
      </c>
      <c r="N53" s="31" t="s">
        <v>80</v>
      </c>
      <c r="O53" s="31" t="s">
        <v>80</v>
      </c>
      <c r="P53" s="31" t="s">
        <v>80</v>
      </c>
      <c r="Q53" s="31" t="s">
        <v>80</v>
      </c>
      <c r="R53" s="31" t="s">
        <v>80</v>
      </c>
      <c r="S53" s="31" t="s">
        <v>80</v>
      </c>
      <c r="T53" s="31" t="s">
        <v>80</v>
      </c>
      <c r="U53" s="31" t="s">
        <v>80</v>
      </c>
      <c r="V53" s="31" t="s">
        <v>80</v>
      </c>
      <c r="W53" s="31" t="s">
        <v>80</v>
      </c>
      <c r="X53" s="31" t="s">
        <v>80</v>
      </c>
      <c r="Y53" s="31" t="s">
        <v>80</v>
      </c>
      <c r="Z53" s="31" t="s">
        <v>80</v>
      </c>
      <c r="AA53" s="31">
        <v>2.7E-2</v>
      </c>
      <c r="AB53" s="31" t="s">
        <v>80</v>
      </c>
      <c r="AC53" s="31" t="s">
        <v>80</v>
      </c>
      <c r="AD53" s="31" t="s">
        <v>80</v>
      </c>
      <c r="AE53" s="31" t="s">
        <v>80</v>
      </c>
      <c r="AF53" s="31" t="s">
        <v>80</v>
      </c>
      <c r="AG53" s="31" t="s">
        <v>80</v>
      </c>
      <c r="AH53" s="31" t="s">
        <v>80</v>
      </c>
      <c r="AI53" s="31" t="s">
        <v>80</v>
      </c>
      <c r="AJ53" s="31" t="s">
        <v>80</v>
      </c>
      <c r="AK53">
        <v>25</v>
      </c>
      <c r="AL53" s="29">
        <v>0</v>
      </c>
      <c r="AM53" s="29">
        <v>100</v>
      </c>
      <c r="AN53" s="20">
        <v>2.7E-2</v>
      </c>
    </row>
    <row r="54" spans="1:40" x14ac:dyDescent="0.25">
      <c r="A54" t="s">
        <v>226</v>
      </c>
      <c r="B54" t="s">
        <v>184</v>
      </c>
      <c r="C54" t="s">
        <v>75</v>
      </c>
      <c r="D54" t="s">
        <v>124</v>
      </c>
      <c r="E54" t="s">
        <v>95</v>
      </c>
      <c r="F54" t="s">
        <v>79</v>
      </c>
      <c r="G54" s="31" t="s">
        <v>80</v>
      </c>
      <c r="H54" s="31" t="s">
        <v>80</v>
      </c>
      <c r="I54" s="31" t="s">
        <v>80</v>
      </c>
      <c r="J54" s="31" t="s">
        <v>80</v>
      </c>
      <c r="K54" s="31" t="s">
        <v>80</v>
      </c>
      <c r="L54" s="31" t="s">
        <v>80</v>
      </c>
      <c r="M54" s="31" t="s">
        <v>80</v>
      </c>
      <c r="N54" s="31" t="s">
        <v>80</v>
      </c>
      <c r="O54" s="31" t="s">
        <v>80</v>
      </c>
      <c r="P54" s="31" t="s">
        <v>80</v>
      </c>
      <c r="Q54" s="31" t="s">
        <v>80</v>
      </c>
      <c r="R54" s="31" t="s">
        <v>80</v>
      </c>
      <c r="S54" s="31" t="s">
        <v>80</v>
      </c>
      <c r="T54" s="31" t="s">
        <v>80</v>
      </c>
      <c r="U54" s="31" t="s">
        <v>80</v>
      </c>
      <c r="V54" s="31" t="s">
        <v>80</v>
      </c>
      <c r="W54" s="31" t="s">
        <v>80</v>
      </c>
      <c r="X54" s="31" t="s">
        <v>80</v>
      </c>
      <c r="Y54" s="31" t="s">
        <v>80</v>
      </c>
      <c r="Z54" s="31" t="s">
        <v>80</v>
      </c>
      <c r="AA54" s="31" t="s">
        <v>82</v>
      </c>
      <c r="AB54" s="31" t="s">
        <v>80</v>
      </c>
      <c r="AC54" s="31" t="s">
        <v>80</v>
      </c>
      <c r="AD54" s="31" t="s">
        <v>80</v>
      </c>
      <c r="AE54" s="31" t="s">
        <v>80</v>
      </c>
      <c r="AF54" s="31" t="s">
        <v>80</v>
      </c>
      <c r="AG54" s="31" t="s">
        <v>80</v>
      </c>
      <c r="AH54" s="31" t="s">
        <v>80</v>
      </c>
      <c r="AI54" s="31" t="s">
        <v>80</v>
      </c>
      <c r="AJ54" s="31" t="s">
        <v>80</v>
      </c>
      <c r="AK54">
        <v>25</v>
      </c>
      <c r="AL54" s="29" t="s">
        <v>80</v>
      </c>
      <c r="AM54" s="29" t="s">
        <v>80</v>
      </c>
      <c r="AN54" s="20" t="s">
        <v>80</v>
      </c>
    </row>
    <row r="55" spans="1:40" x14ac:dyDescent="0.25"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</row>
  </sheetData>
  <mergeCells count="2">
    <mergeCell ref="A1:G1"/>
    <mergeCell ref="E2:F2"/>
  </mergeCells>
  <conditionalFormatting sqref="E5:E55">
    <cfRule type="expression" dxfId="476" priority="1">
      <formula>E5="UN"</formula>
    </cfRule>
  </conditionalFormatting>
  <conditionalFormatting sqref="G5:AJ5">
    <cfRule type="expression" dxfId="475" priority="10">
      <formula>AND($E5&lt;&gt;"UN", G5="", G6&lt;&gt;"", G6&lt;&gt;"-1")</formula>
    </cfRule>
  </conditionalFormatting>
  <conditionalFormatting sqref="G5:AJ55">
    <cfRule type="expression" dxfId="474" priority="2">
      <formula>G5="-1"</formula>
    </cfRule>
    <cfRule type="expression" dxfId="473" priority="3">
      <formula>G5="a"</formula>
    </cfRule>
    <cfRule type="expression" dxfId="472" priority="4">
      <formula>G5="b"</formula>
    </cfRule>
    <cfRule type="expression" dxfId="471" priority="5">
      <formula>G5="c"</formula>
    </cfRule>
    <cfRule type="expression" dxfId="470" priority="6">
      <formula>G5="bc"</formula>
    </cfRule>
    <cfRule type="expression" dxfId="469" priority="7">
      <formula>G5="ab"</formula>
    </cfRule>
    <cfRule type="expression" dxfId="468" priority="8">
      <formula>G5="ac"</formula>
    </cfRule>
    <cfRule type="expression" dxfId="467" priority="9">
      <formula>G5="abc"</formula>
    </cfRule>
  </conditionalFormatting>
  <conditionalFormatting sqref="G7:AJ7">
    <cfRule type="expression" dxfId="466" priority="11">
      <formula>AND($E7&lt;&gt;"UN", G7="", G8&lt;&gt;"", G8&lt;&gt;"-1")</formula>
    </cfRule>
  </conditionalFormatting>
  <conditionalFormatting sqref="G9:AJ9">
    <cfRule type="expression" dxfId="465" priority="12">
      <formula>AND($E9&lt;&gt;"UN", G9="", G10&lt;&gt;"", G10&lt;&gt;"-1")</formula>
    </cfRule>
  </conditionalFormatting>
  <conditionalFormatting sqref="G11:AJ11">
    <cfRule type="expression" dxfId="464" priority="13">
      <formula>AND($E11&lt;&gt;"UN", G11="", G12&lt;&gt;"", G12&lt;&gt;"-1")</formula>
    </cfRule>
  </conditionalFormatting>
  <conditionalFormatting sqref="G13:AJ13">
    <cfRule type="expression" dxfId="463" priority="14">
      <formula>AND($E13&lt;&gt;"UN", G13="", G14&lt;&gt;"", G14&lt;&gt;"-1")</formula>
    </cfRule>
  </conditionalFormatting>
  <conditionalFormatting sqref="G15:AJ15">
    <cfRule type="expression" dxfId="462" priority="15">
      <formula>AND($E15&lt;&gt;"UN", G15="", G16&lt;&gt;"", G16&lt;&gt;"-1")</formula>
    </cfRule>
  </conditionalFormatting>
  <conditionalFormatting sqref="G17:AJ17">
    <cfRule type="expression" dxfId="461" priority="16">
      <formula>AND($E17&lt;&gt;"UN", G17="", G18&lt;&gt;"", G18&lt;&gt;"-1")</formula>
    </cfRule>
  </conditionalFormatting>
  <conditionalFormatting sqref="G19:AJ19">
    <cfRule type="expression" dxfId="460" priority="17">
      <formula>AND($E19&lt;&gt;"UN", G19="", G20&lt;&gt;"", G20&lt;&gt;"-1")</formula>
    </cfRule>
  </conditionalFormatting>
  <conditionalFormatting sqref="G21:AJ21">
    <cfRule type="expression" dxfId="459" priority="18">
      <formula>AND($E21&lt;&gt;"UN", G21="", G22&lt;&gt;"", G22&lt;&gt;"-1")</formula>
    </cfRule>
  </conditionalFormatting>
  <conditionalFormatting sqref="G23:AJ23">
    <cfRule type="expression" dxfId="458" priority="19">
      <formula>AND($E23&lt;&gt;"UN", G23="", G24&lt;&gt;"", G24&lt;&gt;"-1")</formula>
    </cfRule>
  </conditionalFormatting>
  <conditionalFormatting sqref="G25:AJ25">
    <cfRule type="expression" dxfId="457" priority="20">
      <formula>AND($E25&lt;&gt;"UN", G25="", G26&lt;&gt;"", G26&lt;&gt;"-1")</formula>
    </cfRule>
  </conditionalFormatting>
  <conditionalFormatting sqref="G27:AJ27">
    <cfRule type="expression" dxfId="456" priority="21">
      <formula>AND($E27&lt;&gt;"UN", G27="", G28&lt;&gt;"", G28&lt;&gt;"-1")</formula>
    </cfRule>
  </conditionalFormatting>
  <conditionalFormatting sqref="G29:AJ29">
    <cfRule type="expression" dxfId="455" priority="22">
      <formula>AND($E29&lt;&gt;"UN", G29="", G30&lt;&gt;"", G30&lt;&gt;"-1")</formula>
    </cfRule>
  </conditionalFormatting>
  <conditionalFormatting sqref="G31:AJ31">
    <cfRule type="expression" dxfId="454" priority="23">
      <formula>AND($E31&lt;&gt;"UN", G31="", G32&lt;&gt;"", G32&lt;&gt;"-1")</formula>
    </cfRule>
  </conditionalFormatting>
  <conditionalFormatting sqref="G33:AJ33">
    <cfRule type="expression" dxfId="453" priority="24">
      <formula>AND($E33&lt;&gt;"UN", G33="", G34&lt;&gt;"", G34&lt;&gt;"-1")</formula>
    </cfRule>
  </conditionalFormatting>
  <conditionalFormatting sqref="G35:AJ35">
    <cfRule type="expression" dxfId="452" priority="25">
      <formula>AND($E35&lt;&gt;"UN", G35="", G36&lt;&gt;"", G36&lt;&gt;"-1")</formula>
    </cfRule>
  </conditionalFormatting>
  <conditionalFormatting sqref="G37:AJ37">
    <cfRule type="expression" dxfId="451" priority="26">
      <formula>AND($E37&lt;&gt;"UN", G37="", G38&lt;&gt;"", G38&lt;&gt;"-1")</formula>
    </cfRule>
  </conditionalFormatting>
  <conditionalFormatting sqref="G39:AJ39">
    <cfRule type="expression" dxfId="450" priority="27">
      <formula>AND($E39&lt;&gt;"UN", G39="", G40&lt;&gt;"", G40&lt;&gt;"-1")</formula>
    </cfRule>
  </conditionalFormatting>
  <conditionalFormatting sqref="G41:AJ41">
    <cfRule type="expression" dxfId="449" priority="28">
      <formula>AND($E41&lt;&gt;"UN", G41="", G42&lt;&gt;"", G42&lt;&gt;"-1")</formula>
    </cfRule>
  </conditionalFormatting>
  <conditionalFormatting sqref="G43:AJ43">
    <cfRule type="expression" dxfId="448" priority="29">
      <formula>AND($E43&lt;&gt;"UN", G43="", G44&lt;&gt;"", G44&lt;&gt;"-1")</formula>
    </cfRule>
  </conditionalFormatting>
  <conditionalFormatting sqref="G45:AJ45">
    <cfRule type="expression" dxfId="447" priority="30">
      <formula>AND($E45&lt;&gt;"UN", G45="", G46&lt;&gt;"", G46&lt;&gt;"-1")</formula>
    </cfRule>
  </conditionalFormatting>
  <conditionalFormatting sqref="G47:AJ47">
    <cfRule type="expression" dxfId="446" priority="31">
      <formula>AND($E47&lt;&gt;"UN", G47="", G48&lt;&gt;"", G48&lt;&gt;"-1")</formula>
    </cfRule>
  </conditionalFormatting>
  <conditionalFormatting sqref="G49:AJ49">
    <cfRule type="expression" dxfId="445" priority="32">
      <formula>AND($E49&lt;&gt;"UN", G49="", G50&lt;&gt;"", G50&lt;&gt;"-1")</formula>
    </cfRule>
  </conditionalFormatting>
  <conditionalFormatting sqref="G51:AJ51">
    <cfRule type="expression" dxfId="444" priority="33">
      <formula>AND($E51&lt;&gt;"UN", G51="", G52&lt;&gt;"", G52&lt;&gt;"-1")</formula>
    </cfRule>
  </conditionalFormatting>
  <conditionalFormatting sqref="G53:AJ53">
    <cfRule type="expression" dxfId="443" priority="34">
      <formula>AND($E53&lt;&gt;"UN", G53="", G54&lt;&gt;"", G54&lt;&gt;"-1")</formula>
    </cfRule>
  </conditionalFormatting>
  <conditionalFormatting sqref="G55:AJ55">
    <cfRule type="expression" dxfId="442" priority="35">
      <formula>AND($E55&lt;&gt;"UN", G55="", G56&lt;&gt;"", G56&lt;&gt;"-1")</formula>
    </cfRule>
  </conditionalFormatting>
  <conditionalFormatting sqref="AL4:AL54">
    <cfRule type="colorScale" priority="36">
      <colorScale>
        <cfvo type="num" val="0"/>
        <cfvo type="num" val="3.85"/>
        <cfvo type="num" val="40.299999999999997"/>
        <color rgb="FFF8696B"/>
        <color rgb="FFFFEB84"/>
        <color rgb="FF63BE7B"/>
      </colorScale>
    </cfRule>
  </conditionalFormatting>
  <conditionalFormatting sqref="AM4:AM54">
    <cfRule type="colorScale" priority="37">
      <colorScale>
        <cfvo type="num" val="40.299999999999997"/>
        <cfvo type="num" val="99.83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55 H4:H55 I4:I55 J4:J55 K4:K55 L4:L55 M4:M55 N4:N55 O4:O55 P4:P55 Q4:Q55 R4:R55 S4:S55 T4:T55 U4:U55 V4:V55 W4:W55 X4:X55 Y4:Y55 Z4:Z55 AA4:AA55 AB4:AB55 AC4:AC55 AD4:AD55 AE4:AE55 AF4:AF55 AG4:AG55 AH4:AH55 AI4:AI55 AJ4:AJ55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79646"/>
  </sheetPr>
  <dimension ref="A1:AN169"/>
  <sheetViews>
    <sheetView showGridLines="0" zoomScale="90" workbookViewId="0"/>
  </sheetViews>
  <sheetFormatPr defaultRowHeight="12" x14ac:dyDescent="0.25"/>
  <cols>
    <col min="1" max="3" width="8.42578125"/>
    <col min="4" max="4" width="27.42578125" bestFit="1" customWidth="1"/>
  </cols>
  <sheetData>
    <row r="1" spans="1:40" ht="14.4" x14ac:dyDescent="0.3">
      <c r="A1" s="229" t="s">
        <v>228</v>
      </c>
      <c r="B1" s="230"/>
      <c r="C1" s="230"/>
      <c r="D1" s="230"/>
      <c r="E1" s="230"/>
      <c r="F1" s="230"/>
      <c r="G1" s="230"/>
    </row>
    <row r="2" spans="1:40" x14ac:dyDescent="0.25">
      <c r="E2" s="269" t="s">
        <v>31</v>
      </c>
      <c r="F2" s="270"/>
      <c r="G2" s="159">
        <v>8472.3799999999992</v>
      </c>
      <c r="H2" s="159">
        <v>6740.473</v>
      </c>
      <c r="I2" s="159">
        <v>29270.705000000002</v>
      </c>
      <c r="J2" s="159">
        <v>26667.659</v>
      </c>
      <c r="K2" s="159">
        <v>26121.886999999999</v>
      </c>
      <c r="L2" s="159">
        <v>28160.86</v>
      </c>
      <c r="M2" s="159">
        <v>21151.21</v>
      </c>
      <c r="N2" s="159">
        <v>20457.992999999999</v>
      </c>
      <c r="O2" s="159">
        <v>23184.248</v>
      </c>
      <c r="P2" s="159">
        <v>22054.455000000002</v>
      </c>
      <c r="Q2" s="159">
        <v>22660.285</v>
      </c>
      <c r="R2" s="159">
        <v>23516.85</v>
      </c>
      <c r="S2" s="159">
        <v>27069.669000000002</v>
      </c>
      <c r="T2" s="159">
        <v>30882.059000000001</v>
      </c>
      <c r="U2" s="159">
        <v>35354.235000000001</v>
      </c>
      <c r="V2" s="159">
        <v>38928.767</v>
      </c>
      <c r="W2" s="159">
        <v>40291.826999999997</v>
      </c>
      <c r="X2" s="159">
        <v>38911.817000000003</v>
      </c>
      <c r="Y2" s="159">
        <v>37813.211000000003</v>
      </c>
      <c r="Z2" s="159">
        <v>38131.639000000003</v>
      </c>
      <c r="AA2" s="159">
        <v>40191.285000000003</v>
      </c>
      <c r="AB2" s="159">
        <v>44086.074999999997</v>
      </c>
      <c r="AC2" s="159">
        <v>40005.116999999998</v>
      </c>
      <c r="AD2" s="159">
        <v>33979.019</v>
      </c>
      <c r="AE2" s="159">
        <v>27212.54</v>
      </c>
      <c r="AF2" s="159">
        <v>20963.203000000001</v>
      </c>
      <c r="AG2" s="159">
        <v>21650.339</v>
      </c>
      <c r="AH2" s="159">
        <v>21846.487000000001</v>
      </c>
      <c r="AI2" s="159">
        <v>23985.118999999999</v>
      </c>
      <c r="AJ2" s="158">
        <v>24563.83</v>
      </c>
    </row>
    <row r="3" spans="1:40" ht="14.4" x14ac:dyDescent="0.3">
      <c r="A3" s="17" t="s">
        <v>32</v>
      </c>
      <c r="B3" s="18">
        <v>4.9444444444444402</v>
      </c>
    </row>
    <row r="4" spans="1:40" ht="14.4" x14ac:dyDescent="0.3">
      <c r="A4" s="160" t="s">
        <v>33</v>
      </c>
      <c r="B4" s="161" t="s">
        <v>34</v>
      </c>
      <c r="C4" s="161" t="s">
        <v>35</v>
      </c>
      <c r="D4" s="161" t="s">
        <v>36</v>
      </c>
      <c r="E4" s="161" t="s">
        <v>37</v>
      </c>
      <c r="F4" s="161" t="s">
        <v>38</v>
      </c>
      <c r="G4" s="163" t="s">
        <v>39</v>
      </c>
      <c r="H4" s="163" t="s">
        <v>40</v>
      </c>
      <c r="I4" s="163" t="s">
        <v>41</v>
      </c>
      <c r="J4" s="163" t="s">
        <v>42</v>
      </c>
      <c r="K4" s="163" t="s">
        <v>43</v>
      </c>
      <c r="L4" s="163" t="s">
        <v>44</v>
      </c>
      <c r="M4" s="163" t="s">
        <v>45</v>
      </c>
      <c r="N4" s="163" t="s">
        <v>46</v>
      </c>
      <c r="O4" s="163" t="s">
        <v>47</v>
      </c>
      <c r="P4" s="163" t="s">
        <v>48</v>
      </c>
      <c r="Q4" s="163" t="s">
        <v>49</v>
      </c>
      <c r="R4" s="163" t="s">
        <v>50</v>
      </c>
      <c r="S4" s="163" t="s">
        <v>51</v>
      </c>
      <c r="T4" s="163" t="s">
        <v>52</v>
      </c>
      <c r="U4" s="163" t="s">
        <v>53</v>
      </c>
      <c r="V4" s="163" t="s">
        <v>54</v>
      </c>
      <c r="W4" s="163" t="s">
        <v>55</v>
      </c>
      <c r="X4" s="163" t="s">
        <v>56</v>
      </c>
      <c r="Y4" s="163" t="s">
        <v>57</v>
      </c>
      <c r="Z4" s="163" t="s">
        <v>58</v>
      </c>
      <c r="AA4" s="163" t="s">
        <v>59</v>
      </c>
      <c r="AB4" s="163" t="s">
        <v>60</v>
      </c>
      <c r="AC4" s="163" t="s">
        <v>61</v>
      </c>
      <c r="AD4" s="163" t="s">
        <v>62</v>
      </c>
      <c r="AE4" s="163" t="s">
        <v>63</v>
      </c>
      <c r="AF4" s="163" t="s">
        <v>64</v>
      </c>
      <c r="AG4" s="163" t="s">
        <v>65</v>
      </c>
      <c r="AH4" s="163" t="s">
        <v>66</v>
      </c>
      <c r="AI4" s="163" t="s">
        <v>67</v>
      </c>
      <c r="AJ4" s="164" t="s">
        <v>68</v>
      </c>
      <c r="AK4" s="19" t="s">
        <v>69</v>
      </c>
      <c r="AL4" s="28" t="s">
        <v>70</v>
      </c>
      <c r="AM4" s="28" t="s">
        <v>71</v>
      </c>
      <c r="AN4" s="30" t="s">
        <v>72</v>
      </c>
    </row>
    <row r="5" spans="1:40" x14ac:dyDescent="0.25">
      <c r="A5" t="s">
        <v>229</v>
      </c>
      <c r="B5" t="s">
        <v>74</v>
      </c>
      <c r="C5" t="s">
        <v>75</v>
      </c>
      <c r="D5" t="s">
        <v>76</v>
      </c>
      <c r="E5" t="s">
        <v>87</v>
      </c>
      <c r="F5" t="s">
        <v>78</v>
      </c>
      <c r="G5" s="31" t="s">
        <v>80</v>
      </c>
      <c r="H5" s="31" t="s">
        <v>80</v>
      </c>
      <c r="I5" s="31">
        <v>24497.431</v>
      </c>
      <c r="J5" s="31">
        <v>22504.261999999999</v>
      </c>
      <c r="K5" s="31">
        <v>21811.272000000001</v>
      </c>
      <c r="L5" s="31">
        <v>24111.918000000001</v>
      </c>
      <c r="M5" s="31">
        <v>17361.734</v>
      </c>
      <c r="N5" s="31">
        <v>15665.907999999999</v>
      </c>
      <c r="O5" s="31">
        <v>15974.540999999999</v>
      </c>
      <c r="P5" s="31">
        <v>17313.893</v>
      </c>
      <c r="Q5" s="31">
        <v>15006.076999999999</v>
      </c>
      <c r="R5" s="31">
        <v>15463.626</v>
      </c>
      <c r="S5" s="31">
        <v>17038.472000000002</v>
      </c>
      <c r="T5" s="31">
        <v>20787.807000000001</v>
      </c>
      <c r="U5" s="31">
        <v>24465.469000000001</v>
      </c>
      <c r="V5" s="31">
        <v>26094.307000000001</v>
      </c>
      <c r="W5" s="31">
        <v>27988.168000000001</v>
      </c>
      <c r="X5" s="31">
        <v>28665.755000000001</v>
      </c>
      <c r="Y5" s="31">
        <v>28562.011999999999</v>
      </c>
      <c r="Z5" s="31">
        <v>29041.142</v>
      </c>
      <c r="AA5" s="31">
        <v>30078.295999999998</v>
      </c>
      <c r="AB5" s="31">
        <v>29018.732</v>
      </c>
      <c r="AC5" s="31">
        <v>27316.477999999999</v>
      </c>
      <c r="AD5" s="31">
        <v>21684.716</v>
      </c>
      <c r="AE5" s="31">
        <v>16314.201999999999</v>
      </c>
      <c r="AF5" s="31">
        <v>12324.846</v>
      </c>
      <c r="AG5" s="31">
        <v>13124.579</v>
      </c>
      <c r="AH5" s="31">
        <v>13057.434999999999</v>
      </c>
      <c r="AI5" s="31">
        <v>14895.876</v>
      </c>
      <c r="AJ5" s="31">
        <v>14856.576999999999</v>
      </c>
      <c r="AK5">
        <v>1</v>
      </c>
      <c r="AL5" s="29">
        <v>69.290000000000006</v>
      </c>
      <c r="AM5" s="29">
        <v>69.290000000000006</v>
      </c>
      <c r="AN5" s="20">
        <v>585025.53</v>
      </c>
    </row>
    <row r="6" spans="1:40" x14ac:dyDescent="0.25">
      <c r="A6" t="s">
        <v>229</v>
      </c>
      <c r="B6" t="s">
        <v>74</v>
      </c>
      <c r="C6" t="s">
        <v>75</v>
      </c>
      <c r="D6" t="s">
        <v>76</v>
      </c>
      <c r="E6" t="s">
        <v>87</v>
      </c>
      <c r="F6" t="s">
        <v>79</v>
      </c>
      <c r="G6" s="31" t="s">
        <v>80</v>
      </c>
      <c r="H6" s="31" t="s">
        <v>80</v>
      </c>
      <c r="I6" s="31" t="s">
        <v>7</v>
      </c>
      <c r="J6" s="31" t="s">
        <v>7</v>
      </c>
      <c r="K6" s="31" t="s">
        <v>7</v>
      </c>
      <c r="L6" s="31" t="s">
        <v>7</v>
      </c>
      <c r="M6" s="31" t="s">
        <v>7</v>
      </c>
      <c r="N6" s="31" t="s">
        <v>7</v>
      </c>
      <c r="O6" s="31" t="s">
        <v>7</v>
      </c>
      <c r="P6" s="31" t="s">
        <v>7</v>
      </c>
      <c r="Q6" s="31" t="s">
        <v>7</v>
      </c>
      <c r="R6" s="31" t="s">
        <v>7</v>
      </c>
      <c r="S6" s="31" t="s">
        <v>7</v>
      </c>
      <c r="T6" s="31" t="s">
        <v>7</v>
      </c>
      <c r="U6" s="31" t="s">
        <v>7</v>
      </c>
      <c r="V6" s="31" t="s">
        <v>7</v>
      </c>
      <c r="W6" s="31" t="s">
        <v>7</v>
      </c>
      <c r="X6" s="31" t="s">
        <v>7</v>
      </c>
      <c r="Y6" s="31" t="s">
        <v>7</v>
      </c>
      <c r="Z6" s="31" t="s">
        <v>7</v>
      </c>
      <c r="AA6" s="31" t="s">
        <v>7</v>
      </c>
      <c r="AB6" s="31" t="s">
        <v>7</v>
      </c>
      <c r="AC6" s="31" t="s">
        <v>7</v>
      </c>
      <c r="AD6" s="31" t="s">
        <v>7</v>
      </c>
      <c r="AE6" s="31" t="s">
        <v>7</v>
      </c>
      <c r="AF6" s="31" t="s">
        <v>7</v>
      </c>
      <c r="AG6" s="31" t="s">
        <v>7</v>
      </c>
      <c r="AH6" s="31" t="s">
        <v>7</v>
      </c>
      <c r="AI6" s="31" t="s">
        <v>7</v>
      </c>
      <c r="AJ6" s="31" t="s">
        <v>20</v>
      </c>
      <c r="AK6">
        <v>1</v>
      </c>
      <c r="AL6" s="29" t="s">
        <v>80</v>
      </c>
      <c r="AM6" s="29" t="s">
        <v>80</v>
      </c>
      <c r="AN6" s="20" t="s">
        <v>80</v>
      </c>
    </row>
    <row r="7" spans="1:40" x14ac:dyDescent="0.25">
      <c r="A7" t="s">
        <v>229</v>
      </c>
      <c r="B7" t="s">
        <v>74</v>
      </c>
      <c r="C7" t="s">
        <v>75</v>
      </c>
      <c r="D7" t="s">
        <v>89</v>
      </c>
      <c r="E7" t="s">
        <v>87</v>
      </c>
      <c r="F7" t="s">
        <v>78</v>
      </c>
      <c r="G7" s="31">
        <v>4722</v>
      </c>
      <c r="H7" s="31">
        <v>4843</v>
      </c>
      <c r="I7" s="31">
        <v>2630</v>
      </c>
      <c r="J7" s="31">
        <v>2440</v>
      </c>
      <c r="K7" s="31">
        <v>2226.59</v>
      </c>
      <c r="L7" s="31">
        <v>2081</v>
      </c>
      <c r="M7" s="31">
        <v>2109.9</v>
      </c>
      <c r="N7" s="31">
        <v>2264.6</v>
      </c>
      <c r="O7" s="31">
        <v>5641.6719999999996</v>
      </c>
      <c r="P7" s="31">
        <v>2023.0360000000001</v>
      </c>
      <c r="Q7" s="31">
        <v>4025.7139999999999</v>
      </c>
      <c r="R7" s="31">
        <v>4336.9669999999996</v>
      </c>
      <c r="S7" s="31">
        <v>5283.2579999999998</v>
      </c>
      <c r="T7" s="31">
        <v>6164.4539999999997</v>
      </c>
      <c r="U7" s="31">
        <v>6247.8530000000001</v>
      </c>
      <c r="V7" s="31">
        <v>8256.0519999999997</v>
      </c>
      <c r="W7" s="31">
        <v>6507.6769999999997</v>
      </c>
      <c r="X7" s="31">
        <v>3767.5929999999998</v>
      </c>
      <c r="Y7" s="31">
        <v>3693.6849999999999</v>
      </c>
      <c r="Z7" s="31">
        <v>2994.4639999999999</v>
      </c>
      <c r="AA7" s="31">
        <v>3808.3719999999998</v>
      </c>
      <c r="AB7" s="31">
        <v>7679.4669999999996</v>
      </c>
      <c r="AC7" s="31">
        <v>5610.348</v>
      </c>
      <c r="AD7" s="31">
        <v>5162.0439999999999</v>
      </c>
      <c r="AE7" s="31">
        <v>4475.0450000000001</v>
      </c>
      <c r="AF7" s="31">
        <v>3805.6080000000002</v>
      </c>
      <c r="AG7" s="31">
        <v>4248.2250000000004</v>
      </c>
      <c r="AH7" s="31">
        <v>4078.902</v>
      </c>
      <c r="AI7" s="31">
        <v>3991.9369999999999</v>
      </c>
      <c r="AJ7" s="31">
        <v>4049.5630000000001</v>
      </c>
      <c r="AK7">
        <v>2</v>
      </c>
      <c r="AL7" s="29">
        <v>15.3</v>
      </c>
      <c r="AM7" s="29">
        <v>84.59</v>
      </c>
      <c r="AN7" s="20">
        <v>129169.026</v>
      </c>
    </row>
    <row r="8" spans="1:40" x14ac:dyDescent="0.25">
      <c r="A8" t="s">
        <v>229</v>
      </c>
      <c r="B8" t="s">
        <v>74</v>
      </c>
      <c r="C8" t="s">
        <v>75</v>
      </c>
      <c r="D8" t="s">
        <v>89</v>
      </c>
      <c r="E8" t="s">
        <v>87</v>
      </c>
      <c r="F8" t="s">
        <v>79</v>
      </c>
      <c r="G8" s="31" t="s">
        <v>5</v>
      </c>
      <c r="H8" s="31" t="s">
        <v>5</v>
      </c>
      <c r="I8" s="31" t="s">
        <v>5</v>
      </c>
      <c r="J8" s="31" t="s">
        <v>5</v>
      </c>
      <c r="K8" s="31" t="s">
        <v>5</v>
      </c>
      <c r="L8" s="31" t="s">
        <v>5</v>
      </c>
      <c r="M8" s="31" t="s">
        <v>5</v>
      </c>
      <c r="N8" s="31" t="s">
        <v>5</v>
      </c>
      <c r="O8" s="31" t="s">
        <v>20</v>
      </c>
      <c r="P8" s="31" t="s">
        <v>20</v>
      </c>
      <c r="Q8" s="31" t="s">
        <v>20</v>
      </c>
      <c r="R8" s="31" t="s">
        <v>20</v>
      </c>
      <c r="S8" s="31" t="s">
        <v>20</v>
      </c>
      <c r="T8" s="31" t="s">
        <v>20</v>
      </c>
      <c r="U8" s="31" t="s">
        <v>20</v>
      </c>
      <c r="V8" s="31" t="s">
        <v>20</v>
      </c>
      <c r="W8" s="31" t="s">
        <v>20</v>
      </c>
      <c r="X8" s="31" t="s">
        <v>20</v>
      </c>
      <c r="Y8" s="31" t="s">
        <v>20</v>
      </c>
      <c r="Z8" s="31" t="s">
        <v>20</v>
      </c>
      <c r="AA8" s="31" t="s">
        <v>20</v>
      </c>
      <c r="AB8" s="31" t="s">
        <v>20</v>
      </c>
      <c r="AC8" s="31" t="s">
        <v>20</v>
      </c>
      <c r="AD8" s="31" t="s">
        <v>20</v>
      </c>
      <c r="AE8" s="31" t="s">
        <v>20</v>
      </c>
      <c r="AF8" s="31" t="s">
        <v>20</v>
      </c>
      <c r="AG8" s="31" t="s">
        <v>20</v>
      </c>
      <c r="AH8" s="31" t="s">
        <v>20</v>
      </c>
      <c r="AI8" s="31" t="s">
        <v>20</v>
      </c>
      <c r="AJ8" s="31" t="s">
        <v>20</v>
      </c>
      <c r="AK8">
        <v>2</v>
      </c>
      <c r="AL8" s="29" t="s">
        <v>80</v>
      </c>
      <c r="AM8" s="29" t="s">
        <v>80</v>
      </c>
      <c r="AN8" s="20" t="s">
        <v>80</v>
      </c>
    </row>
    <row r="9" spans="1:40" x14ac:dyDescent="0.25">
      <c r="A9" t="s">
        <v>229</v>
      </c>
      <c r="B9" t="s">
        <v>74</v>
      </c>
      <c r="C9" t="s">
        <v>75</v>
      </c>
      <c r="D9" t="s">
        <v>91</v>
      </c>
      <c r="E9" t="s">
        <v>87</v>
      </c>
      <c r="F9" t="s">
        <v>78</v>
      </c>
      <c r="G9" s="31">
        <v>1145</v>
      </c>
      <c r="H9" s="31">
        <v>618</v>
      </c>
      <c r="I9" s="31">
        <v>489</v>
      </c>
      <c r="J9" s="31">
        <v>339.81</v>
      </c>
      <c r="K9" s="31">
        <v>357</v>
      </c>
      <c r="L9" s="31">
        <v>273</v>
      </c>
      <c r="M9" s="31">
        <v>350</v>
      </c>
      <c r="N9" s="31">
        <v>386</v>
      </c>
      <c r="O9" s="31">
        <v>558</v>
      </c>
      <c r="P9" s="31">
        <v>1035</v>
      </c>
      <c r="Q9" s="31">
        <v>1729</v>
      </c>
      <c r="R9" s="31">
        <v>1434</v>
      </c>
      <c r="S9" s="31">
        <v>1921.16</v>
      </c>
      <c r="T9" s="31">
        <v>2530.6260000000002</v>
      </c>
      <c r="U9" s="31">
        <v>2006.6669999999999</v>
      </c>
      <c r="V9" s="31">
        <v>1762.749</v>
      </c>
      <c r="W9" s="31">
        <v>1226.655</v>
      </c>
      <c r="X9" s="31">
        <v>2436.5810000000001</v>
      </c>
      <c r="Y9" s="31">
        <v>1808.3</v>
      </c>
      <c r="Z9" s="31">
        <v>3286.8809999999999</v>
      </c>
      <c r="AA9" s="31">
        <v>4011.1329999999998</v>
      </c>
      <c r="AB9" s="31">
        <v>4217.0879999999997</v>
      </c>
      <c r="AC9" s="31">
        <v>4443.8530000000001</v>
      </c>
      <c r="AD9" s="31">
        <v>4111.1239999999998</v>
      </c>
      <c r="AE9" s="31">
        <v>3855.2159999999999</v>
      </c>
      <c r="AF9" s="31">
        <v>2287.5259999999998</v>
      </c>
      <c r="AG9" s="31">
        <v>1787.4670000000001</v>
      </c>
      <c r="AH9" s="31">
        <v>2032.309</v>
      </c>
      <c r="AI9" s="31">
        <v>2280.2489999999998</v>
      </c>
      <c r="AJ9" s="31">
        <v>2817.6309999999999</v>
      </c>
      <c r="AK9">
        <v>3</v>
      </c>
      <c r="AL9" s="29">
        <v>6.81</v>
      </c>
      <c r="AM9" s="29">
        <v>91.4</v>
      </c>
      <c r="AN9" s="20">
        <v>57537.025000000001</v>
      </c>
    </row>
    <row r="10" spans="1:40" x14ac:dyDescent="0.25">
      <c r="A10" t="s">
        <v>229</v>
      </c>
      <c r="B10" t="s">
        <v>74</v>
      </c>
      <c r="C10" t="s">
        <v>75</v>
      </c>
      <c r="D10" t="s">
        <v>91</v>
      </c>
      <c r="E10" t="s">
        <v>87</v>
      </c>
      <c r="F10" t="s">
        <v>79</v>
      </c>
      <c r="G10" s="31" t="s">
        <v>82</v>
      </c>
      <c r="H10" s="31" t="s">
        <v>82</v>
      </c>
      <c r="I10" s="31" t="s">
        <v>82</v>
      </c>
      <c r="J10" s="31" t="s">
        <v>82</v>
      </c>
      <c r="K10" s="31" t="s">
        <v>82</v>
      </c>
      <c r="L10" s="31" t="s">
        <v>82</v>
      </c>
      <c r="M10" s="31" t="s">
        <v>82</v>
      </c>
      <c r="N10" s="31" t="s">
        <v>82</v>
      </c>
      <c r="O10" s="31" t="s">
        <v>82</v>
      </c>
      <c r="P10" s="31" t="s">
        <v>82</v>
      </c>
      <c r="Q10" s="31" t="s">
        <v>82</v>
      </c>
      <c r="R10" s="31" t="s">
        <v>82</v>
      </c>
      <c r="S10" s="31" t="s">
        <v>82</v>
      </c>
      <c r="T10" s="31" t="s">
        <v>82</v>
      </c>
      <c r="U10" s="31" t="s">
        <v>20</v>
      </c>
      <c r="V10" s="31" t="s">
        <v>20</v>
      </c>
      <c r="W10" s="31" t="s">
        <v>20</v>
      </c>
      <c r="X10" s="31" t="s">
        <v>5</v>
      </c>
      <c r="Y10" s="31" t="s">
        <v>5</v>
      </c>
      <c r="Z10" s="31" t="s">
        <v>5</v>
      </c>
      <c r="AA10" s="31" t="s">
        <v>5</v>
      </c>
      <c r="AB10" s="31" t="s">
        <v>5</v>
      </c>
      <c r="AC10" s="31" t="s">
        <v>5</v>
      </c>
      <c r="AD10" s="31" t="s">
        <v>5</v>
      </c>
      <c r="AE10" s="31" t="s">
        <v>5</v>
      </c>
      <c r="AF10" s="31" t="s">
        <v>5</v>
      </c>
      <c r="AG10" s="31" t="s">
        <v>5</v>
      </c>
      <c r="AH10" s="31" t="s">
        <v>5</v>
      </c>
      <c r="AI10" s="31" t="s">
        <v>5</v>
      </c>
      <c r="AJ10" s="31" t="s">
        <v>5</v>
      </c>
      <c r="AK10">
        <v>3</v>
      </c>
      <c r="AL10" s="29" t="s">
        <v>80</v>
      </c>
      <c r="AM10" s="29" t="s">
        <v>80</v>
      </c>
      <c r="AN10" s="20" t="s">
        <v>80</v>
      </c>
    </row>
    <row r="11" spans="1:40" x14ac:dyDescent="0.25">
      <c r="A11" t="s">
        <v>229</v>
      </c>
      <c r="B11" t="s">
        <v>74</v>
      </c>
      <c r="C11" t="s">
        <v>75</v>
      </c>
      <c r="D11" t="s">
        <v>108</v>
      </c>
      <c r="E11" t="s">
        <v>87</v>
      </c>
      <c r="F11" t="s">
        <v>78</v>
      </c>
      <c r="G11" s="31" t="s">
        <v>80</v>
      </c>
      <c r="H11" s="31" t="s">
        <v>80</v>
      </c>
      <c r="I11" s="31" t="s">
        <v>80</v>
      </c>
      <c r="J11" s="31" t="s">
        <v>80</v>
      </c>
      <c r="K11" s="31" t="s">
        <v>80</v>
      </c>
      <c r="L11" s="31" t="s">
        <v>80</v>
      </c>
      <c r="M11" s="31" t="s">
        <v>80</v>
      </c>
      <c r="N11" s="31" t="s">
        <v>80</v>
      </c>
      <c r="O11" s="31" t="s">
        <v>80</v>
      </c>
      <c r="P11" s="31" t="s">
        <v>80</v>
      </c>
      <c r="Q11" s="31" t="s">
        <v>80</v>
      </c>
      <c r="R11" s="31" t="s">
        <v>80</v>
      </c>
      <c r="S11" s="31" t="s">
        <v>80</v>
      </c>
      <c r="T11" s="31" t="s">
        <v>80</v>
      </c>
      <c r="U11" s="31" t="s">
        <v>80</v>
      </c>
      <c r="V11" s="31">
        <v>661.14400000000001</v>
      </c>
      <c r="W11" s="31">
        <v>974.91800000000001</v>
      </c>
      <c r="X11" s="31">
        <v>1071.53</v>
      </c>
      <c r="Y11" s="31">
        <v>998.65300000000002</v>
      </c>
      <c r="Z11" s="31">
        <v>1389.027</v>
      </c>
      <c r="AA11" s="31">
        <v>300</v>
      </c>
      <c r="AB11" s="31">
        <v>760</v>
      </c>
      <c r="AC11" s="31">
        <v>600</v>
      </c>
      <c r="AD11" s="31">
        <v>668.5</v>
      </c>
      <c r="AE11" s="31">
        <v>609.29999999999995</v>
      </c>
      <c r="AF11" s="31">
        <v>598.70000000000005</v>
      </c>
      <c r="AG11" s="31">
        <v>654.48</v>
      </c>
      <c r="AH11" s="31">
        <v>914.85</v>
      </c>
      <c r="AI11" s="31">
        <v>981.76</v>
      </c>
      <c r="AJ11" s="31">
        <v>1080.76</v>
      </c>
      <c r="AK11">
        <v>4</v>
      </c>
      <c r="AL11" s="29">
        <v>1.45</v>
      </c>
      <c r="AM11" s="29">
        <v>92.85</v>
      </c>
      <c r="AN11" s="20">
        <v>12263.621999999999</v>
      </c>
    </row>
    <row r="12" spans="1:40" x14ac:dyDescent="0.25">
      <c r="A12" t="s">
        <v>229</v>
      </c>
      <c r="B12" t="s">
        <v>74</v>
      </c>
      <c r="C12" t="s">
        <v>75</v>
      </c>
      <c r="D12" t="s">
        <v>108</v>
      </c>
      <c r="E12" t="s">
        <v>87</v>
      </c>
      <c r="F12" t="s">
        <v>79</v>
      </c>
      <c r="G12" s="31" t="s">
        <v>80</v>
      </c>
      <c r="H12" s="31" t="s">
        <v>80</v>
      </c>
      <c r="I12" s="31" t="s">
        <v>80</v>
      </c>
      <c r="J12" s="31" t="s">
        <v>80</v>
      </c>
      <c r="K12" s="31" t="s">
        <v>80</v>
      </c>
      <c r="L12" s="31" t="s">
        <v>80</v>
      </c>
      <c r="M12" s="31" t="s">
        <v>80</v>
      </c>
      <c r="N12" s="31" t="s">
        <v>80</v>
      </c>
      <c r="O12" s="31" t="s">
        <v>80</v>
      </c>
      <c r="P12" s="31" t="s">
        <v>80</v>
      </c>
      <c r="Q12" s="31" t="s">
        <v>80</v>
      </c>
      <c r="R12" s="31" t="s">
        <v>80</v>
      </c>
      <c r="S12" s="31" t="s">
        <v>80</v>
      </c>
      <c r="T12" s="31" t="s">
        <v>80</v>
      </c>
      <c r="U12" s="31" t="s">
        <v>80</v>
      </c>
      <c r="V12" s="31" t="s">
        <v>82</v>
      </c>
      <c r="W12" s="31" t="s">
        <v>82</v>
      </c>
      <c r="X12" s="31" t="s">
        <v>82</v>
      </c>
      <c r="Y12" s="31" t="s">
        <v>82</v>
      </c>
      <c r="Z12" s="31" t="s">
        <v>82</v>
      </c>
      <c r="AA12" s="31" t="s">
        <v>82</v>
      </c>
      <c r="AB12" s="31" t="s">
        <v>82</v>
      </c>
      <c r="AC12" s="31" t="s">
        <v>20</v>
      </c>
      <c r="AD12" s="31" t="s">
        <v>20</v>
      </c>
      <c r="AE12" s="31" t="s">
        <v>5</v>
      </c>
      <c r="AF12" s="31" t="s">
        <v>20</v>
      </c>
      <c r="AG12" s="31" t="s">
        <v>20</v>
      </c>
      <c r="AH12" s="31" t="s">
        <v>20</v>
      </c>
      <c r="AI12" s="31" t="s">
        <v>20</v>
      </c>
      <c r="AJ12" s="31" t="s">
        <v>20</v>
      </c>
      <c r="AK12">
        <v>4</v>
      </c>
      <c r="AL12" s="29" t="s">
        <v>80</v>
      </c>
      <c r="AM12" s="29" t="s">
        <v>80</v>
      </c>
      <c r="AN12" s="20" t="s">
        <v>80</v>
      </c>
    </row>
    <row r="13" spans="1:40" x14ac:dyDescent="0.25">
      <c r="A13" t="s">
        <v>229</v>
      </c>
      <c r="B13" t="s">
        <v>74</v>
      </c>
      <c r="C13" t="s">
        <v>75</v>
      </c>
      <c r="D13" t="s">
        <v>109</v>
      </c>
      <c r="E13" t="s">
        <v>87</v>
      </c>
      <c r="F13" t="s">
        <v>78</v>
      </c>
      <c r="G13" s="31">
        <v>1494</v>
      </c>
      <c r="H13" s="31">
        <v>528</v>
      </c>
      <c r="I13" s="31">
        <v>831</v>
      </c>
      <c r="J13" s="31">
        <v>612</v>
      </c>
      <c r="K13" s="31">
        <v>547</v>
      </c>
      <c r="L13" s="31">
        <v>624</v>
      </c>
      <c r="M13" s="31">
        <v>581</v>
      </c>
      <c r="N13" s="31">
        <v>836</v>
      </c>
      <c r="O13" s="31">
        <v>346</v>
      </c>
      <c r="P13" s="31">
        <v>965</v>
      </c>
      <c r="Q13" s="31">
        <v>1134</v>
      </c>
      <c r="R13" s="31">
        <v>977</v>
      </c>
      <c r="S13" s="31">
        <v>843</v>
      </c>
      <c r="T13" s="31">
        <v>0.10199999999999999</v>
      </c>
      <c r="U13" s="31">
        <v>3.1E-2</v>
      </c>
      <c r="V13" s="31">
        <v>0.32400000000000001</v>
      </c>
      <c r="W13" s="31">
        <v>6.6000000000000003E-2</v>
      </c>
      <c r="X13" s="31">
        <v>1.1519999999999999</v>
      </c>
      <c r="Y13" s="31">
        <v>0.155</v>
      </c>
      <c r="Z13" s="31">
        <v>0.64</v>
      </c>
      <c r="AA13" s="31">
        <v>5.4119999999999999</v>
      </c>
      <c r="AB13" s="31">
        <v>15.590999999999999</v>
      </c>
      <c r="AC13" s="31">
        <v>32.014000000000003</v>
      </c>
      <c r="AD13" s="31">
        <v>70.887</v>
      </c>
      <c r="AE13" s="31">
        <v>3.8439999999999999</v>
      </c>
      <c r="AF13" s="31">
        <v>193.31399999999999</v>
      </c>
      <c r="AG13" s="31">
        <v>173.184</v>
      </c>
      <c r="AH13" s="31">
        <v>365.31200000000001</v>
      </c>
      <c r="AI13" s="31">
        <v>160.22499999999999</v>
      </c>
      <c r="AJ13" s="31">
        <v>135.79499999999999</v>
      </c>
      <c r="AK13">
        <v>5</v>
      </c>
      <c r="AL13" s="29">
        <v>1.36</v>
      </c>
      <c r="AM13" s="29">
        <v>94.21</v>
      </c>
      <c r="AN13" s="20">
        <v>11476.047</v>
      </c>
    </row>
    <row r="14" spans="1:40" x14ac:dyDescent="0.25">
      <c r="A14" t="s">
        <v>229</v>
      </c>
      <c r="B14" t="s">
        <v>74</v>
      </c>
      <c r="C14" t="s">
        <v>75</v>
      </c>
      <c r="D14" t="s">
        <v>109</v>
      </c>
      <c r="E14" t="s">
        <v>87</v>
      </c>
      <c r="F14" t="s">
        <v>79</v>
      </c>
      <c r="G14" s="31" t="s">
        <v>82</v>
      </c>
      <c r="H14" s="31" t="s">
        <v>5</v>
      </c>
      <c r="I14" s="31" t="s">
        <v>5</v>
      </c>
      <c r="J14" s="31" t="s">
        <v>5</v>
      </c>
      <c r="K14" s="31" t="s">
        <v>5</v>
      </c>
      <c r="L14" s="31" t="s">
        <v>5</v>
      </c>
      <c r="M14" s="31" t="s">
        <v>82</v>
      </c>
      <c r="N14" s="31" t="s">
        <v>5</v>
      </c>
      <c r="O14" s="31" t="s">
        <v>5</v>
      </c>
      <c r="P14" s="31" t="s">
        <v>5</v>
      </c>
      <c r="Q14" s="31" t="s">
        <v>5</v>
      </c>
      <c r="R14" s="31" t="s">
        <v>82</v>
      </c>
      <c r="S14" s="31" t="s">
        <v>5</v>
      </c>
      <c r="T14" s="31" t="s">
        <v>5</v>
      </c>
      <c r="U14" s="31" t="s">
        <v>5</v>
      </c>
      <c r="V14" s="31" t="s">
        <v>5</v>
      </c>
      <c r="W14" s="31" t="s">
        <v>5</v>
      </c>
      <c r="X14" s="31" t="s">
        <v>5</v>
      </c>
      <c r="Y14" s="31" t="s">
        <v>5</v>
      </c>
      <c r="Z14" s="31" t="s">
        <v>5</v>
      </c>
      <c r="AA14" s="31" t="s">
        <v>5</v>
      </c>
      <c r="AB14" s="31" t="s">
        <v>5</v>
      </c>
      <c r="AC14" s="31" t="s">
        <v>5</v>
      </c>
      <c r="AD14" s="31" t="s">
        <v>5</v>
      </c>
      <c r="AE14" s="31" t="s">
        <v>5</v>
      </c>
      <c r="AF14" s="31" t="s">
        <v>5</v>
      </c>
      <c r="AG14" s="31" t="s">
        <v>20</v>
      </c>
      <c r="AH14" s="31" t="s">
        <v>5</v>
      </c>
      <c r="AI14" s="31" t="s">
        <v>5</v>
      </c>
      <c r="AJ14" s="31" t="s">
        <v>5</v>
      </c>
      <c r="AK14">
        <v>5</v>
      </c>
      <c r="AL14" s="29" t="s">
        <v>80</v>
      </c>
      <c r="AM14" s="29" t="s">
        <v>80</v>
      </c>
      <c r="AN14" s="20" t="s">
        <v>80</v>
      </c>
    </row>
    <row r="15" spans="1:40" x14ac:dyDescent="0.25">
      <c r="A15" t="s">
        <v>229</v>
      </c>
      <c r="B15" t="s">
        <v>74</v>
      </c>
      <c r="C15" t="s">
        <v>75</v>
      </c>
      <c r="D15" t="s">
        <v>98</v>
      </c>
      <c r="E15" t="s">
        <v>87</v>
      </c>
      <c r="F15" t="s">
        <v>78</v>
      </c>
      <c r="G15" s="31" t="s">
        <v>80</v>
      </c>
      <c r="H15" s="31" t="s">
        <v>80</v>
      </c>
      <c r="I15" s="31" t="s">
        <v>80</v>
      </c>
      <c r="J15" s="31" t="s">
        <v>80</v>
      </c>
      <c r="K15" s="31">
        <v>9.1999999999999993</v>
      </c>
      <c r="L15" s="31" t="s">
        <v>80</v>
      </c>
      <c r="M15" s="31" t="s">
        <v>80</v>
      </c>
      <c r="N15" s="31" t="s">
        <v>80</v>
      </c>
      <c r="O15" s="31" t="s">
        <v>80</v>
      </c>
      <c r="P15" s="31" t="s">
        <v>80</v>
      </c>
      <c r="Q15" s="31" t="s">
        <v>80</v>
      </c>
      <c r="R15" s="31">
        <v>254.30199999999999</v>
      </c>
      <c r="S15" s="31">
        <v>891.73599999999999</v>
      </c>
      <c r="T15" s="31">
        <v>613.00199999999995</v>
      </c>
      <c r="U15" s="31">
        <v>1574.529</v>
      </c>
      <c r="V15" s="31">
        <v>1026.422</v>
      </c>
      <c r="W15" s="31">
        <v>1071.318</v>
      </c>
      <c r="X15" s="31">
        <v>1224.0899999999999</v>
      </c>
      <c r="Y15" s="31">
        <v>288.84100000000001</v>
      </c>
      <c r="Z15" s="31">
        <v>153.09800000000001</v>
      </c>
      <c r="AA15" s="31">
        <v>555.34299999999996</v>
      </c>
      <c r="AB15" s="31">
        <v>262.44</v>
      </c>
      <c r="AC15" s="31">
        <v>323.62700000000001</v>
      </c>
      <c r="AD15" s="31">
        <v>437.43099999999998</v>
      </c>
      <c r="AE15" s="31">
        <v>242.40100000000001</v>
      </c>
      <c r="AF15" s="31">
        <v>162.476</v>
      </c>
      <c r="AG15" s="31">
        <v>83.846000000000004</v>
      </c>
      <c r="AH15" s="31">
        <v>111.051</v>
      </c>
      <c r="AI15" s="31">
        <v>63.695999999999998</v>
      </c>
      <c r="AJ15" s="31" t="s">
        <v>80</v>
      </c>
      <c r="AK15">
        <v>6</v>
      </c>
      <c r="AL15" s="29">
        <v>1.1100000000000001</v>
      </c>
      <c r="AM15" s="29">
        <v>95.32</v>
      </c>
      <c r="AN15" s="20">
        <v>9348.8490000000002</v>
      </c>
    </row>
    <row r="16" spans="1:40" x14ac:dyDescent="0.25">
      <c r="A16" t="s">
        <v>229</v>
      </c>
      <c r="B16" t="s">
        <v>74</v>
      </c>
      <c r="C16" t="s">
        <v>75</v>
      </c>
      <c r="D16" t="s">
        <v>98</v>
      </c>
      <c r="E16" t="s">
        <v>87</v>
      </c>
      <c r="F16" t="s">
        <v>79</v>
      </c>
      <c r="G16" s="31" t="s">
        <v>80</v>
      </c>
      <c r="H16" s="31" t="s">
        <v>80</v>
      </c>
      <c r="I16" s="31" t="s">
        <v>80</v>
      </c>
      <c r="J16" s="31" t="s">
        <v>80</v>
      </c>
      <c r="K16" s="31" t="s">
        <v>82</v>
      </c>
      <c r="L16" s="31" t="s">
        <v>80</v>
      </c>
      <c r="M16" s="31" t="s">
        <v>80</v>
      </c>
      <c r="N16" s="31" t="s">
        <v>80</v>
      </c>
      <c r="O16" s="31" t="s">
        <v>80</v>
      </c>
      <c r="P16" s="31" t="s">
        <v>80</v>
      </c>
      <c r="Q16" s="31" t="s">
        <v>80</v>
      </c>
      <c r="R16" s="31" t="s">
        <v>5</v>
      </c>
      <c r="S16" s="31" t="s">
        <v>5</v>
      </c>
      <c r="T16" s="31" t="s">
        <v>5</v>
      </c>
      <c r="U16" s="31" t="s">
        <v>5</v>
      </c>
      <c r="V16" s="31" t="s">
        <v>82</v>
      </c>
      <c r="W16" s="31" t="s">
        <v>82</v>
      </c>
      <c r="X16" s="31" t="s">
        <v>82</v>
      </c>
      <c r="Y16" s="31" t="s">
        <v>5</v>
      </c>
      <c r="Z16" s="31" t="s">
        <v>5</v>
      </c>
      <c r="AA16" s="31" t="s">
        <v>82</v>
      </c>
      <c r="AB16" s="31" t="s">
        <v>82</v>
      </c>
      <c r="AC16" s="31" t="s">
        <v>82</v>
      </c>
      <c r="AD16" s="31" t="s">
        <v>82</v>
      </c>
      <c r="AE16" s="31" t="s">
        <v>5</v>
      </c>
      <c r="AF16" s="31" t="s">
        <v>5</v>
      </c>
      <c r="AG16" s="31" t="s">
        <v>5</v>
      </c>
      <c r="AH16" s="31" t="s">
        <v>5</v>
      </c>
      <c r="AI16" s="31" t="s">
        <v>20</v>
      </c>
      <c r="AJ16" s="31" t="s">
        <v>80</v>
      </c>
      <c r="AK16">
        <v>6</v>
      </c>
      <c r="AL16" s="29" t="s">
        <v>80</v>
      </c>
      <c r="AM16" s="29" t="s">
        <v>80</v>
      </c>
      <c r="AN16" s="20" t="s">
        <v>80</v>
      </c>
    </row>
    <row r="17" spans="1:40" x14ac:dyDescent="0.25">
      <c r="A17" t="s">
        <v>229</v>
      </c>
      <c r="B17" t="s">
        <v>74</v>
      </c>
      <c r="C17" t="s">
        <v>75</v>
      </c>
      <c r="D17" t="s">
        <v>108</v>
      </c>
      <c r="E17" t="s">
        <v>99</v>
      </c>
      <c r="F17" t="s">
        <v>78</v>
      </c>
      <c r="G17" s="31" t="s">
        <v>80</v>
      </c>
      <c r="H17" s="31" t="s">
        <v>80</v>
      </c>
      <c r="I17" s="31" t="s">
        <v>80</v>
      </c>
      <c r="J17" s="31" t="s">
        <v>80</v>
      </c>
      <c r="K17" s="31" t="s">
        <v>80</v>
      </c>
      <c r="L17" s="31" t="s">
        <v>80</v>
      </c>
      <c r="M17" s="31" t="s">
        <v>80</v>
      </c>
      <c r="N17" s="31" t="s">
        <v>80</v>
      </c>
      <c r="O17" s="31" t="s">
        <v>80</v>
      </c>
      <c r="P17" s="31" t="s">
        <v>80</v>
      </c>
      <c r="Q17" s="31" t="s">
        <v>80</v>
      </c>
      <c r="R17" s="31" t="s">
        <v>80</v>
      </c>
      <c r="S17" s="31" t="s">
        <v>80</v>
      </c>
      <c r="T17" s="31" t="s">
        <v>80</v>
      </c>
      <c r="U17" s="31" t="s">
        <v>80</v>
      </c>
      <c r="V17" s="31" t="s">
        <v>80</v>
      </c>
      <c r="W17" s="31" t="s">
        <v>80</v>
      </c>
      <c r="X17" s="31" t="s">
        <v>80</v>
      </c>
      <c r="Y17" s="31" t="s">
        <v>80</v>
      </c>
      <c r="Z17" s="31" t="s">
        <v>80</v>
      </c>
      <c r="AA17" s="31">
        <v>573</v>
      </c>
      <c r="AB17" s="31">
        <v>863</v>
      </c>
      <c r="AC17" s="31">
        <v>875</v>
      </c>
      <c r="AD17" s="31">
        <v>975</v>
      </c>
      <c r="AE17" s="31">
        <v>915</v>
      </c>
      <c r="AF17" s="31">
        <v>899.1</v>
      </c>
      <c r="AG17" s="31">
        <v>981.71</v>
      </c>
      <c r="AH17" s="31">
        <v>617.11</v>
      </c>
      <c r="AI17" s="31">
        <v>662.24</v>
      </c>
      <c r="AJ17" s="31">
        <v>563.24</v>
      </c>
      <c r="AK17" s="162">
        <v>7</v>
      </c>
      <c r="AL17" s="29">
        <v>0.94</v>
      </c>
      <c r="AM17" s="29">
        <v>96.26</v>
      </c>
      <c r="AN17" s="20">
        <v>7924.4</v>
      </c>
    </row>
    <row r="18" spans="1:40" x14ac:dyDescent="0.25">
      <c r="A18" t="s">
        <v>229</v>
      </c>
      <c r="B18" t="s">
        <v>74</v>
      </c>
      <c r="C18" t="s">
        <v>75</v>
      </c>
      <c r="D18" t="s">
        <v>108</v>
      </c>
      <c r="E18" t="s">
        <v>99</v>
      </c>
      <c r="F18" t="s">
        <v>79</v>
      </c>
      <c r="G18" s="31" t="s">
        <v>80</v>
      </c>
      <c r="H18" s="31" t="s">
        <v>80</v>
      </c>
      <c r="I18" s="31" t="s">
        <v>80</v>
      </c>
      <c r="J18" s="31" t="s">
        <v>80</v>
      </c>
      <c r="K18" s="31" t="s">
        <v>80</v>
      </c>
      <c r="L18" s="31" t="s">
        <v>80</v>
      </c>
      <c r="M18" s="31" t="s">
        <v>80</v>
      </c>
      <c r="N18" s="31" t="s">
        <v>80</v>
      </c>
      <c r="O18" s="31" t="s">
        <v>80</v>
      </c>
      <c r="P18" s="31" t="s">
        <v>80</v>
      </c>
      <c r="Q18" s="31" t="s">
        <v>80</v>
      </c>
      <c r="R18" s="31" t="s">
        <v>80</v>
      </c>
      <c r="S18" s="31" t="s">
        <v>80</v>
      </c>
      <c r="T18" s="31" t="s">
        <v>80</v>
      </c>
      <c r="U18" s="31" t="s">
        <v>80</v>
      </c>
      <c r="V18" s="31" t="s">
        <v>80</v>
      </c>
      <c r="W18" s="31" t="s">
        <v>80</v>
      </c>
      <c r="X18" s="31" t="s">
        <v>80</v>
      </c>
      <c r="Y18" s="31" t="s">
        <v>80</v>
      </c>
      <c r="Z18" s="31" t="s">
        <v>80</v>
      </c>
      <c r="AA18" s="31" t="s">
        <v>82</v>
      </c>
      <c r="AB18" s="31" t="s">
        <v>82</v>
      </c>
      <c r="AC18" s="31" t="s">
        <v>82</v>
      </c>
      <c r="AD18" s="31" t="s">
        <v>82</v>
      </c>
      <c r="AE18" s="31" t="s">
        <v>82</v>
      </c>
      <c r="AF18" s="31" t="s">
        <v>82</v>
      </c>
      <c r="AG18" s="31" t="s">
        <v>82</v>
      </c>
      <c r="AH18" s="31" t="s">
        <v>82</v>
      </c>
      <c r="AI18" s="31" t="s">
        <v>82</v>
      </c>
      <c r="AJ18" s="31" t="s">
        <v>82</v>
      </c>
      <c r="AK18">
        <v>7</v>
      </c>
      <c r="AL18" s="29" t="s">
        <v>80</v>
      </c>
      <c r="AM18" s="29" t="s">
        <v>80</v>
      </c>
      <c r="AN18" s="20" t="s">
        <v>80</v>
      </c>
    </row>
    <row r="19" spans="1:40" x14ac:dyDescent="0.25">
      <c r="A19" t="s">
        <v>229</v>
      </c>
      <c r="B19" t="s">
        <v>74</v>
      </c>
      <c r="C19" t="s">
        <v>75</v>
      </c>
      <c r="D19" t="s">
        <v>96</v>
      </c>
      <c r="E19" t="s">
        <v>87</v>
      </c>
      <c r="F19" t="s">
        <v>78</v>
      </c>
      <c r="G19" s="31" t="s">
        <v>80</v>
      </c>
      <c r="H19" s="31" t="s">
        <v>80</v>
      </c>
      <c r="I19" s="31" t="s">
        <v>80</v>
      </c>
      <c r="J19" s="31" t="s">
        <v>80</v>
      </c>
      <c r="K19" s="31" t="s">
        <v>80</v>
      </c>
      <c r="L19" s="31" t="s">
        <v>80</v>
      </c>
      <c r="M19" s="31" t="s">
        <v>80</v>
      </c>
      <c r="N19" s="31" t="s">
        <v>80</v>
      </c>
      <c r="O19" s="31" t="s">
        <v>80</v>
      </c>
      <c r="P19" s="31" t="s">
        <v>80</v>
      </c>
      <c r="Q19" s="31" t="s">
        <v>80</v>
      </c>
      <c r="R19" s="31" t="s">
        <v>80</v>
      </c>
      <c r="S19" s="31" t="s">
        <v>80</v>
      </c>
      <c r="T19" s="31" t="s">
        <v>80</v>
      </c>
      <c r="U19" s="31">
        <v>113.82299999999999</v>
      </c>
      <c r="V19" s="31">
        <v>460.53199999999998</v>
      </c>
      <c r="W19" s="31">
        <v>1039.171</v>
      </c>
      <c r="X19" s="31">
        <v>902.51800000000003</v>
      </c>
      <c r="Y19" s="31">
        <v>1216.1469999999999</v>
      </c>
      <c r="Z19" s="31">
        <v>391.86399999999998</v>
      </c>
      <c r="AA19" s="31">
        <v>4.2809999999999997</v>
      </c>
      <c r="AB19" s="31">
        <v>5.7430000000000003</v>
      </c>
      <c r="AC19" s="31">
        <v>201.09200000000001</v>
      </c>
      <c r="AD19" s="31">
        <v>316.59699999999998</v>
      </c>
      <c r="AE19" s="31">
        <v>368.9</v>
      </c>
      <c r="AF19" s="31">
        <v>300.67899999999997</v>
      </c>
      <c r="AG19" s="31">
        <v>349.43400000000003</v>
      </c>
      <c r="AH19" s="31">
        <v>310.97800000000001</v>
      </c>
      <c r="AI19" s="31">
        <v>566.96299999999997</v>
      </c>
      <c r="AJ19" s="31">
        <v>481.71499999999997</v>
      </c>
      <c r="AK19">
        <v>8</v>
      </c>
      <c r="AL19" s="29">
        <v>0.83</v>
      </c>
      <c r="AM19" s="29">
        <v>97.09</v>
      </c>
      <c r="AN19" s="20">
        <v>7030.4369999999999</v>
      </c>
    </row>
    <row r="20" spans="1:40" x14ac:dyDescent="0.25">
      <c r="A20" t="s">
        <v>229</v>
      </c>
      <c r="B20" t="s">
        <v>74</v>
      </c>
      <c r="C20" t="s">
        <v>75</v>
      </c>
      <c r="D20" t="s">
        <v>96</v>
      </c>
      <c r="E20" t="s">
        <v>87</v>
      </c>
      <c r="F20" t="s">
        <v>79</v>
      </c>
      <c r="G20" s="31" t="s">
        <v>80</v>
      </c>
      <c r="H20" s="31" t="s">
        <v>80</v>
      </c>
      <c r="I20" s="31" t="s">
        <v>80</v>
      </c>
      <c r="J20" s="31" t="s">
        <v>80</v>
      </c>
      <c r="K20" s="31" t="s">
        <v>80</v>
      </c>
      <c r="L20" s="31" t="s">
        <v>80</v>
      </c>
      <c r="M20" s="31" t="s">
        <v>80</v>
      </c>
      <c r="N20" s="31" t="s">
        <v>80</v>
      </c>
      <c r="O20" s="31" t="s">
        <v>80</v>
      </c>
      <c r="P20" s="31" t="s">
        <v>80</v>
      </c>
      <c r="Q20" s="31" t="s">
        <v>80</v>
      </c>
      <c r="R20" s="31" t="s">
        <v>80</v>
      </c>
      <c r="S20" s="31" t="s">
        <v>80</v>
      </c>
      <c r="T20" s="31" t="s">
        <v>80</v>
      </c>
      <c r="U20" s="31" t="s">
        <v>20</v>
      </c>
      <c r="V20" s="31" t="s">
        <v>20</v>
      </c>
      <c r="W20" s="31" t="s">
        <v>20</v>
      </c>
      <c r="X20" s="31" t="s">
        <v>20</v>
      </c>
      <c r="Y20" s="31" t="s">
        <v>5</v>
      </c>
      <c r="Z20" s="31" t="s">
        <v>5</v>
      </c>
      <c r="AA20" s="31" t="s">
        <v>5</v>
      </c>
      <c r="AB20" s="31" t="s">
        <v>5</v>
      </c>
      <c r="AC20" s="31" t="s">
        <v>20</v>
      </c>
      <c r="AD20" s="31" t="s">
        <v>20</v>
      </c>
      <c r="AE20" s="31" t="s">
        <v>20</v>
      </c>
      <c r="AF20" s="31" t="s">
        <v>20</v>
      </c>
      <c r="AG20" s="31" t="s">
        <v>20</v>
      </c>
      <c r="AH20" s="31" t="s">
        <v>20</v>
      </c>
      <c r="AI20" s="31" t="s">
        <v>20</v>
      </c>
      <c r="AJ20" s="31" t="s">
        <v>20</v>
      </c>
      <c r="AK20">
        <v>8</v>
      </c>
      <c r="AL20" s="29" t="s">
        <v>80</v>
      </c>
      <c r="AM20" s="29" t="s">
        <v>80</v>
      </c>
      <c r="AN20" s="20" t="s">
        <v>80</v>
      </c>
    </row>
    <row r="21" spans="1:40" x14ac:dyDescent="0.25">
      <c r="A21" t="s">
        <v>229</v>
      </c>
      <c r="B21" t="s">
        <v>74</v>
      </c>
      <c r="C21" t="s">
        <v>85</v>
      </c>
      <c r="D21" t="s">
        <v>86</v>
      </c>
      <c r="E21" t="s">
        <v>87</v>
      </c>
      <c r="F21" t="s">
        <v>78</v>
      </c>
      <c r="G21" s="31">
        <v>167.184</v>
      </c>
      <c r="H21" s="31">
        <v>131.613</v>
      </c>
      <c r="I21" s="31">
        <v>202.756</v>
      </c>
      <c r="J21" s="31">
        <v>246.33</v>
      </c>
      <c r="K21" s="31">
        <v>384.16800000000001</v>
      </c>
      <c r="L21" s="31">
        <v>165.40600000000001</v>
      </c>
      <c r="M21" s="31">
        <v>58.692</v>
      </c>
      <c r="N21" s="31">
        <v>202.756</v>
      </c>
      <c r="O21" s="31">
        <v>170.696</v>
      </c>
      <c r="P21" s="31">
        <v>205.971</v>
      </c>
      <c r="Q21" s="31">
        <v>240.28800000000001</v>
      </c>
      <c r="R21" s="31">
        <v>588</v>
      </c>
      <c r="S21" s="31">
        <v>292</v>
      </c>
      <c r="T21" s="31">
        <v>109.57299999999999</v>
      </c>
      <c r="U21" s="31">
        <v>72.942999999999998</v>
      </c>
      <c r="V21" s="31">
        <v>98.513000000000005</v>
      </c>
      <c r="W21" s="31">
        <v>148.297</v>
      </c>
      <c r="X21" s="31">
        <v>107.408</v>
      </c>
      <c r="Y21" s="31">
        <v>122.816</v>
      </c>
      <c r="Z21" s="31">
        <v>83.138999999999996</v>
      </c>
      <c r="AA21" s="31">
        <v>238.07300000000001</v>
      </c>
      <c r="AB21" s="31">
        <v>286.55500000000001</v>
      </c>
      <c r="AC21" s="31">
        <v>75.626000000000005</v>
      </c>
      <c r="AD21" s="31">
        <v>153.102</v>
      </c>
      <c r="AE21" s="31">
        <v>38.487000000000002</v>
      </c>
      <c r="AF21" s="31">
        <v>73.602000000000004</v>
      </c>
      <c r="AG21" s="31">
        <v>53.37</v>
      </c>
      <c r="AH21" s="31">
        <v>24.984000000000002</v>
      </c>
      <c r="AI21" s="31">
        <v>74.262</v>
      </c>
      <c r="AJ21" s="31">
        <v>270.90300000000002</v>
      </c>
      <c r="AK21">
        <v>9</v>
      </c>
      <c r="AL21" s="29">
        <v>0.6</v>
      </c>
      <c r="AM21" s="29">
        <v>97.69</v>
      </c>
      <c r="AN21" s="20">
        <v>5087.5140000000001</v>
      </c>
    </row>
    <row r="22" spans="1:40" x14ac:dyDescent="0.25">
      <c r="A22" t="s">
        <v>229</v>
      </c>
      <c r="B22" t="s">
        <v>74</v>
      </c>
      <c r="C22" t="s">
        <v>85</v>
      </c>
      <c r="D22" t="s">
        <v>86</v>
      </c>
      <c r="E22" t="s">
        <v>87</v>
      </c>
      <c r="F22" t="s">
        <v>79</v>
      </c>
      <c r="G22" s="31" t="s">
        <v>82</v>
      </c>
      <c r="H22" s="31" t="s">
        <v>82</v>
      </c>
      <c r="I22" s="31" t="s">
        <v>82</v>
      </c>
      <c r="J22" s="31" t="s">
        <v>82</v>
      </c>
      <c r="K22" s="31" t="s">
        <v>82</v>
      </c>
      <c r="L22" s="31" t="s">
        <v>82</v>
      </c>
      <c r="M22" s="31" t="s">
        <v>82</v>
      </c>
      <c r="N22" s="31" t="s">
        <v>82</v>
      </c>
      <c r="O22" s="31" t="s">
        <v>20</v>
      </c>
      <c r="P22" s="31" t="s">
        <v>20</v>
      </c>
      <c r="Q22" s="31" t="s">
        <v>20</v>
      </c>
      <c r="R22" s="31" t="s">
        <v>20</v>
      </c>
      <c r="S22" s="31" t="s">
        <v>20</v>
      </c>
      <c r="T22" s="31" t="s">
        <v>20</v>
      </c>
      <c r="U22" s="31" t="s">
        <v>20</v>
      </c>
      <c r="V22" s="31" t="s">
        <v>20</v>
      </c>
      <c r="W22" s="31" t="s">
        <v>20</v>
      </c>
      <c r="X22" s="31" t="s">
        <v>20</v>
      </c>
      <c r="Y22" s="31" t="s">
        <v>20</v>
      </c>
      <c r="Z22" s="31" t="s">
        <v>20</v>
      </c>
      <c r="AA22" s="31" t="s">
        <v>20</v>
      </c>
      <c r="AB22" s="31" t="s">
        <v>20</v>
      </c>
      <c r="AC22" s="31" t="s">
        <v>20</v>
      </c>
      <c r="AD22" s="31" t="s">
        <v>20</v>
      </c>
      <c r="AE22" s="31" t="s">
        <v>20</v>
      </c>
      <c r="AF22" s="31" t="s">
        <v>20</v>
      </c>
      <c r="AG22" s="31" t="s">
        <v>20</v>
      </c>
      <c r="AH22" s="31" t="s">
        <v>20</v>
      </c>
      <c r="AI22" s="31" t="s">
        <v>20</v>
      </c>
      <c r="AJ22" s="31" t="s">
        <v>20</v>
      </c>
      <c r="AK22">
        <v>9</v>
      </c>
      <c r="AL22" s="29" t="s">
        <v>80</v>
      </c>
      <c r="AM22" s="29" t="s">
        <v>80</v>
      </c>
      <c r="AN22" s="20" t="s">
        <v>80</v>
      </c>
    </row>
    <row r="23" spans="1:40" x14ac:dyDescent="0.25">
      <c r="A23" t="s">
        <v>229</v>
      </c>
      <c r="B23" t="s">
        <v>74</v>
      </c>
      <c r="C23" t="s">
        <v>75</v>
      </c>
      <c r="D23" t="s">
        <v>94</v>
      </c>
      <c r="E23" t="s">
        <v>87</v>
      </c>
      <c r="F23" t="s">
        <v>78</v>
      </c>
      <c r="G23" s="31">
        <v>622.601</v>
      </c>
      <c r="H23" s="31">
        <v>49.901000000000003</v>
      </c>
      <c r="I23" s="31">
        <v>162.43600000000001</v>
      </c>
      <c r="J23" s="31">
        <v>91.823999999999998</v>
      </c>
      <c r="K23" s="31">
        <v>41.436999999999998</v>
      </c>
      <c r="L23" s="31">
        <v>113.402</v>
      </c>
      <c r="M23" s="31">
        <v>105.511</v>
      </c>
      <c r="N23" s="31">
        <v>67.81</v>
      </c>
      <c r="O23" s="31">
        <v>55.845999999999997</v>
      </c>
      <c r="P23" s="31">
        <v>69.945999999999998</v>
      </c>
      <c r="Q23" s="31">
        <v>68.254999999999995</v>
      </c>
      <c r="R23" s="31">
        <v>47.314</v>
      </c>
      <c r="S23" s="31">
        <v>54.191000000000003</v>
      </c>
      <c r="T23" s="31">
        <v>138.36699999999999</v>
      </c>
      <c r="U23" s="31">
        <v>106.56100000000001</v>
      </c>
      <c r="V23" s="31">
        <v>177.52799999999999</v>
      </c>
      <c r="W23" s="31">
        <v>237.578</v>
      </c>
      <c r="X23" s="31">
        <v>126.631</v>
      </c>
      <c r="Y23" s="31">
        <v>117.203</v>
      </c>
      <c r="Z23" s="31">
        <v>146.66300000000001</v>
      </c>
      <c r="AA23" s="31">
        <v>82.141000000000005</v>
      </c>
      <c r="AB23" s="31">
        <v>43.279000000000003</v>
      </c>
      <c r="AC23" s="31">
        <v>42.463000000000001</v>
      </c>
      <c r="AD23" s="31">
        <v>11.029</v>
      </c>
      <c r="AE23" s="31">
        <v>19.565999999999999</v>
      </c>
      <c r="AF23" s="31">
        <v>23.809000000000001</v>
      </c>
      <c r="AG23" s="31">
        <v>24.936</v>
      </c>
      <c r="AH23" s="31">
        <v>36.057000000000002</v>
      </c>
      <c r="AI23" s="31">
        <v>19.399000000000001</v>
      </c>
      <c r="AJ23" s="31">
        <v>12.196999999999999</v>
      </c>
      <c r="AK23">
        <v>10</v>
      </c>
      <c r="AL23" s="29">
        <v>0.35</v>
      </c>
      <c r="AM23" s="29">
        <v>98.04</v>
      </c>
      <c r="AN23" s="20">
        <v>2915.8820000000001</v>
      </c>
    </row>
    <row r="24" spans="1:40" x14ac:dyDescent="0.25">
      <c r="A24" t="s">
        <v>229</v>
      </c>
      <c r="B24" t="s">
        <v>74</v>
      </c>
      <c r="C24" t="s">
        <v>75</v>
      </c>
      <c r="D24" t="s">
        <v>94</v>
      </c>
      <c r="E24" t="s">
        <v>87</v>
      </c>
      <c r="F24" t="s">
        <v>79</v>
      </c>
      <c r="G24" s="31" t="s">
        <v>20</v>
      </c>
      <c r="H24" s="31" t="s">
        <v>20</v>
      </c>
      <c r="I24" s="31" t="s">
        <v>20</v>
      </c>
      <c r="J24" s="31" t="s">
        <v>20</v>
      </c>
      <c r="K24" s="31" t="s">
        <v>20</v>
      </c>
      <c r="L24" s="31" t="s">
        <v>20</v>
      </c>
      <c r="M24" s="31" t="s">
        <v>20</v>
      </c>
      <c r="N24" s="31" t="s">
        <v>24</v>
      </c>
      <c r="O24" s="31" t="s">
        <v>20</v>
      </c>
      <c r="P24" s="31" t="s">
        <v>20</v>
      </c>
      <c r="Q24" s="31" t="s">
        <v>20</v>
      </c>
      <c r="R24" s="31" t="s">
        <v>20</v>
      </c>
      <c r="S24" s="31" t="s">
        <v>20</v>
      </c>
      <c r="T24" s="31" t="s">
        <v>20</v>
      </c>
      <c r="U24" s="31" t="s">
        <v>20</v>
      </c>
      <c r="V24" s="31" t="s">
        <v>20</v>
      </c>
      <c r="W24" s="31" t="s">
        <v>20</v>
      </c>
      <c r="X24" s="31" t="s">
        <v>20</v>
      </c>
      <c r="Y24" s="31" t="s">
        <v>20</v>
      </c>
      <c r="Z24" s="31" t="s">
        <v>20</v>
      </c>
      <c r="AA24" s="31" t="s">
        <v>20</v>
      </c>
      <c r="AB24" s="31" t="s">
        <v>20</v>
      </c>
      <c r="AC24" s="31" t="s">
        <v>20</v>
      </c>
      <c r="AD24" s="31" t="s">
        <v>20</v>
      </c>
      <c r="AE24" s="31" t="s">
        <v>20</v>
      </c>
      <c r="AF24" s="31" t="s">
        <v>20</v>
      </c>
      <c r="AG24" s="31" t="s">
        <v>20</v>
      </c>
      <c r="AH24" s="31" t="s">
        <v>20</v>
      </c>
      <c r="AI24" s="31" t="s">
        <v>20</v>
      </c>
      <c r="AJ24" s="31" t="s">
        <v>20</v>
      </c>
      <c r="AK24">
        <v>10</v>
      </c>
      <c r="AL24" s="29" t="s">
        <v>80</v>
      </c>
      <c r="AM24" s="29" t="s">
        <v>80</v>
      </c>
      <c r="AN24" s="20" t="s">
        <v>80</v>
      </c>
    </row>
    <row r="25" spans="1:40" x14ac:dyDescent="0.25">
      <c r="A25" t="s">
        <v>229</v>
      </c>
      <c r="B25" t="s">
        <v>74</v>
      </c>
      <c r="C25" t="s">
        <v>75</v>
      </c>
      <c r="D25" t="s">
        <v>94</v>
      </c>
      <c r="E25" t="s">
        <v>95</v>
      </c>
      <c r="F25" t="s">
        <v>78</v>
      </c>
      <c r="G25" s="31">
        <v>19.25</v>
      </c>
      <c r="H25" s="31">
        <v>277.14999999999998</v>
      </c>
      <c r="I25" s="31">
        <v>210.36</v>
      </c>
      <c r="J25" s="31">
        <v>252.39</v>
      </c>
      <c r="K25" s="31">
        <v>216.55</v>
      </c>
      <c r="L25" s="31">
        <v>290.75</v>
      </c>
      <c r="M25" s="31">
        <v>39.4</v>
      </c>
      <c r="N25" s="31">
        <v>182.233</v>
      </c>
      <c r="O25" s="31">
        <v>170.79400000000001</v>
      </c>
      <c r="P25" s="31">
        <v>130.809</v>
      </c>
      <c r="Q25" s="31">
        <v>161.279</v>
      </c>
      <c r="R25" s="31">
        <v>154.29400000000001</v>
      </c>
      <c r="S25" s="31">
        <v>148.79400000000001</v>
      </c>
      <c r="T25" s="31">
        <v>154.78899999999999</v>
      </c>
      <c r="U25" s="31">
        <v>152.626</v>
      </c>
      <c r="V25" s="31">
        <v>58.106000000000002</v>
      </c>
      <c r="W25" s="31">
        <v>39.993000000000002</v>
      </c>
      <c r="X25" s="31">
        <v>39.613999999999997</v>
      </c>
      <c r="Y25" s="31">
        <v>43.244</v>
      </c>
      <c r="Z25" s="31">
        <v>19.122</v>
      </c>
      <c r="AA25" s="31">
        <v>32.006999999999998</v>
      </c>
      <c r="AB25" s="31">
        <v>30.768999999999998</v>
      </c>
      <c r="AC25" s="31">
        <v>21.869</v>
      </c>
      <c r="AD25" s="31">
        <v>15.188000000000001</v>
      </c>
      <c r="AE25" s="31">
        <v>16.701000000000001</v>
      </c>
      <c r="AF25" s="31">
        <v>8.3640000000000008</v>
      </c>
      <c r="AG25" s="31">
        <v>9.3239999999999998</v>
      </c>
      <c r="AH25" s="31" t="s">
        <v>80</v>
      </c>
      <c r="AI25" s="31">
        <v>2.1070000000000002</v>
      </c>
      <c r="AJ25" s="31" t="s">
        <v>80</v>
      </c>
      <c r="AK25">
        <v>11</v>
      </c>
      <c r="AL25" s="29">
        <v>0.34</v>
      </c>
      <c r="AM25" s="29">
        <v>98.38</v>
      </c>
      <c r="AN25" s="20">
        <v>2897.877</v>
      </c>
    </row>
    <row r="26" spans="1:40" x14ac:dyDescent="0.25">
      <c r="A26" t="s">
        <v>229</v>
      </c>
      <c r="B26" t="s">
        <v>74</v>
      </c>
      <c r="C26" t="s">
        <v>75</v>
      </c>
      <c r="D26" t="s">
        <v>94</v>
      </c>
      <c r="E26" t="s">
        <v>95</v>
      </c>
      <c r="F26" t="s">
        <v>79</v>
      </c>
      <c r="G26" s="31" t="s">
        <v>82</v>
      </c>
      <c r="H26" s="31" t="s">
        <v>82</v>
      </c>
      <c r="I26" s="31" t="s">
        <v>82</v>
      </c>
      <c r="J26" s="31" t="s">
        <v>82</v>
      </c>
      <c r="K26" s="31" t="s">
        <v>82</v>
      </c>
      <c r="L26" s="31" t="s">
        <v>82</v>
      </c>
      <c r="M26" s="31" t="s">
        <v>82</v>
      </c>
      <c r="N26" s="31" t="s">
        <v>82</v>
      </c>
      <c r="O26" s="31" t="s">
        <v>82</v>
      </c>
      <c r="P26" s="31" t="s">
        <v>82</v>
      </c>
      <c r="Q26" s="31" t="s">
        <v>82</v>
      </c>
      <c r="R26" s="31" t="s">
        <v>82</v>
      </c>
      <c r="S26" s="31" t="s">
        <v>82</v>
      </c>
      <c r="T26" s="31" t="s">
        <v>82</v>
      </c>
      <c r="U26" s="31" t="s">
        <v>82</v>
      </c>
      <c r="V26" s="31" t="s">
        <v>82</v>
      </c>
      <c r="W26" s="31" t="s">
        <v>82</v>
      </c>
      <c r="X26" s="31" t="s">
        <v>82</v>
      </c>
      <c r="Y26" s="31" t="s">
        <v>82</v>
      </c>
      <c r="Z26" s="31" t="s">
        <v>82</v>
      </c>
      <c r="AA26" s="31" t="s">
        <v>82</v>
      </c>
      <c r="AB26" s="31" t="s">
        <v>82</v>
      </c>
      <c r="AC26" s="31" t="s">
        <v>82</v>
      </c>
      <c r="AD26" s="31" t="s">
        <v>82</v>
      </c>
      <c r="AE26" s="31" t="s">
        <v>7</v>
      </c>
      <c r="AF26" s="31" t="s">
        <v>7</v>
      </c>
      <c r="AG26" s="31" t="s">
        <v>7</v>
      </c>
      <c r="AH26" s="31" t="s">
        <v>20</v>
      </c>
      <c r="AI26" s="31" t="s">
        <v>20</v>
      </c>
      <c r="AJ26" s="31" t="s">
        <v>5</v>
      </c>
      <c r="AK26">
        <v>11</v>
      </c>
      <c r="AL26" s="29" t="s">
        <v>80</v>
      </c>
      <c r="AM26" s="29" t="s">
        <v>80</v>
      </c>
      <c r="AN26" s="20" t="s">
        <v>80</v>
      </c>
    </row>
    <row r="27" spans="1:40" x14ac:dyDescent="0.25">
      <c r="A27" t="s">
        <v>229</v>
      </c>
      <c r="B27" t="s">
        <v>74</v>
      </c>
      <c r="C27" t="s">
        <v>75</v>
      </c>
      <c r="D27" t="s">
        <v>83</v>
      </c>
      <c r="E27" t="s">
        <v>87</v>
      </c>
      <c r="F27" t="s">
        <v>78</v>
      </c>
      <c r="G27" s="31" t="s">
        <v>80</v>
      </c>
      <c r="H27" s="31" t="s">
        <v>80</v>
      </c>
      <c r="I27" s="31">
        <v>138.44999999999999</v>
      </c>
      <c r="J27" s="31">
        <v>105.95</v>
      </c>
      <c r="K27" s="31">
        <v>259.25200000000001</v>
      </c>
      <c r="L27" s="31">
        <v>256.75</v>
      </c>
      <c r="M27" s="31">
        <v>134.55000000000001</v>
      </c>
      <c r="N27" s="31">
        <v>143.66300000000001</v>
      </c>
      <c r="O27" s="31">
        <v>37.238999999999997</v>
      </c>
      <c r="P27" s="31">
        <v>65.462000000000003</v>
      </c>
      <c r="Q27" s="31">
        <v>78.248000000000005</v>
      </c>
      <c r="R27" s="31">
        <v>64.665000000000006</v>
      </c>
      <c r="S27" s="31">
        <v>110.752</v>
      </c>
      <c r="T27" s="31">
        <v>47.258000000000003</v>
      </c>
      <c r="U27" s="31">
        <v>30.105</v>
      </c>
      <c r="V27" s="31">
        <v>77.042000000000002</v>
      </c>
      <c r="W27" s="31">
        <v>66.403000000000006</v>
      </c>
      <c r="X27" s="31">
        <v>17.855</v>
      </c>
      <c r="Y27" s="31">
        <v>172.56</v>
      </c>
      <c r="Z27" s="31">
        <v>91.757000000000005</v>
      </c>
      <c r="AA27" s="31">
        <v>202.732</v>
      </c>
      <c r="AB27" s="31">
        <v>285.64400000000001</v>
      </c>
      <c r="AC27" s="31">
        <v>61.524000000000001</v>
      </c>
      <c r="AD27" s="31">
        <v>50.895000000000003</v>
      </c>
      <c r="AE27" s="31">
        <v>33.286999999999999</v>
      </c>
      <c r="AF27" s="31">
        <v>16.609000000000002</v>
      </c>
      <c r="AG27" s="31">
        <v>17.541</v>
      </c>
      <c r="AH27" s="31">
        <v>25.009</v>
      </c>
      <c r="AI27" s="31">
        <v>27.986999999999998</v>
      </c>
      <c r="AJ27" s="31">
        <v>23.245000000000001</v>
      </c>
      <c r="AK27">
        <v>12</v>
      </c>
      <c r="AL27" s="29">
        <v>0.31</v>
      </c>
      <c r="AM27" s="29">
        <v>98.7</v>
      </c>
      <c r="AN27" s="20">
        <v>2642.4340000000002</v>
      </c>
    </row>
    <row r="28" spans="1:40" x14ac:dyDescent="0.25">
      <c r="A28" t="s">
        <v>229</v>
      </c>
      <c r="B28" t="s">
        <v>74</v>
      </c>
      <c r="C28" t="s">
        <v>75</v>
      </c>
      <c r="D28" t="s">
        <v>83</v>
      </c>
      <c r="E28" t="s">
        <v>87</v>
      </c>
      <c r="F28" t="s">
        <v>79</v>
      </c>
      <c r="G28" s="31" t="s">
        <v>80</v>
      </c>
      <c r="H28" s="31" t="s">
        <v>80</v>
      </c>
      <c r="I28" s="31" t="s">
        <v>82</v>
      </c>
      <c r="J28" s="31" t="s">
        <v>82</v>
      </c>
      <c r="K28" s="31" t="s">
        <v>82</v>
      </c>
      <c r="L28" s="31" t="s">
        <v>82</v>
      </c>
      <c r="M28" s="31" t="s">
        <v>82</v>
      </c>
      <c r="N28" s="31" t="s">
        <v>82</v>
      </c>
      <c r="O28" s="31" t="s">
        <v>82</v>
      </c>
      <c r="P28" s="31" t="s">
        <v>82</v>
      </c>
      <c r="Q28" s="31" t="s">
        <v>82</v>
      </c>
      <c r="R28" s="31" t="s">
        <v>82</v>
      </c>
      <c r="S28" s="31" t="s">
        <v>82</v>
      </c>
      <c r="T28" s="31" t="s">
        <v>82</v>
      </c>
      <c r="U28" s="31" t="s">
        <v>82</v>
      </c>
      <c r="V28" s="31" t="s">
        <v>82</v>
      </c>
      <c r="W28" s="31" t="s">
        <v>7</v>
      </c>
      <c r="X28" s="31" t="s">
        <v>82</v>
      </c>
      <c r="Y28" s="31" t="s">
        <v>82</v>
      </c>
      <c r="Z28" s="31" t="s">
        <v>20</v>
      </c>
      <c r="AA28" s="31" t="s">
        <v>82</v>
      </c>
      <c r="AB28" s="31" t="s">
        <v>82</v>
      </c>
      <c r="AC28" s="31" t="s">
        <v>20</v>
      </c>
      <c r="AD28" s="31" t="s">
        <v>82</v>
      </c>
      <c r="AE28" s="31" t="s">
        <v>20</v>
      </c>
      <c r="AF28" s="31" t="s">
        <v>82</v>
      </c>
      <c r="AG28" s="31" t="s">
        <v>20</v>
      </c>
      <c r="AH28" s="31" t="s">
        <v>20</v>
      </c>
      <c r="AI28" s="31" t="s">
        <v>20</v>
      </c>
      <c r="AJ28" s="31" t="s">
        <v>20</v>
      </c>
      <c r="AK28">
        <v>12</v>
      </c>
      <c r="AL28" s="29" t="s">
        <v>80</v>
      </c>
      <c r="AM28" s="29" t="s">
        <v>80</v>
      </c>
      <c r="AN28" s="20" t="s">
        <v>80</v>
      </c>
    </row>
    <row r="29" spans="1:40" x14ac:dyDescent="0.25">
      <c r="A29" t="s">
        <v>229</v>
      </c>
      <c r="B29" t="s">
        <v>74</v>
      </c>
      <c r="C29" t="s">
        <v>75</v>
      </c>
      <c r="D29" t="s">
        <v>97</v>
      </c>
      <c r="E29" t="s">
        <v>87</v>
      </c>
      <c r="F29" t="s">
        <v>78</v>
      </c>
      <c r="G29" s="31" t="s">
        <v>80</v>
      </c>
      <c r="H29" s="31" t="s">
        <v>80</v>
      </c>
      <c r="I29" s="31" t="s">
        <v>80</v>
      </c>
      <c r="J29" s="31" t="s">
        <v>80</v>
      </c>
      <c r="K29" s="31" t="s">
        <v>80</v>
      </c>
      <c r="L29" s="31" t="s">
        <v>80</v>
      </c>
      <c r="M29" s="31">
        <v>185.00299999999999</v>
      </c>
      <c r="N29" s="31">
        <v>103.602</v>
      </c>
      <c r="O29" s="31">
        <v>148.00200000000001</v>
      </c>
      <c r="P29" s="31">
        <v>145.536</v>
      </c>
      <c r="Q29" s="31">
        <v>132.38</v>
      </c>
      <c r="R29" s="31">
        <v>141.97300000000001</v>
      </c>
      <c r="S29" s="31">
        <v>367</v>
      </c>
      <c r="T29" s="31">
        <v>109</v>
      </c>
      <c r="U29" s="31">
        <v>88</v>
      </c>
      <c r="V29" s="31">
        <v>52.843000000000004</v>
      </c>
      <c r="W29" s="31">
        <v>108.82599999999999</v>
      </c>
      <c r="X29" s="31">
        <v>97.616</v>
      </c>
      <c r="Y29" s="31">
        <v>326.72399999999999</v>
      </c>
      <c r="Z29" s="31">
        <v>177.72200000000001</v>
      </c>
      <c r="AA29" s="31">
        <v>1.2370000000000001</v>
      </c>
      <c r="AB29" s="31">
        <v>27.280999999999999</v>
      </c>
      <c r="AC29" s="31">
        <v>2.4359999999999999</v>
      </c>
      <c r="AD29" s="31">
        <v>5.694</v>
      </c>
      <c r="AE29" s="31">
        <v>17.931999999999999</v>
      </c>
      <c r="AF29" s="31">
        <v>65.438999999999993</v>
      </c>
      <c r="AG29" s="31">
        <v>2.2050000000000001</v>
      </c>
      <c r="AH29" s="31">
        <v>13.016</v>
      </c>
      <c r="AI29" s="31">
        <v>9.4350000000000005</v>
      </c>
      <c r="AJ29" s="31">
        <v>8.9920000000000009</v>
      </c>
      <c r="AK29">
        <v>13</v>
      </c>
      <c r="AL29" s="29">
        <v>0.28000000000000003</v>
      </c>
      <c r="AM29" s="29">
        <v>98.97</v>
      </c>
      <c r="AN29" s="20">
        <v>2337.893</v>
      </c>
    </row>
    <row r="30" spans="1:40" x14ac:dyDescent="0.25">
      <c r="A30" t="s">
        <v>229</v>
      </c>
      <c r="B30" t="s">
        <v>74</v>
      </c>
      <c r="C30" t="s">
        <v>75</v>
      </c>
      <c r="D30" t="s">
        <v>97</v>
      </c>
      <c r="E30" t="s">
        <v>87</v>
      </c>
      <c r="F30" t="s">
        <v>79</v>
      </c>
      <c r="G30" s="31" t="s">
        <v>80</v>
      </c>
      <c r="H30" s="31" t="s">
        <v>80</v>
      </c>
      <c r="I30" s="31" t="s">
        <v>80</v>
      </c>
      <c r="J30" s="31" t="s">
        <v>80</v>
      </c>
      <c r="K30" s="31" t="s">
        <v>80</v>
      </c>
      <c r="L30" s="31" t="s">
        <v>80</v>
      </c>
      <c r="M30" s="31" t="s">
        <v>82</v>
      </c>
      <c r="N30" s="31" t="s">
        <v>82</v>
      </c>
      <c r="O30" s="31" t="s">
        <v>82</v>
      </c>
      <c r="P30" s="31" t="s">
        <v>82</v>
      </c>
      <c r="Q30" s="31" t="s">
        <v>82</v>
      </c>
      <c r="R30" s="31" t="s">
        <v>82</v>
      </c>
      <c r="S30" s="31" t="s">
        <v>5</v>
      </c>
      <c r="T30" s="31" t="s">
        <v>5</v>
      </c>
      <c r="U30" s="31" t="s">
        <v>5</v>
      </c>
      <c r="V30" s="31" t="s">
        <v>5</v>
      </c>
      <c r="W30" s="31" t="s">
        <v>5</v>
      </c>
      <c r="X30" s="31" t="s">
        <v>5</v>
      </c>
      <c r="Y30" s="31" t="s">
        <v>5</v>
      </c>
      <c r="Z30" s="31" t="s">
        <v>82</v>
      </c>
      <c r="AA30" s="31" t="s">
        <v>20</v>
      </c>
      <c r="AB30" s="31" t="s">
        <v>5</v>
      </c>
      <c r="AC30" s="31" t="s">
        <v>20</v>
      </c>
      <c r="AD30" s="31" t="s">
        <v>20</v>
      </c>
      <c r="AE30" s="31" t="s">
        <v>20</v>
      </c>
      <c r="AF30" s="31" t="s">
        <v>20</v>
      </c>
      <c r="AG30" s="31" t="s">
        <v>20</v>
      </c>
      <c r="AH30" s="31" t="s">
        <v>20</v>
      </c>
      <c r="AI30" s="31" t="s">
        <v>20</v>
      </c>
      <c r="AJ30" s="31" t="s">
        <v>20</v>
      </c>
      <c r="AK30">
        <v>13</v>
      </c>
      <c r="AL30" s="29" t="s">
        <v>80</v>
      </c>
      <c r="AM30" s="29" t="s">
        <v>80</v>
      </c>
      <c r="AN30" s="20" t="s">
        <v>80</v>
      </c>
    </row>
    <row r="31" spans="1:40" x14ac:dyDescent="0.25">
      <c r="A31" t="s">
        <v>229</v>
      </c>
      <c r="B31" t="s">
        <v>74</v>
      </c>
      <c r="C31" t="s">
        <v>75</v>
      </c>
      <c r="D31" t="s">
        <v>103</v>
      </c>
      <c r="E31" t="s">
        <v>87</v>
      </c>
      <c r="F31" t="s">
        <v>78</v>
      </c>
      <c r="G31" s="31" t="s">
        <v>80</v>
      </c>
      <c r="H31" s="31" t="s">
        <v>80</v>
      </c>
      <c r="I31" s="31" t="s">
        <v>80</v>
      </c>
      <c r="J31" s="31" t="s">
        <v>80</v>
      </c>
      <c r="K31" s="31" t="s">
        <v>80</v>
      </c>
      <c r="L31" s="31" t="s">
        <v>80</v>
      </c>
      <c r="M31" s="31" t="s">
        <v>80</v>
      </c>
      <c r="N31" s="31" t="s">
        <v>80</v>
      </c>
      <c r="O31" s="31" t="s">
        <v>80</v>
      </c>
      <c r="P31" s="31" t="s">
        <v>80</v>
      </c>
      <c r="Q31" s="31" t="s">
        <v>80</v>
      </c>
      <c r="R31" s="31" t="s">
        <v>80</v>
      </c>
      <c r="S31" s="31" t="s">
        <v>80</v>
      </c>
      <c r="T31" s="31" t="s">
        <v>80</v>
      </c>
      <c r="U31" s="31" t="s">
        <v>80</v>
      </c>
      <c r="V31" s="31" t="s">
        <v>80</v>
      </c>
      <c r="W31" s="31">
        <v>537</v>
      </c>
      <c r="X31" s="31">
        <v>299.44</v>
      </c>
      <c r="Y31" s="31">
        <v>326.84300000000002</v>
      </c>
      <c r="Z31" s="31">
        <v>112.95699999999999</v>
      </c>
      <c r="AA31" s="31">
        <v>18.087</v>
      </c>
      <c r="AB31" s="31">
        <v>10.958</v>
      </c>
      <c r="AC31" s="31">
        <v>132.327</v>
      </c>
      <c r="AD31" s="31">
        <v>91.584999999999994</v>
      </c>
      <c r="AE31" s="31">
        <v>138.09899999999999</v>
      </c>
      <c r="AF31" s="31">
        <v>48.305</v>
      </c>
      <c r="AG31" s="31">
        <v>16.760999999999999</v>
      </c>
      <c r="AH31" s="31">
        <v>36.064999999999998</v>
      </c>
      <c r="AI31" s="31">
        <v>35.21</v>
      </c>
      <c r="AJ31" s="31">
        <v>20.945</v>
      </c>
      <c r="AK31">
        <v>14</v>
      </c>
      <c r="AL31" s="29">
        <v>0.22</v>
      </c>
      <c r="AM31" s="29">
        <v>99.19</v>
      </c>
      <c r="AN31" s="20">
        <v>1824.5820000000001</v>
      </c>
    </row>
    <row r="32" spans="1:40" x14ac:dyDescent="0.25">
      <c r="A32" t="s">
        <v>229</v>
      </c>
      <c r="B32" t="s">
        <v>74</v>
      </c>
      <c r="C32" t="s">
        <v>75</v>
      </c>
      <c r="D32" t="s">
        <v>103</v>
      </c>
      <c r="E32" t="s">
        <v>87</v>
      </c>
      <c r="F32" t="s">
        <v>79</v>
      </c>
      <c r="G32" s="31" t="s">
        <v>80</v>
      </c>
      <c r="H32" s="31" t="s">
        <v>80</v>
      </c>
      <c r="I32" s="31" t="s">
        <v>80</v>
      </c>
      <c r="J32" s="31" t="s">
        <v>80</v>
      </c>
      <c r="K32" s="31" t="s">
        <v>80</v>
      </c>
      <c r="L32" s="31" t="s">
        <v>80</v>
      </c>
      <c r="M32" s="31" t="s">
        <v>80</v>
      </c>
      <c r="N32" s="31" t="s">
        <v>80</v>
      </c>
      <c r="O32" s="31" t="s">
        <v>80</v>
      </c>
      <c r="P32" s="31" t="s">
        <v>80</v>
      </c>
      <c r="Q32" s="31" t="s">
        <v>80</v>
      </c>
      <c r="R32" s="31" t="s">
        <v>80</v>
      </c>
      <c r="S32" s="31" t="s">
        <v>80</v>
      </c>
      <c r="T32" s="31" t="s">
        <v>80</v>
      </c>
      <c r="U32" s="31" t="s">
        <v>80</v>
      </c>
      <c r="V32" s="31" t="s">
        <v>80</v>
      </c>
      <c r="W32" s="31" t="s">
        <v>20</v>
      </c>
      <c r="X32" s="31" t="s">
        <v>24</v>
      </c>
      <c r="Y32" s="31" t="s">
        <v>24</v>
      </c>
      <c r="Z32" s="31" t="s">
        <v>5</v>
      </c>
      <c r="AA32" s="31" t="s">
        <v>7</v>
      </c>
      <c r="AB32" s="31" t="s">
        <v>5</v>
      </c>
      <c r="AC32" s="31" t="s">
        <v>20</v>
      </c>
      <c r="AD32" s="31" t="s">
        <v>20</v>
      </c>
      <c r="AE32" s="31" t="s">
        <v>20</v>
      </c>
      <c r="AF32" s="31" t="s">
        <v>5</v>
      </c>
      <c r="AG32" s="31" t="s">
        <v>5</v>
      </c>
      <c r="AH32" s="31" t="s">
        <v>82</v>
      </c>
      <c r="AI32" s="31" t="s">
        <v>82</v>
      </c>
      <c r="AJ32" s="31" t="s">
        <v>82</v>
      </c>
      <c r="AK32">
        <v>14</v>
      </c>
      <c r="AL32" s="29" t="s">
        <v>80</v>
      </c>
      <c r="AM32" s="29" t="s">
        <v>80</v>
      </c>
      <c r="AN32" s="20" t="s">
        <v>80</v>
      </c>
    </row>
    <row r="33" spans="1:40" x14ac:dyDescent="0.25">
      <c r="A33" t="s">
        <v>229</v>
      </c>
      <c r="B33" t="s">
        <v>74</v>
      </c>
      <c r="C33" t="s">
        <v>75</v>
      </c>
      <c r="D33" t="s">
        <v>93</v>
      </c>
      <c r="E33" t="s">
        <v>87</v>
      </c>
      <c r="F33" t="s">
        <v>78</v>
      </c>
      <c r="G33" s="31">
        <v>14.912000000000001</v>
      </c>
      <c r="H33" s="31">
        <v>4.2560000000000002</v>
      </c>
      <c r="I33" s="31">
        <v>26.091000000000001</v>
      </c>
      <c r="J33" s="31">
        <v>5.6529999999999996</v>
      </c>
      <c r="K33" s="31">
        <v>46.545000000000002</v>
      </c>
      <c r="L33" s="31">
        <v>41.841999999999999</v>
      </c>
      <c r="M33" s="31">
        <v>46.283000000000001</v>
      </c>
      <c r="N33" s="31">
        <v>28.021999999999998</v>
      </c>
      <c r="O33" s="31">
        <v>38.314</v>
      </c>
      <c r="P33" s="31">
        <v>8.5429999999999993</v>
      </c>
      <c r="Q33" s="31">
        <v>26.119</v>
      </c>
      <c r="R33" s="31">
        <v>9.8689999999999998</v>
      </c>
      <c r="S33" s="31">
        <v>17.518000000000001</v>
      </c>
      <c r="T33" s="31">
        <v>6.7290000000000001</v>
      </c>
      <c r="U33" s="31">
        <v>71.400000000000006</v>
      </c>
      <c r="V33" s="31">
        <v>73.962000000000003</v>
      </c>
      <c r="W33" s="31">
        <v>116.43300000000001</v>
      </c>
      <c r="X33" s="31">
        <v>95.712999999999994</v>
      </c>
      <c r="Y33" s="31">
        <v>50.652999999999999</v>
      </c>
      <c r="Z33" s="31">
        <v>111.157</v>
      </c>
      <c r="AA33" s="31">
        <v>128.68799999999999</v>
      </c>
      <c r="AB33" s="31">
        <v>115.52800000000001</v>
      </c>
      <c r="AC33" s="31">
        <v>105.479</v>
      </c>
      <c r="AD33" s="31">
        <v>111.477</v>
      </c>
      <c r="AE33" s="31">
        <v>55.128</v>
      </c>
      <c r="AF33" s="31">
        <v>58.737000000000002</v>
      </c>
      <c r="AG33" s="31">
        <v>10.965999999999999</v>
      </c>
      <c r="AH33" s="31">
        <v>8.94</v>
      </c>
      <c r="AI33" s="31">
        <v>15.494999999999999</v>
      </c>
      <c r="AJ33" s="31">
        <v>14.391999999999999</v>
      </c>
      <c r="AK33">
        <v>15</v>
      </c>
      <c r="AL33" s="29">
        <v>0.17</v>
      </c>
      <c r="AM33" s="29">
        <v>99.36</v>
      </c>
      <c r="AN33" s="20">
        <v>1464.8420000000001</v>
      </c>
    </row>
    <row r="34" spans="1:40" x14ac:dyDescent="0.25">
      <c r="A34" t="s">
        <v>229</v>
      </c>
      <c r="B34" t="s">
        <v>74</v>
      </c>
      <c r="C34" t="s">
        <v>75</v>
      </c>
      <c r="D34" t="s">
        <v>93</v>
      </c>
      <c r="E34" t="s">
        <v>87</v>
      </c>
      <c r="F34" t="s">
        <v>79</v>
      </c>
      <c r="G34" s="31" t="s">
        <v>7</v>
      </c>
      <c r="H34" s="31" t="s">
        <v>7</v>
      </c>
      <c r="I34" s="31" t="s">
        <v>7</v>
      </c>
      <c r="J34" s="31" t="s">
        <v>7</v>
      </c>
      <c r="K34" s="31" t="s">
        <v>7</v>
      </c>
      <c r="L34" s="31" t="s">
        <v>7</v>
      </c>
      <c r="M34" s="31" t="s">
        <v>7</v>
      </c>
      <c r="N34" s="31" t="s">
        <v>7</v>
      </c>
      <c r="O34" s="31" t="s">
        <v>7</v>
      </c>
      <c r="P34" s="31" t="s">
        <v>20</v>
      </c>
      <c r="Q34" s="31" t="s">
        <v>20</v>
      </c>
      <c r="R34" s="31" t="s">
        <v>20</v>
      </c>
      <c r="S34" s="31" t="s">
        <v>20</v>
      </c>
      <c r="T34" s="31" t="s">
        <v>20</v>
      </c>
      <c r="U34" s="31" t="s">
        <v>20</v>
      </c>
      <c r="V34" s="31" t="s">
        <v>20</v>
      </c>
      <c r="W34" s="31" t="s">
        <v>20</v>
      </c>
      <c r="X34" s="31" t="s">
        <v>20</v>
      </c>
      <c r="Y34" s="31" t="s">
        <v>20</v>
      </c>
      <c r="Z34" s="31" t="s">
        <v>20</v>
      </c>
      <c r="AA34" s="31" t="s">
        <v>20</v>
      </c>
      <c r="AB34" s="31" t="s">
        <v>20</v>
      </c>
      <c r="AC34" s="31" t="s">
        <v>20</v>
      </c>
      <c r="AD34" s="31" t="s">
        <v>20</v>
      </c>
      <c r="AE34" s="31" t="s">
        <v>5</v>
      </c>
      <c r="AF34" s="31" t="s">
        <v>5</v>
      </c>
      <c r="AG34" s="31" t="s">
        <v>5</v>
      </c>
      <c r="AH34" s="31" t="s">
        <v>5</v>
      </c>
      <c r="AI34" s="31" t="s">
        <v>5</v>
      </c>
      <c r="AJ34" s="31" t="s">
        <v>82</v>
      </c>
      <c r="AK34">
        <v>15</v>
      </c>
      <c r="AL34" s="29" t="s">
        <v>80</v>
      </c>
      <c r="AM34" s="29" t="s">
        <v>80</v>
      </c>
      <c r="AN34" s="20" t="s">
        <v>80</v>
      </c>
    </row>
    <row r="35" spans="1:40" x14ac:dyDescent="0.25">
      <c r="A35" t="s">
        <v>229</v>
      </c>
      <c r="B35" t="s">
        <v>74</v>
      </c>
      <c r="C35" t="s">
        <v>75</v>
      </c>
      <c r="D35" t="s">
        <v>83</v>
      </c>
      <c r="E35" t="s">
        <v>104</v>
      </c>
      <c r="F35" t="s">
        <v>78</v>
      </c>
      <c r="G35" s="31">
        <v>266</v>
      </c>
      <c r="H35" s="31">
        <v>278</v>
      </c>
      <c r="I35" s="31">
        <v>10.65</v>
      </c>
      <c r="J35" s="31">
        <v>8.15</v>
      </c>
      <c r="K35" s="31">
        <v>19.942</v>
      </c>
      <c r="L35" s="31">
        <v>19.75</v>
      </c>
      <c r="M35" s="31">
        <v>10.35</v>
      </c>
      <c r="N35" s="31">
        <v>11.051</v>
      </c>
      <c r="O35" s="31">
        <v>2.8650000000000002</v>
      </c>
      <c r="P35" s="31" t="s">
        <v>80</v>
      </c>
      <c r="Q35" s="31">
        <v>6.0190000000000001</v>
      </c>
      <c r="R35" s="31">
        <v>4.9740000000000002</v>
      </c>
      <c r="S35" s="31">
        <v>31.256</v>
      </c>
      <c r="T35" s="31">
        <v>45.978999999999999</v>
      </c>
      <c r="U35" s="31">
        <v>30.303000000000001</v>
      </c>
      <c r="V35" s="31">
        <v>2.7869999999999999</v>
      </c>
      <c r="W35" s="31">
        <v>5.694</v>
      </c>
      <c r="X35" s="31">
        <v>0.34200000000000003</v>
      </c>
      <c r="Y35" s="31">
        <v>0.26500000000000001</v>
      </c>
      <c r="Z35" s="31" t="s">
        <v>80</v>
      </c>
      <c r="AA35" s="31" t="s">
        <v>80</v>
      </c>
      <c r="AB35" s="31">
        <v>13.523</v>
      </c>
      <c r="AC35" s="31">
        <v>16.074999999999999</v>
      </c>
      <c r="AD35" s="31">
        <v>8.9329999999999998</v>
      </c>
      <c r="AE35" s="31">
        <v>1.9</v>
      </c>
      <c r="AF35" s="31">
        <v>7.3999999999999996E-2</v>
      </c>
      <c r="AG35" s="31" t="s">
        <v>80</v>
      </c>
      <c r="AH35" s="31">
        <v>6.5000000000000002E-2</v>
      </c>
      <c r="AI35" s="31">
        <v>0.105</v>
      </c>
      <c r="AJ35" s="31">
        <v>6.8000000000000005E-2</v>
      </c>
      <c r="AK35">
        <v>16</v>
      </c>
      <c r="AL35" s="29">
        <v>0.09</v>
      </c>
      <c r="AM35" s="29">
        <v>99.46</v>
      </c>
      <c r="AN35" s="20">
        <v>795.12</v>
      </c>
    </row>
    <row r="36" spans="1:40" x14ac:dyDescent="0.25">
      <c r="A36" t="s">
        <v>229</v>
      </c>
      <c r="B36" t="s">
        <v>74</v>
      </c>
      <c r="C36" t="s">
        <v>75</v>
      </c>
      <c r="D36" t="s">
        <v>83</v>
      </c>
      <c r="E36" t="s">
        <v>104</v>
      </c>
      <c r="F36" t="s">
        <v>79</v>
      </c>
      <c r="G36" s="31" t="s">
        <v>82</v>
      </c>
      <c r="H36" s="31" t="s">
        <v>82</v>
      </c>
      <c r="I36" s="31" t="s">
        <v>82</v>
      </c>
      <c r="J36" s="31" t="s">
        <v>82</v>
      </c>
      <c r="K36" s="31" t="s">
        <v>82</v>
      </c>
      <c r="L36" s="31" t="s">
        <v>82</v>
      </c>
      <c r="M36" s="31" t="s">
        <v>82</v>
      </c>
      <c r="N36" s="31" t="s">
        <v>82</v>
      </c>
      <c r="O36" s="31" t="s">
        <v>82</v>
      </c>
      <c r="P36" s="31" t="s">
        <v>80</v>
      </c>
      <c r="Q36" s="31" t="s">
        <v>82</v>
      </c>
      <c r="R36" s="31" t="s">
        <v>82</v>
      </c>
      <c r="S36" s="31" t="s">
        <v>82</v>
      </c>
      <c r="T36" s="31" t="s">
        <v>82</v>
      </c>
      <c r="U36" s="31" t="s">
        <v>82</v>
      </c>
      <c r="V36" s="31" t="s">
        <v>82</v>
      </c>
      <c r="W36" s="31" t="s">
        <v>82</v>
      </c>
      <c r="X36" s="31" t="s">
        <v>82</v>
      </c>
      <c r="Y36" s="31" t="s">
        <v>82</v>
      </c>
      <c r="Z36" s="31" t="s">
        <v>5</v>
      </c>
      <c r="AA36" s="31" t="s">
        <v>80</v>
      </c>
      <c r="AB36" s="31" t="s">
        <v>82</v>
      </c>
      <c r="AC36" s="31" t="s">
        <v>20</v>
      </c>
      <c r="AD36" s="31" t="s">
        <v>82</v>
      </c>
      <c r="AE36" s="31" t="s">
        <v>82</v>
      </c>
      <c r="AF36" s="31" t="s">
        <v>82</v>
      </c>
      <c r="AG36" s="31" t="s">
        <v>5</v>
      </c>
      <c r="AH36" s="31" t="s">
        <v>5</v>
      </c>
      <c r="AI36" s="31" t="s">
        <v>5</v>
      </c>
      <c r="AJ36" s="31" t="s">
        <v>5</v>
      </c>
      <c r="AK36">
        <v>16</v>
      </c>
      <c r="AL36" s="29" t="s">
        <v>80</v>
      </c>
      <c r="AM36" s="29" t="s">
        <v>80</v>
      </c>
      <c r="AN36" s="20" t="s">
        <v>80</v>
      </c>
    </row>
    <row r="37" spans="1:40" x14ac:dyDescent="0.25">
      <c r="A37" t="s">
        <v>229</v>
      </c>
      <c r="B37" t="s">
        <v>74</v>
      </c>
      <c r="C37" t="s">
        <v>75</v>
      </c>
      <c r="D37" t="s">
        <v>132</v>
      </c>
      <c r="E37" t="s">
        <v>87</v>
      </c>
      <c r="F37" t="s">
        <v>78</v>
      </c>
      <c r="G37" s="31" t="s">
        <v>80</v>
      </c>
      <c r="H37" s="31" t="s">
        <v>80</v>
      </c>
      <c r="I37" s="31" t="s">
        <v>80</v>
      </c>
      <c r="J37" s="31" t="s">
        <v>80</v>
      </c>
      <c r="K37" s="31" t="s">
        <v>80</v>
      </c>
      <c r="L37" s="31" t="s">
        <v>80</v>
      </c>
      <c r="M37" s="31" t="s">
        <v>80</v>
      </c>
      <c r="N37" s="31" t="s">
        <v>80</v>
      </c>
      <c r="O37" s="31" t="s">
        <v>80</v>
      </c>
      <c r="P37" s="31" t="s">
        <v>80</v>
      </c>
      <c r="Q37" s="31" t="s">
        <v>80</v>
      </c>
      <c r="R37" s="31" t="s">
        <v>80</v>
      </c>
      <c r="S37" s="31">
        <v>42.968000000000004</v>
      </c>
      <c r="T37" s="31">
        <v>133.57599999999999</v>
      </c>
      <c r="U37" s="31">
        <v>255</v>
      </c>
      <c r="V37" s="31">
        <v>56.152999999999999</v>
      </c>
      <c r="W37" s="31">
        <v>148.24299999999999</v>
      </c>
      <c r="X37" s="31">
        <v>4.59</v>
      </c>
      <c r="Y37" s="31">
        <v>11.872999999999999</v>
      </c>
      <c r="Z37" s="31">
        <v>16.75</v>
      </c>
      <c r="AA37" s="31">
        <v>12.705</v>
      </c>
      <c r="AB37" s="31">
        <v>13.776</v>
      </c>
      <c r="AC37" s="31">
        <v>14.41</v>
      </c>
      <c r="AD37" s="31">
        <v>13.63</v>
      </c>
      <c r="AE37" s="31">
        <v>13.939</v>
      </c>
      <c r="AF37" s="31">
        <v>13.993</v>
      </c>
      <c r="AG37" s="31">
        <v>13.853999999999999</v>
      </c>
      <c r="AH37" s="31" t="s">
        <v>80</v>
      </c>
      <c r="AI37" s="31" t="s">
        <v>80</v>
      </c>
      <c r="AJ37" s="31" t="s">
        <v>80</v>
      </c>
      <c r="AK37">
        <v>17</v>
      </c>
      <c r="AL37" s="29">
        <v>0.09</v>
      </c>
      <c r="AM37" s="29">
        <v>99.55</v>
      </c>
      <c r="AN37" s="20">
        <v>765.46100000000001</v>
      </c>
    </row>
    <row r="38" spans="1:40" x14ac:dyDescent="0.25">
      <c r="A38" t="s">
        <v>229</v>
      </c>
      <c r="B38" t="s">
        <v>74</v>
      </c>
      <c r="C38" t="s">
        <v>75</v>
      </c>
      <c r="D38" t="s">
        <v>132</v>
      </c>
      <c r="E38" t="s">
        <v>87</v>
      </c>
      <c r="F38" t="s">
        <v>79</v>
      </c>
      <c r="G38" s="31" t="s">
        <v>80</v>
      </c>
      <c r="H38" s="31" t="s">
        <v>80</v>
      </c>
      <c r="I38" s="31" t="s">
        <v>80</v>
      </c>
      <c r="J38" s="31" t="s">
        <v>80</v>
      </c>
      <c r="K38" s="31" t="s">
        <v>80</v>
      </c>
      <c r="L38" s="31" t="s">
        <v>80</v>
      </c>
      <c r="M38" s="31" t="s">
        <v>80</v>
      </c>
      <c r="N38" s="31" t="s">
        <v>80</v>
      </c>
      <c r="O38" s="31" t="s">
        <v>80</v>
      </c>
      <c r="P38" s="31" t="s">
        <v>80</v>
      </c>
      <c r="Q38" s="31" t="s">
        <v>80</v>
      </c>
      <c r="R38" s="31" t="s">
        <v>80</v>
      </c>
      <c r="S38" s="31" t="s">
        <v>82</v>
      </c>
      <c r="T38" s="31" t="s">
        <v>82</v>
      </c>
      <c r="U38" s="31" t="s">
        <v>82</v>
      </c>
      <c r="V38" s="31" t="s">
        <v>5</v>
      </c>
      <c r="W38" s="31" t="s">
        <v>5</v>
      </c>
      <c r="X38" s="31" t="s">
        <v>5</v>
      </c>
      <c r="Y38" s="31" t="s">
        <v>5</v>
      </c>
      <c r="Z38" s="31" t="s">
        <v>5</v>
      </c>
      <c r="AA38" s="31" t="s">
        <v>5</v>
      </c>
      <c r="AB38" s="31" t="s">
        <v>5</v>
      </c>
      <c r="AC38" s="31" t="s">
        <v>82</v>
      </c>
      <c r="AD38" s="31" t="s">
        <v>82</v>
      </c>
      <c r="AE38" s="31" t="s">
        <v>82</v>
      </c>
      <c r="AF38" s="31" t="s">
        <v>82</v>
      </c>
      <c r="AG38" s="31" t="s">
        <v>82</v>
      </c>
      <c r="AH38" s="31" t="s">
        <v>80</v>
      </c>
      <c r="AI38" s="31" t="s">
        <v>80</v>
      </c>
      <c r="AJ38" s="31" t="s">
        <v>80</v>
      </c>
      <c r="AK38">
        <v>17</v>
      </c>
      <c r="AL38" s="29" t="s">
        <v>80</v>
      </c>
      <c r="AM38" s="29" t="s">
        <v>80</v>
      </c>
      <c r="AN38" s="20" t="s">
        <v>80</v>
      </c>
    </row>
    <row r="39" spans="1:40" x14ac:dyDescent="0.25">
      <c r="A39" t="s">
        <v>229</v>
      </c>
      <c r="B39" t="s">
        <v>74</v>
      </c>
      <c r="C39" t="s">
        <v>75</v>
      </c>
      <c r="D39" t="s">
        <v>83</v>
      </c>
      <c r="E39" t="s">
        <v>90</v>
      </c>
      <c r="F39" t="s">
        <v>78</v>
      </c>
      <c r="G39" s="31" t="s">
        <v>80</v>
      </c>
      <c r="H39" s="31" t="s">
        <v>80</v>
      </c>
      <c r="I39" s="31">
        <v>31.95</v>
      </c>
      <c r="J39" s="31">
        <v>24.45</v>
      </c>
      <c r="K39" s="31">
        <v>59.828000000000003</v>
      </c>
      <c r="L39" s="31">
        <v>59.25</v>
      </c>
      <c r="M39" s="31">
        <v>31.05</v>
      </c>
      <c r="N39" s="31">
        <v>33.152999999999999</v>
      </c>
      <c r="O39" s="31">
        <v>8.5939999999999994</v>
      </c>
      <c r="P39" s="31">
        <v>14.292999999999999</v>
      </c>
      <c r="Q39" s="31">
        <v>18.056999999999999</v>
      </c>
      <c r="R39" s="31">
        <v>14.923</v>
      </c>
      <c r="S39" s="31">
        <v>11.686999999999999</v>
      </c>
      <c r="T39" s="31">
        <v>12.077999999999999</v>
      </c>
      <c r="U39" s="31">
        <v>14.377000000000001</v>
      </c>
      <c r="V39" s="31">
        <v>23.652999999999999</v>
      </c>
      <c r="W39" s="31">
        <v>14.286</v>
      </c>
      <c r="X39" s="31">
        <v>5.407</v>
      </c>
      <c r="Y39" s="31">
        <v>17.146999999999998</v>
      </c>
      <c r="Z39" s="31">
        <v>15.742000000000001</v>
      </c>
      <c r="AA39" s="31">
        <v>35.509</v>
      </c>
      <c r="AB39" s="31">
        <v>17.111000000000001</v>
      </c>
      <c r="AC39" s="31">
        <v>13.464</v>
      </c>
      <c r="AD39" s="31">
        <v>15.423999999999999</v>
      </c>
      <c r="AE39" s="31">
        <v>20.494</v>
      </c>
      <c r="AF39" s="31">
        <v>16.838999999999999</v>
      </c>
      <c r="AG39" s="31">
        <v>9.4250000000000007</v>
      </c>
      <c r="AH39" s="31">
        <v>7.8780000000000001</v>
      </c>
      <c r="AI39" s="31">
        <v>8.3759999999999994</v>
      </c>
      <c r="AJ39" s="31">
        <v>9.7219999999999995</v>
      </c>
      <c r="AK39">
        <v>18</v>
      </c>
      <c r="AL39" s="29">
        <v>7.0000000000000007E-2</v>
      </c>
      <c r="AM39" s="29">
        <v>99.61</v>
      </c>
      <c r="AN39" s="20">
        <v>564.16600000000005</v>
      </c>
    </row>
    <row r="40" spans="1:40" x14ac:dyDescent="0.25">
      <c r="A40" t="s">
        <v>229</v>
      </c>
      <c r="B40" t="s">
        <v>74</v>
      </c>
      <c r="C40" t="s">
        <v>75</v>
      </c>
      <c r="D40" t="s">
        <v>83</v>
      </c>
      <c r="E40" t="s">
        <v>90</v>
      </c>
      <c r="F40" t="s">
        <v>79</v>
      </c>
      <c r="G40" s="31" t="s">
        <v>80</v>
      </c>
      <c r="H40" s="31" t="s">
        <v>80</v>
      </c>
      <c r="I40" s="31" t="s">
        <v>82</v>
      </c>
      <c r="J40" s="31" t="s">
        <v>82</v>
      </c>
      <c r="K40" s="31" t="s">
        <v>82</v>
      </c>
      <c r="L40" s="31" t="s">
        <v>82</v>
      </c>
      <c r="M40" s="31" t="s">
        <v>82</v>
      </c>
      <c r="N40" s="31" t="s">
        <v>82</v>
      </c>
      <c r="O40" s="31" t="s">
        <v>82</v>
      </c>
      <c r="P40" s="31" t="s">
        <v>82</v>
      </c>
      <c r="Q40" s="31" t="s">
        <v>82</v>
      </c>
      <c r="R40" s="31" t="s">
        <v>82</v>
      </c>
      <c r="S40" s="31" t="s">
        <v>82</v>
      </c>
      <c r="T40" s="31" t="s">
        <v>82</v>
      </c>
      <c r="U40" s="31" t="s">
        <v>82</v>
      </c>
      <c r="V40" s="31" t="s">
        <v>82</v>
      </c>
      <c r="W40" s="31" t="s">
        <v>82</v>
      </c>
      <c r="X40" s="31" t="s">
        <v>82</v>
      </c>
      <c r="Y40" s="31" t="s">
        <v>82</v>
      </c>
      <c r="Z40" s="31" t="s">
        <v>82</v>
      </c>
      <c r="AA40" s="31" t="s">
        <v>82</v>
      </c>
      <c r="AB40" s="31" t="s">
        <v>82</v>
      </c>
      <c r="AC40" s="31" t="s">
        <v>20</v>
      </c>
      <c r="AD40" s="31" t="s">
        <v>82</v>
      </c>
      <c r="AE40" s="31" t="s">
        <v>20</v>
      </c>
      <c r="AF40" s="31" t="s">
        <v>82</v>
      </c>
      <c r="AG40" s="31" t="s">
        <v>20</v>
      </c>
      <c r="AH40" s="31" t="s">
        <v>20</v>
      </c>
      <c r="AI40" s="31" t="s">
        <v>20</v>
      </c>
      <c r="AJ40" s="31" t="s">
        <v>20</v>
      </c>
      <c r="AK40">
        <v>18</v>
      </c>
      <c r="AL40" s="29" t="s">
        <v>80</v>
      </c>
      <c r="AM40" s="29" t="s">
        <v>80</v>
      </c>
      <c r="AN40" s="20" t="s">
        <v>80</v>
      </c>
    </row>
    <row r="41" spans="1:40" x14ac:dyDescent="0.25">
      <c r="A41" t="s">
        <v>229</v>
      </c>
      <c r="B41" t="s">
        <v>74</v>
      </c>
      <c r="C41" t="s">
        <v>75</v>
      </c>
      <c r="D41" t="s">
        <v>132</v>
      </c>
      <c r="E41" t="s">
        <v>90</v>
      </c>
      <c r="F41" t="s">
        <v>78</v>
      </c>
      <c r="G41" s="31" t="s">
        <v>80</v>
      </c>
      <c r="H41" s="31" t="s">
        <v>80</v>
      </c>
      <c r="I41" s="31" t="s">
        <v>80</v>
      </c>
      <c r="J41" s="31" t="s">
        <v>80</v>
      </c>
      <c r="K41" s="31" t="s">
        <v>80</v>
      </c>
      <c r="L41" s="31" t="s">
        <v>80</v>
      </c>
      <c r="M41" s="31" t="s">
        <v>80</v>
      </c>
      <c r="N41" s="31">
        <v>456</v>
      </c>
      <c r="O41" s="31" t="s">
        <v>80</v>
      </c>
      <c r="P41" s="31" t="s">
        <v>80</v>
      </c>
      <c r="Q41" s="31" t="s">
        <v>80</v>
      </c>
      <c r="R41" s="31" t="s">
        <v>80</v>
      </c>
      <c r="S41" s="31" t="s">
        <v>80</v>
      </c>
      <c r="T41" s="31" t="s">
        <v>80</v>
      </c>
      <c r="U41" s="31" t="s">
        <v>80</v>
      </c>
      <c r="V41" s="31" t="s">
        <v>80</v>
      </c>
      <c r="W41" s="31" t="s">
        <v>80</v>
      </c>
      <c r="X41" s="31" t="s">
        <v>80</v>
      </c>
      <c r="Y41" s="31" t="s">
        <v>80</v>
      </c>
      <c r="Z41" s="31" t="s">
        <v>80</v>
      </c>
      <c r="AA41" s="31" t="s">
        <v>80</v>
      </c>
      <c r="AB41" s="31" t="s">
        <v>80</v>
      </c>
      <c r="AC41" s="31" t="s">
        <v>80</v>
      </c>
      <c r="AD41" s="31" t="s">
        <v>80</v>
      </c>
      <c r="AE41" s="31" t="s">
        <v>80</v>
      </c>
      <c r="AF41" s="31" t="s">
        <v>80</v>
      </c>
      <c r="AG41" s="31" t="s">
        <v>80</v>
      </c>
      <c r="AH41" s="31" t="s">
        <v>80</v>
      </c>
      <c r="AI41" s="31" t="s">
        <v>80</v>
      </c>
      <c r="AJ41" s="31" t="s">
        <v>80</v>
      </c>
      <c r="AK41">
        <v>19</v>
      </c>
      <c r="AL41" s="29">
        <v>0.05</v>
      </c>
      <c r="AM41" s="29">
        <v>99.67</v>
      </c>
      <c r="AN41" s="20">
        <v>456</v>
      </c>
    </row>
    <row r="42" spans="1:40" x14ac:dyDescent="0.25">
      <c r="A42" t="s">
        <v>229</v>
      </c>
      <c r="B42" t="s">
        <v>74</v>
      </c>
      <c r="C42" t="s">
        <v>75</v>
      </c>
      <c r="D42" t="s">
        <v>132</v>
      </c>
      <c r="E42" t="s">
        <v>90</v>
      </c>
      <c r="F42" t="s">
        <v>79</v>
      </c>
      <c r="G42" s="31" t="s">
        <v>80</v>
      </c>
      <c r="H42" s="31" t="s">
        <v>80</v>
      </c>
      <c r="I42" s="31" t="s">
        <v>80</v>
      </c>
      <c r="J42" s="31" t="s">
        <v>80</v>
      </c>
      <c r="K42" s="31" t="s">
        <v>80</v>
      </c>
      <c r="L42" s="31" t="s">
        <v>80</v>
      </c>
      <c r="M42" s="31" t="s">
        <v>5</v>
      </c>
      <c r="N42" s="31" t="s">
        <v>82</v>
      </c>
      <c r="O42" s="31" t="s">
        <v>80</v>
      </c>
      <c r="P42" s="31" t="s">
        <v>80</v>
      </c>
      <c r="Q42" s="31" t="s">
        <v>80</v>
      </c>
      <c r="R42" s="31" t="s">
        <v>80</v>
      </c>
      <c r="S42" s="31" t="s">
        <v>80</v>
      </c>
      <c r="T42" s="31" t="s">
        <v>80</v>
      </c>
      <c r="U42" s="31" t="s">
        <v>80</v>
      </c>
      <c r="V42" s="31" t="s">
        <v>80</v>
      </c>
      <c r="W42" s="31" t="s">
        <v>80</v>
      </c>
      <c r="X42" s="31" t="s">
        <v>80</v>
      </c>
      <c r="Y42" s="31" t="s">
        <v>80</v>
      </c>
      <c r="Z42" s="31" t="s">
        <v>80</v>
      </c>
      <c r="AA42" s="31" t="s">
        <v>80</v>
      </c>
      <c r="AB42" s="31" t="s">
        <v>80</v>
      </c>
      <c r="AC42" s="31" t="s">
        <v>80</v>
      </c>
      <c r="AD42" s="31" t="s">
        <v>80</v>
      </c>
      <c r="AE42" s="31" t="s">
        <v>80</v>
      </c>
      <c r="AF42" s="31" t="s">
        <v>80</v>
      </c>
      <c r="AG42" s="31" t="s">
        <v>80</v>
      </c>
      <c r="AH42" s="31" t="s">
        <v>80</v>
      </c>
      <c r="AI42" s="31" t="s">
        <v>80</v>
      </c>
      <c r="AJ42" s="31" t="s">
        <v>80</v>
      </c>
      <c r="AK42">
        <v>19</v>
      </c>
      <c r="AL42" s="29" t="s">
        <v>80</v>
      </c>
      <c r="AM42" s="29" t="s">
        <v>80</v>
      </c>
      <c r="AN42" s="20" t="s">
        <v>80</v>
      </c>
    </row>
    <row r="43" spans="1:40" x14ac:dyDescent="0.25">
      <c r="A43" t="s">
        <v>229</v>
      </c>
      <c r="B43" t="s">
        <v>74</v>
      </c>
      <c r="C43" t="s">
        <v>75</v>
      </c>
      <c r="D43" t="s">
        <v>89</v>
      </c>
      <c r="E43" t="s">
        <v>104</v>
      </c>
      <c r="F43" t="s">
        <v>78</v>
      </c>
      <c r="G43" s="31" t="s">
        <v>80</v>
      </c>
      <c r="H43" s="31" t="s">
        <v>80</v>
      </c>
      <c r="I43" s="31" t="s">
        <v>80</v>
      </c>
      <c r="J43" s="31" t="s">
        <v>80</v>
      </c>
      <c r="K43" s="31" t="s">
        <v>80</v>
      </c>
      <c r="L43" s="31" t="s">
        <v>80</v>
      </c>
      <c r="M43" s="31" t="s">
        <v>80</v>
      </c>
      <c r="N43" s="31" t="s">
        <v>80</v>
      </c>
      <c r="O43" s="31" t="s">
        <v>80</v>
      </c>
      <c r="P43" s="31" t="s">
        <v>80</v>
      </c>
      <c r="Q43" s="31" t="s">
        <v>80</v>
      </c>
      <c r="R43" s="31" t="s">
        <v>80</v>
      </c>
      <c r="S43" s="31" t="s">
        <v>80</v>
      </c>
      <c r="T43" s="31" t="s">
        <v>80</v>
      </c>
      <c r="U43" s="31" t="s">
        <v>80</v>
      </c>
      <c r="V43" s="31" t="s">
        <v>80</v>
      </c>
      <c r="W43" s="31" t="s">
        <v>80</v>
      </c>
      <c r="X43" s="31" t="s">
        <v>80</v>
      </c>
      <c r="Y43" s="31" t="s">
        <v>80</v>
      </c>
      <c r="Z43" s="31">
        <v>64.209999999999994</v>
      </c>
      <c r="AA43" s="31">
        <v>49.421999999999997</v>
      </c>
      <c r="AB43" s="31">
        <v>138.46700000000001</v>
      </c>
      <c r="AC43" s="31">
        <v>52.255000000000003</v>
      </c>
      <c r="AD43" s="31">
        <v>16.143000000000001</v>
      </c>
      <c r="AE43" s="31">
        <v>11.044</v>
      </c>
      <c r="AF43" s="31">
        <v>13.95</v>
      </c>
      <c r="AG43" s="31">
        <v>33.384</v>
      </c>
      <c r="AH43" s="31">
        <v>15.973000000000001</v>
      </c>
      <c r="AI43" s="31">
        <v>20.986000000000001</v>
      </c>
      <c r="AJ43" s="31">
        <v>5.218</v>
      </c>
      <c r="AK43">
        <v>20</v>
      </c>
      <c r="AL43" s="29">
        <v>0.05</v>
      </c>
      <c r="AM43" s="29">
        <v>99.72</v>
      </c>
      <c r="AN43" s="20">
        <v>421.05200000000002</v>
      </c>
    </row>
    <row r="44" spans="1:40" x14ac:dyDescent="0.25">
      <c r="A44" t="s">
        <v>229</v>
      </c>
      <c r="B44" t="s">
        <v>74</v>
      </c>
      <c r="C44" t="s">
        <v>75</v>
      </c>
      <c r="D44" t="s">
        <v>89</v>
      </c>
      <c r="E44" t="s">
        <v>104</v>
      </c>
      <c r="F44" t="s">
        <v>79</v>
      </c>
      <c r="G44" s="31" t="s">
        <v>80</v>
      </c>
      <c r="H44" s="31" t="s">
        <v>80</v>
      </c>
      <c r="I44" s="31" t="s">
        <v>80</v>
      </c>
      <c r="J44" s="31" t="s">
        <v>80</v>
      </c>
      <c r="K44" s="31" t="s">
        <v>80</v>
      </c>
      <c r="L44" s="31" t="s">
        <v>80</v>
      </c>
      <c r="M44" s="31" t="s">
        <v>80</v>
      </c>
      <c r="N44" s="31" t="s">
        <v>80</v>
      </c>
      <c r="O44" s="31" t="s">
        <v>5</v>
      </c>
      <c r="P44" s="31" t="s">
        <v>5</v>
      </c>
      <c r="Q44" s="31" t="s">
        <v>5</v>
      </c>
      <c r="R44" s="31" t="s">
        <v>5</v>
      </c>
      <c r="S44" s="31" t="s">
        <v>5</v>
      </c>
      <c r="T44" s="31" t="s">
        <v>5</v>
      </c>
      <c r="U44" s="31" t="s">
        <v>5</v>
      </c>
      <c r="V44" s="31" t="s">
        <v>5</v>
      </c>
      <c r="W44" s="31" t="s">
        <v>5</v>
      </c>
      <c r="X44" s="31" t="s">
        <v>5</v>
      </c>
      <c r="Y44" s="31" t="s">
        <v>5</v>
      </c>
      <c r="Z44" s="31" t="s">
        <v>5</v>
      </c>
      <c r="AA44" s="31" t="s">
        <v>5</v>
      </c>
      <c r="AB44" s="31" t="s">
        <v>5</v>
      </c>
      <c r="AC44" s="31" t="s">
        <v>5</v>
      </c>
      <c r="AD44" s="31" t="s">
        <v>5</v>
      </c>
      <c r="AE44" s="31" t="s">
        <v>5</v>
      </c>
      <c r="AF44" s="31" t="s">
        <v>5</v>
      </c>
      <c r="AG44" s="31" t="s">
        <v>5</v>
      </c>
      <c r="AH44" s="31" t="s">
        <v>5</v>
      </c>
      <c r="AI44" s="31" t="s">
        <v>5</v>
      </c>
      <c r="AJ44" s="31" t="s">
        <v>5</v>
      </c>
      <c r="AK44">
        <v>20</v>
      </c>
      <c r="AL44" s="29" t="s">
        <v>80</v>
      </c>
      <c r="AM44" s="29" t="s">
        <v>80</v>
      </c>
      <c r="AN44" s="20" t="s">
        <v>80</v>
      </c>
    </row>
    <row r="45" spans="1:40" x14ac:dyDescent="0.25">
      <c r="A45" t="s">
        <v>229</v>
      </c>
      <c r="B45" t="s">
        <v>74</v>
      </c>
      <c r="C45" t="s">
        <v>75</v>
      </c>
      <c r="D45" t="s">
        <v>83</v>
      </c>
      <c r="E45" t="s">
        <v>123</v>
      </c>
      <c r="F45" t="s">
        <v>78</v>
      </c>
      <c r="G45" s="31" t="s">
        <v>80</v>
      </c>
      <c r="H45" s="31" t="s">
        <v>80</v>
      </c>
      <c r="I45" s="31">
        <v>21.3</v>
      </c>
      <c r="J45" s="31">
        <v>16.3</v>
      </c>
      <c r="K45" s="31">
        <v>39.884999999999998</v>
      </c>
      <c r="L45" s="31">
        <v>39.5</v>
      </c>
      <c r="M45" s="31">
        <v>20.7</v>
      </c>
      <c r="N45" s="31">
        <v>22.102</v>
      </c>
      <c r="O45" s="31">
        <v>5.7290000000000001</v>
      </c>
      <c r="P45" s="31">
        <v>49.393000000000001</v>
      </c>
      <c r="Q45" s="31">
        <v>12.038</v>
      </c>
      <c r="R45" s="31">
        <v>9.9480000000000004</v>
      </c>
      <c r="S45" s="31">
        <v>4.99</v>
      </c>
      <c r="T45" s="31">
        <v>4.8520000000000003</v>
      </c>
      <c r="U45" s="31">
        <v>4.758</v>
      </c>
      <c r="V45" s="31">
        <v>10.785</v>
      </c>
      <c r="W45" s="31">
        <v>10.739000000000001</v>
      </c>
      <c r="X45" s="31">
        <v>2.633</v>
      </c>
      <c r="Y45" s="31">
        <v>10.539</v>
      </c>
      <c r="Z45" s="31">
        <v>0.51600000000000001</v>
      </c>
      <c r="AA45" s="31">
        <v>4.5620000000000003</v>
      </c>
      <c r="AB45" s="31">
        <v>18.672000000000001</v>
      </c>
      <c r="AC45" s="31">
        <v>14.242000000000001</v>
      </c>
      <c r="AD45" s="31">
        <v>7.5410000000000004</v>
      </c>
      <c r="AE45" s="31">
        <v>5.8449999999999998</v>
      </c>
      <c r="AF45" s="31">
        <v>4.5579999999999998</v>
      </c>
      <c r="AG45" s="31">
        <v>5.9809999999999999</v>
      </c>
      <c r="AH45" s="31" t="s">
        <v>80</v>
      </c>
      <c r="AI45" s="31" t="s">
        <v>80</v>
      </c>
      <c r="AJ45" s="31" t="s">
        <v>80</v>
      </c>
      <c r="AK45">
        <v>21</v>
      </c>
      <c r="AL45" s="29">
        <v>0.04</v>
      </c>
      <c r="AM45" s="29">
        <v>99.76</v>
      </c>
      <c r="AN45" s="20">
        <v>348.11</v>
      </c>
    </row>
    <row r="46" spans="1:40" x14ac:dyDescent="0.25">
      <c r="A46" t="s">
        <v>229</v>
      </c>
      <c r="B46" t="s">
        <v>74</v>
      </c>
      <c r="C46" t="s">
        <v>75</v>
      </c>
      <c r="D46" t="s">
        <v>83</v>
      </c>
      <c r="E46" t="s">
        <v>123</v>
      </c>
      <c r="F46" t="s">
        <v>79</v>
      </c>
      <c r="G46" s="31" t="s">
        <v>80</v>
      </c>
      <c r="H46" s="31" t="s">
        <v>80</v>
      </c>
      <c r="I46" s="31" t="s">
        <v>82</v>
      </c>
      <c r="J46" s="31" t="s">
        <v>82</v>
      </c>
      <c r="K46" s="31" t="s">
        <v>82</v>
      </c>
      <c r="L46" s="31" t="s">
        <v>82</v>
      </c>
      <c r="M46" s="31" t="s">
        <v>82</v>
      </c>
      <c r="N46" s="31" t="s">
        <v>82</v>
      </c>
      <c r="O46" s="31" t="s">
        <v>82</v>
      </c>
      <c r="P46" s="31" t="s">
        <v>82</v>
      </c>
      <c r="Q46" s="31" t="s">
        <v>82</v>
      </c>
      <c r="R46" s="31" t="s">
        <v>82</v>
      </c>
      <c r="S46" s="31" t="s">
        <v>82</v>
      </c>
      <c r="T46" s="31" t="s">
        <v>82</v>
      </c>
      <c r="U46" s="31" t="s">
        <v>82</v>
      </c>
      <c r="V46" s="31" t="s">
        <v>82</v>
      </c>
      <c r="W46" s="31" t="s">
        <v>7</v>
      </c>
      <c r="X46" s="31" t="s">
        <v>82</v>
      </c>
      <c r="Y46" s="31" t="s">
        <v>82</v>
      </c>
      <c r="Z46" s="31" t="s">
        <v>20</v>
      </c>
      <c r="AA46" s="31" t="s">
        <v>82</v>
      </c>
      <c r="AB46" s="31" t="s">
        <v>82</v>
      </c>
      <c r="AC46" s="31" t="s">
        <v>20</v>
      </c>
      <c r="AD46" s="31" t="s">
        <v>82</v>
      </c>
      <c r="AE46" s="31" t="s">
        <v>20</v>
      </c>
      <c r="AF46" s="31" t="s">
        <v>82</v>
      </c>
      <c r="AG46" s="31" t="s">
        <v>82</v>
      </c>
      <c r="AH46" s="31" t="s">
        <v>80</v>
      </c>
      <c r="AI46" s="31" t="s">
        <v>80</v>
      </c>
      <c r="AJ46" s="31" t="s">
        <v>80</v>
      </c>
      <c r="AK46">
        <v>21</v>
      </c>
      <c r="AL46" s="29" t="s">
        <v>80</v>
      </c>
      <c r="AM46" s="29" t="s">
        <v>80</v>
      </c>
      <c r="AN46" s="20" t="s">
        <v>80</v>
      </c>
    </row>
    <row r="47" spans="1:40" x14ac:dyDescent="0.25">
      <c r="A47" t="s">
        <v>229</v>
      </c>
      <c r="B47" t="s">
        <v>74</v>
      </c>
      <c r="C47" t="s">
        <v>75</v>
      </c>
      <c r="D47" t="s">
        <v>83</v>
      </c>
      <c r="E47" t="s">
        <v>84</v>
      </c>
      <c r="F47" t="s">
        <v>78</v>
      </c>
      <c r="G47" s="31" t="s">
        <v>80</v>
      </c>
      <c r="H47" s="31" t="s">
        <v>80</v>
      </c>
      <c r="I47" s="31">
        <v>10.65</v>
      </c>
      <c r="J47" s="31">
        <v>8.15</v>
      </c>
      <c r="K47" s="31">
        <v>19.942</v>
      </c>
      <c r="L47" s="31">
        <v>19.75</v>
      </c>
      <c r="M47" s="31">
        <v>10.35</v>
      </c>
      <c r="N47" s="31">
        <v>11.051</v>
      </c>
      <c r="O47" s="31">
        <v>2.8650000000000002</v>
      </c>
      <c r="P47" s="31">
        <v>5.3739999999999997</v>
      </c>
      <c r="Q47" s="31">
        <v>6.0190000000000001</v>
      </c>
      <c r="R47" s="31">
        <v>4.9740000000000002</v>
      </c>
      <c r="S47" s="31">
        <v>1.966</v>
      </c>
      <c r="T47" s="31">
        <v>2.508</v>
      </c>
      <c r="U47" s="31">
        <v>2.8639999999999999</v>
      </c>
      <c r="V47" s="31">
        <v>5.7919999999999998</v>
      </c>
      <c r="W47" s="31">
        <v>13.772</v>
      </c>
      <c r="X47" s="31">
        <v>3.57</v>
      </c>
      <c r="Y47" s="31">
        <v>10.843999999999999</v>
      </c>
      <c r="Z47" s="31">
        <v>1.8380000000000001</v>
      </c>
      <c r="AA47" s="31">
        <v>19.081</v>
      </c>
      <c r="AB47" s="31">
        <v>16.134</v>
      </c>
      <c r="AC47" s="31">
        <v>17.71</v>
      </c>
      <c r="AD47" s="31">
        <v>10.430999999999999</v>
      </c>
      <c r="AE47" s="31">
        <v>16.856999999999999</v>
      </c>
      <c r="AF47" s="31">
        <v>15.221</v>
      </c>
      <c r="AG47" s="31">
        <v>14.361000000000001</v>
      </c>
      <c r="AH47" s="31">
        <v>16.125</v>
      </c>
      <c r="AI47" s="31">
        <v>10.193</v>
      </c>
      <c r="AJ47" s="31">
        <v>11.372</v>
      </c>
      <c r="AK47">
        <v>22</v>
      </c>
      <c r="AL47" s="29">
        <v>0.03</v>
      </c>
      <c r="AM47" s="29">
        <v>99.79</v>
      </c>
      <c r="AN47" s="20">
        <v>289.76299999999998</v>
      </c>
    </row>
    <row r="48" spans="1:40" x14ac:dyDescent="0.25">
      <c r="A48" t="s">
        <v>229</v>
      </c>
      <c r="B48" t="s">
        <v>74</v>
      </c>
      <c r="C48" t="s">
        <v>75</v>
      </c>
      <c r="D48" t="s">
        <v>83</v>
      </c>
      <c r="E48" t="s">
        <v>84</v>
      </c>
      <c r="F48" t="s">
        <v>79</v>
      </c>
      <c r="G48" s="31" t="s">
        <v>80</v>
      </c>
      <c r="H48" s="31" t="s">
        <v>80</v>
      </c>
      <c r="I48" s="31" t="s">
        <v>82</v>
      </c>
      <c r="J48" s="31" t="s">
        <v>82</v>
      </c>
      <c r="K48" s="31" t="s">
        <v>82</v>
      </c>
      <c r="L48" s="31" t="s">
        <v>82</v>
      </c>
      <c r="M48" s="31" t="s">
        <v>82</v>
      </c>
      <c r="N48" s="31" t="s">
        <v>82</v>
      </c>
      <c r="O48" s="31" t="s">
        <v>82</v>
      </c>
      <c r="P48" s="31" t="s">
        <v>82</v>
      </c>
      <c r="Q48" s="31" t="s">
        <v>82</v>
      </c>
      <c r="R48" s="31" t="s">
        <v>82</v>
      </c>
      <c r="S48" s="31" t="s">
        <v>82</v>
      </c>
      <c r="T48" s="31" t="s">
        <v>82</v>
      </c>
      <c r="U48" s="31" t="s">
        <v>82</v>
      </c>
      <c r="V48" s="31" t="s">
        <v>82</v>
      </c>
      <c r="W48" s="31" t="s">
        <v>7</v>
      </c>
      <c r="X48" s="31" t="s">
        <v>82</v>
      </c>
      <c r="Y48" s="31" t="s">
        <v>82</v>
      </c>
      <c r="Z48" s="31" t="s">
        <v>20</v>
      </c>
      <c r="AA48" s="31" t="s">
        <v>82</v>
      </c>
      <c r="AB48" s="31" t="s">
        <v>82</v>
      </c>
      <c r="AC48" s="31" t="s">
        <v>20</v>
      </c>
      <c r="AD48" s="31" t="s">
        <v>82</v>
      </c>
      <c r="AE48" s="31" t="s">
        <v>20</v>
      </c>
      <c r="AF48" s="31" t="s">
        <v>82</v>
      </c>
      <c r="AG48" s="31" t="s">
        <v>20</v>
      </c>
      <c r="AH48" s="31" t="s">
        <v>20</v>
      </c>
      <c r="AI48" s="31" t="s">
        <v>20</v>
      </c>
      <c r="AJ48" s="31" t="s">
        <v>20</v>
      </c>
      <c r="AK48">
        <v>22</v>
      </c>
      <c r="AL48" s="29" t="s">
        <v>80</v>
      </c>
      <c r="AM48" s="29" t="s">
        <v>80</v>
      </c>
      <c r="AN48" s="20" t="s">
        <v>80</v>
      </c>
    </row>
    <row r="49" spans="1:40" x14ac:dyDescent="0.25">
      <c r="A49" t="s">
        <v>229</v>
      </c>
      <c r="B49" t="s">
        <v>74</v>
      </c>
      <c r="C49" t="s">
        <v>75</v>
      </c>
      <c r="D49" t="s">
        <v>131</v>
      </c>
      <c r="E49" t="s">
        <v>87</v>
      </c>
      <c r="F49" t="s">
        <v>78</v>
      </c>
      <c r="G49" s="31" t="s">
        <v>80</v>
      </c>
      <c r="H49" s="31" t="s">
        <v>80</v>
      </c>
      <c r="I49" s="31" t="s">
        <v>80</v>
      </c>
      <c r="J49" s="31" t="s">
        <v>80</v>
      </c>
      <c r="K49" s="31" t="s">
        <v>80</v>
      </c>
      <c r="L49" s="31" t="s">
        <v>80</v>
      </c>
      <c r="M49" s="31" t="s">
        <v>80</v>
      </c>
      <c r="N49" s="31" t="s">
        <v>80</v>
      </c>
      <c r="O49" s="31" t="s">
        <v>80</v>
      </c>
      <c r="P49" s="31" t="s">
        <v>80</v>
      </c>
      <c r="Q49" s="31" t="s">
        <v>80</v>
      </c>
      <c r="R49" s="31" t="s">
        <v>80</v>
      </c>
      <c r="S49" s="31" t="s">
        <v>80</v>
      </c>
      <c r="T49" s="31" t="s">
        <v>80</v>
      </c>
      <c r="U49" s="31" t="s">
        <v>80</v>
      </c>
      <c r="V49" s="31" t="s">
        <v>80</v>
      </c>
      <c r="W49" s="31" t="s">
        <v>80</v>
      </c>
      <c r="X49" s="31" t="s">
        <v>80</v>
      </c>
      <c r="Y49" s="31" t="s">
        <v>80</v>
      </c>
      <c r="Z49" s="31" t="s">
        <v>80</v>
      </c>
      <c r="AA49" s="31" t="s">
        <v>80</v>
      </c>
      <c r="AB49" s="31" t="s">
        <v>80</v>
      </c>
      <c r="AC49" s="31" t="s">
        <v>80</v>
      </c>
      <c r="AD49" s="31" t="s">
        <v>80</v>
      </c>
      <c r="AE49" s="31" t="s">
        <v>80</v>
      </c>
      <c r="AF49" s="31" t="s">
        <v>80</v>
      </c>
      <c r="AG49" s="31" t="s">
        <v>80</v>
      </c>
      <c r="AH49" s="31" t="s">
        <v>80</v>
      </c>
      <c r="AI49" s="31">
        <v>121.425</v>
      </c>
      <c r="AJ49" s="31">
        <v>40.475000000000001</v>
      </c>
      <c r="AK49">
        <v>23</v>
      </c>
      <c r="AL49" s="29">
        <v>0.02</v>
      </c>
      <c r="AM49" s="29">
        <v>99.81</v>
      </c>
      <c r="AN49" s="20">
        <v>161.9</v>
      </c>
    </row>
    <row r="50" spans="1:40" x14ac:dyDescent="0.25">
      <c r="A50" t="s">
        <v>229</v>
      </c>
      <c r="B50" t="s">
        <v>74</v>
      </c>
      <c r="C50" t="s">
        <v>75</v>
      </c>
      <c r="D50" t="s">
        <v>131</v>
      </c>
      <c r="E50" t="s">
        <v>87</v>
      </c>
      <c r="F50" t="s">
        <v>79</v>
      </c>
      <c r="G50" s="31" t="s">
        <v>80</v>
      </c>
      <c r="H50" s="31" t="s">
        <v>80</v>
      </c>
      <c r="I50" s="31" t="s">
        <v>80</v>
      </c>
      <c r="J50" s="31" t="s">
        <v>80</v>
      </c>
      <c r="K50" s="31" t="s">
        <v>80</v>
      </c>
      <c r="L50" s="31" t="s">
        <v>80</v>
      </c>
      <c r="M50" s="31" t="s">
        <v>80</v>
      </c>
      <c r="N50" s="31" t="s">
        <v>80</v>
      </c>
      <c r="O50" s="31" t="s">
        <v>80</v>
      </c>
      <c r="P50" s="31" t="s">
        <v>80</v>
      </c>
      <c r="Q50" s="31" t="s">
        <v>80</v>
      </c>
      <c r="R50" s="31" t="s">
        <v>80</v>
      </c>
      <c r="S50" s="31" t="s">
        <v>80</v>
      </c>
      <c r="T50" s="31" t="s">
        <v>80</v>
      </c>
      <c r="U50" s="31" t="s">
        <v>80</v>
      </c>
      <c r="V50" s="31" t="s">
        <v>80</v>
      </c>
      <c r="W50" s="31" t="s">
        <v>80</v>
      </c>
      <c r="X50" s="31" t="s">
        <v>80</v>
      </c>
      <c r="Y50" s="31" t="s">
        <v>80</v>
      </c>
      <c r="Z50" s="31" t="s">
        <v>80</v>
      </c>
      <c r="AA50" s="31" t="s">
        <v>80</v>
      </c>
      <c r="AB50" s="31" t="s">
        <v>80</v>
      </c>
      <c r="AC50" s="31" t="s">
        <v>80</v>
      </c>
      <c r="AD50" s="31" t="s">
        <v>80</v>
      </c>
      <c r="AE50" s="31" t="s">
        <v>80</v>
      </c>
      <c r="AF50" s="31" t="s">
        <v>80</v>
      </c>
      <c r="AG50" s="31" t="s">
        <v>80</v>
      </c>
      <c r="AH50" s="31" t="s">
        <v>80</v>
      </c>
      <c r="AI50" s="31" t="s">
        <v>82</v>
      </c>
      <c r="AJ50" s="31" t="s">
        <v>82</v>
      </c>
      <c r="AK50">
        <v>23</v>
      </c>
      <c r="AL50" s="29" t="s">
        <v>80</v>
      </c>
      <c r="AM50" s="29" t="s">
        <v>80</v>
      </c>
      <c r="AN50" s="20" t="s">
        <v>80</v>
      </c>
    </row>
    <row r="51" spans="1:40" x14ac:dyDescent="0.25">
      <c r="A51" t="s">
        <v>229</v>
      </c>
      <c r="B51" t="s">
        <v>74</v>
      </c>
      <c r="C51" t="s">
        <v>75</v>
      </c>
      <c r="D51" t="s">
        <v>125</v>
      </c>
      <c r="E51" t="s">
        <v>87</v>
      </c>
      <c r="F51" t="s">
        <v>78</v>
      </c>
      <c r="G51" s="31" t="s">
        <v>80</v>
      </c>
      <c r="H51" s="31" t="s">
        <v>80</v>
      </c>
      <c r="I51" s="31" t="s">
        <v>80</v>
      </c>
      <c r="J51" s="31" t="s">
        <v>80</v>
      </c>
      <c r="K51" s="31" t="s">
        <v>80</v>
      </c>
      <c r="L51" s="31" t="s">
        <v>80</v>
      </c>
      <c r="M51" s="31" t="s">
        <v>80</v>
      </c>
      <c r="N51" s="31" t="s">
        <v>80</v>
      </c>
      <c r="O51" s="31" t="s">
        <v>80</v>
      </c>
      <c r="P51" s="31" t="s">
        <v>80</v>
      </c>
      <c r="Q51" s="31" t="s">
        <v>80</v>
      </c>
      <c r="R51" s="31" t="s">
        <v>80</v>
      </c>
      <c r="S51" s="31" t="s">
        <v>80</v>
      </c>
      <c r="T51" s="31" t="s">
        <v>80</v>
      </c>
      <c r="U51" s="31">
        <v>1.044</v>
      </c>
      <c r="V51" s="31" t="s">
        <v>80</v>
      </c>
      <c r="W51" s="31" t="s">
        <v>80</v>
      </c>
      <c r="X51" s="31" t="s">
        <v>80</v>
      </c>
      <c r="Y51" s="31" t="s">
        <v>80</v>
      </c>
      <c r="Z51" s="31">
        <v>0.14399999999999999</v>
      </c>
      <c r="AA51" s="31" t="s">
        <v>80</v>
      </c>
      <c r="AB51" s="31" t="s">
        <v>80</v>
      </c>
      <c r="AC51" s="31" t="s">
        <v>80</v>
      </c>
      <c r="AD51" s="31" t="s">
        <v>80</v>
      </c>
      <c r="AE51" s="31" t="s">
        <v>80</v>
      </c>
      <c r="AF51" s="31" t="s">
        <v>80</v>
      </c>
      <c r="AG51" s="31" t="s">
        <v>80</v>
      </c>
      <c r="AH51" s="31">
        <v>153.26900000000001</v>
      </c>
      <c r="AI51" s="31" t="s">
        <v>80</v>
      </c>
      <c r="AJ51" s="31" t="s">
        <v>80</v>
      </c>
      <c r="AK51">
        <v>24</v>
      </c>
      <c r="AL51" s="29">
        <v>0.02</v>
      </c>
      <c r="AM51" s="29">
        <v>99.83</v>
      </c>
      <c r="AN51" s="20">
        <v>154.45699999999999</v>
      </c>
    </row>
    <row r="52" spans="1:40" x14ac:dyDescent="0.25">
      <c r="A52" t="s">
        <v>229</v>
      </c>
      <c r="B52" t="s">
        <v>74</v>
      </c>
      <c r="C52" t="s">
        <v>75</v>
      </c>
      <c r="D52" t="s">
        <v>125</v>
      </c>
      <c r="E52" t="s">
        <v>87</v>
      </c>
      <c r="F52" t="s">
        <v>79</v>
      </c>
      <c r="G52" s="31" t="s">
        <v>80</v>
      </c>
      <c r="H52" s="31" t="s">
        <v>80</v>
      </c>
      <c r="I52" s="31" t="s">
        <v>80</v>
      </c>
      <c r="J52" s="31" t="s">
        <v>80</v>
      </c>
      <c r="K52" s="31" t="s">
        <v>80</v>
      </c>
      <c r="L52" s="31" t="s">
        <v>80</v>
      </c>
      <c r="M52" s="31" t="s">
        <v>80</v>
      </c>
      <c r="N52" s="31" t="s">
        <v>80</v>
      </c>
      <c r="O52" s="31" t="s">
        <v>80</v>
      </c>
      <c r="P52" s="31" t="s">
        <v>80</v>
      </c>
      <c r="Q52" s="31" t="s">
        <v>80</v>
      </c>
      <c r="R52" s="31" t="s">
        <v>80</v>
      </c>
      <c r="S52" s="31" t="s">
        <v>80</v>
      </c>
      <c r="T52" s="31" t="s">
        <v>80</v>
      </c>
      <c r="U52" s="31" t="s">
        <v>5</v>
      </c>
      <c r="V52" s="31" t="s">
        <v>80</v>
      </c>
      <c r="W52" s="31" t="s">
        <v>80</v>
      </c>
      <c r="X52" s="31" t="s">
        <v>80</v>
      </c>
      <c r="Y52" s="31" t="s">
        <v>80</v>
      </c>
      <c r="Z52" s="31" t="s">
        <v>5</v>
      </c>
      <c r="AA52" s="31" t="s">
        <v>80</v>
      </c>
      <c r="AB52" s="31" t="s">
        <v>80</v>
      </c>
      <c r="AC52" s="31" t="s">
        <v>80</v>
      </c>
      <c r="AD52" s="31" t="s">
        <v>80</v>
      </c>
      <c r="AE52" s="31" t="s">
        <v>80</v>
      </c>
      <c r="AF52" s="31" t="s">
        <v>80</v>
      </c>
      <c r="AG52" s="31" t="s">
        <v>80</v>
      </c>
      <c r="AH52" s="31" t="s">
        <v>5</v>
      </c>
      <c r="AI52" s="31" t="s">
        <v>80</v>
      </c>
      <c r="AJ52" s="31" t="s">
        <v>80</v>
      </c>
      <c r="AK52">
        <v>24</v>
      </c>
      <c r="AL52" s="29" t="s">
        <v>80</v>
      </c>
      <c r="AM52" s="29" t="s">
        <v>80</v>
      </c>
      <c r="AN52" s="20" t="s">
        <v>80</v>
      </c>
    </row>
    <row r="53" spans="1:40" x14ac:dyDescent="0.25">
      <c r="A53" t="s">
        <v>229</v>
      </c>
      <c r="B53" t="s">
        <v>74</v>
      </c>
      <c r="C53" t="s">
        <v>75</v>
      </c>
      <c r="D53" t="s">
        <v>88</v>
      </c>
      <c r="E53" t="s">
        <v>90</v>
      </c>
      <c r="F53" t="s">
        <v>78</v>
      </c>
      <c r="G53" s="31" t="s">
        <v>80</v>
      </c>
      <c r="H53" s="31" t="s">
        <v>80</v>
      </c>
      <c r="I53" s="31" t="s">
        <v>80</v>
      </c>
      <c r="J53" s="31" t="s">
        <v>80</v>
      </c>
      <c r="K53" s="31">
        <v>59.65</v>
      </c>
      <c r="L53" s="31">
        <v>26.6</v>
      </c>
      <c r="M53" s="31">
        <v>52.8</v>
      </c>
      <c r="N53" s="31" t="s">
        <v>80</v>
      </c>
      <c r="O53" s="31">
        <v>1.8049999999999999</v>
      </c>
      <c r="P53" s="31" t="s">
        <v>80</v>
      </c>
      <c r="Q53" s="31">
        <v>0.155</v>
      </c>
      <c r="R53" s="31" t="s">
        <v>80</v>
      </c>
      <c r="S53" s="31">
        <v>4.3999999999999997E-2</v>
      </c>
      <c r="T53" s="31">
        <v>0.10100000000000001</v>
      </c>
      <c r="U53" s="31" t="s">
        <v>80</v>
      </c>
      <c r="V53" s="31" t="s">
        <v>80</v>
      </c>
      <c r="W53" s="31">
        <v>0.245</v>
      </c>
      <c r="X53" s="31" t="s">
        <v>80</v>
      </c>
      <c r="Y53" s="31" t="s">
        <v>80</v>
      </c>
      <c r="Z53" s="31" t="s">
        <v>80</v>
      </c>
      <c r="AA53" s="31" t="s">
        <v>80</v>
      </c>
      <c r="AB53" s="31" t="s">
        <v>80</v>
      </c>
      <c r="AC53" s="31" t="s">
        <v>80</v>
      </c>
      <c r="AD53" s="31" t="s">
        <v>80</v>
      </c>
      <c r="AE53" s="31" t="s">
        <v>80</v>
      </c>
      <c r="AF53" s="31" t="s">
        <v>80</v>
      </c>
      <c r="AG53" s="31" t="s">
        <v>80</v>
      </c>
      <c r="AH53" s="31" t="s">
        <v>80</v>
      </c>
      <c r="AI53" s="31" t="s">
        <v>80</v>
      </c>
      <c r="AJ53" s="31" t="s">
        <v>80</v>
      </c>
      <c r="AK53">
        <v>25</v>
      </c>
      <c r="AL53" s="29">
        <v>0.02</v>
      </c>
      <c r="AM53" s="29">
        <v>99.85</v>
      </c>
      <c r="AN53" s="20">
        <v>141.4</v>
      </c>
    </row>
    <row r="54" spans="1:40" x14ac:dyDescent="0.25">
      <c r="A54" t="s">
        <v>229</v>
      </c>
      <c r="B54" t="s">
        <v>74</v>
      </c>
      <c r="C54" t="s">
        <v>75</v>
      </c>
      <c r="D54" t="s">
        <v>88</v>
      </c>
      <c r="E54" t="s">
        <v>90</v>
      </c>
      <c r="F54" t="s">
        <v>79</v>
      </c>
      <c r="G54" s="31" t="s">
        <v>80</v>
      </c>
      <c r="H54" s="31" t="s">
        <v>80</v>
      </c>
      <c r="I54" s="31" t="s">
        <v>80</v>
      </c>
      <c r="J54" s="31" t="s">
        <v>80</v>
      </c>
      <c r="K54" s="31" t="s">
        <v>82</v>
      </c>
      <c r="L54" s="31" t="s">
        <v>82</v>
      </c>
      <c r="M54" s="31" t="s">
        <v>82</v>
      </c>
      <c r="N54" s="31" t="s">
        <v>80</v>
      </c>
      <c r="O54" s="31" t="s">
        <v>82</v>
      </c>
      <c r="P54" s="31" t="s">
        <v>80</v>
      </c>
      <c r="Q54" s="31" t="s">
        <v>82</v>
      </c>
      <c r="R54" s="31" t="s">
        <v>80</v>
      </c>
      <c r="S54" s="31" t="s">
        <v>82</v>
      </c>
      <c r="T54" s="31" t="s">
        <v>82</v>
      </c>
      <c r="U54" s="31" t="s">
        <v>80</v>
      </c>
      <c r="V54" s="31" t="s">
        <v>80</v>
      </c>
      <c r="W54" s="31" t="s">
        <v>82</v>
      </c>
      <c r="X54" s="31" t="s">
        <v>80</v>
      </c>
      <c r="Y54" s="31" t="s">
        <v>80</v>
      </c>
      <c r="Z54" s="31" t="s">
        <v>80</v>
      </c>
      <c r="AA54" s="31" t="s">
        <v>80</v>
      </c>
      <c r="AB54" s="31" t="s">
        <v>80</v>
      </c>
      <c r="AC54" s="31" t="s">
        <v>80</v>
      </c>
      <c r="AD54" s="31" t="s">
        <v>80</v>
      </c>
      <c r="AE54" s="31" t="s">
        <v>80</v>
      </c>
      <c r="AF54" s="31" t="s">
        <v>80</v>
      </c>
      <c r="AG54" s="31" t="s">
        <v>80</v>
      </c>
      <c r="AH54" s="31" t="s">
        <v>80</v>
      </c>
      <c r="AI54" s="31" t="s">
        <v>80</v>
      </c>
      <c r="AJ54" s="31" t="s">
        <v>80</v>
      </c>
      <c r="AK54">
        <v>25</v>
      </c>
      <c r="AL54" s="29" t="s">
        <v>80</v>
      </c>
      <c r="AM54" s="29" t="s">
        <v>80</v>
      </c>
      <c r="AN54" s="20" t="s">
        <v>80</v>
      </c>
    </row>
    <row r="55" spans="1:40" x14ac:dyDescent="0.25">
      <c r="A55" t="s">
        <v>229</v>
      </c>
      <c r="B55" t="s">
        <v>74</v>
      </c>
      <c r="C55" t="s">
        <v>75</v>
      </c>
      <c r="D55" t="s">
        <v>110</v>
      </c>
      <c r="E55" t="s">
        <v>87</v>
      </c>
      <c r="F55" t="s">
        <v>78</v>
      </c>
      <c r="G55" s="31">
        <v>3.91</v>
      </c>
      <c r="H55" s="31">
        <v>5.09</v>
      </c>
      <c r="I55" s="31">
        <v>3.9289999999999998</v>
      </c>
      <c r="J55" s="31">
        <v>7.0339999999999998</v>
      </c>
      <c r="K55" s="31">
        <v>8.3179999999999996</v>
      </c>
      <c r="L55" s="31">
        <v>12.016999999999999</v>
      </c>
      <c r="M55" s="31">
        <v>18.8</v>
      </c>
      <c r="N55" s="31">
        <v>6</v>
      </c>
      <c r="O55" s="31">
        <v>2.9289999999999998</v>
      </c>
      <c r="P55" s="31">
        <v>2.3439999999999999</v>
      </c>
      <c r="Q55" s="31">
        <v>0.61699999999999999</v>
      </c>
      <c r="R55" s="31">
        <v>0.69299999999999995</v>
      </c>
      <c r="S55" s="31">
        <v>0.42099999999999999</v>
      </c>
      <c r="T55" s="31">
        <v>1.877</v>
      </c>
      <c r="U55" s="31">
        <v>8.2210000000000001</v>
      </c>
      <c r="V55" s="31">
        <v>9.3640000000000008</v>
      </c>
      <c r="W55" s="31">
        <v>10.500999999999999</v>
      </c>
      <c r="X55" s="31">
        <v>10.805</v>
      </c>
      <c r="Y55" s="31">
        <v>8.3279999999999994</v>
      </c>
      <c r="Z55" s="31">
        <v>9.9160000000000004</v>
      </c>
      <c r="AA55" s="31">
        <v>3.5049999999999999</v>
      </c>
      <c r="AB55" s="31">
        <v>1.583</v>
      </c>
      <c r="AC55" s="31">
        <v>1.7809999999999999</v>
      </c>
      <c r="AD55" s="31">
        <v>0.31900000000000001</v>
      </c>
      <c r="AE55" s="31">
        <v>0.29099999999999998</v>
      </c>
      <c r="AF55" s="31">
        <v>0.107</v>
      </c>
      <c r="AG55" s="31">
        <v>0.21199999999999999</v>
      </c>
      <c r="AH55" s="31">
        <v>1.454</v>
      </c>
      <c r="AI55" s="31">
        <v>0.32600000000000001</v>
      </c>
      <c r="AJ55" s="31">
        <v>0.27800000000000002</v>
      </c>
      <c r="AK55">
        <v>26</v>
      </c>
      <c r="AL55" s="29">
        <v>0.02</v>
      </c>
      <c r="AM55" s="29">
        <v>99.86</v>
      </c>
      <c r="AN55" s="20">
        <v>140.96899999999999</v>
      </c>
    </row>
    <row r="56" spans="1:40" x14ac:dyDescent="0.25">
      <c r="A56" t="s">
        <v>229</v>
      </c>
      <c r="B56" t="s">
        <v>74</v>
      </c>
      <c r="C56" t="s">
        <v>75</v>
      </c>
      <c r="D56" t="s">
        <v>110</v>
      </c>
      <c r="E56" t="s">
        <v>87</v>
      </c>
      <c r="F56" t="s">
        <v>79</v>
      </c>
      <c r="G56" s="31" t="s">
        <v>82</v>
      </c>
      <c r="H56" s="31" t="s">
        <v>82</v>
      </c>
      <c r="I56" s="31" t="s">
        <v>82</v>
      </c>
      <c r="J56" s="31" t="s">
        <v>82</v>
      </c>
      <c r="K56" s="31" t="s">
        <v>82</v>
      </c>
      <c r="L56" s="31" t="s">
        <v>82</v>
      </c>
      <c r="M56" s="31" t="s">
        <v>82</v>
      </c>
      <c r="N56" s="31" t="s">
        <v>82</v>
      </c>
      <c r="O56" s="31" t="s">
        <v>5</v>
      </c>
      <c r="P56" s="31" t="s">
        <v>5</v>
      </c>
      <c r="Q56" s="31" t="s">
        <v>5</v>
      </c>
      <c r="R56" s="31" t="s">
        <v>5</v>
      </c>
      <c r="S56" s="31" t="s">
        <v>5</v>
      </c>
      <c r="T56" s="31" t="s">
        <v>5</v>
      </c>
      <c r="U56" s="31" t="s">
        <v>5</v>
      </c>
      <c r="V56" s="31" t="s">
        <v>5</v>
      </c>
      <c r="W56" s="31" t="s">
        <v>5</v>
      </c>
      <c r="X56" s="31" t="s">
        <v>5</v>
      </c>
      <c r="Y56" s="31" t="s">
        <v>5</v>
      </c>
      <c r="Z56" s="31" t="s">
        <v>5</v>
      </c>
      <c r="AA56" s="31" t="s">
        <v>5</v>
      </c>
      <c r="AB56" s="31" t="s">
        <v>5</v>
      </c>
      <c r="AC56" s="31" t="s">
        <v>5</v>
      </c>
      <c r="AD56" s="31" t="s">
        <v>5</v>
      </c>
      <c r="AE56" s="31" t="s">
        <v>5</v>
      </c>
      <c r="AF56" s="31" t="s">
        <v>5</v>
      </c>
      <c r="AG56" s="31" t="s">
        <v>5</v>
      </c>
      <c r="AH56" s="31" t="s">
        <v>5</v>
      </c>
      <c r="AI56" s="31" t="s">
        <v>5</v>
      </c>
      <c r="AJ56" s="31" t="s">
        <v>5</v>
      </c>
      <c r="AK56">
        <v>26</v>
      </c>
      <c r="AL56" s="29" t="s">
        <v>80</v>
      </c>
      <c r="AM56" s="29" t="s">
        <v>80</v>
      </c>
      <c r="AN56" s="20" t="s">
        <v>80</v>
      </c>
    </row>
    <row r="57" spans="1:40" x14ac:dyDescent="0.25">
      <c r="A57" t="s">
        <v>229</v>
      </c>
      <c r="B57" t="s">
        <v>74</v>
      </c>
      <c r="C57" t="s">
        <v>75</v>
      </c>
      <c r="D57" t="s">
        <v>92</v>
      </c>
      <c r="E57" t="s">
        <v>87</v>
      </c>
      <c r="F57" t="s">
        <v>78</v>
      </c>
      <c r="G57" s="31" t="s">
        <v>80</v>
      </c>
      <c r="H57" s="31" t="s">
        <v>80</v>
      </c>
      <c r="I57" s="31" t="s">
        <v>80</v>
      </c>
      <c r="J57" s="31" t="s">
        <v>80</v>
      </c>
      <c r="K57" s="31" t="s">
        <v>80</v>
      </c>
      <c r="L57" s="31" t="s">
        <v>80</v>
      </c>
      <c r="M57" s="31" t="s">
        <v>80</v>
      </c>
      <c r="N57" s="31" t="s">
        <v>80</v>
      </c>
      <c r="O57" s="31" t="s">
        <v>80</v>
      </c>
      <c r="P57" s="31" t="s">
        <v>80</v>
      </c>
      <c r="Q57" s="31" t="s">
        <v>80</v>
      </c>
      <c r="R57" s="31" t="s">
        <v>80</v>
      </c>
      <c r="S57" s="31" t="s">
        <v>80</v>
      </c>
      <c r="T57" s="31" t="s">
        <v>80</v>
      </c>
      <c r="U57" s="31" t="s">
        <v>80</v>
      </c>
      <c r="V57" s="31" t="s">
        <v>80</v>
      </c>
      <c r="W57" s="31" t="s">
        <v>80</v>
      </c>
      <c r="X57" s="31" t="s">
        <v>80</v>
      </c>
      <c r="Y57" s="31" t="s">
        <v>80</v>
      </c>
      <c r="Z57" s="31" t="s">
        <v>80</v>
      </c>
      <c r="AA57" s="31" t="s">
        <v>80</v>
      </c>
      <c r="AB57" s="31">
        <v>118.92400000000001</v>
      </c>
      <c r="AC57" s="31" t="s">
        <v>80</v>
      </c>
      <c r="AD57" s="31" t="s">
        <v>80</v>
      </c>
      <c r="AE57" s="31" t="s">
        <v>80</v>
      </c>
      <c r="AF57" s="31">
        <v>1.9650000000000001</v>
      </c>
      <c r="AG57" s="31" t="s">
        <v>80</v>
      </c>
      <c r="AH57" s="31" t="s">
        <v>80</v>
      </c>
      <c r="AI57" s="31" t="s">
        <v>80</v>
      </c>
      <c r="AJ57" s="31" t="s">
        <v>80</v>
      </c>
      <c r="AK57">
        <v>27</v>
      </c>
      <c r="AL57" s="29">
        <v>0.01</v>
      </c>
      <c r="AM57" s="29">
        <v>99.88</v>
      </c>
      <c r="AN57" s="20">
        <v>120.889</v>
      </c>
    </row>
    <row r="58" spans="1:40" x14ac:dyDescent="0.25">
      <c r="A58" t="s">
        <v>229</v>
      </c>
      <c r="B58" t="s">
        <v>74</v>
      </c>
      <c r="C58" t="s">
        <v>75</v>
      </c>
      <c r="D58" t="s">
        <v>92</v>
      </c>
      <c r="E58" t="s">
        <v>87</v>
      </c>
      <c r="F58" t="s">
        <v>79</v>
      </c>
      <c r="G58" s="31" t="s">
        <v>80</v>
      </c>
      <c r="H58" s="31" t="s">
        <v>80</v>
      </c>
      <c r="I58" s="31" t="s">
        <v>80</v>
      </c>
      <c r="J58" s="31" t="s">
        <v>80</v>
      </c>
      <c r="K58" s="31" t="s">
        <v>80</v>
      </c>
      <c r="L58" s="31" t="s">
        <v>80</v>
      </c>
      <c r="M58" s="31" t="s">
        <v>80</v>
      </c>
      <c r="N58" s="31" t="s">
        <v>80</v>
      </c>
      <c r="O58" s="31" t="s">
        <v>80</v>
      </c>
      <c r="P58" s="31" t="s">
        <v>80</v>
      </c>
      <c r="Q58" s="31" t="s">
        <v>80</v>
      </c>
      <c r="R58" s="31" t="s">
        <v>80</v>
      </c>
      <c r="S58" s="31" t="s">
        <v>80</v>
      </c>
      <c r="T58" s="31" t="s">
        <v>80</v>
      </c>
      <c r="U58" s="31" t="s">
        <v>80</v>
      </c>
      <c r="V58" s="31" t="s">
        <v>80</v>
      </c>
      <c r="W58" s="31" t="s">
        <v>80</v>
      </c>
      <c r="X58" s="31" t="s">
        <v>80</v>
      </c>
      <c r="Y58" s="31" t="s">
        <v>80</v>
      </c>
      <c r="Z58" s="31" t="s">
        <v>80</v>
      </c>
      <c r="AA58" s="31" t="s">
        <v>80</v>
      </c>
      <c r="AB58" s="31" t="s">
        <v>5</v>
      </c>
      <c r="AC58" s="31" t="s">
        <v>5</v>
      </c>
      <c r="AD58" s="31" t="s">
        <v>80</v>
      </c>
      <c r="AE58" s="31" t="s">
        <v>80</v>
      </c>
      <c r="AF58" s="31" t="s">
        <v>5</v>
      </c>
      <c r="AG58" s="31" t="s">
        <v>80</v>
      </c>
      <c r="AH58" s="31" t="s">
        <v>80</v>
      </c>
      <c r="AI58" s="31" t="s">
        <v>80</v>
      </c>
      <c r="AJ58" s="31" t="s">
        <v>80</v>
      </c>
      <c r="AK58">
        <v>27</v>
      </c>
      <c r="AL58" s="29" t="s">
        <v>80</v>
      </c>
      <c r="AM58" s="29" t="s">
        <v>80</v>
      </c>
      <c r="AN58" s="20" t="s">
        <v>80</v>
      </c>
    </row>
    <row r="59" spans="1:40" x14ac:dyDescent="0.25">
      <c r="A59" t="s">
        <v>229</v>
      </c>
      <c r="B59" t="s">
        <v>74</v>
      </c>
      <c r="C59" t="s">
        <v>75</v>
      </c>
      <c r="D59" t="s">
        <v>107</v>
      </c>
      <c r="E59" t="s">
        <v>90</v>
      </c>
      <c r="F59" t="s">
        <v>78</v>
      </c>
      <c r="G59" s="31">
        <v>11.57</v>
      </c>
      <c r="H59" s="31" t="s">
        <v>80</v>
      </c>
      <c r="I59" s="31" t="s">
        <v>80</v>
      </c>
      <c r="J59" s="31" t="s">
        <v>80</v>
      </c>
      <c r="K59" s="31" t="s">
        <v>80</v>
      </c>
      <c r="L59" s="31" t="s">
        <v>80</v>
      </c>
      <c r="M59" s="31" t="s">
        <v>80</v>
      </c>
      <c r="N59" s="31" t="s">
        <v>80</v>
      </c>
      <c r="O59" s="31" t="s">
        <v>80</v>
      </c>
      <c r="P59" s="31" t="s">
        <v>80</v>
      </c>
      <c r="Q59" s="31">
        <v>1.585</v>
      </c>
      <c r="R59" s="31">
        <v>0.57399999999999995</v>
      </c>
      <c r="S59" s="31">
        <v>2.19</v>
      </c>
      <c r="T59" s="31">
        <v>2.4809999999999999</v>
      </c>
      <c r="U59" s="31">
        <v>2.355</v>
      </c>
      <c r="V59" s="31">
        <v>4.218</v>
      </c>
      <c r="W59" s="31">
        <v>5.7409999999999997</v>
      </c>
      <c r="X59" s="31">
        <v>6.0119999999999996</v>
      </c>
      <c r="Y59" s="31">
        <v>6.6539999999999999</v>
      </c>
      <c r="Z59" s="31">
        <v>6.0890000000000004</v>
      </c>
      <c r="AA59" s="31">
        <v>9.3610000000000007</v>
      </c>
      <c r="AB59" s="31">
        <v>12.552</v>
      </c>
      <c r="AC59" s="31">
        <v>8.1869999999999994</v>
      </c>
      <c r="AD59" s="31">
        <v>5.6020000000000003</v>
      </c>
      <c r="AE59" s="31">
        <v>2.37</v>
      </c>
      <c r="AF59" s="31">
        <v>1.919</v>
      </c>
      <c r="AG59" s="31">
        <v>3.6280000000000001</v>
      </c>
      <c r="AH59" s="31">
        <v>4.452</v>
      </c>
      <c r="AI59" s="31">
        <v>3.2160000000000002</v>
      </c>
      <c r="AJ59" s="31">
        <v>5.0830000000000002</v>
      </c>
      <c r="AK59">
        <v>28</v>
      </c>
      <c r="AL59" s="29">
        <v>0.01</v>
      </c>
      <c r="AM59" s="29">
        <v>99.89</v>
      </c>
      <c r="AN59" s="20">
        <v>105.84</v>
      </c>
    </row>
    <row r="60" spans="1:40" x14ac:dyDescent="0.25">
      <c r="A60" t="s">
        <v>229</v>
      </c>
      <c r="B60" t="s">
        <v>74</v>
      </c>
      <c r="C60" t="s">
        <v>75</v>
      </c>
      <c r="D60" t="s">
        <v>107</v>
      </c>
      <c r="E60" t="s">
        <v>90</v>
      </c>
      <c r="F60" t="s">
        <v>79</v>
      </c>
      <c r="G60" s="31" t="s">
        <v>82</v>
      </c>
      <c r="H60" s="31" t="s">
        <v>80</v>
      </c>
      <c r="I60" s="31" t="s">
        <v>80</v>
      </c>
      <c r="J60" s="31" t="s">
        <v>80</v>
      </c>
      <c r="K60" s="31" t="s">
        <v>80</v>
      </c>
      <c r="L60" s="31" t="s">
        <v>80</v>
      </c>
      <c r="M60" s="31" t="s">
        <v>80</v>
      </c>
      <c r="N60" s="31" t="s">
        <v>80</v>
      </c>
      <c r="O60" s="31" t="s">
        <v>80</v>
      </c>
      <c r="P60" s="31" t="s">
        <v>80</v>
      </c>
      <c r="Q60" s="31" t="s">
        <v>5</v>
      </c>
      <c r="R60" s="31" t="s">
        <v>5</v>
      </c>
      <c r="S60" s="31" t="s">
        <v>5</v>
      </c>
      <c r="T60" s="31" t="s">
        <v>82</v>
      </c>
      <c r="U60" s="31" t="s">
        <v>5</v>
      </c>
      <c r="V60" s="31" t="s">
        <v>5</v>
      </c>
      <c r="W60" s="31" t="s">
        <v>82</v>
      </c>
      <c r="X60" s="31" t="s">
        <v>5</v>
      </c>
      <c r="Y60" s="31" t="s">
        <v>5</v>
      </c>
      <c r="Z60" s="31" t="s">
        <v>5</v>
      </c>
      <c r="AA60" s="31" t="s">
        <v>20</v>
      </c>
      <c r="AB60" s="31" t="s">
        <v>20</v>
      </c>
      <c r="AC60" s="31" t="s">
        <v>5</v>
      </c>
      <c r="AD60" s="31" t="s">
        <v>5</v>
      </c>
      <c r="AE60" s="31" t="s">
        <v>5</v>
      </c>
      <c r="AF60" s="31" t="s">
        <v>5</v>
      </c>
      <c r="AG60" s="31" t="s">
        <v>5</v>
      </c>
      <c r="AH60" s="31" t="s">
        <v>5</v>
      </c>
      <c r="AI60" s="31" t="s">
        <v>5</v>
      </c>
      <c r="AJ60" s="31" t="s">
        <v>5</v>
      </c>
      <c r="AK60">
        <v>28</v>
      </c>
      <c r="AL60" s="29" t="s">
        <v>80</v>
      </c>
      <c r="AM60" s="29" t="s">
        <v>80</v>
      </c>
      <c r="AN60" s="20" t="s">
        <v>80</v>
      </c>
    </row>
    <row r="61" spans="1:40" x14ac:dyDescent="0.25">
      <c r="A61" t="s">
        <v>229</v>
      </c>
      <c r="B61" t="s">
        <v>74</v>
      </c>
      <c r="C61" t="s">
        <v>75</v>
      </c>
      <c r="D61" t="s">
        <v>107</v>
      </c>
      <c r="E61" t="s">
        <v>87</v>
      </c>
      <c r="F61" t="s">
        <v>78</v>
      </c>
      <c r="G61" s="31" t="s">
        <v>80</v>
      </c>
      <c r="H61" s="31" t="s">
        <v>80</v>
      </c>
      <c r="I61" s="31" t="s">
        <v>80</v>
      </c>
      <c r="J61" s="31" t="s">
        <v>80</v>
      </c>
      <c r="K61" s="31" t="s">
        <v>80</v>
      </c>
      <c r="L61" s="31" t="s">
        <v>80</v>
      </c>
      <c r="M61" s="31" t="s">
        <v>80</v>
      </c>
      <c r="N61" s="31" t="s">
        <v>80</v>
      </c>
      <c r="O61" s="31" t="s">
        <v>80</v>
      </c>
      <c r="P61" s="31" t="s">
        <v>80</v>
      </c>
      <c r="Q61" s="31">
        <v>3.3650000000000002</v>
      </c>
      <c r="R61" s="31">
        <v>1.101</v>
      </c>
      <c r="S61" s="31">
        <v>1.296</v>
      </c>
      <c r="T61" s="31">
        <v>2.08</v>
      </c>
      <c r="U61" s="31">
        <v>92.103999999999999</v>
      </c>
      <c r="V61" s="31">
        <v>0.97899999999999998</v>
      </c>
      <c r="W61" s="31">
        <v>0.92300000000000004</v>
      </c>
      <c r="X61" s="31">
        <v>1.9E-2</v>
      </c>
      <c r="Y61" s="31" t="s">
        <v>80</v>
      </c>
      <c r="Z61" s="31" t="s">
        <v>80</v>
      </c>
      <c r="AA61" s="31" t="s">
        <v>80</v>
      </c>
      <c r="AB61" s="31" t="s">
        <v>80</v>
      </c>
      <c r="AC61" s="31" t="s">
        <v>80</v>
      </c>
      <c r="AD61" s="31" t="s">
        <v>80</v>
      </c>
      <c r="AE61" s="31" t="s">
        <v>80</v>
      </c>
      <c r="AF61" s="31" t="s">
        <v>80</v>
      </c>
      <c r="AG61" s="31" t="s">
        <v>80</v>
      </c>
      <c r="AH61" s="31" t="s">
        <v>80</v>
      </c>
      <c r="AI61" s="31" t="s">
        <v>80</v>
      </c>
      <c r="AJ61" s="31" t="s">
        <v>80</v>
      </c>
      <c r="AK61">
        <v>29</v>
      </c>
      <c r="AL61" s="29">
        <v>0.01</v>
      </c>
      <c r="AM61" s="29">
        <v>99.9</v>
      </c>
      <c r="AN61" s="20">
        <v>101.866</v>
      </c>
    </row>
    <row r="62" spans="1:40" x14ac:dyDescent="0.25">
      <c r="A62" t="s">
        <v>229</v>
      </c>
      <c r="B62" t="s">
        <v>74</v>
      </c>
      <c r="C62" t="s">
        <v>75</v>
      </c>
      <c r="D62" t="s">
        <v>107</v>
      </c>
      <c r="E62" t="s">
        <v>87</v>
      </c>
      <c r="F62" t="s">
        <v>79</v>
      </c>
      <c r="G62" s="31" t="s">
        <v>80</v>
      </c>
      <c r="H62" s="31" t="s">
        <v>80</v>
      </c>
      <c r="I62" s="31" t="s">
        <v>80</v>
      </c>
      <c r="J62" s="31" t="s">
        <v>80</v>
      </c>
      <c r="K62" s="31" t="s">
        <v>80</v>
      </c>
      <c r="L62" s="31" t="s">
        <v>80</v>
      </c>
      <c r="M62" s="31" t="s">
        <v>80</v>
      </c>
      <c r="N62" s="31" t="s">
        <v>80</v>
      </c>
      <c r="O62" s="31" t="s">
        <v>80</v>
      </c>
      <c r="P62" s="31" t="s">
        <v>80</v>
      </c>
      <c r="Q62" s="31" t="s">
        <v>5</v>
      </c>
      <c r="R62" s="31" t="s">
        <v>5</v>
      </c>
      <c r="S62" s="31" t="s">
        <v>5</v>
      </c>
      <c r="T62" s="31" t="s">
        <v>82</v>
      </c>
      <c r="U62" s="31" t="s">
        <v>5</v>
      </c>
      <c r="V62" s="31" t="s">
        <v>5</v>
      </c>
      <c r="W62" s="31" t="s">
        <v>82</v>
      </c>
      <c r="X62" s="31" t="s">
        <v>5</v>
      </c>
      <c r="Y62" s="31" t="s">
        <v>80</v>
      </c>
      <c r="Z62" s="31" t="s">
        <v>7</v>
      </c>
      <c r="AA62" s="31" t="s">
        <v>80</v>
      </c>
      <c r="AB62" s="31" t="s">
        <v>80</v>
      </c>
      <c r="AC62" s="31" t="s">
        <v>80</v>
      </c>
      <c r="AD62" s="31" t="s">
        <v>80</v>
      </c>
      <c r="AE62" s="31" t="s">
        <v>80</v>
      </c>
      <c r="AF62" s="31" t="s">
        <v>80</v>
      </c>
      <c r="AG62" s="31" t="s">
        <v>80</v>
      </c>
      <c r="AH62" s="31" t="s">
        <v>80</v>
      </c>
      <c r="AI62" s="31" t="s">
        <v>80</v>
      </c>
      <c r="AJ62" s="31" t="s">
        <v>80</v>
      </c>
      <c r="AK62">
        <v>29</v>
      </c>
      <c r="AL62" s="29" t="s">
        <v>80</v>
      </c>
      <c r="AM62" s="29" t="s">
        <v>80</v>
      </c>
      <c r="AN62" s="20" t="s">
        <v>80</v>
      </c>
    </row>
    <row r="63" spans="1:40" x14ac:dyDescent="0.25">
      <c r="A63" t="s">
        <v>229</v>
      </c>
      <c r="B63" t="s">
        <v>74</v>
      </c>
      <c r="C63" t="s">
        <v>75</v>
      </c>
      <c r="D63" t="s">
        <v>199</v>
      </c>
      <c r="E63" t="s">
        <v>87</v>
      </c>
      <c r="F63" t="s">
        <v>78</v>
      </c>
      <c r="G63" s="31" t="s">
        <v>80</v>
      </c>
      <c r="H63" s="31" t="s">
        <v>80</v>
      </c>
      <c r="I63" s="31" t="s">
        <v>80</v>
      </c>
      <c r="J63" s="31" t="s">
        <v>80</v>
      </c>
      <c r="K63" s="31" t="s">
        <v>80</v>
      </c>
      <c r="L63" s="31" t="s">
        <v>80</v>
      </c>
      <c r="M63" s="31" t="s">
        <v>80</v>
      </c>
      <c r="N63" s="31" t="s">
        <v>80</v>
      </c>
      <c r="O63" s="31" t="s">
        <v>80</v>
      </c>
      <c r="P63" s="31" t="s">
        <v>80</v>
      </c>
      <c r="Q63" s="31" t="s">
        <v>80</v>
      </c>
      <c r="R63" s="31" t="s">
        <v>80</v>
      </c>
      <c r="S63" s="31" t="s">
        <v>80</v>
      </c>
      <c r="T63" s="31" t="s">
        <v>80</v>
      </c>
      <c r="U63" s="31" t="s">
        <v>80</v>
      </c>
      <c r="V63" s="31" t="s">
        <v>80</v>
      </c>
      <c r="W63" s="31" t="s">
        <v>80</v>
      </c>
      <c r="X63" s="31" t="s">
        <v>80</v>
      </c>
      <c r="Y63" s="31" t="s">
        <v>80</v>
      </c>
      <c r="Z63" s="31" t="s">
        <v>80</v>
      </c>
      <c r="AA63" s="31" t="s">
        <v>80</v>
      </c>
      <c r="AB63" s="31">
        <v>93.28</v>
      </c>
      <c r="AC63" s="31" t="s">
        <v>80</v>
      </c>
      <c r="AD63" s="31" t="s">
        <v>80</v>
      </c>
      <c r="AE63" s="31" t="s">
        <v>80</v>
      </c>
      <c r="AF63" s="31" t="s">
        <v>80</v>
      </c>
      <c r="AG63" s="31" t="s">
        <v>80</v>
      </c>
      <c r="AH63" s="31" t="s">
        <v>80</v>
      </c>
      <c r="AI63" s="31" t="s">
        <v>80</v>
      </c>
      <c r="AJ63" s="31" t="s">
        <v>80</v>
      </c>
      <c r="AK63">
        <v>30</v>
      </c>
      <c r="AL63" s="29">
        <v>0.01</v>
      </c>
      <c r="AM63" s="29">
        <v>99.91</v>
      </c>
      <c r="AN63" s="20">
        <v>93.28</v>
      </c>
    </row>
    <row r="64" spans="1:40" x14ac:dyDescent="0.25">
      <c r="A64" t="s">
        <v>229</v>
      </c>
      <c r="B64" t="s">
        <v>74</v>
      </c>
      <c r="C64" t="s">
        <v>75</v>
      </c>
      <c r="D64" t="s">
        <v>199</v>
      </c>
      <c r="E64" t="s">
        <v>87</v>
      </c>
      <c r="F64" t="s">
        <v>79</v>
      </c>
      <c r="G64" s="31" t="s">
        <v>80</v>
      </c>
      <c r="H64" s="31" t="s">
        <v>80</v>
      </c>
      <c r="I64" s="31" t="s">
        <v>80</v>
      </c>
      <c r="J64" s="31" t="s">
        <v>80</v>
      </c>
      <c r="K64" s="31" t="s">
        <v>80</v>
      </c>
      <c r="L64" s="31" t="s">
        <v>80</v>
      </c>
      <c r="M64" s="31" t="s">
        <v>80</v>
      </c>
      <c r="N64" s="31" t="s">
        <v>80</v>
      </c>
      <c r="O64" s="31" t="s">
        <v>80</v>
      </c>
      <c r="P64" s="31" t="s">
        <v>80</v>
      </c>
      <c r="Q64" s="31" t="s">
        <v>80</v>
      </c>
      <c r="R64" s="31" t="s">
        <v>80</v>
      </c>
      <c r="S64" s="31" t="s">
        <v>80</v>
      </c>
      <c r="T64" s="31" t="s">
        <v>80</v>
      </c>
      <c r="U64" s="31" t="s">
        <v>80</v>
      </c>
      <c r="V64" s="31" t="s">
        <v>80</v>
      </c>
      <c r="W64" s="31" t="s">
        <v>80</v>
      </c>
      <c r="X64" s="31" t="s">
        <v>80</v>
      </c>
      <c r="Y64" s="31" t="s">
        <v>80</v>
      </c>
      <c r="Z64" s="31" t="s">
        <v>80</v>
      </c>
      <c r="AA64" s="31" t="s">
        <v>80</v>
      </c>
      <c r="AB64" s="31" t="s">
        <v>82</v>
      </c>
      <c r="AC64" s="31" t="s">
        <v>80</v>
      </c>
      <c r="AD64" s="31" t="s">
        <v>80</v>
      </c>
      <c r="AE64" s="31" t="s">
        <v>80</v>
      </c>
      <c r="AF64" s="31" t="s">
        <v>80</v>
      </c>
      <c r="AG64" s="31" t="s">
        <v>80</v>
      </c>
      <c r="AH64" s="31" t="s">
        <v>80</v>
      </c>
      <c r="AI64" s="31" t="s">
        <v>80</v>
      </c>
      <c r="AJ64" s="31" t="s">
        <v>80</v>
      </c>
      <c r="AK64">
        <v>30</v>
      </c>
      <c r="AL64" s="29" t="s">
        <v>80</v>
      </c>
      <c r="AM64" s="29" t="s">
        <v>80</v>
      </c>
      <c r="AN64" s="20" t="s">
        <v>80</v>
      </c>
    </row>
    <row r="65" spans="1:40" x14ac:dyDescent="0.25">
      <c r="A65" t="s">
        <v>229</v>
      </c>
      <c r="B65" t="s">
        <v>74</v>
      </c>
      <c r="C65" t="s">
        <v>75</v>
      </c>
      <c r="D65" t="s">
        <v>113</v>
      </c>
      <c r="E65" t="s">
        <v>87</v>
      </c>
      <c r="F65" t="s">
        <v>78</v>
      </c>
      <c r="G65" s="31" t="s">
        <v>80</v>
      </c>
      <c r="H65" s="31" t="s">
        <v>80</v>
      </c>
      <c r="I65" s="31" t="s">
        <v>80</v>
      </c>
      <c r="J65" s="31" t="s">
        <v>80</v>
      </c>
      <c r="K65" s="31" t="s">
        <v>80</v>
      </c>
      <c r="L65" s="31">
        <v>2.6</v>
      </c>
      <c r="M65" s="31" t="s">
        <v>80</v>
      </c>
      <c r="N65" s="31" t="s">
        <v>80</v>
      </c>
      <c r="O65" s="31" t="s">
        <v>80</v>
      </c>
      <c r="P65" s="31" t="s">
        <v>80</v>
      </c>
      <c r="Q65" s="31" t="s">
        <v>80</v>
      </c>
      <c r="R65" s="31" t="s">
        <v>80</v>
      </c>
      <c r="S65" s="31" t="s">
        <v>80</v>
      </c>
      <c r="T65" s="31" t="s">
        <v>80</v>
      </c>
      <c r="U65" s="31" t="s">
        <v>80</v>
      </c>
      <c r="V65" s="31" t="s">
        <v>80</v>
      </c>
      <c r="W65" s="31" t="s">
        <v>80</v>
      </c>
      <c r="X65" s="31" t="s">
        <v>80</v>
      </c>
      <c r="Y65" s="31" t="s">
        <v>80</v>
      </c>
      <c r="Z65" s="31" t="s">
        <v>80</v>
      </c>
      <c r="AA65" s="31" t="s">
        <v>80</v>
      </c>
      <c r="AB65" s="31" t="s">
        <v>80</v>
      </c>
      <c r="AC65" s="31" t="s">
        <v>80</v>
      </c>
      <c r="AD65" s="31" t="s">
        <v>80</v>
      </c>
      <c r="AE65" s="31" t="s">
        <v>80</v>
      </c>
      <c r="AF65" s="31" t="s">
        <v>80</v>
      </c>
      <c r="AG65" s="31" t="s">
        <v>80</v>
      </c>
      <c r="AH65" s="31" t="s">
        <v>80</v>
      </c>
      <c r="AI65" s="31" t="s">
        <v>80</v>
      </c>
      <c r="AJ65" s="31">
        <v>74.125</v>
      </c>
      <c r="AK65">
        <v>31</v>
      </c>
      <c r="AL65" s="29">
        <v>0.01</v>
      </c>
      <c r="AM65" s="29">
        <v>99.92</v>
      </c>
      <c r="AN65" s="20">
        <v>76.724999999999994</v>
      </c>
    </row>
    <row r="66" spans="1:40" x14ac:dyDescent="0.25">
      <c r="A66" t="s">
        <v>229</v>
      </c>
      <c r="B66" t="s">
        <v>74</v>
      </c>
      <c r="C66" t="s">
        <v>75</v>
      </c>
      <c r="D66" t="s">
        <v>113</v>
      </c>
      <c r="E66" t="s">
        <v>87</v>
      </c>
      <c r="F66" t="s">
        <v>79</v>
      </c>
      <c r="G66" s="31" t="s">
        <v>80</v>
      </c>
      <c r="H66" s="31" t="s">
        <v>80</v>
      </c>
      <c r="I66" s="31" t="s">
        <v>80</v>
      </c>
      <c r="J66" s="31" t="s">
        <v>80</v>
      </c>
      <c r="K66" s="31" t="s">
        <v>80</v>
      </c>
      <c r="L66" s="31" t="s">
        <v>5</v>
      </c>
      <c r="M66" s="31" t="s">
        <v>80</v>
      </c>
      <c r="N66" s="31" t="s">
        <v>5</v>
      </c>
      <c r="O66" s="31" t="s">
        <v>5</v>
      </c>
      <c r="P66" s="31" t="s">
        <v>5</v>
      </c>
      <c r="Q66" s="31" t="s">
        <v>5</v>
      </c>
      <c r="R66" s="31" t="s">
        <v>5</v>
      </c>
      <c r="S66" s="31" t="s">
        <v>20</v>
      </c>
      <c r="T66" s="31" t="s">
        <v>5</v>
      </c>
      <c r="U66" s="31" t="s">
        <v>5</v>
      </c>
      <c r="V66" s="31" t="s">
        <v>20</v>
      </c>
      <c r="W66" s="31" t="s">
        <v>20</v>
      </c>
      <c r="X66" s="31" t="s">
        <v>5</v>
      </c>
      <c r="Y66" s="31" t="s">
        <v>80</v>
      </c>
      <c r="Z66" s="31" t="s">
        <v>5</v>
      </c>
      <c r="AA66" s="31" t="s">
        <v>80</v>
      </c>
      <c r="AB66" s="31" t="s">
        <v>5</v>
      </c>
      <c r="AC66" s="31" t="s">
        <v>5</v>
      </c>
      <c r="AD66" s="31" t="s">
        <v>5</v>
      </c>
      <c r="AE66" s="31" t="s">
        <v>20</v>
      </c>
      <c r="AF66" s="31" t="s">
        <v>5</v>
      </c>
      <c r="AG66" s="31" t="s">
        <v>5</v>
      </c>
      <c r="AH66" s="31" t="s">
        <v>5</v>
      </c>
      <c r="AI66" s="31" t="s">
        <v>5</v>
      </c>
      <c r="AJ66" s="31" t="s">
        <v>20</v>
      </c>
      <c r="AK66">
        <v>31</v>
      </c>
      <c r="AL66" s="29" t="s">
        <v>80</v>
      </c>
      <c r="AM66" s="29" t="s">
        <v>80</v>
      </c>
      <c r="AN66" s="20" t="s">
        <v>80</v>
      </c>
    </row>
    <row r="67" spans="1:40" x14ac:dyDescent="0.25">
      <c r="A67" t="s">
        <v>229</v>
      </c>
      <c r="B67" t="s">
        <v>74</v>
      </c>
      <c r="C67" t="s">
        <v>85</v>
      </c>
      <c r="D67" t="s">
        <v>115</v>
      </c>
      <c r="E67" t="s">
        <v>87</v>
      </c>
      <c r="F67" t="s">
        <v>78</v>
      </c>
      <c r="G67" s="31" t="s">
        <v>80</v>
      </c>
      <c r="H67" s="31" t="s">
        <v>80</v>
      </c>
      <c r="I67" s="31" t="s">
        <v>80</v>
      </c>
      <c r="J67" s="31" t="s">
        <v>80</v>
      </c>
      <c r="K67" s="31" t="s">
        <v>80</v>
      </c>
      <c r="L67" s="31" t="s">
        <v>80</v>
      </c>
      <c r="M67" s="31" t="s">
        <v>80</v>
      </c>
      <c r="N67" s="31" t="s">
        <v>80</v>
      </c>
      <c r="O67" s="31" t="s">
        <v>80</v>
      </c>
      <c r="P67" s="31" t="s">
        <v>80</v>
      </c>
      <c r="Q67" s="31" t="s">
        <v>80</v>
      </c>
      <c r="R67" s="31" t="s">
        <v>80</v>
      </c>
      <c r="S67" s="31" t="s">
        <v>80</v>
      </c>
      <c r="T67" s="31" t="s">
        <v>80</v>
      </c>
      <c r="U67" s="31" t="s">
        <v>80</v>
      </c>
      <c r="V67" s="31" t="s">
        <v>80</v>
      </c>
      <c r="W67" s="31" t="s">
        <v>80</v>
      </c>
      <c r="X67" s="31" t="s">
        <v>80</v>
      </c>
      <c r="Y67" s="31" t="s">
        <v>80</v>
      </c>
      <c r="Z67" s="31" t="s">
        <v>80</v>
      </c>
      <c r="AA67" s="31" t="s">
        <v>80</v>
      </c>
      <c r="AB67" s="31" t="s">
        <v>80</v>
      </c>
      <c r="AC67" s="31" t="s">
        <v>80</v>
      </c>
      <c r="AD67" s="31" t="s">
        <v>80</v>
      </c>
      <c r="AE67" s="31" t="s">
        <v>80</v>
      </c>
      <c r="AF67" s="31" t="s">
        <v>80</v>
      </c>
      <c r="AG67" s="31" t="s">
        <v>80</v>
      </c>
      <c r="AH67" s="31" t="s">
        <v>80</v>
      </c>
      <c r="AI67" s="31">
        <v>7.41</v>
      </c>
      <c r="AJ67" s="31">
        <v>63.68</v>
      </c>
      <c r="AK67">
        <v>32</v>
      </c>
      <c r="AL67" s="29">
        <v>0.01</v>
      </c>
      <c r="AM67" s="29">
        <v>99.93</v>
      </c>
      <c r="AN67" s="20">
        <v>71.09</v>
      </c>
    </row>
    <row r="68" spans="1:40" x14ac:dyDescent="0.25">
      <c r="A68" t="s">
        <v>229</v>
      </c>
      <c r="B68" t="s">
        <v>74</v>
      </c>
      <c r="C68" t="s">
        <v>85</v>
      </c>
      <c r="D68" t="s">
        <v>115</v>
      </c>
      <c r="E68" t="s">
        <v>87</v>
      </c>
      <c r="F68" t="s">
        <v>79</v>
      </c>
      <c r="G68" s="31" t="s">
        <v>80</v>
      </c>
      <c r="H68" s="31" t="s">
        <v>80</v>
      </c>
      <c r="I68" s="31" t="s">
        <v>80</v>
      </c>
      <c r="J68" s="31" t="s">
        <v>80</v>
      </c>
      <c r="K68" s="31" t="s">
        <v>80</v>
      </c>
      <c r="L68" s="31" t="s">
        <v>80</v>
      </c>
      <c r="M68" s="31" t="s">
        <v>80</v>
      </c>
      <c r="N68" s="31" t="s">
        <v>80</v>
      </c>
      <c r="O68" s="31" t="s">
        <v>80</v>
      </c>
      <c r="P68" s="31" t="s">
        <v>80</v>
      </c>
      <c r="Q68" s="31" t="s">
        <v>80</v>
      </c>
      <c r="R68" s="31" t="s">
        <v>80</v>
      </c>
      <c r="S68" s="31" t="s">
        <v>80</v>
      </c>
      <c r="T68" s="31" t="s">
        <v>80</v>
      </c>
      <c r="U68" s="31" t="s">
        <v>80</v>
      </c>
      <c r="V68" s="31" t="s">
        <v>80</v>
      </c>
      <c r="W68" s="31" t="s">
        <v>80</v>
      </c>
      <c r="X68" s="31" t="s">
        <v>80</v>
      </c>
      <c r="Y68" s="31" t="s">
        <v>80</v>
      </c>
      <c r="Z68" s="31" t="s">
        <v>80</v>
      </c>
      <c r="AA68" s="31" t="s">
        <v>80</v>
      </c>
      <c r="AB68" s="31" t="s">
        <v>80</v>
      </c>
      <c r="AC68" s="31" t="s">
        <v>80</v>
      </c>
      <c r="AD68" s="31" t="s">
        <v>80</v>
      </c>
      <c r="AE68" s="31" t="s">
        <v>80</v>
      </c>
      <c r="AF68" s="31" t="s">
        <v>80</v>
      </c>
      <c r="AG68" s="31" t="s">
        <v>80</v>
      </c>
      <c r="AH68" s="31" t="s">
        <v>80</v>
      </c>
      <c r="AI68" s="31" t="s">
        <v>5</v>
      </c>
      <c r="AJ68" s="31" t="s">
        <v>5</v>
      </c>
      <c r="AK68">
        <v>32</v>
      </c>
      <c r="AL68" s="29" t="s">
        <v>80</v>
      </c>
      <c r="AM68" s="29" t="s">
        <v>80</v>
      </c>
      <c r="AN68" s="20" t="s">
        <v>80</v>
      </c>
    </row>
    <row r="69" spans="1:40" x14ac:dyDescent="0.25">
      <c r="A69" t="s">
        <v>229</v>
      </c>
      <c r="B69" t="s">
        <v>74</v>
      </c>
      <c r="C69" t="s">
        <v>75</v>
      </c>
      <c r="D69" t="s">
        <v>122</v>
      </c>
      <c r="E69" t="s">
        <v>87</v>
      </c>
      <c r="F69" t="s">
        <v>78</v>
      </c>
      <c r="G69" s="31" t="s">
        <v>80</v>
      </c>
      <c r="H69" s="31" t="s">
        <v>80</v>
      </c>
      <c r="I69" s="31" t="s">
        <v>80</v>
      </c>
      <c r="J69" s="31" t="s">
        <v>80</v>
      </c>
      <c r="K69" s="31" t="s">
        <v>80</v>
      </c>
      <c r="L69" s="31" t="s">
        <v>80</v>
      </c>
      <c r="M69" s="31" t="s">
        <v>80</v>
      </c>
      <c r="N69" s="31" t="s">
        <v>80</v>
      </c>
      <c r="O69" s="31" t="s">
        <v>80</v>
      </c>
      <c r="P69" s="31" t="s">
        <v>80</v>
      </c>
      <c r="Q69" s="31" t="s">
        <v>80</v>
      </c>
      <c r="R69" s="31" t="s">
        <v>80</v>
      </c>
      <c r="S69" s="31" t="s">
        <v>80</v>
      </c>
      <c r="T69" s="31">
        <v>0.36899999999999999</v>
      </c>
      <c r="U69" s="31">
        <v>1.101</v>
      </c>
      <c r="V69" s="31">
        <v>2.6269999999999998</v>
      </c>
      <c r="W69" s="31">
        <v>5.798</v>
      </c>
      <c r="X69" s="31">
        <v>14.439</v>
      </c>
      <c r="Y69" s="31">
        <v>8.2620000000000005</v>
      </c>
      <c r="Z69" s="31">
        <v>5.2359999999999998</v>
      </c>
      <c r="AA69" s="31">
        <v>2.754</v>
      </c>
      <c r="AB69" s="31">
        <v>2.1230000000000002</v>
      </c>
      <c r="AC69" s="31">
        <v>0.45800000000000002</v>
      </c>
      <c r="AD69" s="31" t="s">
        <v>80</v>
      </c>
      <c r="AE69" s="31">
        <v>7.1999999999999995E-2</v>
      </c>
      <c r="AF69" s="31" t="s">
        <v>80</v>
      </c>
      <c r="AG69" s="31">
        <v>0.22900000000000001</v>
      </c>
      <c r="AH69" s="31">
        <v>9.2999999999999999E-2</v>
      </c>
      <c r="AI69" s="31">
        <v>0.94799999999999995</v>
      </c>
      <c r="AJ69" s="31">
        <v>1.6919999999999999</v>
      </c>
      <c r="AK69">
        <v>33</v>
      </c>
      <c r="AL69" s="29">
        <v>0.01</v>
      </c>
      <c r="AM69" s="29">
        <v>99.94</v>
      </c>
      <c r="AN69" s="20">
        <v>46.201999999999998</v>
      </c>
    </row>
    <row r="70" spans="1:40" x14ac:dyDescent="0.25">
      <c r="A70" t="s">
        <v>229</v>
      </c>
      <c r="B70" t="s">
        <v>74</v>
      </c>
      <c r="C70" t="s">
        <v>75</v>
      </c>
      <c r="D70" t="s">
        <v>122</v>
      </c>
      <c r="E70" t="s">
        <v>87</v>
      </c>
      <c r="F70" t="s">
        <v>79</v>
      </c>
      <c r="G70" s="31" t="s">
        <v>80</v>
      </c>
      <c r="H70" s="31" t="s">
        <v>80</v>
      </c>
      <c r="I70" s="31" t="s">
        <v>80</v>
      </c>
      <c r="J70" s="31" t="s">
        <v>80</v>
      </c>
      <c r="K70" s="31" t="s">
        <v>80</v>
      </c>
      <c r="L70" s="31" t="s">
        <v>80</v>
      </c>
      <c r="M70" s="31" t="s">
        <v>80</v>
      </c>
      <c r="N70" s="31" t="s">
        <v>80</v>
      </c>
      <c r="O70" s="31" t="s">
        <v>80</v>
      </c>
      <c r="P70" s="31" t="s">
        <v>80</v>
      </c>
      <c r="Q70" s="31" t="s">
        <v>80</v>
      </c>
      <c r="R70" s="31" t="s">
        <v>80</v>
      </c>
      <c r="S70" s="31" t="s">
        <v>80</v>
      </c>
      <c r="T70" s="31" t="s">
        <v>82</v>
      </c>
      <c r="U70" s="31" t="s">
        <v>82</v>
      </c>
      <c r="V70" s="31" t="s">
        <v>82</v>
      </c>
      <c r="W70" s="31" t="s">
        <v>82</v>
      </c>
      <c r="X70" s="31" t="s">
        <v>82</v>
      </c>
      <c r="Y70" s="31" t="s">
        <v>82</v>
      </c>
      <c r="Z70" s="31" t="s">
        <v>82</v>
      </c>
      <c r="AA70" s="31" t="s">
        <v>82</v>
      </c>
      <c r="AB70" s="31" t="s">
        <v>82</v>
      </c>
      <c r="AC70" s="31" t="s">
        <v>82</v>
      </c>
      <c r="AD70" s="31" t="s">
        <v>80</v>
      </c>
      <c r="AE70" s="31" t="s">
        <v>82</v>
      </c>
      <c r="AF70" s="31" t="s">
        <v>80</v>
      </c>
      <c r="AG70" s="31" t="s">
        <v>82</v>
      </c>
      <c r="AH70" s="31" t="s">
        <v>82</v>
      </c>
      <c r="AI70" s="31" t="s">
        <v>5</v>
      </c>
      <c r="AJ70" s="31" t="s">
        <v>5</v>
      </c>
      <c r="AK70">
        <v>33</v>
      </c>
      <c r="AL70" s="29" t="s">
        <v>80</v>
      </c>
      <c r="AM70" s="29" t="s">
        <v>80</v>
      </c>
      <c r="AN70" s="20" t="s">
        <v>80</v>
      </c>
    </row>
    <row r="71" spans="1:40" x14ac:dyDescent="0.25">
      <c r="A71" t="s">
        <v>229</v>
      </c>
      <c r="B71" t="s">
        <v>74</v>
      </c>
      <c r="C71" t="s">
        <v>75</v>
      </c>
      <c r="D71" t="s">
        <v>124</v>
      </c>
      <c r="E71" t="s">
        <v>87</v>
      </c>
      <c r="F71" t="s">
        <v>78</v>
      </c>
      <c r="G71" s="31">
        <v>3</v>
      </c>
      <c r="H71" s="31">
        <v>1</v>
      </c>
      <c r="I71" s="31">
        <v>0.5</v>
      </c>
      <c r="J71" s="31">
        <v>1.5</v>
      </c>
      <c r="K71" s="31">
        <v>8</v>
      </c>
      <c r="L71" s="31">
        <v>3.3330000000000002</v>
      </c>
      <c r="M71" s="31">
        <v>4.2779999999999996</v>
      </c>
      <c r="N71" s="31">
        <v>5.2039999999999997</v>
      </c>
      <c r="O71" s="31">
        <v>4.2720000000000002</v>
      </c>
      <c r="P71" s="31">
        <v>4.5839999999999996</v>
      </c>
      <c r="Q71" s="31">
        <v>4.6870000000000003</v>
      </c>
      <c r="R71" s="31">
        <v>0.182</v>
      </c>
      <c r="S71" s="31">
        <v>0.14299999999999999</v>
      </c>
      <c r="T71" s="31">
        <v>0.05</v>
      </c>
      <c r="U71" s="31">
        <v>0.16400000000000001</v>
      </c>
      <c r="V71" s="31">
        <v>0.16</v>
      </c>
      <c r="W71" s="31">
        <v>0.105</v>
      </c>
      <c r="X71" s="31">
        <v>9.6000000000000002E-2</v>
      </c>
      <c r="Y71" s="31">
        <v>0.02</v>
      </c>
      <c r="Z71" s="31">
        <v>2.3E-2</v>
      </c>
      <c r="AA71" s="31" t="s">
        <v>80</v>
      </c>
      <c r="AB71" s="31">
        <v>0.06</v>
      </c>
      <c r="AC71" s="31">
        <v>5.0000000000000001E-3</v>
      </c>
      <c r="AD71" s="31" t="s">
        <v>80</v>
      </c>
      <c r="AE71" s="31" t="s">
        <v>80</v>
      </c>
      <c r="AF71" s="31">
        <v>5.0000000000000001E-3</v>
      </c>
      <c r="AG71" s="31">
        <v>0.25</v>
      </c>
      <c r="AH71" s="31">
        <v>7.4999999999999997E-2</v>
      </c>
      <c r="AI71" s="31">
        <v>0.1</v>
      </c>
      <c r="AJ71" s="31">
        <v>0.1</v>
      </c>
      <c r="AK71">
        <v>34</v>
      </c>
      <c r="AL71" s="29">
        <v>0</v>
      </c>
      <c r="AM71" s="29">
        <v>99.94</v>
      </c>
      <c r="AN71" s="20">
        <v>41.895000000000003</v>
      </c>
    </row>
    <row r="72" spans="1:40" x14ac:dyDescent="0.25">
      <c r="A72" t="s">
        <v>229</v>
      </c>
      <c r="B72" t="s">
        <v>74</v>
      </c>
      <c r="C72" t="s">
        <v>75</v>
      </c>
      <c r="D72" t="s">
        <v>124</v>
      </c>
      <c r="E72" t="s">
        <v>87</v>
      </c>
      <c r="F72" t="s">
        <v>79</v>
      </c>
      <c r="G72" s="31" t="s">
        <v>82</v>
      </c>
      <c r="H72" s="31" t="s">
        <v>82</v>
      </c>
      <c r="I72" s="31" t="s">
        <v>82</v>
      </c>
      <c r="J72" s="31" t="s">
        <v>82</v>
      </c>
      <c r="K72" s="31" t="s">
        <v>82</v>
      </c>
      <c r="L72" s="31" t="s">
        <v>82</v>
      </c>
      <c r="M72" s="31" t="s">
        <v>82</v>
      </c>
      <c r="N72" s="31" t="s">
        <v>82</v>
      </c>
      <c r="O72" s="31" t="s">
        <v>82</v>
      </c>
      <c r="P72" s="31" t="s">
        <v>82</v>
      </c>
      <c r="Q72" s="31" t="s">
        <v>82</v>
      </c>
      <c r="R72" s="31" t="s">
        <v>82</v>
      </c>
      <c r="S72" s="31" t="s">
        <v>82</v>
      </c>
      <c r="T72" s="31" t="s">
        <v>82</v>
      </c>
      <c r="U72" s="31" t="s">
        <v>5</v>
      </c>
      <c r="V72" s="31" t="s">
        <v>5</v>
      </c>
      <c r="W72" s="31" t="s">
        <v>5</v>
      </c>
      <c r="X72" s="31" t="s">
        <v>5</v>
      </c>
      <c r="Y72" s="31" t="s">
        <v>5</v>
      </c>
      <c r="Z72" s="31" t="s">
        <v>5</v>
      </c>
      <c r="AA72" s="31" t="s">
        <v>5</v>
      </c>
      <c r="AB72" s="31" t="s">
        <v>82</v>
      </c>
      <c r="AC72" s="31" t="s">
        <v>82</v>
      </c>
      <c r="AD72" s="31" t="s">
        <v>80</v>
      </c>
      <c r="AE72" s="31" t="s">
        <v>5</v>
      </c>
      <c r="AF72" s="31" t="s">
        <v>5</v>
      </c>
      <c r="AG72" s="31" t="s">
        <v>5</v>
      </c>
      <c r="AH72" s="31" t="s">
        <v>5</v>
      </c>
      <c r="AI72" s="31" t="s">
        <v>5</v>
      </c>
      <c r="AJ72" s="31" t="s">
        <v>5</v>
      </c>
      <c r="AK72">
        <v>34</v>
      </c>
      <c r="AL72" s="29" t="s">
        <v>80</v>
      </c>
      <c r="AM72" s="29" t="s">
        <v>80</v>
      </c>
      <c r="AN72" s="20" t="s">
        <v>80</v>
      </c>
    </row>
    <row r="73" spans="1:40" x14ac:dyDescent="0.25">
      <c r="A73" t="s">
        <v>229</v>
      </c>
      <c r="B73" t="s">
        <v>74</v>
      </c>
      <c r="C73" t="s">
        <v>75</v>
      </c>
      <c r="D73" t="s">
        <v>93</v>
      </c>
      <c r="E73" t="s">
        <v>90</v>
      </c>
      <c r="F73" t="s">
        <v>78</v>
      </c>
      <c r="G73" s="31">
        <v>0.70299999999999996</v>
      </c>
      <c r="H73" s="31">
        <v>1.2509999999999999</v>
      </c>
      <c r="I73" s="31">
        <v>1.25</v>
      </c>
      <c r="J73" s="31">
        <v>1.655</v>
      </c>
      <c r="K73" s="31">
        <v>0.85199999999999998</v>
      </c>
      <c r="L73" s="31">
        <v>1.494</v>
      </c>
      <c r="M73" s="31">
        <v>0.82899999999999996</v>
      </c>
      <c r="N73" s="31">
        <v>1.022</v>
      </c>
      <c r="O73" s="31">
        <v>1.24</v>
      </c>
      <c r="P73" s="31">
        <v>1.405</v>
      </c>
      <c r="Q73" s="31">
        <v>1.611</v>
      </c>
      <c r="R73" s="31">
        <v>1.758</v>
      </c>
      <c r="S73" s="31">
        <v>1.728</v>
      </c>
      <c r="T73" s="31">
        <v>1.4139999999999999</v>
      </c>
      <c r="U73" s="31">
        <v>1.3740000000000001</v>
      </c>
      <c r="V73" s="31">
        <v>1.075</v>
      </c>
      <c r="W73" s="31">
        <v>0.68200000000000005</v>
      </c>
      <c r="X73" s="31">
        <v>2.6789999999999998</v>
      </c>
      <c r="Y73" s="31">
        <v>0.95599999999999996</v>
      </c>
      <c r="Z73" s="31">
        <v>2.9369999999999998</v>
      </c>
      <c r="AA73" s="31">
        <v>2.246</v>
      </c>
      <c r="AB73" s="31">
        <v>2.5259999999999998</v>
      </c>
      <c r="AC73" s="31">
        <v>2.8610000000000002</v>
      </c>
      <c r="AD73" s="31">
        <v>1.2490000000000001</v>
      </c>
      <c r="AE73" s="31">
        <v>1.085</v>
      </c>
      <c r="AF73" s="31">
        <v>0.35499999999999998</v>
      </c>
      <c r="AG73" s="31" t="s">
        <v>80</v>
      </c>
      <c r="AH73" s="31">
        <v>0.224</v>
      </c>
      <c r="AI73" s="31">
        <v>0.64200000000000002</v>
      </c>
      <c r="AJ73" s="31">
        <v>0.28899999999999998</v>
      </c>
      <c r="AK73">
        <v>35</v>
      </c>
      <c r="AL73" s="29">
        <v>0</v>
      </c>
      <c r="AM73" s="29">
        <v>99.95</v>
      </c>
      <c r="AN73" s="20">
        <v>39.390999999999998</v>
      </c>
    </row>
    <row r="74" spans="1:40" x14ac:dyDescent="0.25">
      <c r="A74" t="s">
        <v>229</v>
      </c>
      <c r="B74" t="s">
        <v>74</v>
      </c>
      <c r="C74" t="s">
        <v>75</v>
      </c>
      <c r="D74" t="s">
        <v>93</v>
      </c>
      <c r="E74" t="s">
        <v>90</v>
      </c>
      <c r="F74" t="s">
        <v>79</v>
      </c>
      <c r="G74" s="31" t="s">
        <v>82</v>
      </c>
      <c r="H74" s="31" t="s">
        <v>82</v>
      </c>
      <c r="I74" s="31" t="s">
        <v>82</v>
      </c>
      <c r="J74" s="31" t="s">
        <v>82</v>
      </c>
      <c r="K74" s="31" t="s">
        <v>82</v>
      </c>
      <c r="L74" s="31" t="s">
        <v>82</v>
      </c>
      <c r="M74" s="31" t="s">
        <v>82</v>
      </c>
      <c r="N74" s="31" t="s">
        <v>82</v>
      </c>
      <c r="O74" s="31" t="s">
        <v>82</v>
      </c>
      <c r="P74" s="31" t="s">
        <v>82</v>
      </c>
      <c r="Q74" s="31" t="s">
        <v>82</v>
      </c>
      <c r="R74" s="31" t="s">
        <v>82</v>
      </c>
      <c r="S74" s="31" t="s">
        <v>82</v>
      </c>
      <c r="T74" s="31" t="s">
        <v>82</v>
      </c>
      <c r="U74" s="31" t="s">
        <v>7</v>
      </c>
      <c r="V74" s="31" t="s">
        <v>7</v>
      </c>
      <c r="W74" s="31" t="s">
        <v>20</v>
      </c>
      <c r="X74" s="31" t="s">
        <v>20</v>
      </c>
      <c r="Y74" s="31" t="s">
        <v>20</v>
      </c>
      <c r="Z74" s="31" t="s">
        <v>20</v>
      </c>
      <c r="AA74" s="31" t="s">
        <v>5</v>
      </c>
      <c r="AB74" s="31" t="s">
        <v>5</v>
      </c>
      <c r="AC74" s="31" t="s">
        <v>5</v>
      </c>
      <c r="AD74" s="31" t="s">
        <v>5</v>
      </c>
      <c r="AE74" s="31" t="s">
        <v>5</v>
      </c>
      <c r="AF74" s="31" t="s">
        <v>5</v>
      </c>
      <c r="AG74" s="31" t="s">
        <v>80</v>
      </c>
      <c r="AH74" s="31" t="s">
        <v>5</v>
      </c>
      <c r="AI74" s="31" t="s">
        <v>5</v>
      </c>
      <c r="AJ74" s="31" t="s">
        <v>82</v>
      </c>
      <c r="AK74">
        <v>35</v>
      </c>
      <c r="AL74" s="29" t="s">
        <v>80</v>
      </c>
      <c r="AM74" s="29" t="s">
        <v>80</v>
      </c>
      <c r="AN74" s="20" t="s">
        <v>80</v>
      </c>
    </row>
    <row r="75" spans="1:40" x14ac:dyDescent="0.25">
      <c r="A75" t="s">
        <v>229</v>
      </c>
      <c r="B75" t="s">
        <v>74</v>
      </c>
      <c r="C75" t="s">
        <v>75</v>
      </c>
      <c r="D75" t="s">
        <v>89</v>
      </c>
      <c r="E75" t="s">
        <v>90</v>
      </c>
      <c r="F75" t="s">
        <v>78</v>
      </c>
      <c r="G75" s="31" t="s">
        <v>80</v>
      </c>
      <c r="H75" s="31" t="s">
        <v>80</v>
      </c>
      <c r="I75" s="31" t="s">
        <v>80</v>
      </c>
      <c r="J75" s="31" t="s">
        <v>80</v>
      </c>
      <c r="K75" s="31" t="s">
        <v>80</v>
      </c>
      <c r="L75" s="31" t="s">
        <v>80</v>
      </c>
      <c r="M75" s="31" t="s">
        <v>80</v>
      </c>
      <c r="N75" s="31" t="s">
        <v>80</v>
      </c>
      <c r="O75" s="31" t="s">
        <v>80</v>
      </c>
      <c r="P75" s="31" t="s">
        <v>80</v>
      </c>
      <c r="Q75" s="31" t="s">
        <v>80</v>
      </c>
      <c r="R75" s="31" t="s">
        <v>80</v>
      </c>
      <c r="S75" s="31" t="s">
        <v>80</v>
      </c>
      <c r="T75" s="31" t="s">
        <v>80</v>
      </c>
      <c r="U75" s="31" t="s">
        <v>80</v>
      </c>
      <c r="V75" s="31" t="s">
        <v>80</v>
      </c>
      <c r="W75" s="31" t="s">
        <v>80</v>
      </c>
      <c r="X75" s="31" t="s">
        <v>80</v>
      </c>
      <c r="Y75" s="31" t="s">
        <v>80</v>
      </c>
      <c r="Z75" s="31" t="s">
        <v>80</v>
      </c>
      <c r="AA75" s="31" t="s">
        <v>80</v>
      </c>
      <c r="AB75" s="31" t="s">
        <v>80</v>
      </c>
      <c r="AC75" s="31" t="s">
        <v>80</v>
      </c>
      <c r="AD75" s="31">
        <v>12.327999999999999</v>
      </c>
      <c r="AE75" s="31">
        <v>12.965</v>
      </c>
      <c r="AF75" s="31">
        <v>4.7919999999999998</v>
      </c>
      <c r="AG75" s="31">
        <v>5.1150000000000002</v>
      </c>
      <c r="AH75" s="31">
        <v>1.0780000000000001</v>
      </c>
      <c r="AI75" s="31">
        <v>1.448</v>
      </c>
      <c r="AJ75" s="31">
        <v>0.59599999999999997</v>
      </c>
      <c r="AK75">
        <v>36</v>
      </c>
      <c r="AL75" s="29">
        <v>0</v>
      </c>
      <c r="AM75" s="29">
        <v>99.95</v>
      </c>
      <c r="AN75" s="20">
        <v>38.322000000000003</v>
      </c>
    </row>
    <row r="76" spans="1:40" x14ac:dyDescent="0.25">
      <c r="A76" t="s">
        <v>229</v>
      </c>
      <c r="B76" t="s">
        <v>74</v>
      </c>
      <c r="C76" t="s">
        <v>75</v>
      </c>
      <c r="D76" t="s">
        <v>89</v>
      </c>
      <c r="E76" t="s">
        <v>90</v>
      </c>
      <c r="F76" t="s">
        <v>79</v>
      </c>
      <c r="G76" s="31" t="s">
        <v>80</v>
      </c>
      <c r="H76" s="31" t="s">
        <v>80</v>
      </c>
      <c r="I76" s="31" t="s">
        <v>80</v>
      </c>
      <c r="J76" s="31" t="s">
        <v>80</v>
      </c>
      <c r="K76" s="31" t="s">
        <v>80</v>
      </c>
      <c r="L76" s="31" t="s">
        <v>80</v>
      </c>
      <c r="M76" s="31" t="s">
        <v>80</v>
      </c>
      <c r="N76" s="31" t="s">
        <v>80</v>
      </c>
      <c r="O76" s="31" t="s">
        <v>80</v>
      </c>
      <c r="P76" s="31" t="s">
        <v>80</v>
      </c>
      <c r="Q76" s="31" t="s">
        <v>80</v>
      </c>
      <c r="R76" s="31" t="s">
        <v>80</v>
      </c>
      <c r="S76" s="31" t="s">
        <v>80</v>
      </c>
      <c r="T76" s="31" t="s">
        <v>80</v>
      </c>
      <c r="U76" s="31" t="s">
        <v>80</v>
      </c>
      <c r="V76" s="31" t="s">
        <v>80</v>
      </c>
      <c r="W76" s="31" t="s">
        <v>80</v>
      </c>
      <c r="X76" s="31" t="s">
        <v>80</v>
      </c>
      <c r="Y76" s="31" t="s">
        <v>80</v>
      </c>
      <c r="Z76" s="31" t="s">
        <v>80</v>
      </c>
      <c r="AA76" s="31" t="s">
        <v>80</v>
      </c>
      <c r="AB76" s="31" t="s">
        <v>80</v>
      </c>
      <c r="AC76" s="31" t="s">
        <v>80</v>
      </c>
      <c r="AD76" s="31" t="s">
        <v>5</v>
      </c>
      <c r="AE76" s="31" t="s">
        <v>5</v>
      </c>
      <c r="AF76" s="31" t="s">
        <v>5</v>
      </c>
      <c r="AG76" s="31" t="s">
        <v>5</v>
      </c>
      <c r="AH76" s="31" t="s">
        <v>5</v>
      </c>
      <c r="AI76" s="31" t="s">
        <v>5</v>
      </c>
      <c r="AJ76" s="31" t="s">
        <v>5</v>
      </c>
      <c r="AK76">
        <v>36</v>
      </c>
      <c r="AL76" s="29" t="s">
        <v>80</v>
      </c>
      <c r="AM76" s="29" t="s">
        <v>80</v>
      </c>
      <c r="AN76" s="20" t="s">
        <v>80</v>
      </c>
    </row>
    <row r="77" spans="1:40" x14ac:dyDescent="0.25">
      <c r="A77" t="s">
        <v>229</v>
      </c>
      <c r="B77" t="s">
        <v>74</v>
      </c>
      <c r="C77" t="s">
        <v>75</v>
      </c>
      <c r="D77" t="s">
        <v>107</v>
      </c>
      <c r="E77" t="s">
        <v>104</v>
      </c>
      <c r="F77" t="s">
        <v>78</v>
      </c>
      <c r="G77" s="31">
        <v>0.2</v>
      </c>
      <c r="H77" s="31" t="s">
        <v>80</v>
      </c>
      <c r="I77" s="31" t="s">
        <v>80</v>
      </c>
      <c r="J77" s="31">
        <v>0.8</v>
      </c>
      <c r="K77" s="31">
        <v>0.1</v>
      </c>
      <c r="L77" s="31">
        <v>12</v>
      </c>
      <c r="M77" s="31">
        <v>9.3000000000000007</v>
      </c>
      <c r="N77" s="31">
        <v>5.6</v>
      </c>
      <c r="O77" s="31">
        <v>3.8</v>
      </c>
      <c r="P77" s="31">
        <v>6.21</v>
      </c>
      <c r="Q77" s="31" t="s">
        <v>80</v>
      </c>
      <c r="R77" s="31" t="s">
        <v>80</v>
      </c>
      <c r="S77" s="31" t="s">
        <v>80</v>
      </c>
      <c r="T77" s="31" t="s">
        <v>80</v>
      </c>
      <c r="U77" s="31" t="s">
        <v>80</v>
      </c>
      <c r="V77" s="31" t="s">
        <v>80</v>
      </c>
      <c r="W77" s="31" t="s">
        <v>80</v>
      </c>
      <c r="X77" s="31" t="s">
        <v>80</v>
      </c>
      <c r="Y77" s="31" t="s">
        <v>80</v>
      </c>
      <c r="Z77" s="31" t="s">
        <v>80</v>
      </c>
      <c r="AA77" s="31" t="s">
        <v>80</v>
      </c>
      <c r="AB77" s="31" t="s">
        <v>80</v>
      </c>
      <c r="AC77" s="31" t="s">
        <v>80</v>
      </c>
      <c r="AD77" s="31" t="s">
        <v>80</v>
      </c>
      <c r="AE77" s="31" t="s">
        <v>80</v>
      </c>
      <c r="AF77" s="31" t="s">
        <v>80</v>
      </c>
      <c r="AG77" s="31" t="s">
        <v>80</v>
      </c>
      <c r="AH77" s="31" t="s">
        <v>80</v>
      </c>
      <c r="AI77" s="31" t="s">
        <v>80</v>
      </c>
      <c r="AJ77" s="31" t="s">
        <v>80</v>
      </c>
      <c r="AK77">
        <v>37</v>
      </c>
      <c r="AL77" s="29">
        <v>0</v>
      </c>
      <c r="AM77" s="29">
        <v>99.96</v>
      </c>
      <c r="AN77" s="20">
        <v>38.01</v>
      </c>
    </row>
    <row r="78" spans="1:40" x14ac:dyDescent="0.25">
      <c r="A78" t="s">
        <v>229</v>
      </c>
      <c r="B78" t="s">
        <v>74</v>
      </c>
      <c r="C78" t="s">
        <v>75</v>
      </c>
      <c r="D78" t="s">
        <v>107</v>
      </c>
      <c r="E78" t="s">
        <v>104</v>
      </c>
      <c r="F78" t="s">
        <v>79</v>
      </c>
      <c r="G78" s="31" t="s">
        <v>82</v>
      </c>
      <c r="H78" s="31" t="s">
        <v>80</v>
      </c>
      <c r="I78" s="31" t="s">
        <v>80</v>
      </c>
      <c r="J78" s="31" t="s">
        <v>82</v>
      </c>
      <c r="K78" s="31" t="s">
        <v>82</v>
      </c>
      <c r="L78" s="31" t="s">
        <v>82</v>
      </c>
      <c r="M78" s="31" t="s">
        <v>82</v>
      </c>
      <c r="N78" s="31" t="s">
        <v>82</v>
      </c>
      <c r="O78" s="31" t="s">
        <v>82</v>
      </c>
      <c r="P78" s="31" t="s">
        <v>82</v>
      </c>
      <c r="Q78" s="31" t="s">
        <v>80</v>
      </c>
      <c r="R78" s="31" t="s">
        <v>80</v>
      </c>
      <c r="S78" s="31" t="s">
        <v>80</v>
      </c>
      <c r="T78" s="31" t="s">
        <v>80</v>
      </c>
      <c r="U78" s="31" t="s">
        <v>80</v>
      </c>
      <c r="V78" s="31" t="s">
        <v>80</v>
      </c>
      <c r="W78" s="31" t="s">
        <v>80</v>
      </c>
      <c r="X78" s="31" t="s">
        <v>80</v>
      </c>
      <c r="Y78" s="31" t="s">
        <v>7</v>
      </c>
      <c r="Z78" s="31" t="s">
        <v>20</v>
      </c>
      <c r="AA78" s="31" t="s">
        <v>80</v>
      </c>
      <c r="AB78" s="31" t="s">
        <v>80</v>
      </c>
      <c r="AC78" s="31" t="s">
        <v>80</v>
      </c>
      <c r="AD78" s="31" t="s">
        <v>80</v>
      </c>
      <c r="AE78" s="31" t="s">
        <v>80</v>
      </c>
      <c r="AF78" s="31" t="s">
        <v>80</v>
      </c>
      <c r="AG78" s="31" t="s">
        <v>80</v>
      </c>
      <c r="AH78" s="31" t="s">
        <v>80</v>
      </c>
      <c r="AI78" s="31" t="s">
        <v>80</v>
      </c>
      <c r="AJ78" s="31" t="s">
        <v>80</v>
      </c>
      <c r="AK78">
        <v>37</v>
      </c>
      <c r="AL78" s="29" t="s">
        <v>80</v>
      </c>
      <c r="AM78" s="29" t="s">
        <v>80</v>
      </c>
      <c r="AN78" s="20" t="s">
        <v>80</v>
      </c>
    </row>
    <row r="79" spans="1:40" x14ac:dyDescent="0.25">
      <c r="A79" t="s">
        <v>229</v>
      </c>
      <c r="B79" t="s">
        <v>74</v>
      </c>
      <c r="C79" t="s">
        <v>75</v>
      </c>
      <c r="D79" t="s">
        <v>88</v>
      </c>
      <c r="E79" t="s">
        <v>84</v>
      </c>
      <c r="F79" t="s">
        <v>78</v>
      </c>
      <c r="G79" s="31" t="s">
        <v>80</v>
      </c>
      <c r="H79" s="31" t="s">
        <v>80</v>
      </c>
      <c r="I79" s="31" t="s">
        <v>80</v>
      </c>
      <c r="J79" s="31" t="s">
        <v>80</v>
      </c>
      <c r="K79" s="31">
        <v>5.45</v>
      </c>
      <c r="L79" s="31">
        <v>4.4000000000000004</v>
      </c>
      <c r="M79" s="31">
        <v>13.2</v>
      </c>
      <c r="N79" s="31">
        <v>11.1</v>
      </c>
      <c r="O79" s="31">
        <v>0.1</v>
      </c>
      <c r="P79" s="31">
        <v>0.125</v>
      </c>
      <c r="Q79" s="31">
        <v>0.11799999999999999</v>
      </c>
      <c r="R79" s="31" t="s">
        <v>80</v>
      </c>
      <c r="S79" s="31">
        <v>9.6000000000000002E-2</v>
      </c>
      <c r="T79" s="31">
        <v>5.5E-2</v>
      </c>
      <c r="U79" s="31">
        <v>4.1000000000000002E-2</v>
      </c>
      <c r="V79" s="31" t="s">
        <v>80</v>
      </c>
      <c r="W79" s="31" t="s">
        <v>80</v>
      </c>
      <c r="X79" s="31">
        <v>0.95499999999999996</v>
      </c>
      <c r="Y79" s="31">
        <v>1.052</v>
      </c>
      <c r="Z79" s="31">
        <v>0.79500000000000004</v>
      </c>
      <c r="AA79" s="31" t="s">
        <v>80</v>
      </c>
      <c r="AB79" s="31">
        <v>1E-3</v>
      </c>
      <c r="AC79" s="31">
        <v>0.36699999999999999</v>
      </c>
      <c r="AD79" s="31" t="s">
        <v>80</v>
      </c>
      <c r="AE79" s="31" t="s">
        <v>80</v>
      </c>
      <c r="AF79" s="31" t="s">
        <v>80</v>
      </c>
      <c r="AG79" s="31" t="s">
        <v>80</v>
      </c>
      <c r="AH79" s="31" t="s">
        <v>80</v>
      </c>
      <c r="AI79" s="31" t="s">
        <v>80</v>
      </c>
      <c r="AJ79" s="31" t="s">
        <v>80</v>
      </c>
      <c r="AK79">
        <v>38</v>
      </c>
      <c r="AL79" s="29">
        <v>0</v>
      </c>
      <c r="AM79" s="29">
        <v>99.96</v>
      </c>
      <c r="AN79" s="20">
        <v>37.854999999999997</v>
      </c>
    </row>
    <row r="80" spans="1:40" x14ac:dyDescent="0.25">
      <c r="A80" t="s">
        <v>229</v>
      </c>
      <c r="B80" t="s">
        <v>74</v>
      </c>
      <c r="C80" t="s">
        <v>75</v>
      </c>
      <c r="D80" t="s">
        <v>88</v>
      </c>
      <c r="E80" t="s">
        <v>84</v>
      </c>
      <c r="F80" t="s">
        <v>79</v>
      </c>
      <c r="G80" s="31" t="s">
        <v>80</v>
      </c>
      <c r="H80" s="31" t="s">
        <v>80</v>
      </c>
      <c r="I80" s="31" t="s">
        <v>80</v>
      </c>
      <c r="J80" s="31" t="s">
        <v>80</v>
      </c>
      <c r="K80" s="31" t="s">
        <v>82</v>
      </c>
      <c r="L80" s="31" t="s">
        <v>82</v>
      </c>
      <c r="M80" s="31" t="s">
        <v>82</v>
      </c>
      <c r="N80" s="31" t="s">
        <v>82</v>
      </c>
      <c r="O80" s="31" t="s">
        <v>82</v>
      </c>
      <c r="P80" s="31" t="s">
        <v>82</v>
      </c>
      <c r="Q80" s="31" t="s">
        <v>82</v>
      </c>
      <c r="R80" s="31" t="s">
        <v>80</v>
      </c>
      <c r="S80" s="31" t="s">
        <v>82</v>
      </c>
      <c r="T80" s="31" t="s">
        <v>82</v>
      </c>
      <c r="U80" s="31" t="s">
        <v>82</v>
      </c>
      <c r="V80" s="31" t="s">
        <v>80</v>
      </c>
      <c r="W80" s="31" t="s">
        <v>80</v>
      </c>
      <c r="X80" s="31" t="s">
        <v>82</v>
      </c>
      <c r="Y80" s="31" t="s">
        <v>82</v>
      </c>
      <c r="Z80" s="31" t="s">
        <v>82</v>
      </c>
      <c r="AA80" s="31" t="s">
        <v>80</v>
      </c>
      <c r="AB80" s="31" t="s">
        <v>82</v>
      </c>
      <c r="AC80" s="31" t="s">
        <v>82</v>
      </c>
      <c r="AD80" s="31" t="s">
        <v>80</v>
      </c>
      <c r="AE80" s="31" t="s">
        <v>80</v>
      </c>
      <c r="AF80" s="31" t="s">
        <v>80</v>
      </c>
      <c r="AG80" s="31" t="s">
        <v>80</v>
      </c>
      <c r="AH80" s="31" t="s">
        <v>80</v>
      </c>
      <c r="AI80" s="31" t="s">
        <v>80</v>
      </c>
      <c r="AJ80" s="31" t="s">
        <v>80</v>
      </c>
      <c r="AK80">
        <v>38</v>
      </c>
      <c r="AL80" s="29" t="s">
        <v>80</v>
      </c>
      <c r="AM80" s="29" t="s">
        <v>80</v>
      </c>
      <c r="AN80" s="20" t="s">
        <v>80</v>
      </c>
    </row>
    <row r="81" spans="1:40" x14ac:dyDescent="0.25">
      <c r="A81" t="s">
        <v>229</v>
      </c>
      <c r="B81" t="s">
        <v>74</v>
      </c>
      <c r="C81" t="s">
        <v>75</v>
      </c>
      <c r="D81" t="s">
        <v>89</v>
      </c>
      <c r="E81" t="s">
        <v>99</v>
      </c>
      <c r="F81" t="s">
        <v>78</v>
      </c>
      <c r="G81" s="31" t="s">
        <v>80</v>
      </c>
      <c r="H81" s="31" t="s">
        <v>80</v>
      </c>
      <c r="I81" s="31" t="s">
        <v>80</v>
      </c>
      <c r="J81" s="31" t="s">
        <v>80</v>
      </c>
      <c r="K81" s="31" t="s">
        <v>80</v>
      </c>
      <c r="L81" s="31" t="s">
        <v>80</v>
      </c>
      <c r="M81" s="31" t="s">
        <v>80</v>
      </c>
      <c r="N81" s="31" t="s">
        <v>80</v>
      </c>
      <c r="O81" s="31">
        <v>1.1240000000000001</v>
      </c>
      <c r="P81" s="31">
        <v>1.609</v>
      </c>
      <c r="Q81" s="31">
        <v>1.302</v>
      </c>
      <c r="R81" s="31">
        <v>0.91500000000000004</v>
      </c>
      <c r="S81" s="31" t="s">
        <v>80</v>
      </c>
      <c r="T81" s="31">
        <v>2.3130000000000002</v>
      </c>
      <c r="U81" s="31">
        <v>3.7069999999999999</v>
      </c>
      <c r="V81" s="31">
        <v>5.0309999999999997</v>
      </c>
      <c r="W81" s="31">
        <v>1.45</v>
      </c>
      <c r="X81" s="31">
        <v>0.183</v>
      </c>
      <c r="Y81" s="31">
        <v>0.63700000000000001</v>
      </c>
      <c r="Z81" s="31">
        <v>0.85199999999999998</v>
      </c>
      <c r="AA81" s="31">
        <v>1.3560000000000001</v>
      </c>
      <c r="AB81" s="31">
        <v>1.08</v>
      </c>
      <c r="AC81" s="31">
        <v>1.581</v>
      </c>
      <c r="AD81" s="31">
        <v>1.768</v>
      </c>
      <c r="AE81" s="31">
        <v>1.153</v>
      </c>
      <c r="AF81" s="31">
        <v>0.99199999999999999</v>
      </c>
      <c r="AG81" s="31">
        <v>1.3260000000000001</v>
      </c>
      <c r="AH81" s="31">
        <v>0.84099999999999997</v>
      </c>
      <c r="AI81" s="31">
        <v>3.0630000000000002</v>
      </c>
      <c r="AJ81" s="31">
        <v>0.254</v>
      </c>
      <c r="AK81">
        <v>39</v>
      </c>
      <c r="AL81" s="29">
        <v>0</v>
      </c>
      <c r="AM81" s="29">
        <v>99.96</v>
      </c>
      <c r="AN81" s="20">
        <v>32.536999999999999</v>
      </c>
    </row>
    <row r="82" spans="1:40" x14ac:dyDescent="0.25">
      <c r="A82" t="s">
        <v>229</v>
      </c>
      <c r="B82" t="s">
        <v>74</v>
      </c>
      <c r="C82" t="s">
        <v>75</v>
      </c>
      <c r="D82" t="s">
        <v>89</v>
      </c>
      <c r="E82" t="s">
        <v>99</v>
      </c>
      <c r="F82" t="s">
        <v>79</v>
      </c>
      <c r="G82" s="31" t="s">
        <v>80</v>
      </c>
      <c r="H82" s="31" t="s">
        <v>80</v>
      </c>
      <c r="I82" s="31" t="s">
        <v>80</v>
      </c>
      <c r="J82" s="31" t="s">
        <v>80</v>
      </c>
      <c r="K82" s="31" t="s">
        <v>80</v>
      </c>
      <c r="L82" s="31" t="s">
        <v>80</v>
      </c>
      <c r="M82" s="31" t="s">
        <v>80</v>
      </c>
      <c r="N82" s="31" t="s">
        <v>80</v>
      </c>
      <c r="O82" s="31" t="s">
        <v>5</v>
      </c>
      <c r="P82" s="31" t="s">
        <v>5</v>
      </c>
      <c r="Q82" s="31" t="s">
        <v>5</v>
      </c>
      <c r="R82" s="31" t="s">
        <v>5</v>
      </c>
      <c r="S82" s="31" t="s">
        <v>80</v>
      </c>
      <c r="T82" s="31" t="s">
        <v>5</v>
      </c>
      <c r="U82" s="31" t="s">
        <v>5</v>
      </c>
      <c r="V82" s="31" t="s">
        <v>5</v>
      </c>
      <c r="W82" s="31" t="s">
        <v>5</v>
      </c>
      <c r="X82" s="31" t="s">
        <v>5</v>
      </c>
      <c r="Y82" s="31" t="s">
        <v>5</v>
      </c>
      <c r="Z82" s="31" t="s">
        <v>5</v>
      </c>
      <c r="AA82" s="31" t="s">
        <v>5</v>
      </c>
      <c r="AB82" s="31" t="s">
        <v>5</v>
      </c>
      <c r="AC82" s="31" t="s">
        <v>5</v>
      </c>
      <c r="AD82" s="31" t="s">
        <v>5</v>
      </c>
      <c r="AE82" s="31" t="s">
        <v>5</v>
      </c>
      <c r="AF82" s="31" t="s">
        <v>5</v>
      </c>
      <c r="AG82" s="31" t="s">
        <v>5</v>
      </c>
      <c r="AH82" s="31" t="s">
        <v>5</v>
      </c>
      <c r="AI82" s="31" t="s">
        <v>5</v>
      </c>
      <c r="AJ82" s="31" t="s">
        <v>5</v>
      </c>
      <c r="AK82">
        <v>39</v>
      </c>
      <c r="AL82" s="29" t="s">
        <v>80</v>
      </c>
      <c r="AM82" s="29" t="s">
        <v>80</v>
      </c>
      <c r="AN82" s="20" t="s">
        <v>80</v>
      </c>
    </row>
    <row r="83" spans="1:40" x14ac:dyDescent="0.25">
      <c r="A83" t="s">
        <v>229</v>
      </c>
      <c r="B83" t="s">
        <v>74</v>
      </c>
      <c r="C83" t="s">
        <v>75</v>
      </c>
      <c r="D83" t="s">
        <v>116</v>
      </c>
      <c r="E83" t="s">
        <v>87</v>
      </c>
      <c r="F83" t="s">
        <v>78</v>
      </c>
      <c r="G83" s="31" t="s">
        <v>80</v>
      </c>
      <c r="H83" s="31" t="s">
        <v>80</v>
      </c>
      <c r="I83" s="31" t="s">
        <v>80</v>
      </c>
      <c r="J83" s="31" t="s">
        <v>80</v>
      </c>
      <c r="K83" s="31" t="s">
        <v>80</v>
      </c>
      <c r="L83" s="31" t="s">
        <v>80</v>
      </c>
      <c r="M83" s="31" t="s">
        <v>80</v>
      </c>
      <c r="N83" s="31" t="s">
        <v>80</v>
      </c>
      <c r="O83" s="31" t="s">
        <v>80</v>
      </c>
      <c r="P83" s="31" t="s">
        <v>80</v>
      </c>
      <c r="Q83" s="31" t="s">
        <v>80</v>
      </c>
      <c r="R83" s="31" t="s">
        <v>80</v>
      </c>
      <c r="S83" s="31" t="s">
        <v>80</v>
      </c>
      <c r="T83" s="31" t="s">
        <v>80</v>
      </c>
      <c r="U83" s="31" t="s">
        <v>80</v>
      </c>
      <c r="V83" s="31" t="s">
        <v>80</v>
      </c>
      <c r="W83" s="31" t="s">
        <v>80</v>
      </c>
      <c r="X83" s="31" t="s">
        <v>80</v>
      </c>
      <c r="Y83" s="31" t="s">
        <v>80</v>
      </c>
      <c r="Z83" s="31" t="s">
        <v>80</v>
      </c>
      <c r="AA83" s="31">
        <v>6.6840000000000002</v>
      </c>
      <c r="AB83" s="31">
        <v>4.258</v>
      </c>
      <c r="AC83" s="31">
        <v>4.87</v>
      </c>
      <c r="AD83" s="31">
        <v>2.4830000000000001</v>
      </c>
      <c r="AE83" s="31">
        <v>1.347</v>
      </c>
      <c r="AF83" s="31">
        <v>1.3879999999999999</v>
      </c>
      <c r="AG83" s="31">
        <v>1.589</v>
      </c>
      <c r="AH83" s="31">
        <v>2.5870000000000002</v>
      </c>
      <c r="AI83" s="31">
        <v>1.706</v>
      </c>
      <c r="AJ83" s="31">
        <v>4.24</v>
      </c>
      <c r="AK83">
        <v>40</v>
      </c>
      <c r="AL83" s="29">
        <v>0</v>
      </c>
      <c r="AM83" s="29">
        <v>99.97</v>
      </c>
      <c r="AN83" s="20">
        <v>31.152000000000001</v>
      </c>
    </row>
    <row r="84" spans="1:40" x14ac:dyDescent="0.25">
      <c r="A84" t="s">
        <v>229</v>
      </c>
      <c r="B84" t="s">
        <v>74</v>
      </c>
      <c r="C84" t="s">
        <v>75</v>
      </c>
      <c r="D84" t="s">
        <v>116</v>
      </c>
      <c r="E84" t="s">
        <v>87</v>
      </c>
      <c r="F84" t="s">
        <v>79</v>
      </c>
      <c r="G84" s="31" t="s">
        <v>80</v>
      </c>
      <c r="H84" s="31" t="s">
        <v>80</v>
      </c>
      <c r="I84" s="31" t="s">
        <v>80</v>
      </c>
      <c r="J84" s="31" t="s">
        <v>80</v>
      </c>
      <c r="K84" s="31" t="s">
        <v>80</v>
      </c>
      <c r="L84" s="31" t="s">
        <v>80</v>
      </c>
      <c r="M84" s="31" t="s">
        <v>80</v>
      </c>
      <c r="N84" s="31" t="s">
        <v>80</v>
      </c>
      <c r="O84" s="31" t="s">
        <v>80</v>
      </c>
      <c r="P84" s="31" t="s">
        <v>80</v>
      </c>
      <c r="Q84" s="31" t="s">
        <v>80</v>
      </c>
      <c r="R84" s="31" t="s">
        <v>80</v>
      </c>
      <c r="S84" s="31" t="s">
        <v>80</v>
      </c>
      <c r="T84" s="31" t="s">
        <v>80</v>
      </c>
      <c r="U84" s="31" t="s">
        <v>80</v>
      </c>
      <c r="V84" s="31" t="s">
        <v>80</v>
      </c>
      <c r="W84" s="31" t="s">
        <v>80</v>
      </c>
      <c r="X84" s="31" t="s">
        <v>80</v>
      </c>
      <c r="Y84" s="31" t="s">
        <v>80</v>
      </c>
      <c r="Z84" s="31" t="s">
        <v>80</v>
      </c>
      <c r="AA84" s="31" t="s">
        <v>82</v>
      </c>
      <c r="AB84" s="31" t="s">
        <v>5</v>
      </c>
      <c r="AC84" s="31" t="s">
        <v>5</v>
      </c>
      <c r="AD84" s="31" t="s">
        <v>5</v>
      </c>
      <c r="AE84" s="31" t="s">
        <v>5</v>
      </c>
      <c r="AF84" s="31" t="s">
        <v>5</v>
      </c>
      <c r="AG84" s="31" t="s">
        <v>5</v>
      </c>
      <c r="AH84" s="31" t="s">
        <v>5</v>
      </c>
      <c r="AI84" s="31" t="s">
        <v>5</v>
      </c>
      <c r="AJ84" s="31" t="s">
        <v>5</v>
      </c>
      <c r="AK84">
        <v>40</v>
      </c>
      <c r="AL84" s="29" t="s">
        <v>80</v>
      </c>
      <c r="AM84" s="29" t="s">
        <v>80</v>
      </c>
      <c r="AN84" s="20" t="s">
        <v>80</v>
      </c>
    </row>
    <row r="85" spans="1:40" x14ac:dyDescent="0.25">
      <c r="A85" t="s">
        <v>229</v>
      </c>
      <c r="B85" t="s">
        <v>74</v>
      </c>
      <c r="C85" t="s">
        <v>75</v>
      </c>
      <c r="D85" t="s">
        <v>171</v>
      </c>
      <c r="E85" t="s">
        <v>104</v>
      </c>
      <c r="F85" t="s">
        <v>78</v>
      </c>
      <c r="G85" s="31">
        <v>2</v>
      </c>
      <c r="H85" s="31">
        <v>3</v>
      </c>
      <c r="I85" s="31">
        <v>1</v>
      </c>
      <c r="J85" s="31">
        <v>1</v>
      </c>
      <c r="K85" s="31" t="s">
        <v>80</v>
      </c>
      <c r="L85" s="31">
        <v>2</v>
      </c>
      <c r="M85" s="31">
        <v>1</v>
      </c>
      <c r="N85" s="31">
        <v>13</v>
      </c>
      <c r="O85" s="31">
        <v>5.04</v>
      </c>
      <c r="P85" s="31">
        <v>1.03</v>
      </c>
      <c r="Q85" s="31" t="s">
        <v>80</v>
      </c>
      <c r="R85" s="31" t="s">
        <v>80</v>
      </c>
      <c r="S85" s="31" t="s">
        <v>80</v>
      </c>
      <c r="T85" s="31" t="s">
        <v>80</v>
      </c>
      <c r="U85" s="31" t="s">
        <v>80</v>
      </c>
      <c r="V85" s="31">
        <v>0.05</v>
      </c>
      <c r="W85" s="31" t="s">
        <v>80</v>
      </c>
      <c r="X85" s="31">
        <v>7.4999999999999997E-2</v>
      </c>
      <c r="Y85" s="31" t="s">
        <v>80</v>
      </c>
      <c r="Z85" s="31" t="s">
        <v>80</v>
      </c>
      <c r="AA85" s="31" t="s">
        <v>80</v>
      </c>
      <c r="AB85" s="31" t="s">
        <v>80</v>
      </c>
      <c r="AC85" s="31" t="s">
        <v>80</v>
      </c>
      <c r="AD85" s="31" t="s">
        <v>80</v>
      </c>
      <c r="AE85" s="31" t="s">
        <v>80</v>
      </c>
      <c r="AF85" s="31" t="s">
        <v>80</v>
      </c>
      <c r="AG85" s="31" t="s">
        <v>80</v>
      </c>
      <c r="AH85" s="31" t="s">
        <v>80</v>
      </c>
      <c r="AI85" s="31" t="s">
        <v>80</v>
      </c>
      <c r="AJ85" s="31" t="s">
        <v>80</v>
      </c>
      <c r="AK85">
        <v>41</v>
      </c>
      <c r="AL85" s="29">
        <v>0</v>
      </c>
      <c r="AM85" s="29">
        <v>99.97</v>
      </c>
      <c r="AN85" s="20">
        <v>29.195</v>
      </c>
    </row>
    <row r="86" spans="1:40" x14ac:dyDescent="0.25">
      <c r="A86" t="s">
        <v>229</v>
      </c>
      <c r="B86" t="s">
        <v>74</v>
      </c>
      <c r="C86" t="s">
        <v>75</v>
      </c>
      <c r="D86" t="s">
        <v>171</v>
      </c>
      <c r="E86" t="s">
        <v>104</v>
      </c>
      <c r="F86" t="s">
        <v>79</v>
      </c>
      <c r="G86" s="31" t="s">
        <v>82</v>
      </c>
      <c r="H86" s="31" t="s">
        <v>82</v>
      </c>
      <c r="I86" s="31" t="s">
        <v>82</v>
      </c>
      <c r="J86" s="31" t="s">
        <v>82</v>
      </c>
      <c r="K86" s="31" t="s">
        <v>80</v>
      </c>
      <c r="L86" s="31" t="s">
        <v>82</v>
      </c>
      <c r="M86" s="31" t="s">
        <v>82</v>
      </c>
      <c r="N86" s="31" t="s">
        <v>82</v>
      </c>
      <c r="O86" s="31" t="s">
        <v>82</v>
      </c>
      <c r="P86" s="31" t="s">
        <v>82</v>
      </c>
      <c r="Q86" s="31" t="s">
        <v>80</v>
      </c>
      <c r="R86" s="31" t="s">
        <v>80</v>
      </c>
      <c r="S86" s="31" t="s">
        <v>80</v>
      </c>
      <c r="T86" s="31" t="s">
        <v>80</v>
      </c>
      <c r="U86" s="31" t="s">
        <v>80</v>
      </c>
      <c r="V86" s="31" t="s">
        <v>5</v>
      </c>
      <c r="W86" s="31" t="s">
        <v>80</v>
      </c>
      <c r="X86" s="31" t="s">
        <v>5</v>
      </c>
      <c r="Y86" s="31" t="s">
        <v>80</v>
      </c>
      <c r="Z86" s="31" t="s">
        <v>80</v>
      </c>
      <c r="AA86" s="31" t="s">
        <v>80</v>
      </c>
      <c r="AB86" s="31" t="s">
        <v>80</v>
      </c>
      <c r="AC86" s="31" t="s">
        <v>80</v>
      </c>
      <c r="AD86" s="31" t="s">
        <v>80</v>
      </c>
      <c r="AE86" s="31" t="s">
        <v>80</v>
      </c>
      <c r="AF86" s="31" t="s">
        <v>80</v>
      </c>
      <c r="AG86" s="31" t="s">
        <v>80</v>
      </c>
      <c r="AH86" s="31" t="s">
        <v>80</v>
      </c>
      <c r="AI86" s="31" t="s">
        <v>80</v>
      </c>
      <c r="AJ86" s="31" t="s">
        <v>80</v>
      </c>
      <c r="AK86">
        <v>41</v>
      </c>
      <c r="AL86" s="29" t="s">
        <v>80</v>
      </c>
      <c r="AM86" s="29" t="s">
        <v>80</v>
      </c>
      <c r="AN86" s="20" t="s">
        <v>80</v>
      </c>
    </row>
    <row r="87" spans="1:40" x14ac:dyDescent="0.25">
      <c r="A87" t="s">
        <v>229</v>
      </c>
      <c r="B87" t="s">
        <v>74</v>
      </c>
      <c r="C87" t="s">
        <v>75</v>
      </c>
      <c r="D87" t="s">
        <v>89</v>
      </c>
      <c r="E87" t="s">
        <v>123</v>
      </c>
      <c r="F87" t="s">
        <v>78</v>
      </c>
      <c r="G87" s="31" t="s">
        <v>80</v>
      </c>
      <c r="H87" s="31" t="s">
        <v>80</v>
      </c>
      <c r="I87" s="31" t="s">
        <v>80</v>
      </c>
      <c r="J87" s="31" t="s">
        <v>80</v>
      </c>
      <c r="K87" s="31" t="s">
        <v>80</v>
      </c>
      <c r="L87" s="31" t="s">
        <v>80</v>
      </c>
      <c r="M87" s="31" t="s">
        <v>80</v>
      </c>
      <c r="N87" s="31" t="s">
        <v>80</v>
      </c>
      <c r="O87" s="31" t="s">
        <v>80</v>
      </c>
      <c r="P87" s="31" t="s">
        <v>80</v>
      </c>
      <c r="Q87" s="31" t="s">
        <v>80</v>
      </c>
      <c r="R87" s="31" t="s">
        <v>80</v>
      </c>
      <c r="S87" s="31" t="s">
        <v>80</v>
      </c>
      <c r="T87" s="31" t="s">
        <v>80</v>
      </c>
      <c r="U87" s="31" t="s">
        <v>80</v>
      </c>
      <c r="V87" s="31" t="s">
        <v>80</v>
      </c>
      <c r="W87" s="31" t="s">
        <v>80</v>
      </c>
      <c r="X87" s="31" t="s">
        <v>80</v>
      </c>
      <c r="Y87" s="31" t="s">
        <v>80</v>
      </c>
      <c r="Z87" s="31" t="s">
        <v>80</v>
      </c>
      <c r="AA87" s="31" t="s">
        <v>80</v>
      </c>
      <c r="AB87" s="31" t="s">
        <v>80</v>
      </c>
      <c r="AC87" s="31" t="s">
        <v>80</v>
      </c>
      <c r="AD87" s="31" t="s">
        <v>80</v>
      </c>
      <c r="AE87" s="31" t="s">
        <v>80</v>
      </c>
      <c r="AF87" s="31">
        <v>8.6539999999999999</v>
      </c>
      <c r="AG87" s="31">
        <v>8.5879999999999992</v>
      </c>
      <c r="AH87" s="31">
        <v>3.431</v>
      </c>
      <c r="AI87" s="31">
        <v>5.718</v>
      </c>
      <c r="AJ87" s="31">
        <v>2.0310000000000001</v>
      </c>
      <c r="AK87">
        <v>42</v>
      </c>
      <c r="AL87" s="29">
        <v>0</v>
      </c>
      <c r="AM87" s="29">
        <v>99.98</v>
      </c>
      <c r="AN87" s="20">
        <v>28.422000000000001</v>
      </c>
    </row>
    <row r="88" spans="1:40" x14ac:dyDescent="0.25">
      <c r="A88" t="s">
        <v>229</v>
      </c>
      <c r="B88" t="s">
        <v>74</v>
      </c>
      <c r="C88" t="s">
        <v>75</v>
      </c>
      <c r="D88" t="s">
        <v>89</v>
      </c>
      <c r="E88" t="s">
        <v>123</v>
      </c>
      <c r="F88" t="s">
        <v>79</v>
      </c>
      <c r="G88" s="31" t="s">
        <v>80</v>
      </c>
      <c r="H88" s="31" t="s">
        <v>80</v>
      </c>
      <c r="I88" s="31" t="s">
        <v>80</v>
      </c>
      <c r="J88" s="31" t="s">
        <v>80</v>
      </c>
      <c r="K88" s="31" t="s">
        <v>80</v>
      </c>
      <c r="L88" s="31" t="s">
        <v>80</v>
      </c>
      <c r="M88" s="31" t="s">
        <v>80</v>
      </c>
      <c r="N88" s="31" t="s">
        <v>80</v>
      </c>
      <c r="O88" s="31" t="s">
        <v>80</v>
      </c>
      <c r="P88" s="31" t="s">
        <v>80</v>
      </c>
      <c r="Q88" s="31" t="s">
        <v>80</v>
      </c>
      <c r="R88" s="31" t="s">
        <v>80</v>
      </c>
      <c r="S88" s="31" t="s">
        <v>80</v>
      </c>
      <c r="T88" s="31" t="s">
        <v>80</v>
      </c>
      <c r="U88" s="31" t="s">
        <v>80</v>
      </c>
      <c r="V88" s="31" t="s">
        <v>80</v>
      </c>
      <c r="W88" s="31" t="s">
        <v>80</v>
      </c>
      <c r="X88" s="31" t="s">
        <v>80</v>
      </c>
      <c r="Y88" s="31" t="s">
        <v>80</v>
      </c>
      <c r="Z88" s="31" t="s">
        <v>80</v>
      </c>
      <c r="AA88" s="31" t="s">
        <v>80</v>
      </c>
      <c r="AB88" s="31" t="s">
        <v>80</v>
      </c>
      <c r="AC88" s="31" t="s">
        <v>80</v>
      </c>
      <c r="AD88" s="31" t="s">
        <v>80</v>
      </c>
      <c r="AE88" s="31" t="s">
        <v>80</v>
      </c>
      <c r="AF88" s="31" t="s">
        <v>5</v>
      </c>
      <c r="AG88" s="31" t="s">
        <v>5</v>
      </c>
      <c r="AH88" s="31" t="s">
        <v>5</v>
      </c>
      <c r="AI88" s="31" t="s">
        <v>5</v>
      </c>
      <c r="AJ88" s="31" t="s">
        <v>5</v>
      </c>
      <c r="AK88">
        <v>42</v>
      </c>
      <c r="AL88" s="29" t="s">
        <v>80</v>
      </c>
      <c r="AM88" s="29" t="s">
        <v>80</v>
      </c>
      <c r="AN88" s="20" t="s">
        <v>80</v>
      </c>
    </row>
    <row r="89" spans="1:40" x14ac:dyDescent="0.25">
      <c r="A89" t="s">
        <v>229</v>
      </c>
      <c r="B89" t="s">
        <v>74</v>
      </c>
      <c r="C89" t="s">
        <v>75</v>
      </c>
      <c r="D89" t="s">
        <v>118</v>
      </c>
      <c r="E89" t="s">
        <v>90</v>
      </c>
      <c r="F89" t="s">
        <v>78</v>
      </c>
      <c r="G89" s="31" t="s">
        <v>80</v>
      </c>
      <c r="H89" s="31" t="s">
        <v>80</v>
      </c>
      <c r="I89" s="31" t="s">
        <v>80</v>
      </c>
      <c r="J89" s="31" t="s">
        <v>80</v>
      </c>
      <c r="K89" s="31" t="s">
        <v>80</v>
      </c>
      <c r="L89" s="31" t="s">
        <v>80</v>
      </c>
      <c r="M89" s="31" t="s">
        <v>80</v>
      </c>
      <c r="N89" s="31" t="s">
        <v>80</v>
      </c>
      <c r="O89" s="31" t="s">
        <v>80</v>
      </c>
      <c r="P89" s="31" t="s">
        <v>80</v>
      </c>
      <c r="Q89" s="31" t="s">
        <v>80</v>
      </c>
      <c r="R89" s="31" t="s">
        <v>80</v>
      </c>
      <c r="S89" s="31" t="s">
        <v>80</v>
      </c>
      <c r="T89" s="31" t="s">
        <v>80</v>
      </c>
      <c r="U89" s="31" t="s">
        <v>80</v>
      </c>
      <c r="V89" s="31" t="s">
        <v>80</v>
      </c>
      <c r="W89" s="31" t="s">
        <v>80</v>
      </c>
      <c r="X89" s="31" t="s">
        <v>80</v>
      </c>
      <c r="Y89" s="31" t="s">
        <v>80</v>
      </c>
      <c r="Z89" s="31" t="s">
        <v>80</v>
      </c>
      <c r="AA89" s="31" t="s">
        <v>80</v>
      </c>
      <c r="AB89" s="31" t="s">
        <v>80</v>
      </c>
      <c r="AC89" s="31" t="s">
        <v>80</v>
      </c>
      <c r="AD89" s="31">
        <v>7.2480000000000002</v>
      </c>
      <c r="AE89" s="31">
        <v>9.5510000000000002</v>
      </c>
      <c r="AF89" s="31">
        <v>3.3039999999999998</v>
      </c>
      <c r="AG89" s="31">
        <v>7.56</v>
      </c>
      <c r="AH89" s="31" t="s">
        <v>80</v>
      </c>
      <c r="AI89" s="31" t="s">
        <v>80</v>
      </c>
      <c r="AJ89" s="31" t="s">
        <v>80</v>
      </c>
      <c r="AK89">
        <v>43</v>
      </c>
      <c r="AL89" s="29">
        <v>0</v>
      </c>
      <c r="AM89" s="29">
        <v>99.98</v>
      </c>
      <c r="AN89" s="20">
        <v>27.664000000000001</v>
      </c>
    </row>
    <row r="90" spans="1:40" x14ac:dyDescent="0.25">
      <c r="A90" t="s">
        <v>229</v>
      </c>
      <c r="B90" t="s">
        <v>74</v>
      </c>
      <c r="C90" t="s">
        <v>75</v>
      </c>
      <c r="D90" t="s">
        <v>118</v>
      </c>
      <c r="E90" t="s">
        <v>90</v>
      </c>
      <c r="F90" t="s">
        <v>79</v>
      </c>
      <c r="G90" s="31" t="s">
        <v>80</v>
      </c>
      <c r="H90" s="31" t="s">
        <v>80</v>
      </c>
      <c r="I90" s="31" t="s">
        <v>80</v>
      </c>
      <c r="J90" s="31" t="s">
        <v>80</v>
      </c>
      <c r="K90" s="31" t="s">
        <v>80</v>
      </c>
      <c r="L90" s="31" t="s">
        <v>80</v>
      </c>
      <c r="M90" s="31" t="s">
        <v>80</v>
      </c>
      <c r="N90" s="31" t="s">
        <v>80</v>
      </c>
      <c r="O90" s="31" t="s">
        <v>80</v>
      </c>
      <c r="P90" s="31" t="s">
        <v>80</v>
      </c>
      <c r="Q90" s="31" t="s">
        <v>80</v>
      </c>
      <c r="R90" s="31" t="s">
        <v>80</v>
      </c>
      <c r="S90" s="31" t="s">
        <v>80</v>
      </c>
      <c r="T90" s="31" t="s">
        <v>80</v>
      </c>
      <c r="U90" s="31" t="s">
        <v>80</v>
      </c>
      <c r="V90" s="31" t="s">
        <v>80</v>
      </c>
      <c r="W90" s="31" t="s">
        <v>80</v>
      </c>
      <c r="X90" s="31" t="s">
        <v>80</v>
      </c>
      <c r="Y90" s="31" t="s">
        <v>80</v>
      </c>
      <c r="Z90" s="31" t="s">
        <v>80</v>
      </c>
      <c r="AA90" s="31" t="s">
        <v>80</v>
      </c>
      <c r="AB90" s="31" t="s">
        <v>80</v>
      </c>
      <c r="AC90" s="31" t="s">
        <v>80</v>
      </c>
      <c r="AD90" s="31" t="s">
        <v>82</v>
      </c>
      <c r="AE90" s="31" t="s">
        <v>7</v>
      </c>
      <c r="AF90" s="31" t="s">
        <v>7</v>
      </c>
      <c r="AG90" s="31" t="s">
        <v>7</v>
      </c>
      <c r="AH90" s="31" t="s">
        <v>80</v>
      </c>
      <c r="AI90" s="31" t="s">
        <v>80</v>
      </c>
      <c r="AJ90" s="31" t="s">
        <v>80</v>
      </c>
      <c r="AK90">
        <v>43</v>
      </c>
      <c r="AL90" s="29" t="s">
        <v>80</v>
      </c>
      <c r="AM90" s="29" t="s">
        <v>80</v>
      </c>
      <c r="AN90" s="20" t="s">
        <v>80</v>
      </c>
    </row>
    <row r="91" spans="1:40" x14ac:dyDescent="0.25">
      <c r="A91" t="s">
        <v>229</v>
      </c>
      <c r="B91" t="s">
        <v>74</v>
      </c>
      <c r="C91" t="s">
        <v>75</v>
      </c>
      <c r="D91" t="s">
        <v>126</v>
      </c>
      <c r="E91" t="s">
        <v>87</v>
      </c>
      <c r="F91" t="s">
        <v>78</v>
      </c>
      <c r="G91" s="31">
        <v>0.05</v>
      </c>
      <c r="H91" s="31" t="s">
        <v>80</v>
      </c>
      <c r="I91" s="31" t="s">
        <v>80</v>
      </c>
      <c r="J91" s="31" t="s">
        <v>80</v>
      </c>
      <c r="K91" s="31" t="s">
        <v>80</v>
      </c>
      <c r="L91" s="31">
        <v>9.8000000000000004E-2</v>
      </c>
      <c r="M91" s="31">
        <v>6.07</v>
      </c>
      <c r="N91" s="31">
        <v>2.056</v>
      </c>
      <c r="O91" s="31">
        <v>2.7410000000000001</v>
      </c>
      <c r="P91" s="31">
        <v>3.6219999999999999</v>
      </c>
      <c r="Q91" s="31">
        <v>2.8069999999999999</v>
      </c>
      <c r="R91" s="31">
        <v>3.0569999999999999</v>
      </c>
      <c r="S91" s="31">
        <v>7.5999999999999998E-2</v>
      </c>
      <c r="T91" s="31">
        <v>1.98</v>
      </c>
      <c r="U91" s="31">
        <v>1.704</v>
      </c>
      <c r="V91" s="31">
        <v>0.3</v>
      </c>
      <c r="W91" s="31">
        <v>0.14899999999999999</v>
      </c>
      <c r="X91" s="31">
        <v>0.21099999999999999</v>
      </c>
      <c r="Y91" s="31">
        <v>0.17499999999999999</v>
      </c>
      <c r="Z91" s="31">
        <v>0.7</v>
      </c>
      <c r="AA91" s="31">
        <v>0.13300000000000001</v>
      </c>
      <c r="AB91" s="31">
        <v>0.248</v>
      </c>
      <c r="AC91" s="31">
        <v>7.0000000000000007E-2</v>
      </c>
      <c r="AD91" s="31" t="s">
        <v>80</v>
      </c>
      <c r="AE91" s="31" t="s">
        <v>80</v>
      </c>
      <c r="AF91" s="31" t="s">
        <v>80</v>
      </c>
      <c r="AG91" s="31" t="s">
        <v>80</v>
      </c>
      <c r="AH91" s="31">
        <v>0.1</v>
      </c>
      <c r="AI91" s="31" t="s">
        <v>80</v>
      </c>
      <c r="AJ91" s="31" t="s">
        <v>80</v>
      </c>
      <c r="AK91">
        <v>44</v>
      </c>
      <c r="AL91" s="29">
        <v>0</v>
      </c>
      <c r="AM91" s="29">
        <v>99.98</v>
      </c>
      <c r="AN91" s="20">
        <v>26.347000000000001</v>
      </c>
    </row>
    <row r="92" spans="1:40" x14ac:dyDescent="0.25">
      <c r="A92" t="s">
        <v>229</v>
      </c>
      <c r="B92" t="s">
        <v>74</v>
      </c>
      <c r="C92" t="s">
        <v>75</v>
      </c>
      <c r="D92" t="s">
        <v>126</v>
      </c>
      <c r="E92" t="s">
        <v>87</v>
      </c>
      <c r="F92" t="s">
        <v>79</v>
      </c>
      <c r="G92" s="31" t="s">
        <v>82</v>
      </c>
      <c r="H92" s="31" t="s">
        <v>80</v>
      </c>
      <c r="I92" s="31" t="s">
        <v>80</v>
      </c>
      <c r="J92" s="31" t="s">
        <v>80</v>
      </c>
      <c r="K92" s="31" t="s">
        <v>80</v>
      </c>
      <c r="L92" s="31" t="s">
        <v>82</v>
      </c>
      <c r="M92" s="31" t="s">
        <v>7</v>
      </c>
      <c r="N92" s="31" t="s">
        <v>82</v>
      </c>
      <c r="O92" s="31" t="s">
        <v>82</v>
      </c>
      <c r="P92" s="31" t="s">
        <v>82</v>
      </c>
      <c r="Q92" s="31" t="s">
        <v>82</v>
      </c>
      <c r="R92" s="31" t="s">
        <v>82</v>
      </c>
      <c r="S92" s="31" t="s">
        <v>7</v>
      </c>
      <c r="T92" s="31" t="s">
        <v>82</v>
      </c>
      <c r="U92" s="31" t="s">
        <v>82</v>
      </c>
      <c r="V92" s="31" t="s">
        <v>82</v>
      </c>
      <c r="W92" s="31" t="s">
        <v>82</v>
      </c>
      <c r="X92" s="31" t="s">
        <v>82</v>
      </c>
      <c r="Y92" s="31" t="s">
        <v>82</v>
      </c>
      <c r="Z92" s="31" t="s">
        <v>7</v>
      </c>
      <c r="AA92" s="31" t="s">
        <v>82</v>
      </c>
      <c r="AB92" s="31" t="s">
        <v>82</v>
      </c>
      <c r="AC92" s="31" t="s">
        <v>82</v>
      </c>
      <c r="AD92" s="31" t="s">
        <v>80</v>
      </c>
      <c r="AE92" s="31" t="s">
        <v>80</v>
      </c>
      <c r="AF92" s="31" t="s">
        <v>80</v>
      </c>
      <c r="AG92" s="31" t="s">
        <v>80</v>
      </c>
      <c r="AH92" s="31" t="s">
        <v>82</v>
      </c>
      <c r="AI92" s="31" t="s">
        <v>80</v>
      </c>
      <c r="AJ92" s="31" t="s">
        <v>80</v>
      </c>
      <c r="AK92">
        <v>44</v>
      </c>
      <c r="AL92" s="29" t="s">
        <v>80</v>
      </c>
      <c r="AM92" s="29" t="s">
        <v>80</v>
      </c>
      <c r="AN92" s="20" t="s">
        <v>80</v>
      </c>
    </row>
    <row r="93" spans="1:40" x14ac:dyDescent="0.25">
      <c r="A93" t="s">
        <v>229</v>
      </c>
      <c r="B93" t="s">
        <v>74</v>
      </c>
      <c r="C93" t="s">
        <v>75</v>
      </c>
      <c r="D93" t="s">
        <v>83</v>
      </c>
      <c r="E93" t="s">
        <v>127</v>
      </c>
      <c r="F93" t="s">
        <v>78</v>
      </c>
      <c r="G93" s="31" t="s">
        <v>80</v>
      </c>
      <c r="H93" s="31" t="s">
        <v>80</v>
      </c>
      <c r="I93" s="31" t="s">
        <v>80</v>
      </c>
      <c r="J93" s="31" t="s">
        <v>80</v>
      </c>
      <c r="K93" s="31" t="s">
        <v>80</v>
      </c>
      <c r="L93" s="31" t="s">
        <v>80</v>
      </c>
      <c r="M93" s="31" t="s">
        <v>80</v>
      </c>
      <c r="N93" s="31" t="s">
        <v>80</v>
      </c>
      <c r="O93" s="31" t="s">
        <v>80</v>
      </c>
      <c r="P93" s="31" t="s">
        <v>80</v>
      </c>
      <c r="Q93" s="31" t="s">
        <v>80</v>
      </c>
      <c r="R93" s="31" t="s">
        <v>80</v>
      </c>
      <c r="S93" s="31" t="s">
        <v>80</v>
      </c>
      <c r="T93" s="31">
        <v>6.2619999999999996</v>
      </c>
      <c r="U93" s="31">
        <v>0.995</v>
      </c>
      <c r="V93" s="31">
        <v>1.585</v>
      </c>
      <c r="W93" s="31">
        <v>1.67</v>
      </c>
      <c r="X93" s="31">
        <v>0.93500000000000005</v>
      </c>
      <c r="Y93" s="31">
        <v>2.952</v>
      </c>
      <c r="Z93" s="31" t="s">
        <v>80</v>
      </c>
      <c r="AA93" s="31" t="s">
        <v>80</v>
      </c>
      <c r="AB93" s="31" t="s">
        <v>80</v>
      </c>
      <c r="AC93" s="31" t="s">
        <v>80</v>
      </c>
      <c r="AD93" s="31" t="s">
        <v>80</v>
      </c>
      <c r="AE93" s="31" t="s">
        <v>80</v>
      </c>
      <c r="AF93" s="31">
        <v>2.956</v>
      </c>
      <c r="AG93" s="31">
        <v>0.10100000000000001</v>
      </c>
      <c r="AH93" s="31">
        <v>0.64800000000000002</v>
      </c>
      <c r="AI93" s="31">
        <v>0.189</v>
      </c>
      <c r="AJ93" s="31">
        <v>0.58399999999999996</v>
      </c>
      <c r="AK93">
        <v>45</v>
      </c>
      <c r="AL93" s="29">
        <v>0</v>
      </c>
      <c r="AM93" s="29">
        <v>99.98</v>
      </c>
      <c r="AN93" s="20">
        <v>18.876999999999999</v>
      </c>
    </row>
    <row r="94" spans="1:40" x14ac:dyDescent="0.25">
      <c r="A94" t="s">
        <v>229</v>
      </c>
      <c r="B94" t="s">
        <v>74</v>
      </c>
      <c r="C94" t="s">
        <v>75</v>
      </c>
      <c r="D94" t="s">
        <v>83</v>
      </c>
      <c r="E94" t="s">
        <v>127</v>
      </c>
      <c r="F94" t="s">
        <v>79</v>
      </c>
      <c r="G94" s="31" t="s">
        <v>80</v>
      </c>
      <c r="H94" s="31" t="s">
        <v>80</v>
      </c>
      <c r="I94" s="31" t="s">
        <v>80</v>
      </c>
      <c r="J94" s="31" t="s">
        <v>80</v>
      </c>
      <c r="K94" s="31" t="s">
        <v>80</v>
      </c>
      <c r="L94" s="31" t="s">
        <v>80</v>
      </c>
      <c r="M94" s="31" t="s">
        <v>80</v>
      </c>
      <c r="N94" s="31" t="s">
        <v>80</v>
      </c>
      <c r="O94" s="31" t="s">
        <v>80</v>
      </c>
      <c r="P94" s="31" t="s">
        <v>80</v>
      </c>
      <c r="Q94" s="31" t="s">
        <v>80</v>
      </c>
      <c r="R94" s="31" t="s">
        <v>80</v>
      </c>
      <c r="S94" s="31" t="s">
        <v>80</v>
      </c>
      <c r="T94" s="31" t="s">
        <v>82</v>
      </c>
      <c r="U94" s="31" t="s">
        <v>82</v>
      </c>
      <c r="V94" s="31" t="s">
        <v>82</v>
      </c>
      <c r="W94" s="31" t="s">
        <v>82</v>
      </c>
      <c r="X94" s="31" t="s">
        <v>82</v>
      </c>
      <c r="Y94" s="31" t="s">
        <v>82</v>
      </c>
      <c r="Z94" s="31" t="s">
        <v>80</v>
      </c>
      <c r="AA94" s="31" t="s">
        <v>80</v>
      </c>
      <c r="AB94" s="31" t="s">
        <v>80</v>
      </c>
      <c r="AC94" s="31" t="s">
        <v>80</v>
      </c>
      <c r="AD94" s="31" t="s">
        <v>80</v>
      </c>
      <c r="AE94" s="31" t="s">
        <v>80</v>
      </c>
      <c r="AF94" s="31" t="s">
        <v>82</v>
      </c>
      <c r="AG94" s="31" t="s">
        <v>5</v>
      </c>
      <c r="AH94" s="31" t="s">
        <v>20</v>
      </c>
      <c r="AI94" s="31" t="s">
        <v>5</v>
      </c>
      <c r="AJ94" s="31" t="s">
        <v>5</v>
      </c>
      <c r="AK94">
        <v>45</v>
      </c>
      <c r="AL94" s="29" t="s">
        <v>80</v>
      </c>
      <c r="AM94" s="29" t="s">
        <v>80</v>
      </c>
      <c r="AN94" s="20" t="s">
        <v>80</v>
      </c>
    </row>
    <row r="95" spans="1:40" x14ac:dyDescent="0.25">
      <c r="A95" t="s">
        <v>229</v>
      </c>
      <c r="B95" t="s">
        <v>74</v>
      </c>
      <c r="C95" t="s">
        <v>75</v>
      </c>
      <c r="D95" t="s">
        <v>107</v>
      </c>
      <c r="E95" t="s">
        <v>123</v>
      </c>
      <c r="F95" t="s">
        <v>78</v>
      </c>
      <c r="G95" s="31" t="s">
        <v>80</v>
      </c>
      <c r="H95" s="31" t="s">
        <v>80</v>
      </c>
      <c r="I95" s="31" t="s">
        <v>80</v>
      </c>
      <c r="J95" s="31" t="s">
        <v>80</v>
      </c>
      <c r="K95" s="31" t="s">
        <v>80</v>
      </c>
      <c r="L95" s="31" t="s">
        <v>80</v>
      </c>
      <c r="M95" s="31" t="s">
        <v>80</v>
      </c>
      <c r="N95" s="31" t="s">
        <v>80</v>
      </c>
      <c r="O95" s="31" t="s">
        <v>80</v>
      </c>
      <c r="P95" s="31" t="s">
        <v>80</v>
      </c>
      <c r="Q95" s="31" t="s">
        <v>80</v>
      </c>
      <c r="R95" s="31" t="s">
        <v>80</v>
      </c>
      <c r="S95" s="31">
        <v>3.2000000000000001E-2</v>
      </c>
      <c r="T95" s="31">
        <v>5.2999999999999999E-2</v>
      </c>
      <c r="U95" s="31" t="s">
        <v>80</v>
      </c>
      <c r="V95" s="31">
        <v>0.16300000000000001</v>
      </c>
      <c r="W95" s="31">
        <v>1.609</v>
      </c>
      <c r="X95" s="31">
        <v>0.34399999999999997</v>
      </c>
      <c r="Y95" s="31">
        <v>1.996</v>
      </c>
      <c r="Z95" s="31">
        <v>3.1850000000000001</v>
      </c>
      <c r="AA95" s="31">
        <v>2.327</v>
      </c>
      <c r="AB95" s="31">
        <v>2.343</v>
      </c>
      <c r="AC95" s="31">
        <v>1.6319999999999999</v>
      </c>
      <c r="AD95" s="31">
        <v>0.46899999999999997</v>
      </c>
      <c r="AE95" s="31">
        <v>0.27200000000000002</v>
      </c>
      <c r="AF95" s="31">
        <v>5.1999999999999998E-2</v>
      </c>
      <c r="AG95" s="31">
        <v>6.9000000000000006E-2</v>
      </c>
      <c r="AH95" s="31">
        <v>0.55600000000000005</v>
      </c>
      <c r="AI95" s="31">
        <v>0.55900000000000005</v>
      </c>
      <c r="AJ95" s="31">
        <v>0.63300000000000001</v>
      </c>
      <c r="AK95">
        <v>46</v>
      </c>
      <c r="AL95" s="29">
        <v>0</v>
      </c>
      <c r="AM95" s="29">
        <v>99.99</v>
      </c>
      <c r="AN95" s="20">
        <v>16.294</v>
      </c>
    </row>
    <row r="96" spans="1:40" x14ac:dyDescent="0.25">
      <c r="A96" t="s">
        <v>229</v>
      </c>
      <c r="B96" t="s">
        <v>74</v>
      </c>
      <c r="C96" t="s">
        <v>75</v>
      </c>
      <c r="D96" t="s">
        <v>107</v>
      </c>
      <c r="E96" t="s">
        <v>123</v>
      </c>
      <c r="F96" t="s">
        <v>79</v>
      </c>
      <c r="G96" s="31" t="s">
        <v>80</v>
      </c>
      <c r="H96" s="31" t="s">
        <v>80</v>
      </c>
      <c r="I96" s="31" t="s">
        <v>80</v>
      </c>
      <c r="J96" s="31" t="s">
        <v>80</v>
      </c>
      <c r="K96" s="31" t="s">
        <v>80</v>
      </c>
      <c r="L96" s="31" t="s">
        <v>80</v>
      </c>
      <c r="M96" s="31" t="s">
        <v>80</v>
      </c>
      <c r="N96" s="31" t="s">
        <v>80</v>
      </c>
      <c r="O96" s="31" t="s">
        <v>80</v>
      </c>
      <c r="P96" s="31" t="s">
        <v>80</v>
      </c>
      <c r="Q96" s="31" t="s">
        <v>80</v>
      </c>
      <c r="R96" s="31" t="s">
        <v>80</v>
      </c>
      <c r="S96" s="31" t="s">
        <v>5</v>
      </c>
      <c r="T96" s="31" t="s">
        <v>82</v>
      </c>
      <c r="U96" s="31" t="s">
        <v>80</v>
      </c>
      <c r="V96" s="31" t="s">
        <v>5</v>
      </c>
      <c r="W96" s="31" t="s">
        <v>82</v>
      </c>
      <c r="X96" s="31" t="s">
        <v>5</v>
      </c>
      <c r="Y96" s="31" t="s">
        <v>5</v>
      </c>
      <c r="Z96" s="31" t="s">
        <v>5</v>
      </c>
      <c r="AA96" s="31" t="s">
        <v>5</v>
      </c>
      <c r="AB96" s="31" t="s">
        <v>5</v>
      </c>
      <c r="AC96" s="31" t="s">
        <v>5</v>
      </c>
      <c r="AD96" s="31" t="s">
        <v>5</v>
      </c>
      <c r="AE96" s="31" t="s">
        <v>82</v>
      </c>
      <c r="AF96" s="31" t="s">
        <v>5</v>
      </c>
      <c r="AG96" s="31" t="s">
        <v>5</v>
      </c>
      <c r="AH96" s="31" t="s">
        <v>5</v>
      </c>
      <c r="AI96" s="31" t="s">
        <v>5</v>
      </c>
      <c r="AJ96" s="31" t="s">
        <v>5</v>
      </c>
      <c r="AK96">
        <v>46</v>
      </c>
      <c r="AL96" s="29" t="s">
        <v>80</v>
      </c>
      <c r="AM96" s="29" t="s">
        <v>80</v>
      </c>
      <c r="AN96" s="20" t="s">
        <v>80</v>
      </c>
    </row>
    <row r="97" spans="1:40" x14ac:dyDescent="0.25">
      <c r="A97" t="s">
        <v>229</v>
      </c>
      <c r="B97" t="s">
        <v>74</v>
      </c>
      <c r="C97" t="s">
        <v>75</v>
      </c>
      <c r="D97" t="s">
        <v>94</v>
      </c>
      <c r="E97" t="s">
        <v>105</v>
      </c>
      <c r="F97" t="s">
        <v>78</v>
      </c>
      <c r="G97" s="31" t="s">
        <v>80</v>
      </c>
      <c r="H97" s="31" t="s">
        <v>80</v>
      </c>
      <c r="I97" s="31">
        <v>1.6950000000000001</v>
      </c>
      <c r="J97" s="31" t="s">
        <v>80</v>
      </c>
      <c r="K97" s="31">
        <v>0.27600000000000002</v>
      </c>
      <c r="L97" s="31" t="s">
        <v>80</v>
      </c>
      <c r="M97" s="31" t="s">
        <v>80</v>
      </c>
      <c r="N97" s="31" t="s">
        <v>80</v>
      </c>
      <c r="O97" s="31" t="s">
        <v>80</v>
      </c>
      <c r="P97" s="31" t="s">
        <v>80</v>
      </c>
      <c r="Q97" s="31" t="s">
        <v>80</v>
      </c>
      <c r="R97" s="31" t="s">
        <v>80</v>
      </c>
      <c r="S97" s="31" t="s">
        <v>80</v>
      </c>
      <c r="T97" s="31" t="s">
        <v>80</v>
      </c>
      <c r="U97" s="31" t="s">
        <v>80</v>
      </c>
      <c r="V97" s="31" t="s">
        <v>80</v>
      </c>
      <c r="W97" s="31" t="s">
        <v>80</v>
      </c>
      <c r="X97" s="31" t="s">
        <v>80</v>
      </c>
      <c r="Y97" s="31" t="s">
        <v>80</v>
      </c>
      <c r="Z97" s="31" t="s">
        <v>80</v>
      </c>
      <c r="AA97" s="31" t="s">
        <v>80</v>
      </c>
      <c r="AB97" s="31" t="s">
        <v>80</v>
      </c>
      <c r="AC97" s="31">
        <v>2.3490000000000002</v>
      </c>
      <c r="AD97" s="31">
        <v>3.919</v>
      </c>
      <c r="AE97" s="31" t="s">
        <v>80</v>
      </c>
      <c r="AF97" s="31" t="s">
        <v>80</v>
      </c>
      <c r="AG97" s="31">
        <v>0.19</v>
      </c>
      <c r="AH97" s="31">
        <v>1.462</v>
      </c>
      <c r="AI97" s="31">
        <v>4.6710000000000003</v>
      </c>
      <c r="AJ97" s="31">
        <v>1.5269999999999999</v>
      </c>
      <c r="AK97">
        <v>47</v>
      </c>
      <c r="AL97" s="29">
        <v>0</v>
      </c>
      <c r="AM97" s="29">
        <v>99.99</v>
      </c>
      <c r="AN97" s="20">
        <v>16.088000000000001</v>
      </c>
    </row>
    <row r="98" spans="1:40" x14ac:dyDescent="0.25">
      <c r="A98" t="s">
        <v>229</v>
      </c>
      <c r="B98" t="s">
        <v>74</v>
      </c>
      <c r="C98" t="s">
        <v>75</v>
      </c>
      <c r="D98" t="s">
        <v>94</v>
      </c>
      <c r="E98" t="s">
        <v>105</v>
      </c>
      <c r="F98" t="s">
        <v>79</v>
      </c>
      <c r="G98" s="31" t="s">
        <v>80</v>
      </c>
      <c r="H98" s="31" t="s">
        <v>80</v>
      </c>
      <c r="I98" s="31" t="s">
        <v>7</v>
      </c>
      <c r="J98" s="31" t="s">
        <v>80</v>
      </c>
      <c r="K98" s="31" t="s">
        <v>7</v>
      </c>
      <c r="L98" s="31" t="s">
        <v>80</v>
      </c>
      <c r="M98" s="31" t="s">
        <v>80</v>
      </c>
      <c r="N98" s="31" t="s">
        <v>80</v>
      </c>
      <c r="O98" s="31" t="s">
        <v>80</v>
      </c>
      <c r="P98" s="31" t="s">
        <v>80</v>
      </c>
      <c r="Q98" s="31" t="s">
        <v>80</v>
      </c>
      <c r="R98" s="31" t="s">
        <v>80</v>
      </c>
      <c r="S98" s="31" t="s">
        <v>80</v>
      </c>
      <c r="T98" s="31" t="s">
        <v>80</v>
      </c>
      <c r="U98" s="31" t="s">
        <v>80</v>
      </c>
      <c r="V98" s="31" t="s">
        <v>80</v>
      </c>
      <c r="W98" s="31" t="s">
        <v>80</v>
      </c>
      <c r="X98" s="31" t="s">
        <v>80</v>
      </c>
      <c r="Y98" s="31" t="s">
        <v>80</v>
      </c>
      <c r="Z98" s="31" t="s">
        <v>80</v>
      </c>
      <c r="AA98" s="31" t="s">
        <v>80</v>
      </c>
      <c r="AB98" s="31" t="s">
        <v>80</v>
      </c>
      <c r="AC98" s="31" t="s">
        <v>82</v>
      </c>
      <c r="AD98" s="31" t="s">
        <v>82</v>
      </c>
      <c r="AE98" s="31" t="s">
        <v>80</v>
      </c>
      <c r="AF98" s="31" t="s">
        <v>80</v>
      </c>
      <c r="AG98" s="31" t="s">
        <v>82</v>
      </c>
      <c r="AH98" s="31" t="s">
        <v>82</v>
      </c>
      <c r="AI98" s="31" t="s">
        <v>82</v>
      </c>
      <c r="AJ98" s="31" t="s">
        <v>82</v>
      </c>
      <c r="AK98">
        <v>47</v>
      </c>
      <c r="AL98" s="29" t="s">
        <v>80</v>
      </c>
      <c r="AM98" s="29" t="s">
        <v>80</v>
      </c>
      <c r="AN98" s="20" t="s">
        <v>80</v>
      </c>
    </row>
    <row r="99" spans="1:40" x14ac:dyDescent="0.25">
      <c r="A99" t="s">
        <v>229</v>
      </c>
      <c r="B99" t="s">
        <v>74</v>
      </c>
      <c r="C99" t="s">
        <v>75</v>
      </c>
      <c r="D99" t="s">
        <v>116</v>
      </c>
      <c r="E99" t="s">
        <v>105</v>
      </c>
      <c r="F99" t="s">
        <v>78</v>
      </c>
      <c r="G99" s="31" t="s">
        <v>80</v>
      </c>
      <c r="H99" s="31" t="s">
        <v>80</v>
      </c>
      <c r="I99" s="31" t="s">
        <v>80</v>
      </c>
      <c r="J99" s="31" t="s">
        <v>80</v>
      </c>
      <c r="K99" s="31" t="s">
        <v>80</v>
      </c>
      <c r="L99" s="31" t="s">
        <v>80</v>
      </c>
      <c r="M99" s="31" t="s">
        <v>80</v>
      </c>
      <c r="N99" s="31" t="s">
        <v>80</v>
      </c>
      <c r="O99" s="31" t="s">
        <v>80</v>
      </c>
      <c r="P99" s="31" t="s">
        <v>80</v>
      </c>
      <c r="Q99" s="31" t="s">
        <v>80</v>
      </c>
      <c r="R99" s="31" t="s">
        <v>80</v>
      </c>
      <c r="S99" s="31" t="s">
        <v>80</v>
      </c>
      <c r="T99" s="31" t="s">
        <v>80</v>
      </c>
      <c r="U99" s="31" t="s">
        <v>80</v>
      </c>
      <c r="V99" s="31" t="s">
        <v>80</v>
      </c>
      <c r="W99" s="31" t="s">
        <v>80</v>
      </c>
      <c r="X99" s="31" t="s">
        <v>80</v>
      </c>
      <c r="Y99" s="31" t="s">
        <v>80</v>
      </c>
      <c r="Z99" s="31" t="s">
        <v>80</v>
      </c>
      <c r="AA99" s="31">
        <v>1.841</v>
      </c>
      <c r="AB99" s="31">
        <v>1.415</v>
      </c>
      <c r="AC99" s="31">
        <v>1.976</v>
      </c>
      <c r="AD99" s="31">
        <v>1.57</v>
      </c>
      <c r="AE99" s="31">
        <v>0.82299999999999995</v>
      </c>
      <c r="AF99" s="31">
        <v>1.04</v>
      </c>
      <c r="AG99" s="31">
        <v>0.84799999999999998</v>
      </c>
      <c r="AH99" s="31">
        <v>0.71599999999999997</v>
      </c>
      <c r="AI99" s="31">
        <v>0.57399999999999995</v>
      </c>
      <c r="AJ99" s="31">
        <v>0.77200000000000002</v>
      </c>
      <c r="AK99">
        <v>48</v>
      </c>
      <c r="AL99" s="29">
        <v>0</v>
      </c>
      <c r="AM99" s="29">
        <v>99.99</v>
      </c>
      <c r="AN99" s="20">
        <v>11.574999999999999</v>
      </c>
    </row>
    <row r="100" spans="1:40" x14ac:dyDescent="0.25">
      <c r="A100" t="s">
        <v>229</v>
      </c>
      <c r="B100" t="s">
        <v>74</v>
      </c>
      <c r="C100" t="s">
        <v>75</v>
      </c>
      <c r="D100" t="s">
        <v>116</v>
      </c>
      <c r="E100" t="s">
        <v>105</v>
      </c>
      <c r="F100" t="s">
        <v>79</v>
      </c>
      <c r="G100" s="31" t="s">
        <v>80</v>
      </c>
      <c r="H100" s="31" t="s">
        <v>80</v>
      </c>
      <c r="I100" s="31" t="s">
        <v>80</v>
      </c>
      <c r="J100" s="31" t="s">
        <v>80</v>
      </c>
      <c r="K100" s="31" t="s">
        <v>80</v>
      </c>
      <c r="L100" s="31" t="s">
        <v>80</v>
      </c>
      <c r="M100" s="31" t="s">
        <v>80</v>
      </c>
      <c r="N100" s="31" t="s">
        <v>80</v>
      </c>
      <c r="O100" s="31" t="s">
        <v>80</v>
      </c>
      <c r="P100" s="31" t="s">
        <v>80</v>
      </c>
      <c r="Q100" s="31" t="s">
        <v>80</v>
      </c>
      <c r="R100" s="31" t="s">
        <v>80</v>
      </c>
      <c r="S100" s="31" t="s">
        <v>80</v>
      </c>
      <c r="T100" s="31" t="s">
        <v>80</v>
      </c>
      <c r="U100" s="31" t="s">
        <v>80</v>
      </c>
      <c r="V100" s="31" t="s">
        <v>80</v>
      </c>
      <c r="W100" s="31" t="s">
        <v>80</v>
      </c>
      <c r="X100" s="31" t="s">
        <v>80</v>
      </c>
      <c r="Y100" s="31" t="s">
        <v>80</v>
      </c>
      <c r="Z100" s="31" t="s">
        <v>80</v>
      </c>
      <c r="AA100" s="31" t="s">
        <v>82</v>
      </c>
      <c r="AB100" s="31" t="s">
        <v>82</v>
      </c>
      <c r="AC100" s="31" t="s">
        <v>82</v>
      </c>
      <c r="AD100" s="31" t="s">
        <v>82</v>
      </c>
      <c r="AE100" s="31" t="s">
        <v>82</v>
      </c>
      <c r="AF100" s="31" t="s">
        <v>82</v>
      </c>
      <c r="AG100" s="31" t="s">
        <v>82</v>
      </c>
      <c r="AH100" s="31" t="s">
        <v>82</v>
      </c>
      <c r="AI100" s="31" t="s">
        <v>82</v>
      </c>
      <c r="AJ100" s="31" t="s">
        <v>82</v>
      </c>
      <c r="AK100">
        <v>48</v>
      </c>
      <c r="AL100" s="29" t="s">
        <v>80</v>
      </c>
      <c r="AM100" s="29" t="s">
        <v>80</v>
      </c>
      <c r="AN100" s="20" t="s">
        <v>80</v>
      </c>
    </row>
    <row r="101" spans="1:40" x14ac:dyDescent="0.25">
      <c r="A101" t="s">
        <v>229</v>
      </c>
      <c r="B101" t="s">
        <v>74</v>
      </c>
      <c r="C101" t="s">
        <v>75</v>
      </c>
      <c r="D101" t="s">
        <v>107</v>
      </c>
      <c r="E101" t="s">
        <v>127</v>
      </c>
      <c r="F101" t="s">
        <v>78</v>
      </c>
      <c r="G101" s="31" t="s">
        <v>80</v>
      </c>
      <c r="H101" s="31" t="s">
        <v>80</v>
      </c>
      <c r="I101" s="31" t="s">
        <v>80</v>
      </c>
      <c r="J101" s="31" t="s">
        <v>80</v>
      </c>
      <c r="K101" s="31" t="s">
        <v>80</v>
      </c>
      <c r="L101" s="31" t="s">
        <v>80</v>
      </c>
      <c r="M101" s="31" t="s">
        <v>80</v>
      </c>
      <c r="N101" s="31" t="s">
        <v>80</v>
      </c>
      <c r="O101" s="31" t="s">
        <v>80</v>
      </c>
      <c r="P101" s="31" t="s">
        <v>80</v>
      </c>
      <c r="Q101" s="31">
        <v>0.32800000000000001</v>
      </c>
      <c r="R101" s="31">
        <v>0.73</v>
      </c>
      <c r="S101" s="31">
        <v>2.1640000000000001</v>
      </c>
      <c r="T101" s="31">
        <v>1.2789999999999999</v>
      </c>
      <c r="U101" s="31">
        <v>1.4670000000000001</v>
      </c>
      <c r="V101" s="31">
        <v>2.6040000000000001</v>
      </c>
      <c r="W101" s="31">
        <v>1.389</v>
      </c>
      <c r="X101" s="31">
        <v>0.26300000000000001</v>
      </c>
      <c r="Y101" s="31">
        <v>0.72</v>
      </c>
      <c r="Z101" s="31">
        <v>0.44</v>
      </c>
      <c r="AA101" s="31" t="s">
        <v>80</v>
      </c>
      <c r="AB101" s="31">
        <v>4.9000000000000002E-2</v>
      </c>
      <c r="AC101" s="31" t="s">
        <v>80</v>
      </c>
      <c r="AD101" s="31" t="s">
        <v>80</v>
      </c>
      <c r="AE101" s="31" t="s">
        <v>80</v>
      </c>
      <c r="AF101" s="31" t="s">
        <v>80</v>
      </c>
      <c r="AG101" s="31" t="s">
        <v>80</v>
      </c>
      <c r="AH101" s="31" t="s">
        <v>80</v>
      </c>
      <c r="AI101" s="31" t="s">
        <v>80</v>
      </c>
      <c r="AJ101" s="31" t="s">
        <v>80</v>
      </c>
      <c r="AK101">
        <v>49</v>
      </c>
      <c r="AL101" s="29">
        <v>0</v>
      </c>
      <c r="AM101" s="29">
        <v>99.99</v>
      </c>
      <c r="AN101" s="20">
        <v>11.433</v>
      </c>
    </row>
    <row r="102" spans="1:40" x14ac:dyDescent="0.25">
      <c r="A102" t="s">
        <v>229</v>
      </c>
      <c r="B102" t="s">
        <v>74</v>
      </c>
      <c r="C102" t="s">
        <v>75</v>
      </c>
      <c r="D102" t="s">
        <v>107</v>
      </c>
      <c r="E102" t="s">
        <v>127</v>
      </c>
      <c r="F102" t="s">
        <v>79</v>
      </c>
      <c r="G102" s="31" t="s">
        <v>80</v>
      </c>
      <c r="H102" s="31" t="s">
        <v>80</v>
      </c>
      <c r="I102" s="31" t="s">
        <v>80</v>
      </c>
      <c r="J102" s="31" t="s">
        <v>80</v>
      </c>
      <c r="K102" s="31" t="s">
        <v>80</v>
      </c>
      <c r="L102" s="31" t="s">
        <v>80</v>
      </c>
      <c r="M102" s="31" t="s">
        <v>80</v>
      </c>
      <c r="N102" s="31" t="s">
        <v>80</v>
      </c>
      <c r="O102" s="31" t="s">
        <v>80</v>
      </c>
      <c r="P102" s="31" t="s">
        <v>80</v>
      </c>
      <c r="Q102" s="31" t="s">
        <v>5</v>
      </c>
      <c r="R102" s="31" t="s">
        <v>5</v>
      </c>
      <c r="S102" s="31" t="s">
        <v>5</v>
      </c>
      <c r="T102" s="31" t="s">
        <v>82</v>
      </c>
      <c r="U102" s="31" t="s">
        <v>5</v>
      </c>
      <c r="V102" s="31" t="s">
        <v>5</v>
      </c>
      <c r="W102" s="31" t="s">
        <v>82</v>
      </c>
      <c r="X102" s="31" t="s">
        <v>5</v>
      </c>
      <c r="Y102" s="31" t="s">
        <v>5</v>
      </c>
      <c r="Z102" s="31" t="s">
        <v>5</v>
      </c>
      <c r="AA102" s="31" t="s">
        <v>80</v>
      </c>
      <c r="AB102" s="31" t="s">
        <v>5</v>
      </c>
      <c r="AC102" s="31" t="s">
        <v>80</v>
      </c>
      <c r="AD102" s="31" t="s">
        <v>80</v>
      </c>
      <c r="AE102" s="31" t="s">
        <v>80</v>
      </c>
      <c r="AF102" s="31" t="s">
        <v>80</v>
      </c>
      <c r="AG102" s="31" t="s">
        <v>80</v>
      </c>
      <c r="AH102" s="31" t="s">
        <v>80</v>
      </c>
      <c r="AI102" s="31" t="s">
        <v>80</v>
      </c>
      <c r="AJ102" s="31" t="s">
        <v>80</v>
      </c>
      <c r="AK102">
        <v>49</v>
      </c>
      <c r="AL102" s="29" t="s">
        <v>80</v>
      </c>
      <c r="AM102" s="29" t="s">
        <v>80</v>
      </c>
      <c r="AN102" s="20" t="s">
        <v>80</v>
      </c>
    </row>
    <row r="103" spans="1:40" x14ac:dyDescent="0.25">
      <c r="A103" t="s">
        <v>229</v>
      </c>
      <c r="B103" t="s">
        <v>74</v>
      </c>
      <c r="C103" t="s">
        <v>75</v>
      </c>
      <c r="D103" t="s">
        <v>83</v>
      </c>
      <c r="E103" t="s">
        <v>105</v>
      </c>
      <c r="F103" t="s">
        <v>78</v>
      </c>
      <c r="G103" s="31" t="s">
        <v>80</v>
      </c>
      <c r="H103" s="31" t="s">
        <v>80</v>
      </c>
      <c r="I103" s="31" t="s">
        <v>80</v>
      </c>
      <c r="J103" s="31" t="s">
        <v>80</v>
      </c>
      <c r="K103" s="31" t="s">
        <v>80</v>
      </c>
      <c r="L103" s="31" t="s">
        <v>80</v>
      </c>
      <c r="M103" s="31" t="s">
        <v>80</v>
      </c>
      <c r="N103" s="31" t="s">
        <v>80</v>
      </c>
      <c r="O103" s="31" t="s">
        <v>80</v>
      </c>
      <c r="P103" s="31" t="s">
        <v>80</v>
      </c>
      <c r="Q103" s="31" t="s">
        <v>80</v>
      </c>
      <c r="R103" s="31" t="s">
        <v>80</v>
      </c>
      <c r="S103" s="31" t="s">
        <v>80</v>
      </c>
      <c r="T103" s="31" t="s">
        <v>80</v>
      </c>
      <c r="U103" s="31">
        <v>0.28599999999999998</v>
      </c>
      <c r="V103" s="31">
        <v>5.8000000000000003E-2</v>
      </c>
      <c r="W103" s="31">
        <v>2.4460000000000002</v>
      </c>
      <c r="X103" s="31">
        <v>2.5000000000000001E-2</v>
      </c>
      <c r="Y103" s="31">
        <v>0.625</v>
      </c>
      <c r="Z103" s="31">
        <v>1.032</v>
      </c>
      <c r="AA103" s="31">
        <v>2.3E-2</v>
      </c>
      <c r="AB103" s="31">
        <v>0.12</v>
      </c>
      <c r="AC103" s="31">
        <v>0.33500000000000002</v>
      </c>
      <c r="AD103" s="31">
        <v>0.219</v>
      </c>
      <c r="AE103" s="31">
        <v>0.77800000000000002</v>
      </c>
      <c r="AF103" s="31">
        <v>0.74399999999999999</v>
      </c>
      <c r="AG103" s="31">
        <v>1.619</v>
      </c>
      <c r="AH103" s="31">
        <v>0.377</v>
      </c>
      <c r="AI103" s="31">
        <v>0.314</v>
      </c>
      <c r="AJ103" s="31">
        <v>2.1829999999999998</v>
      </c>
      <c r="AK103">
        <v>50</v>
      </c>
      <c r="AL103" s="29">
        <v>0</v>
      </c>
      <c r="AM103" s="29">
        <v>99.99</v>
      </c>
      <c r="AN103" s="20">
        <v>11.183</v>
      </c>
    </row>
    <row r="104" spans="1:40" x14ac:dyDescent="0.25">
      <c r="A104" t="s">
        <v>229</v>
      </c>
      <c r="B104" t="s">
        <v>74</v>
      </c>
      <c r="C104" t="s">
        <v>75</v>
      </c>
      <c r="D104" t="s">
        <v>83</v>
      </c>
      <c r="E104" t="s">
        <v>105</v>
      </c>
      <c r="F104" t="s">
        <v>79</v>
      </c>
      <c r="G104" s="31" t="s">
        <v>80</v>
      </c>
      <c r="H104" s="31" t="s">
        <v>80</v>
      </c>
      <c r="I104" s="31" t="s">
        <v>80</v>
      </c>
      <c r="J104" s="31" t="s">
        <v>80</v>
      </c>
      <c r="K104" s="31" t="s">
        <v>80</v>
      </c>
      <c r="L104" s="31" t="s">
        <v>80</v>
      </c>
      <c r="M104" s="31" t="s">
        <v>80</v>
      </c>
      <c r="N104" s="31" t="s">
        <v>80</v>
      </c>
      <c r="O104" s="31" t="s">
        <v>80</v>
      </c>
      <c r="P104" s="31" t="s">
        <v>80</v>
      </c>
      <c r="Q104" s="31" t="s">
        <v>80</v>
      </c>
      <c r="R104" s="31" t="s">
        <v>80</v>
      </c>
      <c r="S104" s="31" t="s">
        <v>80</v>
      </c>
      <c r="T104" s="31" t="s">
        <v>80</v>
      </c>
      <c r="U104" s="31" t="s">
        <v>82</v>
      </c>
      <c r="V104" s="31" t="s">
        <v>82</v>
      </c>
      <c r="W104" s="31" t="s">
        <v>82</v>
      </c>
      <c r="X104" s="31" t="s">
        <v>82</v>
      </c>
      <c r="Y104" s="31" t="s">
        <v>82</v>
      </c>
      <c r="Z104" s="31" t="s">
        <v>82</v>
      </c>
      <c r="AA104" s="31" t="s">
        <v>82</v>
      </c>
      <c r="AB104" s="31" t="s">
        <v>82</v>
      </c>
      <c r="AC104" s="31" t="s">
        <v>5</v>
      </c>
      <c r="AD104" s="31" t="s">
        <v>82</v>
      </c>
      <c r="AE104" s="31" t="s">
        <v>5</v>
      </c>
      <c r="AF104" s="31" t="s">
        <v>82</v>
      </c>
      <c r="AG104" s="31" t="s">
        <v>20</v>
      </c>
      <c r="AH104" s="31" t="s">
        <v>5</v>
      </c>
      <c r="AI104" s="31" t="s">
        <v>5</v>
      </c>
      <c r="AJ104" s="31" t="s">
        <v>20</v>
      </c>
      <c r="AK104">
        <v>50</v>
      </c>
      <c r="AL104" s="29" t="s">
        <v>80</v>
      </c>
      <c r="AM104" s="29" t="s">
        <v>80</v>
      </c>
      <c r="AN104" s="20" t="s">
        <v>80</v>
      </c>
    </row>
    <row r="105" spans="1:40" x14ac:dyDescent="0.25">
      <c r="A105" t="s">
        <v>229</v>
      </c>
      <c r="B105" t="s">
        <v>74</v>
      </c>
      <c r="C105" t="s">
        <v>75</v>
      </c>
      <c r="D105" t="s">
        <v>89</v>
      </c>
      <c r="E105" t="s">
        <v>84</v>
      </c>
      <c r="F105" t="s">
        <v>78</v>
      </c>
      <c r="G105" s="31" t="s">
        <v>80</v>
      </c>
      <c r="H105" s="31" t="s">
        <v>80</v>
      </c>
      <c r="I105" s="31" t="s">
        <v>80</v>
      </c>
      <c r="J105" s="31" t="s">
        <v>80</v>
      </c>
      <c r="K105" s="31" t="s">
        <v>80</v>
      </c>
      <c r="L105" s="31" t="s">
        <v>80</v>
      </c>
      <c r="M105" s="31" t="s">
        <v>80</v>
      </c>
      <c r="N105" s="31" t="s">
        <v>80</v>
      </c>
      <c r="O105" s="31" t="s">
        <v>80</v>
      </c>
      <c r="P105" s="31" t="s">
        <v>80</v>
      </c>
      <c r="Q105" s="31" t="s">
        <v>80</v>
      </c>
      <c r="R105" s="31" t="s">
        <v>80</v>
      </c>
      <c r="S105" s="31" t="s">
        <v>80</v>
      </c>
      <c r="T105" s="31" t="s">
        <v>80</v>
      </c>
      <c r="U105" s="31" t="s">
        <v>80</v>
      </c>
      <c r="V105" s="31" t="s">
        <v>80</v>
      </c>
      <c r="W105" s="31" t="s">
        <v>80</v>
      </c>
      <c r="X105" s="31" t="s">
        <v>80</v>
      </c>
      <c r="Y105" s="31" t="s">
        <v>80</v>
      </c>
      <c r="Z105" s="31" t="s">
        <v>80</v>
      </c>
      <c r="AA105" s="31" t="s">
        <v>80</v>
      </c>
      <c r="AB105" s="31" t="s">
        <v>80</v>
      </c>
      <c r="AC105" s="31" t="s">
        <v>80</v>
      </c>
      <c r="AD105" s="31">
        <v>2.2749999999999999</v>
      </c>
      <c r="AE105" s="31">
        <v>1.1870000000000001</v>
      </c>
      <c r="AF105" s="31">
        <v>1.764</v>
      </c>
      <c r="AG105" s="31">
        <v>1.5589999999999999</v>
      </c>
      <c r="AH105" s="31">
        <v>1.05</v>
      </c>
      <c r="AI105" s="31">
        <v>1.968</v>
      </c>
      <c r="AJ105" s="31">
        <v>1.119</v>
      </c>
      <c r="AK105">
        <v>51</v>
      </c>
      <c r="AL105" s="29">
        <v>0</v>
      </c>
      <c r="AM105" s="29">
        <v>99.99</v>
      </c>
      <c r="AN105" s="20">
        <v>10.922000000000001</v>
      </c>
    </row>
    <row r="106" spans="1:40" x14ac:dyDescent="0.25">
      <c r="A106" t="s">
        <v>229</v>
      </c>
      <c r="B106" t="s">
        <v>74</v>
      </c>
      <c r="C106" t="s">
        <v>75</v>
      </c>
      <c r="D106" t="s">
        <v>89</v>
      </c>
      <c r="E106" t="s">
        <v>84</v>
      </c>
      <c r="F106" t="s">
        <v>79</v>
      </c>
      <c r="G106" s="31" t="s">
        <v>80</v>
      </c>
      <c r="H106" s="31" t="s">
        <v>80</v>
      </c>
      <c r="I106" s="31" t="s">
        <v>80</v>
      </c>
      <c r="J106" s="31" t="s">
        <v>80</v>
      </c>
      <c r="K106" s="31" t="s">
        <v>80</v>
      </c>
      <c r="L106" s="31" t="s">
        <v>80</v>
      </c>
      <c r="M106" s="31" t="s">
        <v>80</v>
      </c>
      <c r="N106" s="31" t="s">
        <v>80</v>
      </c>
      <c r="O106" s="31" t="s">
        <v>80</v>
      </c>
      <c r="P106" s="31" t="s">
        <v>80</v>
      </c>
      <c r="Q106" s="31" t="s">
        <v>80</v>
      </c>
      <c r="R106" s="31" t="s">
        <v>80</v>
      </c>
      <c r="S106" s="31" t="s">
        <v>80</v>
      </c>
      <c r="T106" s="31" t="s">
        <v>80</v>
      </c>
      <c r="U106" s="31" t="s">
        <v>80</v>
      </c>
      <c r="V106" s="31" t="s">
        <v>80</v>
      </c>
      <c r="W106" s="31" t="s">
        <v>80</v>
      </c>
      <c r="X106" s="31" t="s">
        <v>80</v>
      </c>
      <c r="Y106" s="31" t="s">
        <v>80</v>
      </c>
      <c r="Z106" s="31" t="s">
        <v>80</v>
      </c>
      <c r="AA106" s="31" t="s">
        <v>80</v>
      </c>
      <c r="AB106" s="31" t="s">
        <v>80</v>
      </c>
      <c r="AC106" s="31" t="s">
        <v>80</v>
      </c>
      <c r="AD106" s="31" t="s">
        <v>5</v>
      </c>
      <c r="AE106" s="31" t="s">
        <v>5</v>
      </c>
      <c r="AF106" s="31" t="s">
        <v>5</v>
      </c>
      <c r="AG106" s="31" t="s">
        <v>5</v>
      </c>
      <c r="AH106" s="31" t="s">
        <v>5</v>
      </c>
      <c r="AI106" s="31" t="s">
        <v>5</v>
      </c>
      <c r="AJ106" s="31" t="s">
        <v>5</v>
      </c>
      <c r="AK106">
        <v>51</v>
      </c>
      <c r="AL106" s="29" t="s">
        <v>80</v>
      </c>
      <c r="AM106" s="29" t="s">
        <v>80</v>
      </c>
      <c r="AN106" s="20" t="s">
        <v>80</v>
      </c>
    </row>
    <row r="107" spans="1:40" x14ac:dyDescent="0.25">
      <c r="A107" t="s">
        <v>229</v>
      </c>
      <c r="B107" t="s">
        <v>74</v>
      </c>
      <c r="C107" t="s">
        <v>75</v>
      </c>
      <c r="D107" t="s">
        <v>107</v>
      </c>
      <c r="E107" t="s">
        <v>84</v>
      </c>
      <c r="F107" t="s">
        <v>78</v>
      </c>
      <c r="G107" s="31" t="s">
        <v>80</v>
      </c>
      <c r="H107" s="31" t="s">
        <v>80</v>
      </c>
      <c r="I107" s="31" t="s">
        <v>80</v>
      </c>
      <c r="J107" s="31" t="s">
        <v>80</v>
      </c>
      <c r="K107" s="31" t="s">
        <v>80</v>
      </c>
      <c r="L107" s="31" t="s">
        <v>80</v>
      </c>
      <c r="M107" s="31" t="s">
        <v>80</v>
      </c>
      <c r="N107" s="31" t="s">
        <v>80</v>
      </c>
      <c r="O107" s="31" t="s">
        <v>80</v>
      </c>
      <c r="P107" s="31" t="s">
        <v>80</v>
      </c>
      <c r="Q107" s="31">
        <v>2.3E-2</v>
      </c>
      <c r="R107" s="31">
        <v>0.91800000000000004</v>
      </c>
      <c r="S107" s="31">
        <v>8.6999999999999994E-2</v>
      </c>
      <c r="T107" s="31">
        <v>7.4999999999999997E-2</v>
      </c>
      <c r="U107" s="31">
        <v>0.05</v>
      </c>
      <c r="V107" s="31">
        <v>0.34799999999999998</v>
      </c>
      <c r="W107" s="31">
        <v>0.18</v>
      </c>
      <c r="X107" s="31">
        <v>1.167</v>
      </c>
      <c r="Y107" s="31">
        <v>0.33100000000000002</v>
      </c>
      <c r="Z107" s="31">
        <v>0.42</v>
      </c>
      <c r="AA107" s="31">
        <v>0.42699999999999999</v>
      </c>
      <c r="AB107" s="31">
        <v>1.806</v>
      </c>
      <c r="AC107" s="31">
        <v>1.4610000000000001</v>
      </c>
      <c r="AD107" s="31">
        <v>0.249</v>
      </c>
      <c r="AE107" s="31">
        <v>0.61599999999999999</v>
      </c>
      <c r="AF107" s="31">
        <v>0.69899999999999995</v>
      </c>
      <c r="AG107" s="31">
        <v>0.27</v>
      </c>
      <c r="AH107" s="31">
        <v>9.1999999999999998E-2</v>
      </c>
      <c r="AI107" s="31" t="s">
        <v>80</v>
      </c>
      <c r="AJ107" s="31" t="s">
        <v>80</v>
      </c>
      <c r="AK107">
        <v>52</v>
      </c>
      <c r="AL107" s="29">
        <v>0</v>
      </c>
      <c r="AM107" s="29">
        <v>99.99</v>
      </c>
      <c r="AN107" s="20">
        <v>9.2189999999999994</v>
      </c>
    </row>
    <row r="108" spans="1:40" x14ac:dyDescent="0.25">
      <c r="A108" t="s">
        <v>229</v>
      </c>
      <c r="B108" t="s">
        <v>74</v>
      </c>
      <c r="C108" t="s">
        <v>75</v>
      </c>
      <c r="D108" t="s">
        <v>107</v>
      </c>
      <c r="E108" t="s">
        <v>84</v>
      </c>
      <c r="F108" t="s">
        <v>79</v>
      </c>
      <c r="G108" s="31" t="s">
        <v>80</v>
      </c>
      <c r="H108" s="31" t="s">
        <v>80</v>
      </c>
      <c r="I108" s="31" t="s">
        <v>80</v>
      </c>
      <c r="J108" s="31" t="s">
        <v>80</v>
      </c>
      <c r="K108" s="31" t="s">
        <v>80</v>
      </c>
      <c r="L108" s="31" t="s">
        <v>80</v>
      </c>
      <c r="M108" s="31" t="s">
        <v>80</v>
      </c>
      <c r="N108" s="31" t="s">
        <v>80</v>
      </c>
      <c r="O108" s="31" t="s">
        <v>80</v>
      </c>
      <c r="P108" s="31" t="s">
        <v>80</v>
      </c>
      <c r="Q108" s="31" t="s">
        <v>5</v>
      </c>
      <c r="R108" s="31" t="s">
        <v>5</v>
      </c>
      <c r="S108" s="31" t="s">
        <v>5</v>
      </c>
      <c r="T108" s="31" t="s">
        <v>82</v>
      </c>
      <c r="U108" s="31" t="s">
        <v>5</v>
      </c>
      <c r="V108" s="31" t="s">
        <v>5</v>
      </c>
      <c r="W108" s="31" t="s">
        <v>82</v>
      </c>
      <c r="X108" s="31" t="s">
        <v>5</v>
      </c>
      <c r="Y108" s="31" t="s">
        <v>5</v>
      </c>
      <c r="Z108" s="31" t="s">
        <v>5</v>
      </c>
      <c r="AA108" s="31" t="s">
        <v>5</v>
      </c>
      <c r="AB108" s="31" t="s">
        <v>20</v>
      </c>
      <c r="AC108" s="31" t="s">
        <v>5</v>
      </c>
      <c r="AD108" s="31" t="s">
        <v>5</v>
      </c>
      <c r="AE108" s="31" t="s">
        <v>82</v>
      </c>
      <c r="AF108" s="31" t="s">
        <v>5</v>
      </c>
      <c r="AG108" s="31" t="s">
        <v>5</v>
      </c>
      <c r="AH108" s="31" t="s">
        <v>5</v>
      </c>
      <c r="AI108" s="31" t="s">
        <v>80</v>
      </c>
      <c r="AJ108" s="31" t="s">
        <v>80</v>
      </c>
      <c r="AK108">
        <v>52</v>
      </c>
      <c r="AL108" s="29" t="s">
        <v>80</v>
      </c>
      <c r="AM108" s="29" t="s">
        <v>80</v>
      </c>
      <c r="AN108" s="20" t="s">
        <v>80</v>
      </c>
    </row>
    <row r="109" spans="1:40" x14ac:dyDescent="0.25">
      <c r="A109" t="s">
        <v>229</v>
      </c>
      <c r="B109" t="s">
        <v>74</v>
      </c>
      <c r="C109" t="s">
        <v>75</v>
      </c>
      <c r="D109" t="s">
        <v>132</v>
      </c>
      <c r="E109" t="s">
        <v>105</v>
      </c>
      <c r="F109" t="s">
        <v>78</v>
      </c>
      <c r="G109" s="31" t="s">
        <v>80</v>
      </c>
      <c r="H109" s="31" t="s">
        <v>80</v>
      </c>
      <c r="I109" s="31" t="s">
        <v>80</v>
      </c>
      <c r="J109" s="31" t="s">
        <v>80</v>
      </c>
      <c r="K109" s="31" t="s">
        <v>80</v>
      </c>
      <c r="L109" s="31" t="s">
        <v>80</v>
      </c>
      <c r="M109" s="31" t="s">
        <v>80</v>
      </c>
      <c r="N109" s="31" t="s">
        <v>80</v>
      </c>
      <c r="O109" s="31" t="s">
        <v>80</v>
      </c>
      <c r="P109" s="31" t="s">
        <v>80</v>
      </c>
      <c r="Q109" s="31" t="s">
        <v>80</v>
      </c>
      <c r="R109" s="31" t="s">
        <v>80</v>
      </c>
      <c r="S109" s="31" t="s">
        <v>80</v>
      </c>
      <c r="T109" s="31" t="s">
        <v>80</v>
      </c>
      <c r="U109" s="31" t="s">
        <v>80</v>
      </c>
      <c r="V109" s="31" t="s">
        <v>80</v>
      </c>
      <c r="W109" s="31" t="s">
        <v>80</v>
      </c>
      <c r="X109" s="31" t="s">
        <v>80</v>
      </c>
      <c r="Y109" s="31" t="s">
        <v>80</v>
      </c>
      <c r="Z109" s="31" t="s">
        <v>80</v>
      </c>
      <c r="AA109" s="31" t="s">
        <v>80</v>
      </c>
      <c r="AB109" s="31">
        <v>2.85</v>
      </c>
      <c r="AC109" s="31">
        <v>4.3</v>
      </c>
      <c r="AD109" s="31">
        <v>1.45</v>
      </c>
      <c r="AE109" s="31" t="s">
        <v>80</v>
      </c>
      <c r="AF109" s="31" t="s">
        <v>80</v>
      </c>
      <c r="AG109" s="31" t="s">
        <v>80</v>
      </c>
      <c r="AH109" s="31" t="s">
        <v>80</v>
      </c>
      <c r="AI109" s="31" t="s">
        <v>80</v>
      </c>
      <c r="AJ109" s="31" t="s">
        <v>80</v>
      </c>
      <c r="AK109">
        <v>53</v>
      </c>
      <c r="AL109" s="29">
        <v>0</v>
      </c>
      <c r="AM109" s="29">
        <v>100</v>
      </c>
      <c r="AN109" s="20">
        <v>8.6</v>
      </c>
    </row>
    <row r="110" spans="1:40" x14ac:dyDescent="0.25">
      <c r="A110" t="s">
        <v>229</v>
      </c>
      <c r="B110" t="s">
        <v>74</v>
      </c>
      <c r="C110" t="s">
        <v>75</v>
      </c>
      <c r="D110" t="s">
        <v>132</v>
      </c>
      <c r="E110" t="s">
        <v>105</v>
      </c>
      <c r="F110" t="s">
        <v>79</v>
      </c>
      <c r="G110" s="31" t="s">
        <v>80</v>
      </c>
      <c r="H110" s="31" t="s">
        <v>80</v>
      </c>
      <c r="I110" s="31" t="s">
        <v>80</v>
      </c>
      <c r="J110" s="31" t="s">
        <v>80</v>
      </c>
      <c r="K110" s="31" t="s">
        <v>80</v>
      </c>
      <c r="L110" s="31" t="s">
        <v>80</v>
      </c>
      <c r="M110" s="31" t="s">
        <v>80</v>
      </c>
      <c r="N110" s="31" t="s">
        <v>80</v>
      </c>
      <c r="O110" s="31" t="s">
        <v>80</v>
      </c>
      <c r="P110" s="31" t="s">
        <v>80</v>
      </c>
      <c r="Q110" s="31" t="s">
        <v>80</v>
      </c>
      <c r="R110" s="31" t="s">
        <v>80</v>
      </c>
      <c r="S110" s="31" t="s">
        <v>80</v>
      </c>
      <c r="T110" s="31" t="s">
        <v>80</v>
      </c>
      <c r="U110" s="31" t="s">
        <v>80</v>
      </c>
      <c r="V110" s="31" t="s">
        <v>80</v>
      </c>
      <c r="W110" s="31" t="s">
        <v>80</v>
      </c>
      <c r="X110" s="31" t="s">
        <v>80</v>
      </c>
      <c r="Y110" s="31" t="s">
        <v>80</v>
      </c>
      <c r="Z110" s="31" t="s">
        <v>80</v>
      </c>
      <c r="AA110" s="31" t="s">
        <v>80</v>
      </c>
      <c r="AB110" s="31" t="s">
        <v>5</v>
      </c>
      <c r="AC110" s="31" t="s">
        <v>82</v>
      </c>
      <c r="AD110" s="31" t="s">
        <v>82</v>
      </c>
      <c r="AE110" s="31" t="s">
        <v>80</v>
      </c>
      <c r="AF110" s="31" t="s">
        <v>80</v>
      </c>
      <c r="AG110" s="31" t="s">
        <v>80</v>
      </c>
      <c r="AH110" s="31" t="s">
        <v>80</v>
      </c>
      <c r="AI110" s="31" t="s">
        <v>80</v>
      </c>
      <c r="AJ110" s="31" t="s">
        <v>80</v>
      </c>
      <c r="AK110">
        <v>53</v>
      </c>
      <c r="AL110" s="29" t="s">
        <v>80</v>
      </c>
      <c r="AM110" s="29" t="s">
        <v>80</v>
      </c>
      <c r="AN110" s="20" t="s">
        <v>80</v>
      </c>
    </row>
    <row r="111" spans="1:40" x14ac:dyDescent="0.25">
      <c r="A111" t="s">
        <v>229</v>
      </c>
      <c r="B111" t="s">
        <v>74</v>
      </c>
      <c r="C111" t="s">
        <v>75</v>
      </c>
      <c r="D111" t="s">
        <v>94</v>
      </c>
      <c r="E111" t="s">
        <v>104</v>
      </c>
      <c r="F111" t="s">
        <v>78</v>
      </c>
      <c r="G111" s="31" t="s">
        <v>80</v>
      </c>
      <c r="H111" s="31" t="s">
        <v>80</v>
      </c>
      <c r="I111" s="31">
        <v>0.25700000000000001</v>
      </c>
      <c r="J111" s="31" t="s">
        <v>80</v>
      </c>
      <c r="K111" s="31" t="s">
        <v>80</v>
      </c>
      <c r="L111" s="31" t="s">
        <v>80</v>
      </c>
      <c r="M111" s="31">
        <v>0.41</v>
      </c>
      <c r="N111" s="31">
        <v>0.06</v>
      </c>
      <c r="O111" s="31">
        <v>0.04</v>
      </c>
      <c r="P111" s="31">
        <v>1.27</v>
      </c>
      <c r="Q111" s="31">
        <v>4.7E-2</v>
      </c>
      <c r="R111" s="31">
        <v>4.3999999999999997E-2</v>
      </c>
      <c r="S111" s="31">
        <v>0.26</v>
      </c>
      <c r="T111" s="31">
        <v>0.69299999999999995</v>
      </c>
      <c r="U111" s="31">
        <v>1.4770000000000001</v>
      </c>
      <c r="V111" s="31">
        <v>0.59299999999999997</v>
      </c>
      <c r="W111" s="31">
        <v>1.8720000000000001</v>
      </c>
      <c r="X111" s="31">
        <v>0.97099999999999997</v>
      </c>
      <c r="Y111" s="31" t="s">
        <v>80</v>
      </c>
      <c r="Z111" s="31" t="s">
        <v>80</v>
      </c>
      <c r="AA111" s="31" t="s">
        <v>80</v>
      </c>
      <c r="AB111" s="31" t="s">
        <v>80</v>
      </c>
      <c r="AC111" s="31" t="s">
        <v>80</v>
      </c>
      <c r="AD111" s="31" t="s">
        <v>80</v>
      </c>
      <c r="AE111" s="31" t="s">
        <v>80</v>
      </c>
      <c r="AF111" s="31" t="s">
        <v>80</v>
      </c>
      <c r="AG111" s="31" t="s">
        <v>80</v>
      </c>
      <c r="AH111" s="31" t="s">
        <v>80</v>
      </c>
      <c r="AI111" s="31" t="s">
        <v>80</v>
      </c>
      <c r="AJ111" s="31" t="s">
        <v>80</v>
      </c>
      <c r="AK111">
        <v>54</v>
      </c>
      <c r="AL111" s="29">
        <v>0</v>
      </c>
      <c r="AM111" s="29">
        <v>100</v>
      </c>
      <c r="AN111" s="20">
        <v>7.9939999999999998</v>
      </c>
    </row>
    <row r="112" spans="1:40" x14ac:dyDescent="0.25">
      <c r="A112" t="s">
        <v>229</v>
      </c>
      <c r="B112" t="s">
        <v>74</v>
      </c>
      <c r="C112" t="s">
        <v>75</v>
      </c>
      <c r="D112" t="s">
        <v>94</v>
      </c>
      <c r="E112" t="s">
        <v>104</v>
      </c>
      <c r="F112" t="s">
        <v>79</v>
      </c>
      <c r="G112" s="31" t="s">
        <v>80</v>
      </c>
      <c r="H112" s="31" t="s">
        <v>80</v>
      </c>
      <c r="I112" s="31" t="s">
        <v>82</v>
      </c>
      <c r="J112" s="31" t="s">
        <v>80</v>
      </c>
      <c r="K112" s="31" t="s">
        <v>80</v>
      </c>
      <c r="L112" s="31" t="s">
        <v>80</v>
      </c>
      <c r="M112" s="31" t="s">
        <v>82</v>
      </c>
      <c r="N112" s="31" t="s">
        <v>82</v>
      </c>
      <c r="O112" s="31" t="s">
        <v>82</v>
      </c>
      <c r="P112" s="31" t="s">
        <v>82</v>
      </c>
      <c r="Q112" s="31" t="s">
        <v>82</v>
      </c>
      <c r="R112" s="31" t="s">
        <v>82</v>
      </c>
      <c r="S112" s="31" t="s">
        <v>82</v>
      </c>
      <c r="T112" s="31" t="s">
        <v>82</v>
      </c>
      <c r="U112" s="31" t="s">
        <v>82</v>
      </c>
      <c r="V112" s="31" t="s">
        <v>82</v>
      </c>
      <c r="W112" s="31" t="s">
        <v>82</v>
      </c>
      <c r="X112" s="31" t="s">
        <v>82</v>
      </c>
      <c r="Y112" s="31" t="s">
        <v>80</v>
      </c>
      <c r="Z112" s="31" t="s">
        <v>80</v>
      </c>
      <c r="AA112" s="31" t="s">
        <v>80</v>
      </c>
      <c r="AB112" s="31" t="s">
        <v>80</v>
      </c>
      <c r="AC112" s="31" t="s">
        <v>80</v>
      </c>
      <c r="AD112" s="31" t="s">
        <v>80</v>
      </c>
      <c r="AE112" s="31" t="s">
        <v>80</v>
      </c>
      <c r="AF112" s="31" t="s">
        <v>80</v>
      </c>
      <c r="AG112" s="31" t="s">
        <v>80</v>
      </c>
      <c r="AH112" s="31" t="s">
        <v>80</v>
      </c>
      <c r="AI112" s="31" t="s">
        <v>80</v>
      </c>
      <c r="AJ112" s="31" t="s">
        <v>80</v>
      </c>
      <c r="AK112">
        <v>54</v>
      </c>
      <c r="AL112" s="29" t="s">
        <v>80</v>
      </c>
      <c r="AM112" s="29" t="s">
        <v>80</v>
      </c>
      <c r="AN112" s="20" t="s">
        <v>80</v>
      </c>
    </row>
    <row r="113" spans="1:40" x14ac:dyDescent="0.25">
      <c r="A113" t="s">
        <v>229</v>
      </c>
      <c r="B113" t="s">
        <v>74</v>
      </c>
      <c r="C113" t="s">
        <v>75</v>
      </c>
      <c r="D113" t="s">
        <v>89</v>
      </c>
      <c r="E113" t="s">
        <v>77</v>
      </c>
      <c r="F113" t="s">
        <v>78</v>
      </c>
      <c r="G113" s="31" t="s">
        <v>80</v>
      </c>
      <c r="H113" s="31" t="s">
        <v>80</v>
      </c>
      <c r="I113" s="31" t="s">
        <v>80</v>
      </c>
      <c r="J113" s="31" t="s">
        <v>80</v>
      </c>
      <c r="K113" s="31" t="s">
        <v>80</v>
      </c>
      <c r="L113" s="31" t="s">
        <v>80</v>
      </c>
      <c r="M113" s="31" t="s">
        <v>80</v>
      </c>
      <c r="N113" s="31" t="s">
        <v>80</v>
      </c>
      <c r="O113" s="31" t="s">
        <v>80</v>
      </c>
      <c r="P113" s="31" t="s">
        <v>80</v>
      </c>
      <c r="Q113" s="31" t="s">
        <v>80</v>
      </c>
      <c r="R113" s="31" t="s">
        <v>80</v>
      </c>
      <c r="S113" s="31" t="s">
        <v>80</v>
      </c>
      <c r="T113" s="31" t="s">
        <v>80</v>
      </c>
      <c r="U113" s="31" t="s">
        <v>80</v>
      </c>
      <c r="V113" s="31" t="s">
        <v>80</v>
      </c>
      <c r="W113" s="31" t="s">
        <v>80</v>
      </c>
      <c r="X113" s="31" t="s">
        <v>80</v>
      </c>
      <c r="Y113" s="31">
        <v>5.2999999999999999E-2</v>
      </c>
      <c r="Z113" s="31" t="s">
        <v>80</v>
      </c>
      <c r="AA113" s="31" t="s">
        <v>80</v>
      </c>
      <c r="AB113" s="31" t="s">
        <v>80</v>
      </c>
      <c r="AC113" s="31" t="s">
        <v>80</v>
      </c>
      <c r="AD113" s="31" t="s">
        <v>80</v>
      </c>
      <c r="AE113" s="31">
        <v>5.085</v>
      </c>
      <c r="AF113" s="31" t="s">
        <v>80</v>
      </c>
      <c r="AG113" s="31" t="s">
        <v>80</v>
      </c>
      <c r="AH113" s="31" t="s">
        <v>80</v>
      </c>
      <c r="AI113" s="31" t="s">
        <v>80</v>
      </c>
      <c r="AJ113" s="31" t="s">
        <v>80</v>
      </c>
      <c r="AK113">
        <v>55</v>
      </c>
      <c r="AL113" s="29">
        <v>0</v>
      </c>
      <c r="AM113" s="29">
        <v>100</v>
      </c>
      <c r="AN113" s="20">
        <v>5.1379999999999999</v>
      </c>
    </row>
    <row r="114" spans="1:40" x14ac:dyDescent="0.25">
      <c r="A114" t="s">
        <v>229</v>
      </c>
      <c r="B114" t="s">
        <v>74</v>
      </c>
      <c r="C114" t="s">
        <v>75</v>
      </c>
      <c r="D114" t="s">
        <v>89</v>
      </c>
      <c r="E114" t="s">
        <v>77</v>
      </c>
      <c r="F114" t="s">
        <v>79</v>
      </c>
      <c r="G114" s="31" t="s">
        <v>80</v>
      </c>
      <c r="H114" s="31" t="s">
        <v>80</v>
      </c>
      <c r="I114" s="31" t="s">
        <v>80</v>
      </c>
      <c r="J114" s="31" t="s">
        <v>80</v>
      </c>
      <c r="K114" s="31" t="s">
        <v>80</v>
      </c>
      <c r="L114" s="31" t="s">
        <v>80</v>
      </c>
      <c r="M114" s="31" t="s">
        <v>80</v>
      </c>
      <c r="N114" s="31" t="s">
        <v>80</v>
      </c>
      <c r="O114" s="31" t="s">
        <v>80</v>
      </c>
      <c r="P114" s="31" t="s">
        <v>80</v>
      </c>
      <c r="Q114" s="31" t="s">
        <v>80</v>
      </c>
      <c r="R114" s="31" t="s">
        <v>80</v>
      </c>
      <c r="S114" s="31" t="s">
        <v>80</v>
      </c>
      <c r="T114" s="31" t="s">
        <v>80</v>
      </c>
      <c r="U114" s="31" t="s">
        <v>80</v>
      </c>
      <c r="V114" s="31" t="s">
        <v>80</v>
      </c>
      <c r="W114" s="31" t="s">
        <v>80</v>
      </c>
      <c r="X114" s="31" t="s">
        <v>80</v>
      </c>
      <c r="Y114" s="31" t="s">
        <v>5</v>
      </c>
      <c r="Z114" s="31" t="s">
        <v>80</v>
      </c>
      <c r="AA114" s="31" t="s">
        <v>80</v>
      </c>
      <c r="AB114" s="31" t="s">
        <v>80</v>
      </c>
      <c r="AC114" s="31" t="s">
        <v>80</v>
      </c>
      <c r="AD114" s="31" t="s">
        <v>80</v>
      </c>
      <c r="AE114" s="31" t="s">
        <v>5</v>
      </c>
      <c r="AF114" s="31" t="s">
        <v>80</v>
      </c>
      <c r="AG114" s="31" t="s">
        <v>80</v>
      </c>
      <c r="AH114" s="31" t="s">
        <v>80</v>
      </c>
      <c r="AI114" s="31" t="s">
        <v>80</v>
      </c>
      <c r="AJ114" s="31" t="s">
        <v>80</v>
      </c>
      <c r="AK114">
        <v>55</v>
      </c>
      <c r="AL114" s="29" t="s">
        <v>80</v>
      </c>
      <c r="AM114" s="29" t="s">
        <v>80</v>
      </c>
      <c r="AN114" s="20" t="s">
        <v>80</v>
      </c>
    </row>
    <row r="115" spans="1:40" x14ac:dyDescent="0.25">
      <c r="A115" t="s">
        <v>229</v>
      </c>
      <c r="B115" t="s">
        <v>74</v>
      </c>
      <c r="C115" t="s">
        <v>75</v>
      </c>
      <c r="D115" t="s">
        <v>89</v>
      </c>
      <c r="E115" t="s">
        <v>127</v>
      </c>
      <c r="F115" t="s">
        <v>78</v>
      </c>
      <c r="G115" s="31" t="s">
        <v>80</v>
      </c>
      <c r="H115" s="31" t="s">
        <v>80</v>
      </c>
      <c r="I115" s="31" t="s">
        <v>80</v>
      </c>
      <c r="J115" s="31">
        <v>0.40100000000000002</v>
      </c>
      <c r="K115" s="31" t="s">
        <v>80</v>
      </c>
      <c r="L115" s="31" t="s">
        <v>80</v>
      </c>
      <c r="M115" s="31" t="s">
        <v>80</v>
      </c>
      <c r="N115" s="31" t="s">
        <v>80</v>
      </c>
      <c r="O115" s="31" t="s">
        <v>80</v>
      </c>
      <c r="P115" s="31" t="s">
        <v>80</v>
      </c>
      <c r="Q115" s="31" t="s">
        <v>80</v>
      </c>
      <c r="R115" s="31" t="s">
        <v>80</v>
      </c>
      <c r="S115" s="31" t="s">
        <v>80</v>
      </c>
      <c r="T115" s="31" t="s">
        <v>80</v>
      </c>
      <c r="U115" s="31" t="s">
        <v>80</v>
      </c>
      <c r="V115" s="31" t="s">
        <v>80</v>
      </c>
      <c r="W115" s="31" t="s">
        <v>80</v>
      </c>
      <c r="X115" s="31" t="s">
        <v>80</v>
      </c>
      <c r="Y115" s="31" t="s">
        <v>80</v>
      </c>
      <c r="Z115" s="31" t="s">
        <v>80</v>
      </c>
      <c r="AA115" s="31" t="s">
        <v>80</v>
      </c>
      <c r="AB115" s="31" t="s">
        <v>80</v>
      </c>
      <c r="AC115" s="31" t="s">
        <v>80</v>
      </c>
      <c r="AD115" s="31" t="s">
        <v>80</v>
      </c>
      <c r="AE115" s="31">
        <v>0.752</v>
      </c>
      <c r="AF115" s="31">
        <v>0.26400000000000001</v>
      </c>
      <c r="AG115" s="31">
        <v>1.3</v>
      </c>
      <c r="AH115" s="31">
        <v>1.077</v>
      </c>
      <c r="AI115" s="31">
        <v>0.84599999999999997</v>
      </c>
      <c r="AJ115" s="31">
        <v>3.5000000000000003E-2</v>
      </c>
      <c r="AK115">
        <v>56</v>
      </c>
      <c r="AL115" s="29">
        <v>0</v>
      </c>
      <c r="AM115" s="29">
        <v>100</v>
      </c>
      <c r="AN115" s="20">
        <v>4.6749999999999998</v>
      </c>
    </row>
    <row r="116" spans="1:40" x14ac:dyDescent="0.25">
      <c r="A116" t="s">
        <v>229</v>
      </c>
      <c r="B116" t="s">
        <v>74</v>
      </c>
      <c r="C116" t="s">
        <v>75</v>
      </c>
      <c r="D116" t="s">
        <v>89</v>
      </c>
      <c r="E116" t="s">
        <v>127</v>
      </c>
      <c r="F116" t="s">
        <v>79</v>
      </c>
      <c r="G116" s="31" t="s">
        <v>80</v>
      </c>
      <c r="H116" s="31" t="s">
        <v>80</v>
      </c>
      <c r="I116" s="31" t="s">
        <v>80</v>
      </c>
      <c r="J116" s="31" t="s">
        <v>82</v>
      </c>
      <c r="K116" s="31" t="s">
        <v>80</v>
      </c>
      <c r="L116" s="31" t="s">
        <v>80</v>
      </c>
      <c r="M116" s="31" t="s">
        <v>80</v>
      </c>
      <c r="N116" s="31" t="s">
        <v>80</v>
      </c>
      <c r="O116" s="31" t="s">
        <v>80</v>
      </c>
      <c r="P116" s="31" t="s">
        <v>80</v>
      </c>
      <c r="Q116" s="31" t="s">
        <v>80</v>
      </c>
      <c r="R116" s="31" t="s">
        <v>80</v>
      </c>
      <c r="S116" s="31" t="s">
        <v>80</v>
      </c>
      <c r="T116" s="31" t="s">
        <v>80</v>
      </c>
      <c r="U116" s="31" t="s">
        <v>80</v>
      </c>
      <c r="V116" s="31" t="s">
        <v>80</v>
      </c>
      <c r="W116" s="31" t="s">
        <v>80</v>
      </c>
      <c r="X116" s="31" t="s">
        <v>80</v>
      </c>
      <c r="Y116" s="31" t="s">
        <v>80</v>
      </c>
      <c r="Z116" s="31" t="s">
        <v>80</v>
      </c>
      <c r="AA116" s="31" t="s">
        <v>80</v>
      </c>
      <c r="AB116" s="31" t="s">
        <v>80</v>
      </c>
      <c r="AC116" s="31" t="s">
        <v>80</v>
      </c>
      <c r="AD116" s="31" t="s">
        <v>80</v>
      </c>
      <c r="AE116" s="31" t="s">
        <v>5</v>
      </c>
      <c r="AF116" s="31" t="s">
        <v>5</v>
      </c>
      <c r="AG116" s="31" t="s">
        <v>5</v>
      </c>
      <c r="AH116" s="31" t="s">
        <v>5</v>
      </c>
      <c r="AI116" s="31" t="s">
        <v>5</v>
      </c>
      <c r="AJ116" s="31" t="s">
        <v>5</v>
      </c>
      <c r="AK116">
        <v>56</v>
      </c>
      <c r="AL116" s="29" t="s">
        <v>80</v>
      </c>
      <c r="AM116" s="29" t="s">
        <v>80</v>
      </c>
      <c r="AN116" s="20" t="s">
        <v>80</v>
      </c>
    </row>
    <row r="117" spans="1:40" x14ac:dyDescent="0.25">
      <c r="A117" t="s">
        <v>229</v>
      </c>
      <c r="B117" t="s">
        <v>74</v>
      </c>
      <c r="C117" t="s">
        <v>75</v>
      </c>
      <c r="D117" t="s">
        <v>83</v>
      </c>
      <c r="E117" t="s">
        <v>99</v>
      </c>
      <c r="F117" t="s">
        <v>78</v>
      </c>
      <c r="G117" s="31" t="s">
        <v>80</v>
      </c>
      <c r="H117" s="31" t="s">
        <v>80</v>
      </c>
      <c r="I117" s="31" t="s">
        <v>80</v>
      </c>
      <c r="J117" s="31" t="s">
        <v>80</v>
      </c>
      <c r="K117" s="31" t="s">
        <v>80</v>
      </c>
      <c r="L117" s="31" t="s">
        <v>80</v>
      </c>
      <c r="M117" s="31" t="s">
        <v>80</v>
      </c>
      <c r="N117" s="31" t="s">
        <v>80</v>
      </c>
      <c r="O117" s="31" t="s">
        <v>80</v>
      </c>
      <c r="P117" s="31" t="s">
        <v>80</v>
      </c>
      <c r="Q117" s="31" t="s">
        <v>80</v>
      </c>
      <c r="R117" s="31" t="s">
        <v>80</v>
      </c>
      <c r="S117" s="31" t="s">
        <v>80</v>
      </c>
      <c r="T117" s="31" t="s">
        <v>80</v>
      </c>
      <c r="U117" s="31">
        <v>1.4E-2</v>
      </c>
      <c r="V117" s="31">
        <v>0.218</v>
      </c>
      <c r="W117" s="31">
        <v>0.17199999999999999</v>
      </c>
      <c r="X117" s="31">
        <v>0.16500000000000001</v>
      </c>
      <c r="Y117" s="31" t="s">
        <v>80</v>
      </c>
      <c r="Z117" s="31" t="s">
        <v>80</v>
      </c>
      <c r="AA117" s="31">
        <v>0.317</v>
      </c>
      <c r="AB117" s="31">
        <v>0.64900000000000002</v>
      </c>
      <c r="AC117" s="31">
        <v>0.40200000000000002</v>
      </c>
      <c r="AD117" s="31">
        <v>0.29899999999999999</v>
      </c>
      <c r="AE117" s="31">
        <v>0.46200000000000002</v>
      </c>
      <c r="AF117" s="31">
        <v>0.20300000000000001</v>
      </c>
      <c r="AG117" s="31">
        <v>0.16600000000000001</v>
      </c>
      <c r="AH117" s="31">
        <v>0.35399999999999998</v>
      </c>
      <c r="AI117" s="31">
        <v>0.374</v>
      </c>
      <c r="AJ117" s="31">
        <v>0.191</v>
      </c>
      <c r="AK117">
        <v>57</v>
      </c>
      <c r="AL117" s="29">
        <v>0</v>
      </c>
      <c r="AM117" s="29">
        <v>100</v>
      </c>
      <c r="AN117" s="20">
        <v>3.984</v>
      </c>
    </row>
    <row r="118" spans="1:40" x14ac:dyDescent="0.25">
      <c r="A118" t="s">
        <v>229</v>
      </c>
      <c r="B118" t="s">
        <v>74</v>
      </c>
      <c r="C118" t="s">
        <v>75</v>
      </c>
      <c r="D118" t="s">
        <v>83</v>
      </c>
      <c r="E118" t="s">
        <v>99</v>
      </c>
      <c r="F118" t="s">
        <v>79</v>
      </c>
      <c r="G118" s="31" t="s">
        <v>80</v>
      </c>
      <c r="H118" s="31" t="s">
        <v>80</v>
      </c>
      <c r="I118" s="31" t="s">
        <v>80</v>
      </c>
      <c r="J118" s="31" t="s">
        <v>80</v>
      </c>
      <c r="K118" s="31" t="s">
        <v>80</v>
      </c>
      <c r="L118" s="31" t="s">
        <v>80</v>
      </c>
      <c r="M118" s="31" t="s">
        <v>80</v>
      </c>
      <c r="N118" s="31" t="s">
        <v>80</v>
      </c>
      <c r="O118" s="31" t="s">
        <v>80</v>
      </c>
      <c r="P118" s="31" t="s">
        <v>80</v>
      </c>
      <c r="Q118" s="31" t="s">
        <v>80</v>
      </c>
      <c r="R118" s="31" t="s">
        <v>80</v>
      </c>
      <c r="S118" s="31" t="s">
        <v>80</v>
      </c>
      <c r="T118" s="31" t="s">
        <v>80</v>
      </c>
      <c r="U118" s="31" t="s">
        <v>82</v>
      </c>
      <c r="V118" s="31" t="s">
        <v>82</v>
      </c>
      <c r="W118" s="31" t="s">
        <v>82</v>
      </c>
      <c r="X118" s="31" t="s">
        <v>82</v>
      </c>
      <c r="Y118" s="31" t="s">
        <v>80</v>
      </c>
      <c r="Z118" s="31" t="s">
        <v>80</v>
      </c>
      <c r="AA118" s="31" t="s">
        <v>82</v>
      </c>
      <c r="AB118" s="31" t="s">
        <v>82</v>
      </c>
      <c r="AC118" s="31" t="s">
        <v>5</v>
      </c>
      <c r="AD118" s="31" t="s">
        <v>82</v>
      </c>
      <c r="AE118" s="31" t="s">
        <v>5</v>
      </c>
      <c r="AF118" s="31" t="s">
        <v>82</v>
      </c>
      <c r="AG118" s="31" t="s">
        <v>20</v>
      </c>
      <c r="AH118" s="31" t="s">
        <v>5</v>
      </c>
      <c r="AI118" s="31" t="s">
        <v>20</v>
      </c>
      <c r="AJ118" s="31" t="s">
        <v>20</v>
      </c>
      <c r="AK118">
        <v>57</v>
      </c>
      <c r="AL118" s="29" t="s">
        <v>80</v>
      </c>
      <c r="AM118" s="29" t="s">
        <v>80</v>
      </c>
      <c r="AN118" s="20" t="s">
        <v>80</v>
      </c>
    </row>
    <row r="119" spans="1:40" x14ac:dyDescent="0.25">
      <c r="A119" t="s">
        <v>229</v>
      </c>
      <c r="B119" t="s">
        <v>74</v>
      </c>
      <c r="C119" t="s">
        <v>75</v>
      </c>
      <c r="D119" t="s">
        <v>88</v>
      </c>
      <c r="E119" t="s">
        <v>104</v>
      </c>
      <c r="F119" t="s">
        <v>78</v>
      </c>
      <c r="G119" s="31" t="s">
        <v>80</v>
      </c>
      <c r="H119" s="31" t="s">
        <v>80</v>
      </c>
      <c r="I119" s="31" t="s">
        <v>80</v>
      </c>
      <c r="J119" s="31" t="s">
        <v>80</v>
      </c>
      <c r="K119" s="31" t="s">
        <v>80</v>
      </c>
      <c r="L119" s="31" t="s">
        <v>80</v>
      </c>
      <c r="M119" s="31" t="s">
        <v>80</v>
      </c>
      <c r="N119" s="31" t="s">
        <v>80</v>
      </c>
      <c r="O119" s="31" t="s">
        <v>80</v>
      </c>
      <c r="P119" s="31" t="s">
        <v>80</v>
      </c>
      <c r="Q119" s="31" t="s">
        <v>80</v>
      </c>
      <c r="R119" s="31" t="s">
        <v>80</v>
      </c>
      <c r="S119" s="31" t="s">
        <v>80</v>
      </c>
      <c r="T119" s="31" t="s">
        <v>80</v>
      </c>
      <c r="U119" s="31" t="s">
        <v>80</v>
      </c>
      <c r="V119" s="31">
        <v>0.44800000000000001</v>
      </c>
      <c r="W119" s="31">
        <v>0.85899999999999999</v>
      </c>
      <c r="X119" s="31">
        <v>1.617</v>
      </c>
      <c r="Y119" s="31">
        <v>0.89700000000000002</v>
      </c>
      <c r="Z119" s="31" t="s">
        <v>80</v>
      </c>
      <c r="AA119" s="31" t="s">
        <v>80</v>
      </c>
      <c r="AB119" s="31" t="s">
        <v>80</v>
      </c>
      <c r="AC119" s="31" t="s">
        <v>80</v>
      </c>
      <c r="AD119" s="31" t="s">
        <v>80</v>
      </c>
      <c r="AE119" s="31" t="s">
        <v>80</v>
      </c>
      <c r="AF119" s="31" t="s">
        <v>80</v>
      </c>
      <c r="AG119" s="31" t="s">
        <v>80</v>
      </c>
      <c r="AH119" s="31" t="s">
        <v>80</v>
      </c>
      <c r="AI119" s="31" t="s">
        <v>80</v>
      </c>
      <c r="AJ119" s="31" t="s">
        <v>80</v>
      </c>
      <c r="AK119">
        <v>58</v>
      </c>
      <c r="AL119" s="29">
        <v>0</v>
      </c>
      <c r="AM119" s="29">
        <v>100</v>
      </c>
      <c r="AN119" s="20">
        <v>3.8210000000000002</v>
      </c>
    </row>
    <row r="120" spans="1:40" x14ac:dyDescent="0.25">
      <c r="A120" t="s">
        <v>229</v>
      </c>
      <c r="B120" t="s">
        <v>74</v>
      </c>
      <c r="C120" t="s">
        <v>75</v>
      </c>
      <c r="D120" t="s">
        <v>88</v>
      </c>
      <c r="E120" t="s">
        <v>104</v>
      </c>
      <c r="F120" t="s">
        <v>79</v>
      </c>
      <c r="G120" s="31" t="s">
        <v>80</v>
      </c>
      <c r="H120" s="31" t="s">
        <v>80</v>
      </c>
      <c r="I120" s="31" t="s">
        <v>80</v>
      </c>
      <c r="J120" s="31" t="s">
        <v>80</v>
      </c>
      <c r="K120" s="31" t="s">
        <v>80</v>
      </c>
      <c r="L120" s="31" t="s">
        <v>80</v>
      </c>
      <c r="M120" s="31" t="s">
        <v>80</v>
      </c>
      <c r="N120" s="31" t="s">
        <v>80</v>
      </c>
      <c r="O120" s="31" t="s">
        <v>80</v>
      </c>
      <c r="P120" s="31" t="s">
        <v>80</v>
      </c>
      <c r="Q120" s="31" t="s">
        <v>80</v>
      </c>
      <c r="R120" s="31" t="s">
        <v>80</v>
      </c>
      <c r="S120" s="31" t="s">
        <v>80</v>
      </c>
      <c r="T120" s="31" t="s">
        <v>80</v>
      </c>
      <c r="U120" s="31" t="s">
        <v>80</v>
      </c>
      <c r="V120" s="31" t="s">
        <v>82</v>
      </c>
      <c r="W120" s="31" t="s">
        <v>82</v>
      </c>
      <c r="X120" s="31" t="s">
        <v>82</v>
      </c>
      <c r="Y120" s="31" t="s">
        <v>82</v>
      </c>
      <c r="Z120" s="31" t="s">
        <v>80</v>
      </c>
      <c r="AA120" s="31" t="s">
        <v>80</v>
      </c>
      <c r="AB120" s="31" t="s">
        <v>80</v>
      </c>
      <c r="AC120" s="31" t="s">
        <v>80</v>
      </c>
      <c r="AD120" s="31" t="s">
        <v>80</v>
      </c>
      <c r="AE120" s="31" t="s">
        <v>80</v>
      </c>
      <c r="AF120" s="31" t="s">
        <v>80</v>
      </c>
      <c r="AG120" s="31" t="s">
        <v>80</v>
      </c>
      <c r="AH120" s="31" t="s">
        <v>80</v>
      </c>
      <c r="AI120" s="31" t="s">
        <v>80</v>
      </c>
      <c r="AJ120" s="31" t="s">
        <v>80</v>
      </c>
      <c r="AK120">
        <v>58</v>
      </c>
      <c r="AL120" s="29" t="s">
        <v>80</v>
      </c>
      <c r="AM120" s="29" t="s">
        <v>80</v>
      </c>
      <c r="AN120" s="20" t="s">
        <v>80</v>
      </c>
    </row>
    <row r="121" spans="1:40" x14ac:dyDescent="0.25">
      <c r="A121" t="s">
        <v>229</v>
      </c>
      <c r="B121" t="s">
        <v>74</v>
      </c>
      <c r="C121" t="s">
        <v>75</v>
      </c>
      <c r="D121" t="s">
        <v>83</v>
      </c>
      <c r="E121" t="s">
        <v>81</v>
      </c>
      <c r="F121" t="s">
        <v>78</v>
      </c>
      <c r="G121" s="31" t="s">
        <v>80</v>
      </c>
      <c r="H121" s="31" t="s">
        <v>80</v>
      </c>
      <c r="I121" s="31" t="s">
        <v>80</v>
      </c>
      <c r="J121" s="31" t="s">
        <v>80</v>
      </c>
      <c r="K121" s="31" t="s">
        <v>80</v>
      </c>
      <c r="L121" s="31" t="s">
        <v>80</v>
      </c>
      <c r="M121" s="31" t="s">
        <v>80</v>
      </c>
      <c r="N121" s="31" t="s">
        <v>80</v>
      </c>
      <c r="O121" s="31" t="s">
        <v>80</v>
      </c>
      <c r="P121" s="31" t="s">
        <v>80</v>
      </c>
      <c r="Q121" s="31" t="s">
        <v>80</v>
      </c>
      <c r="R121" s="31" t="s">
        <v>80</v>
      </c>
      <c r="S121" s="31" t="s">
        <v>80</v>
      </c>
      <c r="T121" s="31" t="s">
        <v>80</v>
      </c>
      <c r="U121" s="31">
        <v>3.5999999999999997E-2</v>
      </c>
      <c r="V121" s="31">
        <v>0.20599999999999999</v>
      </c>
      <c r="W121" s="31">
        <v>0.109</v>
      </c>
      <c r="X121" s="31">
        <v>0.1</v>
      </c>
      <c r="Y121" s="31">
        <v>1.0089999999999999</v>
      </c>
      <c r="Z121" s="31">
        <v>0.71099999999999997</v>
      </c>
      <c r="AA121" s="31" t="s">
        <v>80</v>
      </c>
      <c r="AB121" s="31" t="s">
        <v>80</v>
      </c>
      <c r="AC121" s="31" t="s">
        <v>80</v>
      </c>
      <c r="AD121" s="31" t="s">
        <v>80</v>
      </c>
      <c r="AE121" s="31" t="s">
        <v>80</v>
      </c>
      <c r="AF121" s="31" t="s">
        <v>80</v>
      </c>
      <c r="AG121" s="31">
        <v>0.2</v>
      </c>
      <c r="AH121" s="31">
        <v>0.16700000000000001</v>
      </c>
      <c r="AI121" s="31">
        <v>6.2E-2</v>
      </c>
      <c r="AJ121" s="31">
        <v>8.7999999999999995E-2</v>
      </c>
      <c r="AK121">
        <v>59</v>
      </c>
      <c r="AL121" s="29">
        <v>0</v>
      </c>
      <c r="AM121" s="29">
        <v>100</v>
      </c>
      <c r="AN121" s="20">
        <v>2.6890000000000001</v>
      </c>
    </row>
    <row r="122" spans="1:40" x14ac:dyDescent="0.25">
      <c r="A122" t="s">
        <v>229</v>
      </c>
      <c r="B122" t="s">
        <v>74</v>
      </c>
      <c r="C122" t="s">
        <v>75</v>
      </c>
      <c r="D122" t="s">
        <v>83</v>
      </c>
      <c r="E122" t="s">
        <v>81</v>
      </c>
      <c r="F122" t="s">
        <v>79</v>
      </c>
      <c r="G122" s="31" t="s">
        <v>80</v>
      </c>
      <c r="H122" s="31" t="s">
        <v>80</v>
      </c>
      <c r="I122" s="31" t="s">
        <v>80</v>
      </c>
      <c r="J122" s="31" t="s">
        <v>80</v>
      </c>
      <c r="K122" s="31" t="s">
        <v>80</v>
      </c>
      <c r="L122" s="31" t="s">
        <v>80</v>
      </c>
      <c r="M122" s="31" t="s">
        <v>80</v>
      </c>
      <c r="N122" s="31" t="s">
        <v>80</v>
      </c>
      <c r="O122" s="31" t="s">
        <v>80</v>
      </c>
      <c r="P122" s="31" t="s">
        <v>80</v>
      </c>
      <c r="Q122" s="31" t="s">
        <v>80</v>
      </c>
      <c r="R122" s="31" t="s">
        <v>80</v>
      </c>
      <c r="S122" s="31" t="s">
        <v>80</v>
      </c>
      <c r="T122" s="31" t="s">
        <v>80</v>
      </c>
      <c r="U122" s="31" t="s">
        <v>82</v>
      </c>
      <c r="V122" s="31" t="s">
        <v>82</v>
      </c>
      <c r="W122" s="31" t="s">
        <v>82</v>
      </c>
      <c r="X122" s="31" t="s">
        <v>82</v>
      </c>
      <c r="Y122" s="31" t="s">
        <v>82</v>
      </c>
      <c r="Z122" s="31" t="s">
        <v>5</v>
      </c>
      <c r="AA122" s="31" t="s">
        <v>80</v>
      </c>
      <c r="AB122" s="31" t="s">
        <v>80</v>
      </c>
      <c r="AC122" s="31" t="s">
        <v>80</v>
      </c>
      <c r="AD122" s="31" t="s">
        <v>80</v>
      </c>
      <c r="AE122" s="31" t="s">
        <v>80</v>
      </c>
      <c r="AF122" s="31" t="s">
        <v>80</v>
      </c>
      <c r="AG122" s="31" t="s">
        <v>5</v>
      </c>
      <c r="AH122" s="31" t="s">
        <v>5</v>
      </c>
      <c r="AI122" s="31" t="s">
        <v>5</v>
      </c>
      <c r="AJ122" s="31" t="s">
        <v>5</v>
      </c>
      <c r="AK122">
        <v>59</v>
      </c>
      <c r="AL122" s="29" t="s">
        <v>80</v>
      </c>
      <c r="AM122" s="29" t="s">
        <v>80</v>
      </c>
      <c r="AN122" s="20" t="s">
        <v>80</v>
      </c>
    </row>
    <row r="123" spans="1:40" x14ac:dyDescent="0.25">
      <c r="A123" t="s">
        <v>229</v>
      </c>
      <c r="B123" t="s">
        <v>74</v>
      </c>
      <c r="C123" t="s">
        <v>75</v>
      </c>
      <c r="D123" t="s">
        <v>118</v>
      </c>
      <c r="E123" t="s">
        <v>87</v>
      </c>
      <c r="F123" t="s">
        <v>78</v>
      </c>
      <c r="G123" s="31" t="s">
        <v>80</v>
      </c>
      <c r="H123" s="31" t="s">
        <v>80</v>
      </c>
      <c r="I123" s="31" t="s">
        <v>80</v>
      </c>
      <c r="J123" s="31" t="s">
        <v>80</v>
      </c>
      <c r="K123" s="31" t="s">
        <v>80</v>
      </c>
      <c r="L123" s="31" t="s">
        <v>80</v>
      </c>
      <c r="M123" s="31" t="s">
        <v>80</v>
      </c>
      <c r="N123" s="31" t="s">
        <v>80</v>
      </c>
      <c r="O123" s="31" t="s">
        <v>80</v>
      </c>
      <c r="P123" s="31" t="s">
        <v>80</v>
      </c>
      <c r="Q123" s="31" t="s">
        <v>80</v>
      </c>
      <c r="R123" s="31" t="s">
        <v>80</v>
      </c>
      <c r="S123" s="31" t="s">
        <v>80</v>
      </c>
      <c r="T123" s="31" t="s">
        <v>80</v>
      </c>
      <c r="U123" s="31" t="s">
        <v>80</v>
      </c>
      <c r="V123" s="31" t="s">
        <v>80</v>
      </c>
      <c r="W123" s="31" t="s">
        <v>80</v>
      </c>
      <c r="X123" s="31" t="s">
        <v>80</v>
      </c>
      <c r="Y123" s="31" t="s">
        <v>80</v>
      </c>
      <c r="Z123" s="31" t="s">
        <v>80</v>
      </c>
      <c r="AA123" s="31" t="s">
        <v>80</v>
      </c>
      <c r="AB123" s="31" t="s">
        <v>80</v>
      </c>
      <c r="AC123" s="31" t="s">
        <v>80</v>
      </c>
      <c r="AD123" s="31" t="s">
        <v>80</v>
      </c>
      <c r="AE123" s="31" t="s">
        <v>80</v>
      </c>
      <c r="AF123" s="31" t="s">
        <v>80</v>
      </c>
      <c r="AG123" s="31" t="s">
        <v>80</v>
      </c>
      <c r="AH123" s="31">
        <v>9.5000000000000001E-2</v>
      </c>
      <c r="AI123" s="31">
        <v>1.897</v>
      </c>
      <c r="AJ123" s="31">
        <v>0.66400000000000003</v>
      </c>
      <c r="AK123">
        <v>60</v>
      </c>
      <c r="AL123" s="29">
        <v>0</v>
      </c>
      <c r="AM123" s="29">
        <v>100</v>
      </c>
      <c r="AN123" s="20">
        <v>2.6560000000000001</v>
      </c>
    </row>
    <row r="124" spans="1:40" x14ac:dyDescent="0.25">
      <c r="A124" t="s">
        <v>229</v>
      </c>
      <c r="B124" t="s">
        <v>74</v>
      </c>
      <c r="C124" t="s">
        <v>75</v>
      </c>
      <c r="D124" t="s">
        <v>118</v>
      </c>
      <c r="E124" t="s">
        <v>87</v>
      </c>
      <c r="F124" t="s">
        <v>79</v>
      </c>
      <c r="G124" s="31" t="s">
        <v>80</v>
      </c>
      <c r="H124" s="31" t="s">
        <v>80</v>
      </c>
      <c r="I124" s="31" t="s">
        <v>80</v>
      </c>
      <c r="J124" s="31" t="s">
        <v>80</v>
      </c>
      <c r="K124" s="31" t="s">
        <v>80</v>
      </c>
      <c r="L124" s="31" t="s">
        <v>80</v>
      </c>
      <c r="M124" s="31" t="s">
        <v>80</v>
      </c>
      <c r="N124" s="31" t="s">
        <v>80</v>
      </c>
      <c r="O124" s="31" t="s">
        <v>80</v>
      </c>
      <c r="P124" s="31" t="s">
        <v>80</v>
      </c>
      <c r="Q124" s="31" t="s">
        <v>80</v>
      </c>
      <c r="R124" s="31" t="s">
        <v>80</v>
      </c>
      <c r="S124" s="31" t="s">
        <v>80</v>
      </c>
      <c r="T124" s="31" t="s">
        <v>80</v>
      </c>
      <c r="U124" s="31" t="s">
        <v>80</v>
      </c>
      <c r="V124" s="31" t="s">
        <v>80</v>
      </c>
      <c r="W124" s="31" t="s">
        <v>80</v>
      </c>
      <c r="X124" s="31" t="s">
        <v>80</v>
      </c>
      <c r="Y124" s="31" t="s">
        <v>80</v>
      </c>
      <c r="Z124" s="31" t="s">
        <v>80</v>
      </c>
      <c r="AA124" s="31" t="s">
        <v>80</v>
      </c>
      <c r="AB124" s="31" t="s">
        <v>80</v>
      </c>
      <c r="AC124" s="31" t="s">
        <v>80</v>
      </c>
      <c r="AD124" s="31" t="s">
        <v>80</v>
      </c>
      <c r="AE124" s="31" t="s">
        <v>80</v>
      </c>
      <c r="AF124" s="31" t="s">
        <v>80</v>
      </c>
      <c r="AG124" s="31" t="s">
        <v>80</v>
      </c>
      <c r="AH124" s="31" t="s">
        <v>82</v>
      </c>
      <c r="AI124" s="31" t="s">
        <v>82</v>
      </c>
      <c r="AJ124" s="31" t="s">
        <v>82</v>
      </c>
      <c r="AK124">
        <v>60</v>
      </c>
      <c r="AL124" s="29" t="s">
        <v>80</v>
      </c>
      <c r="AM124" s="29" t="s">
        <v>80</v>
      </c>
      <c r="AN124" s="20" t="s">
        <v>80</v>
      </c>
    </row>
    <row r="125" spans="1:40" x14ac:dyDescent="0.25">
      <c r="A125" t="s">
        <v>229</v>
      </c>
      <c r="B125" t="s">
        <v>74</v>
      </c>
      <c r="C125" t="s">
        <v>75</v>
      </c>
      <c r="D125" t="s">
        <v>107</v>
      </c>
      <c r="E125" t="s">
        <v>105</v>
      </c>
      <c r="F125" t="s">
        <v>78</v>
      </c>
      <c r="G125" s="31" t="s">
        <v>80</v>
      </c>
      <c r="H125" s="31" t="s">
        <v>80</v>
      </c>
      <c r="I125" s="31" t="s">
        <v>80</v>
      </c>
      <c r="J125" s="31" t="s">
        <v>80</v>
      </c>
      <c r="K125" s="31" t="s">
        <v>80</v>
      </c>
      <c r="L125" s="31" t="s">
        <v>80</v>
      </c>
      <c r="M125" s="31" t="s">
        <v>80</v>
      </c>
      <c r="N125" s="31" t="s">
        <v>80</v>
      </c>
      <c r="O125" s="31" t="s">
        <v>80</v>
      </c>
      <c r="P125" s="31" t="s">
        <v>80</v>
      </c>
      <c r="Q125" s="31">
        <v>0.14699999999999999</v>
      </c>
      <c r="R125" s="31">
        <v>4.9000000000000002E-2</v>
      </c>
      <c r="S125" s="31">
        <v>0.27400000000000002</v>
      </c>
      <c r="T125" s="31">
        <v>5.6000000000000001E-2</v>
      </c>
      <c r="U125" s="31">
        <v>0.08</v>
      </c>
      <c r="V125" s="31" t="s">
        <v>80</v>
      </c>
      <c r="W125" s="31">
        <v>0.45</v>
      </c>
      <c r="X125" s="31">
        <v>0.41499999999999998</v>
      </c>
      <c r="Y125" s="31">
        <v>0.04</v>
      </c>
      <c r="Z125" s="31" t="s">
        <v>80</v>
      </c>
      <c r="AA125" s="31">
        <v>4.1000000000000002E-2</v>
      </c>
      <c r="AB125" s="31">
        <v>1.2E-2</v>
      </c>
      <c r="AC125" s="31">
        <v>3.5999999999999997E-2</v>
      </c>
      <c r="AD125" s="31" t="s">
        <v>80</v>
      </c>
      <c r="AE125" s="31">
        <v>1.7999999999999999E-2</v>
      </c>
      <c r="AF125" s="31" t="s">
        <v>80</v>
      </c>
      <c r="AG125" s="31" t="s">
        <v>80</v>
      </c>
      <c r="AH125" s="31" t="s">
        <v>80</v>
      </c>
      <c r="AI125" s="31" t="s">
        <v>80</v>
      </c>
      <c r="AJ125" s="31" t="s">
        <v>80</v>
      </c>
      <c r="AK125">
        <v>61</v>
      </c>
      <c r="AL125" s="29">
        <v>0</v>
      </c>
      <c r="AM125" s="29">
        <v>100</v>
      </c>
      <c r="AN125" s="20">
        <v>1.619</v>
      </c>
    </row>
    <row r="126" spans="1:40" x14ac:dyDescent="0.25">
      <c r="A126" t="s">
        <v>229</v>
      </c>
      <c r="B126" t="s">
        <v>74</v>
      </c>
      <c r="C126" t="s">
        <v>75</v>
      </c>
      <c r="D126" t="s">
        <v>107</v>
      </c>
      <c r="E126" t="s">
        <v>105</v>
      </c>
      <c r="F126" t="s">
        <v>79</v>
      </c>
      <c r="G126" s="31" t="s">
        <v>80</v>
      </c>
      <c r="H126" s="31" t="s">
        <v>80</v>
      </c>
      <c r="I126" s="31" t="s">
        <v>80</v>
      </c>
      <c r="J126" s="31" t="s">
        <v>80</v>
      </c>
      <c r="K126" s="31" t="s">
        <v>80</v>
      </c>
      <c r="L126" s="31" t="s">
        <v>80</v>
      </c>
      <c r="M126" s="31" t="s">
        <v>80</v>
      </c>
      <c r="N126" s="31" t="s">
        <v>80</v>
      </c>
      <c r="O126" s="31" t="s">
        <v>80</v>
      </c>
      <c r="P126" s="31" t="s">
        <v>80</v>
      </c>
      <c r="Q126" s="31" t="s">
        <v>5</v>
      </c>
      <c r="R126" s="31" t="s">
        <v>5</v>
      </c>
      <c r="S126" s="31" t="s">
        <v>5</v>
      </c>
      <c r="T126" s="31" t="s">
        <v>82</v>
      </c>
      <c r="U126" s="31" t="s">
        <v>5</v>
      </c>
      <c r="V126" s="31" t="s">
        <v>80</v>
      </c>
      <c r="W126" s="31" t="s">
        <v>82</v>
      </c>
      <c r="X126" s="31" t="s">
        <v>5</v>
      </c>
      <c r="Y126" s="31" t="s">
        <v>5</v>
      </c>
      <c r="Z126" s="31" t="s">
        <v>80</v>
      </c>
      <c r="AA126" s="31" t="s">
        <v>5</v>
      </c>
      <c r="AB126" s="31" t="s">
        <v>5</v>
      </c>
      <c r="AC126" s="31" t="s">
        <v>5</v>
      </c>
      <c r="AD126" s="31" t="s">
        <v>80</v>
      </c>
      <c r="AE126" s="31" t="s">
        <v>5</v>
      </c>
      <c r="AF126" s="31" t="s">
        <v>80</v>
      </c>
      <c r="AG126" s="31" t="s">
        <v>80</v>
      </c>
      <c r="AH126" s="31" t="s">
        <v>80</v>
      </c>
      <c r="AI126" s="31" t="s">
        <v>80</v>
      </c>
      <c r="AJ126" s="31" t="s">
        <v>80</v>
      </c>
      <c r="AK126">
        <v>61</v>
      </c>
      <c r="AL126" s="29" t="s">
        <v>80</v>
      </c>
      <c r="AM126" s="29" t="s">
        <v>80</v>
      </c>
      <c r="AN126" s="20" t="s">
        <v>80</v>
      </c>
    </row>
    <row r="127" spans="1:40" x14ac:dyDescent="0.25">
      <c r="A127" t="s">
        <v>229</v>
      </c>
      <c r="B127" t="s">
        <v>74</v>
      </c>
      <c r="C127" t="s">
        <v>75</v>
      </c>
      <c r="D127" t="s">
        <v>89</v>
      </c>
      <c r="E127" t="s">
        <v>105</v>
      </c>
      <c r="F127" t="s">
        <v>78</v>
      </c>
      <c r="G127" s="31" t="s">
        <v>80</v>
      </c>
      <c r="H127" s="31" t="s">
        <v>80</v>
      </c>
      <c r="I127" s="31" t="s">
        <v>80</v>
      </c>
      <c r="J127" s="31" t="s">
        <v>80</v>
      </c>
      <c r="K127" s="31" t="s">
        <v>80</v>
      </c>
      <c r="L127" s="31" t="s">
        <v>80</v>
      </c>
      <c r="M127" s="31" t="s">
        <v>80</v>
      </c>
      <c r="N127" s="31" t="s">
        <v>80</v>
      </c>
      <c r="O127" s="31" t="s">
        <v>80</v>
      </c>
      <c r="P127" s="31" t="s">
        <v>80</v>
      </c>
      <c r="Q127" s="31" t="s">
        <v>80</v>
      </c>
      <c r="R127" s="31" t="s">
        <v>80</v>
      </c>
      <c r="S127" s="31" t="s">
        <v>80</v>
      </c>
      <c r="T127" s="31" t="s">
        <v>80</v>
      </c>
      <c r="U127" s="31" t="s">
        <v>80</v>
      </c>
      <c r="V127" s="31" t="s">
        <v>80</v>
      </c>
      <c r="W127" s="31" t="s">
        <v>80</v>
      </c>
      <c r="X127" s="31" t="s">
        <v>80</v>
      </c>
      <c r="Y127" s="31" t="s">
        <v>80</v>
      </c>
      <c r="Z127" s="31" t="s">
        <v>80</v>
      </c>
      <c r="AA127" s="31" t="s">
        <v>80</v>
      </c>
      <c r="AB127" s="31" t="s">
        <v>80</v>
      </c>
      <c r="AC127" s="31">
        <v>6.2E-2</v>
      </c>
      <c r="AD127" s="31">
        <v>1.4999999999999999E-2</v>
      </c>
      <c r="AE127" s="31">
        <v>9.8000000000000004E-2</v>
      </c>
      <c r="AF127" s="31">
        <v>0.251</v>
      </c>
      <c r="AG127" s="31">
        <v>0.48699999999999999</v>
      </c>
      <c r="AH127" s="31">
        <v>0.11899999999999999</v>
      </c>
      <c r="AI127" s="31">
        <v>0.104</v>
      </c>
      <c r="AJ127" s="31">
        <v>0.28299999999999997</v>
      </c>
      <c r="AK127">
        <v>62</v>
      </c>
      <c r="AL127" s="29">
        <v>0</v>
      </c>
      <c r="AM127" s="29">
        <v>100</v>
      </c>
      <c r="AN127" s="20">
        <v>1.419</v>
      </c>
    </row>
    <row r="128" spans="1:40" x14ac:dyDescent="0.25">
      <c r="A128" t="s">
        <v>229</v>
      </c>
      <c r="B128" t="s">
        <v>74</v>
      </c>
      <c r="C128" t="s">
        <v>75</v>
      </c>
      <c r="D128" t="s">
        <v>89</v>
      </c>
      <c r="E128" t="s">
        <v>105</v>
      </c>
      <c r="F128" t="s">
        <v>79</v>
      </c>
      <c r="G128" s="31" t="s">
        <v>80</v>
      </c>
      <c r="H128" s="31" t="s">
        <v>80</v>
      </c>
      <c r="I128" s="31" t="s">
        <v>80</v>
      </c>
      <c r="J128" s="31" t="s">
        <v>80</v>
      </c>
      <c r="K128" s="31" t="s">
        <v>80</v>
      </c>
      <c r="L128" s="31" t="s">
        <v>80</v>
      </c>
      <c r="M128" s="31" t="s">
        <v>80</v>
      </c>
      <c r="N128" s="31" t="s">
        <v>80</v>
      </c>
      <c r="O128" s="31" t="s">
        <v>80</v>
      </c>
      <c r="P128" s="31" t="s">
        <v>80</v>
      </c>
      <c r="Q128" s="31" t="s">
        <v>80</v>
      </c>
      <c r="R128" s="31" t="s">
        <v>80</v>
      </c>
      <c r="S128" s="31" t="s">
        <v>80</v>
      </c>
      <c r="T128" s="31" t="s">
        <v>80</v>
      </c>
      <c r="U128" s="31" t="s">
        <v>80</v>
      </c>
      <c r="V128" s="31" t="s">
        <v>80</v>
      </c>
      <c r="W128" s="31" t="s">
        <v>80</v>
      </c>
      <c r="X128" s="31" t="s">
        <v>80</v>
      </c>
      <c r="Y128" s="31" t="s">
        <v>80</v>
      </c>
      <c r="Z128" s="31" t="s">
        <v>80</v>
      </c>
      <c r="AA128" s="31" t="s">
        <v>80</v>
      </c>
      <c r="AB128" s="31" t="s">
        <v>80</v>
      </c>
      <c r="AC128" s="31" t="s">
        <v>5</v>
      </c>
      <c r="AD128" s="31" t="s">
        <v>5</v>
      </c>
      <c r="AE128" s="31" t="s">
        <v>5</v>
      </c>
      <c r="AF128" s="31" t="s">
        <v>5</v>
      </c>
      <c r="AG128" s="31" t="s">
        <v>5</v>
      </c>
      <c r="AH128" s="31" t="s">
        <v>5</v>
      </c>
      <c r="AI128" s="31" t="s">
        <v>5</v>
      </c>
      <c r="AJ128" s="31" t="s">
        <v>5</v>
      </c>
      <c r="AK128">
        <v>62</v>
      </c>
      <c r="AL128" s="29" t="s">
        <v>80</v>
      </c>
      <c r="AM128" s="29" t="s">
        <v>80</v>
      </c>
      <c r="AN128" s="20" t="s">
        <v>80</v>
      </c>
    </row>
    <row r="129" spans="1:40" x14ac:dyDescent="0.25">
      <c r="A129" t="s">
        <v>229</v>
      </c>
      <c r="B129" t="s">
        <v>74</v>
      </c>
      <c r="C129" t="s">
        <v>75</v>
      </c>
      <c r="D129" t="s">
        <v>109</v>
      </c>
      <c r="E129" t="s">
        <v>104</v>
      </c>
      <c r="F129" t="s">
        <v>78</v>
      </c>
      <c r="G129" s="31" t="s">
        <v>80</v>
      </c>
      <c r="H129" s="31" t="s">
        <v>80</v>
      </c>
      <c r="I129" s="31" t="s">
        <v>80</v>
      </c>
      <c r="J129" s="31" t="s">
        <v>80</v>
      </c>
      <c r="K129" s="31" t="s">
        <v>80</v>
      </c>
      <c r="L129" s="31" t="s">
        <v>80</v>
      </c>
      <c r="M129" s="31" t="s">
        <v>80</v>
      </c>
      <c r="N129" s="31" t="s">
        <v>80</v>
      </c>
      <c r="O129" s="31" t="s">
        <v>80</v>
      </c>
      <c r="P129" s="31" t="s">
        <v>80</v>
      </c>
      <c r="Q129" s="31" t="s">
        <v>80</v>
      </c>
      <c r="R129" s="31" t="s">
        <v>80</v>
      </c>
      <c r="S129" s="31" t="s">
        <v>80</v>
      </c>
      <c r="T129" s="31" t="s">
        <v>80</v>
      </c>
      <c r="U129" s="31" t="s">
        <v>80</v>
      </c>
      <c r="V129" s="31" t="s">
        <v>80</v>
      </c>
      <c r="W129" s="31" t="s">
        <v>80</v>
      </c>
      <c r="X129" s="31" t="s">
        <v>80</v>
      </c>
      <c r="Y129" s="31" t="s">
        <v>80</v>
      </c>
      <c r="Z129" s="31" t="s">
        <v>80</v>
      </c>
      <c r="AA129" s="31" t="s">
        <v>80</v>
      </c>
      <c r="AB129" s="31" t="s">
        <v>80</v>
      </c>
      <c r="AC129" s="31" t="s">
        <v>80</v>
      </c>
      <c r="AD129" s="31" t="s">
        <v>80</v>
      </c>
      <c r="AE129" s="31" t="s">
        <v>80</v>
      </c>
      <c r="AF129" s="31" t="s">
        <v>80</v>
      </c>
      <c r="AG129" s="31" t="s">
        <v>80</v>
      </c>
      <c r="AH129" s="31" t="s">
        <v>80</v>
      </c>
      <c r="AI129" s="31">
        <v>0.76500000000000001</v>
      </c>
      <c r="AJ129" s="31" t="s">
        <v>80</v>
      </c>
      <c r="AK129">
        <v>63</v>
      </c>
      <c r="AL129" s="29">
        <v>0</v>
      </c>
      <c r="AM129" s="29">
        <v>100</v>
      </c>
      <c r="AN129" s="20">
        <v>0.76500000000000001</v>
      </c>
    </row>
    <row r="130" spans="1:40" x14ac:dyDescent="0.25">
      <c r="A130" t="s">
        <v>229</v>
      </c>
      <c r="B130" t="s">
        <v>74</v>
      </c>
      <c r="C130" t="s">
        <v>75</v>
      </c>
      <c r="D130" t="s">
        <v>109</v>
      </c>
      <c r="E130" t="s">
        <v>104</v>
      </c>
      <c r="F130" t="s">
        <v>79</v>
      </c>
      <c r="G130" s="31" t="s">
        <v>80</v>
      </c>
      <c r="H130" s="31" t="s">
        <v>80</v>
      </c>
      <c r="I130" s="31" t="s">
        <v>80</v>
      </c>
      <c r="J130" s="31" t="s">
        <v>80</v>
      </c>
      <c r="K130" s="31" t="s">
        <v>80</v>
      </c>
      <c r="L130" s="31" t="s">
        <v>80</v>
      </c>
      <c r="M130" s="31" t="s">
        <v>80</v>
      </c>
      <c r="N130" s="31" t="s">
        <v>80</v>
      </c>
      <c r="O130" s="31" t="s">
        <v>80</v>
      </c>
      <c r="P130" s="31" t="s">
        <v>80</v>
      </c>
      <c r="Q130" s="31" t="s">
        <v>80</v>
      </c>
      <c r="R130" s="31" t="s">
        <v>80</v>
      </c>
      <c r="S130" s="31" t="s">
        <v>80</v>
      </c>
      <c r="T130" s="31" t="s">
        <v>80</v>
      </c>
      <c r="U130" s="31" t="s">
        <v>80</v>
      </c>
      <c r="V130" s="31" t="s">
        <v>80</v>
      </c>
      <c r="W130" s="31" t="s">
        <v>80</v>
      </c>
      <c r="X130" s="31" t="s">
        <v>80</v>
      </c>
      <c r="Y130" s="31" t="s">
        <v>80</v>
      </c>
      <c r="Z130" s="31" t="s">
        <v>80</v>
      </c>
      <c r="AA130" s="31" t="s">
        <v>80</v>
      </c>
      <c r="AB130" s="31" t="s">
        <v>80</v>
      </c>
      <c r="AC130" s="31" t="s">
        <v>80</v>
      </c>
      <c r="AD130" s="31" t="s">
        <v>80</v>
      </c>
      <c r="AE130" s="31" t="s">
        <v>80</v>
      </c>
      <c r="AF130" s="31" t="s">
        <v>80</v>
      </c>
      <c r="AG130" s="31" t="s">
        <v>80</v>
      </c>
      <c r="AH130" s="31" t="s">
        <v>80</v>
      </c>
      <c r="AI130" s="31" t="s">
        <v>82</v>
      </c>
      <c r="AJ130" s="31" t="s">
        <v>80</v>
      </c>
      <c r="AK130">
        <v>63</v>
      </c>
      <c r="AL130" s="29" t="s">
        <v>80</v>
      </c>
      <c r="AM130" s="29" t="s">
        <v>80</v>
      </c>
      <c r="AN130" s="20" t="s">
        <v>80</v>
      </c>
    </row>
    <row r="131" spans="1:40" x14ac:dyDescent="0.25">
      <c r="A131" t="s">
        <v>229</v>
      </c>
      <c r="B131" t="s">
        <v>74</v>
      </c>
      <c r="C131" t="s">
        <v>75</v>
      </c>
      <c r="D131" t="s">
        <v>130</v>
      </c>
      <c r="E131" t="s">
        <v>84</v>
      </c>
      <c r="F131" t="s">
        <v>78</v>
      </c>
      <c r="G131" s="31" t="s">
        <v>80</v>
      </c>
      <c r="H131" s="31" t="s">
        <v>80</v>
      </c>
      <c r="I131" s="31" t="s">
        <v>80</v>
      </c>
      <c r="J131" s="31" t="s">
        <v>80</v>
      </c>
      <c r="K131" s="31" t="s">
        <v>80</v>
      </c>
      <c r="L131" s="31" t="s">
        <v>80</v>
      </c>
      <c r="M131" s="31" t="s">
        <v>80</v>
      </c>
      <c r="N131" s="31" t="s">
        <v>80</v>
      </c>
      <c r="O131" s="31" t="s">
        <v>80</v>
      </c>
      <c r="P131" s="31" t="s">
        <v>80</v>
      </c>
      <c r="Q131" s="31" t="s">
        <v>80</v>
      </c>
      <c r="R131" s="31" t="s">
        <v>80</v>
      </c>
      <c r="S131" s="31" t="s">
        <v>80</v>
      </c>
      <c r="T131" s="31">
        <v>0.104</v>
      </c>
      <c r="U131" s="31">
        <v>0.64400000000000002</v>
      </c>
      <c r="V131" s="31" t="s">
        <v>80</v>
      </c>
      <c r="W131" s="31" t="s">
        <v>80</v>
      </c>
      <c r="X131" s="31" t="s">
        <v>80</v>
      </c>
      <c r="Y131" s="31" t="s">
        <v>80</v>
      </c>
      <c r="Z131" s="31" t="s">
        <v>80</v>
      </c>
      <c r="AA131" s="31" t="s">
        <v>80</v>
      </c>
      <c r="AB131" s="31" t="s">
        <v>80</v>
      </c>
      <c r="AC131" s="31" t="s">
        <v>80</v>
      </c>
      <c r="AD131" s="31" t="s">
        <v>80</v>
      </c>
      <c r="AE131" s="31" t="s">
        <v>80</v>
      </c>
      <c r="AF131" s="31" t="s">
        <v>80</v>
      </c>
      <c r="AG131" s="31" t="s">
        <v>80</v>
      </c>
      <c r="AH131" s="31" t="s">
        <v>80</v>
      </c>
      <c r="AI131" s="31" t="s">
        <v>80</v>
      </c>
      <c r="AJ131" s="31" t="s">
        <v>80</v>
      </c>
      <c r="AK131">
        <v>64</v>
      </c>
      <c r="AL131" s="29">
        <v>0</v>
      </c>
      <c r="AM131" s="29">
        <v>100</v>
      </c>
      <c r="AN131" s="20">
        <v>0.748</v>
      </c>
    </row>
    <row r="132" spans="1:40" x14ac:dyDescent="0.25">
      <c r="A132" t="s">
        <v>229</v>
      </c>
      <c r="B132" t="s">
        <v>74</v>
      </c>
      <c r="C132" t="s">
        <v>75</v>
      </c>
      <c r="D132" t="s">
        <v>130</v>
      </c>
      <c r="E132" t="s">
        <v>84</v>
      </c>
      <c r="F132" t="s">
        <v>79</v>
      </c>
      <c r="G132" s="31" t="s">
        <v>80</v>
      </c>
      <c r="H132" s="31" t="s">
        <v>80</v>
      </c>
      <c r="I132" s="31" t="s">
        <v>80</v>
      </c>
      <c r="J132" s="31" t="s">
        <v>80</v>
      </c>
      <c r="K132" s="31" t="s">
        <v>80</v>
      </c>
      <c r="L132" s="31" t="s">
        <v>80</v>
      </c>
      <c r="M132" s="31" t="s">
        <v>80</v>
      </c>
      <c r="N132" s="31" t="s">
        <v>80</v>
      </c>
      <c r="O132" s="31" t="s">
        <v>80</v>
      </c>
      <c r="P132" s="31" t="s">
        <v>80</v>
      </c>
      <c r="Q132" s="31" t="s">
        <v>80</v>
      </c>
      <c r="R132" s="31" t="s">
        <v>80</v>
      </c>
      <c r="S132" s="31" t="s">
        <v>5</v>
      </c>
      <c r="T132" s="31" t="s">
        <v>82</v>
      </c>
      <c r="U132" s="31" t="s">
        <v>5</v>
      </c>
      <c r="V132" s="31" t="s">
        <v>80</v>
      </c>
      <c r="W132" s="31" t="s">
        <v>80</v>
      </c>
      <c r="X132" s="31" t="s">
        <v>80</v>
      </c>
      <c r="Y132" s="31" t="s">
        <v>80</v>
      </c>
      <c r="Z132" s="31" t="s">
        <v>80</v>
      </c>
      <c r="AA132" s="31" t="s">
        <v>80</v>
      </c>
      <c r="AB132" s="31" t="s">
        <v>80</v>
      </c>
      <c r="AC132" s="31" t="s">
        <v>80</v>
      </c>
      <c r="AD132" s="31" t="s">
        <v>80</v>
      </c>
      <c r="AE132" s="31" t="s">
        <v>80</v>
      </c>
      <c r="AF132" s="31" t="s">
        <v>80</v>
      </c>
      <c r="AG132" s="31" t="s">
        <v>80</v>
      </c>
      <c r="AH132" s="31" t="s">
        <v>80</v>
      </c>
      <c r="AI132" s="31" t="s">
        <v>80</v>
      </c>
      <c r="AJ132" s="31" t="s">
        <v>80</v>
      </c>
      <c r="AK132">
        <v>64</v>
      </c>
      <c r="AL132" s="29" t="s">
        <v>80</v>
      </c>
      <c r="AM132" s="29" t="s">
        <v>80</v>
      </c>
      <c r="AN132" s="20" t="s">
        <v>80</v>
      </c>
    </row>
    <row r="133" spans="1:40" x14ac:dyDescent="0.25">
      <c r="A133" t="s">
        <v>229</v>
      </c>
      <c r="B133" t="s">
        <v>74</v>
      </c>
      <c r="C133" t="s">
        <v>75</v>
      </c>
      <c r="D133" t="s">
        <v>109</v>
      </c>
      <c r="E133" t="s">
        <v>84</v>
      </c>
      <c r="F133" t="s">
        <v>78</v>
      </c>
      <c r="G133" s="31" t="s">
        <v>80</v>
      </c>
      <c r="H133" s="31" t="s">
        <v>80</v>
      </c>
      <c r="I133" s="31" t="s">
        <v>80</v>
      </c>
      <c r="J133" s="31" t="s">
        <v>80</v>
      </c>
      <c r="K133" s="31" t="s">
        <v>80</v>
      </c>
      <c r="L133" s="31" t="s">
        <v>80</v>
      </c>
      <c r="M133" s="31" t="s">
        <v>80</v>
      </c>
      <c r="N133" s="31" t="s">
        <v>80</v>
      </c>
      <c r="O133" s="31" t="s">
        <v>80</v>
      </c>
      <c r="P133" s="31" t="s">
        <v>80</v>
      </c>
      <c r="Q133" s="31" t="s">
        <v>80</v>
      </c>
      <c r="R133" s="31" t="s">
        <v>80</v>
      </c>
      <c r="S133" s="31" t="s">
        <v>80</v>
      </c>
      <c r="T133" s="31" t="s">
        <v>80</v>
      </c>
      <c r="U133" s="31" t="s">
        <v>80</v>
      </c>
      <c r="V133" s="31" t="s">
        <v>80</v>
      </c>
      <c r="W133" s="31" t="s">
        <v>80</v>
      </c>
      <c r="X133" s="31" t="s">
        <v>80</v>
      </c>
      <c r="Y133" s="31" t="s">
        <v>80</v>
      </c>
      <c r="Z133" s="31" t="s">
        <v>80</v>
      </c>
      <c r="AA133" s="31">
        <v>0.13</v>
      </c>
      <c r="AB133" s="31">
        <v>0.41399999999999998</v>
      </c>
      <c r="AC133" s="31" t="s">
        <v>80</v>
      </c>
      <c r="AD133" s="31" t="s">
        <v>80</v>
      </c>
      <c r="AE133" s="31">
        <v>7.0000000000000007E-2</v>
      </c>
      <c r="AF133" s="31" t="s">
        <v>80</v>
      </c>
      <c r="AG133" s="31" t="s">
        <v>80</v>
      </c>
      <c r="AH133" s="31" t="s">
        <v>80</v>
      </c>
      <c r="AI133" s="31">
        <v>4.4999999999999998E-2</v>
      </c>
      <c r="AJ133" s="31" t="s">
        <v>80</v>
      </c>
      <c r="AK133">
        <v>65</v>
      </c>
      <c r="AL133" s="29">
        <v>0</v>
      </c>
      <c r="AM133" s="29">
        <v>100</v>
      </c>
      <c r="AN133" s="20">
        <v>0.65900000000000003</v>
      </c>
    </row>
    <row r="134" spans="1:40" x14ac:dyDescent="0.25">
      <c r="A134" t="s">
        <v>229</v>
      </c>
      <c r="B134" t="s">
        <v>74</v>
      </c>
      <c r="C134" t="s">
        <v>75</v>
      </c>
      <c r="D134" t="s">
        <v>109</v>
      </c>
      <c r="E134" t="s">
        <v>84</v>
      </c>
      <c r="F134" t="s">
        <v>79</v>
      </c>
      <c r="G134" s="31" t="s">
        <v>5</v>
      </c>
      <c r="H134" s="31" t="s">
        <v>80</v>
      </c>
      <c r="I134" s="31" t="s">
        <v>80</v>
      </c>
      <c r="J134" s="31" t="s">
        <v>5</v>
      </c>
      <c r="K134" s="31" t="s">
        <v>80</v>
      </c>
      <c r="L134" s="31" t="s">
        <v>80</v>
      </c>
      <c r="M134" s="31" t="s">
        <v>80</v>
      </c>
      <c r="N134" s="31" t="s">
        <v>80</v>
      </c>
      <c r="O134" s="31" t="s">
        <v>5</v>
      </c>
      <c r="P134" s="31" t="s">
        <v>80</v>
      </c>
      <c r="Q134" s="31" t="s">
        <v>5</v>
      </c>
      <c r="R134" s="31" t="s">
        <v>80</v>
      </c>
      <c r="S134" s="31" t="s">
        <v>80</v>
      </c>
      <c r="T134" s="31" t="s">
        <v>80</v>
      </c>
      <c r="U134" s="31" t="s">
        <v>80</v>
      </c>
      <c r="V134" s="31" t="s">
        <v>80</v>
      </c>
      <c r="W134" s="31" t="s">
        <v>80</v>
      </c>
      <c r="X134" s="31" t="s">
        <v>80</v>
      </c>
      <c r="Y134" s="31" t="s">
        <v>80</v>
      </c>
      <c r="Z134" s="31" t="s">
        <v>80</v>
      </c>
      <c r="AA134" s="31" t="s">
        <v>5</v>
      </c>
      <c r="AB134" s="31" t="s">
        <v>5</v>
      </c>
      <c r="AC134" s="31" t="s">
        <v>5</v>
      </c>
      <c r="AD134" s="31" t="s">
        <v>5</v>
      </c>
      <c r="AE134" s="31" t="s">
        <v>5</v>
      </c>
      <c r="AF134" s="31" t="s">
        <v>5</v>
      </c>
      <c r="AG134" s="31" t="s">
        <v>80</v>
      </c>
      <c r="AH134" s="31" t="s">
        <v>80</v>
      </c>
      <c r="AI134" s="31" t="s">
        <v>20</v>
      </c>
      <c r="AJ134" s="31" t="s">
        <v>5</v>
      </c>
      <c r="AK134">
        <v>65</v>
      </c>
      <c r="AL134" s="29" t="s">
        <v>80</v>
      </c>
      <c r="AM134" s="29" t="s">
        <v>80</v>
      </c>
      <c r="AN134" s="20" t="s">
        <v>80</v>
      </c>
    </row>
    <row r="135" spans="1:40" x14ac:dyDescent="0.25">
      <c r="A135" t="s">
        <v>229</v>
      </c>
      <c r="B135" t="s">
        <v>74</v>
      </c>
      <c r="C135" t="s">
        <v>75</v>
      </c>
      <c r="D135" t="s">
        <v>88</v>
      </c>
      <c r="E135" t="s">
        <v>87</v>
      </c>
      <c r="F135" t="s">
        <v>78</v>
      </c>
      <c r="G135" s="31" t="s">
        <v>80</v>
      </c>
      <c r="H135" s="31" t="s">
        <v>80</v>
      </c>
      <c r="I135" s="31" t="s">
        <v>80</v>
      </c>
      <c r="J135" s="31" t="s">
        <v>80</v>
      </c>
      <c r="K135" s="31">
        <v>0.63</v>
      </c>
      <c r="L135" s="31" t="s">
        <v>80</v>
      </c>
      <c r="M135" s="31" t="s">
        <v>80</v>
      </c>
      <c r="N135" s="31" t="s">
        <v>80</v>
      </c>
      <c r="O135" s="31" t="s">
        <v>80</v>
      </c>
      <c r="P135" s="31" t="s">
        <v>80</v>
      </c>
      <c r="Q135" s="31" t="s">
        <v>80</v>
      </c>
      <c r="R135" s="31" t="s">
        <v>80</v>
      </c>
      <c r="S135" s="31" t="s">
        <v>80</v>
      </c>
      <c r="T135" s="31" t="s">
        <v>80</v>
      </c>
      <c r="U135" s="31" t="s">
        <v>80</v>
      </c>
      <c r="V135" s="31" t="s">
        <v>80</v>
      </c>
      <c r="W135" s="31" t="s">
        <v>80</v>
      </c>
      <c r="X135" s="31" t="s">
        <v>80</v>
      </c>
      <c r="Y135" s="31" t="s">
        <v>80</v>
      </c>
      <c r="Z135" s="31" t="s">
        <v>80</v>
      </c>
      <c r="AA135" s="31" t="s">
        <v>80</v>
      </c>
      <c r="AB135" s="31" t="s">
        <v>80</v>
      </c>
      <c r="AC135" s="31" t="s">
        <v>80</v>
      </c>
      <c r="AD135" s="31" t="s">
        <v>80</v>
      </c>
      <c r="AE135" s="31" t="s">
        <v>80</v>
      </c>
      <c r="AF135" s="31" t="s">
        <v>80</v>
      </c>
      <c r="AG135" s="31" t="s">
        <v>80</v>
      </c>
      <c r="AH135" s="31" t="s">
        <v>80</v>
      </c>
      <c r="AI135" s="31" t="s">
        <v>80</v>
      </c>
      <c r="AJ135" s="31" t="s">
        <v>80</v>
      </c>
      <c r="AK135">
        <v>66</v>
      </c>
      <c r="AL135" s="29">
        <v>0</v>
      </c>
      <c r="AM135" s="29">
        <v>100</v>
      </c>
      <c r="AN135" s="20">
        <v>0.63</v>
      </c>
    </row>
    <row r="136" spans="1:40" x14ac:dyDescent="0.25">
      <c r="A136" t="s">
        <v>229</v>
      </c>
      <c r="B136" t="s">
        <v>74</v>
      </c>
      <c r="C136" t="s">
        <v>75</v>
      </c>
      <c r="D136" t="s">
        <v>88</v>
      </c>
      <c r="E136" t="s">
        <v>87</v>
      </c>
      <c r="F136" t="s">
        <v>79</v>
      </c>
      <c r="G136" s="31" t="s">
        <v>80</v>
      </c>
      <c r="H136" s="31" t="s">
        <v>80</v>
      </c>
      <c r="I136" s="31" t="s">
        <v>80</v>
      </c>
      <c r="J136" s="31" t="s">
        <v>80</v>
      </c>
      <c r="K136" s="31" t="s">
        <v>82</v>
      </c>
      <c r="L136" s="31" t="s">
        <v>80</v>
      </c>
      <c r="M136" s="31" t="s">
        <v>80</v>
      </c>
      <c r="N136" s="31" t="s">
        <v>80</v>
      </c>
      <c r="O136" s="31" t="s">
        <v>80</v>
      </c>
      <c r="P136" s="31" t="s">
        <v>80</v>
      </c>
      <c r="Q136" s="31" t="s">
        <v>80</v>
      </c>
      <c r="R136" s="31" t="s">
        <v>80</v>
      </c>
      <c r="S136" s="31" t="s">
        <v>80</v>
      </c>
      <c r="T136" s="31" t="s">
        <v>80</v>
      </c>
      <c r="U136" s="31" t="s">
        <v>80</v>
      </c>
      <c r="V136" s="31" t="s">
        <v>80</v>
      </c>
      <c r="W136" s="31" t="s">
        <v>80</v>
      </c>
      <c r="X136" s="31" t="s">
        <v>80</v>
      </c>
      <c r="Y136" s="31" t="s">
        <v>80</v>
      </c>
      <c r="Z136" s="31" t="s">
        <v>80</v>
      </c>
      <c r="AA136" s="31" t="s">
        <v>80</v>
      </c>
      <c r="AB136" s="31" t="s">
        <v>80</v>
      </c>
      <c r="AC136" s="31" t="s">
        <v>80</v>
      </c>
      <c r="AD136" s="31" t="s">
        <v>80</v>
      </c>
      <c r="AE136" s="31" t="s">
        <v>80</v>
      </c>
      <c r="AF136" s="31" t="s">
        <v>80</v>
      </c>
      <c r="AG136" s="31" t="s">
        <v>80</v>
      </c>
      <c r="AH136" s="31" t="s">
        <v>80</v>
      </c>
      <c r="AI136" s="31" t="s">
        <v>80</v>
      </c>
      <c r="AJ136" s="31" t="s">
        <v>80</v>
      </c>
      <c r="AK136">
        <v>66</v>
      </c>
      <c r="AL136" s="29" t="s">
        <v>80</v>
      </c>
      <c r="AM136" s="29" t="s">
        <v>80</v>
      </c>
      <c r="AN136" s="20" t="s">
        <v>80</v>
      </c>
    </row>
    <row r="137" spans="1:40" x14ac:dyDescent="0.25">
      <c r="A137" t="s">
        <v>229</v>
      </c>
      <c r="B137" t="s">
        <v>74</v>
      </c>
      <c r="C137" t="s">
        <v>75</v>
      </c>
      <c r="D137" t="s">
        <v>192</v>
      </c>
      <c r="E137" t="s">
        <v>84</v>
      </c>
      <c r="F137" t="s">
        <v>78</v>
      </c>
      <c r="G137" s="31" t="s">
        <v>80</v>
      </c>
      <c r="H137" s="31" t="s">
        <v>80</v>
      </c>
      <c r="I137" s="31" t="s">
        <v>80</v>
      </c>
      <c r="J137" s="31" t="s">
        <v>80</v>
      </c>
      <c r="K137" s="31" t="s">
        <v>80</v>
      </c>
      <c r="L137" s="31" t="s">
        <v>80</v>
      </c>
      <c r="M137" s="31" t="s">
        <v>80</v>
      </c>
      <c r="N137" s="31" t="s">
        <v>80</v>
      </c>
      <c r="O137" s="31" t="s">
        <v>80</v>
      </c>
      <c r="P137" s="31" t="s">
        <v>80</v>
      </c>
      <c r="Q137" s="31" t="s">
        <v>80</v>
      </c>
      <c r="R137" s="31" t="s">
        <v>80</v>
      </c>
      <c r="S137" s="31" t="s">
        <v>80</v>
      </c>
      <c r="T137" s="31" t="s">
        <v>80</v>
      </c>
      <c r="U137" s="31" t="s">
        <v>80</v>
      </c>
      <c r="V137" s="31" t="s">
        <v>80</v>
      </c>
      <c r="W137" s="31" t="s">
        <v>80</v>
      </c>
      <c r="X137" s="31" t="s">
        <v>80</v>
      </c>
      <c r="Y137" s="31" t="s">
        <v>80</v>
      </c>
      <c r="Z137" s="31" t="s">
        <v>80</v>
      </c>
      <c r="AA137" s="31" t="s">
        <v>80</v>
      </c>
      <c r="AB137" s="31" t="s">
        <v>80</v>
      </c>
      <c r="AC137" s="31">
        <v>9.1999999999999998E-2</v>
      </c>
      <c r="AD137" s="31">
        <v>0.16300000000000001</v>
      </c>
      <c r="AE137" s="31">
        <v>0.35799999999999998</v>
      </c>
      <c r="AF137" s="31" t="s">
        <v>80</v>
      </c>
      <c r="AG137" s="31" t="s">
        <v>80</v>
      </c>
      <c r="AH137" s="31" t="s">
        <v>80</v>
      </c>
      <c r="AI137" s="31" t="s">
        <v>80</v>
      </c>
      <c r="AJ137" s="31" t="s">
        <v>80</v>
      </c>
      <c r="AK137">
        <v>67</v>
      </c>
      <c r="AL137" s="29">
        <v>0</v>
      </c>
      <c r="AM137" s="29">
        <v>100</v>
      </c>
      <c r="AN137" s="20">
        <v>0.61299999999999999</v>
      </c>
    </row>
    <row r="138" spans="1:40" x14ac:dyDescent="0.25">
      <c r="A138" t="s">
        <v>229</v>
      </c>
      <c r="B138" t="s">
        <v>74</v>
      </c>
      <c r="C138" t="s">
        <v>75</v>
      </c>
      <c r="D138" t="s">
        <v>192</v>
      </c>
      <c r="E138" t="s">
        <v>84</v>
      </c>
      <c r="F138" t="s">
        <v>79</v>
      </c>
      <c r="G138" s="31" t="s">
        <v>80</v>
      </c>
      <c r="H138" s="31" t="s">
        <v>80</v>
      </c>
      <c r="I138" s="31" t="s">
        <v>80</v>
      </c>
      <c r="J138" s="31" t="s">
        <v>80</v>
      </c>
      <c r="K138" s="31" t="s">
        <v>80</v>
      </c>
      <c r="L138" s="31" t="s">
        <v>80</v>
      </c>
      <c r="M138" s="31" t="s">
        <v>80</v>
      </c>
      <c r="N138" s="31" t="s">
        <v>80</v>
      </c>
      <c r="O138" s="31" t="s">
        <v>80</v>
      </c>
      <c r="P138" s="31" t="s">
        <v>80</v>
      </c>
      <c r="Q138" s="31" t="s">
        <v>80</v>
      </c>
      <c r="R138" s="31" t="s">
        <v>80</v>
      </c>
      <c r="S138" s="31" t="s">
        <v>80</v>
      </c>
      <c r="T138" s="31" t="s">
        <v>80</v>
      </c>
      <c r="U138" s="31" t="s">
        <v>80</v>
      </c>
      <c r="V138" s="31" t="s">
        <v>80</v>
      </c>
      <c r="W138" s="31" t="s">
        <v>80</v>
      </c>
      <c r="X138" s="31" t="s">
        <v>80</v>
      </c>
      <c r="Y138" s="31" t="s">
        <v>80</v>
      </c>
      <c r="Z138" s="31" t="s">
        <v>80</v>
      </c>
      <c r="AA138" s="31" t="s">
        <v>80</v>
      </c>
      <c r="AB138" s="31" t="s">
        <v>80</v>
      </c>
      <c r="AC138" s="31" t="s">
        <v>82</v>
      </c>
      <c r="AD138" s="31" t="s">
        <v>82</v>
      </c>
      <c r="AE138" s="31" t="s">
        <v>7</v>
      </c>
      <c r="AF138" s="31" t="s">
        <v>24</v>
      </c>
      <c r="AG138" s="31" t="s">
        <v>24</v>
      </c>
      <c r="AH138" s="31" t="s">
        <v>24</v>
      </c>
      <c r="AI138" s="31" t="s">
        <v>24</v>
      </c>
      <c r="AJ138" s="31" t="s">
        <v>24</v>
      </c>
      <c r="AK138">
        <v>67</v>
      </c>
      <c r="AL138" s="29" t="s">
        <v>80</v>
      </c>
      <c r="AM138" s="29" t="s">
        <v>80</v>
      </c>
      <c r="AN138" s="20" t="s">
        <v>80</v>
      </c>
    </row>
    <row r="139" spans="1:40" x14ac:dyDescent="0.25">
      <c r="A139" t="s">
        <v>229</v>
      </c>
      <c r="B139" t="s">
        <v>74</v>
      </c>
      <c r="C139" t="s">
        <v>75</v>
      </c>
      <c r="D139" t="s">
        <v>88</v>
      </c>
      <c r="E139" t="s">
        <v>123</v>
      </c>
      <c r="F139" t="s">
        <v>78</v>
      </c>
      <c r="G139" s="31" t="s">
        <v>80</v>
      </c>
      <c r="H139" s="31" t="s">
        <v>80</v>
      </c>
      <c r="I139" s="31" t="s">
        <v>80</v>
      </c>
      <c r="J139" s="31" t="s">
        <v>80</v>
      </c>
      <c r="K139" s="31" t="s">
        <v>80</v>
      </c>
      <c r="L139" s="31" t="s">
        <v>80</v>
      </c>
      <c r="M139" s="31" t="s">
        <v>80</v>
      </c>
      <c r="N139" s="31" t="s">
        <v>80</v>
      </c>
      <c r="O139" s="31" t="s">
        <v>80</v>
      </c>
      <c r="P139" s="31" t="s">
        <v>80</v>
      </c>
      <c r="Q139" s="31" t="s">
        <v>80</v>
      </c>
      <c r="R139" s="31" t="s">
        <v>80</v>
      </c>
      <c r="S139" s="31" t="s">
        <v>80</v>
      </c>
      <c r="T139" s="31">
        <v>1.4999999999999999E-2</v>
      </c>
      <c r="U139" s="31" t="s">
        <v>80</v>
      </c>
      <c r="V139" s="31" t="s">
        <v>80</v>
      </c>
      <c r="W139" s="31">
        <v>0.24</v>
      </c>
      <c r="X139" s="31">
        <v>0.30299999999999999</v>
      </c>
      <c r="Y139" s="31" t="s">
        <v>80</v>
      </c>
      <c r="Z139" s="31" t="s">
        <v>80</v>
      </c>
      <c r="AA139" s="31" t="s">
        <v>80</v>
      </c>
      <c r="AB139" s="31" t="s">
        <v>80</v>
      </c>
      <c r="AC139" s="31" t="s">
        <v>80</v>
      </c>
      <c r="AD139" s="31" t="s">
        <v>80</v>
      </c>
      <c r="AE139" s="31" t="s">
        <v>80</v>
      </c>
      <c r="AF139" s="31" t="s">
        <v>80</v>
      </c>
      <c r="AG139" s="31" t="s">
        <v>80</v>
      </c>
      <c r="AH139" s="31" t="s">
        <v>80</v>
      </c>
      <c r="AI139" s="31" t="s">
        <v>80</v>
      </c>
      <c r="AJ139" s="31" t="s">
        <v>80</v>
      </c>
      <c r="AK139">
        <v>68</v>
      </c>
      <c r="AL139" s="29">
        <v>0</v>
      </c>
      <c r="AM139" s="29">
        <v>100</v>
      </c>
      <c r="AN139" s="20">
        <v>0.55800000000000005</v>
      </c>
    </row>
    <row r="140" spans="1:40" x14ac:dyDescent="0.25">
      <c r="A140" t="s">
        <v>229</v>
      </c>
      <c r="B140" t="s">
        <v>74</v>
      </c>
      <c r="C140" t="s">
        <v>75</v>
      </c>
      <c r="D140" t="s">
        <v>88</v>
      </c>
      <c r="E140" t="s">
        <v>123</v>
      </c>
      <c r="F140" t="s">
        <v>79</v>
      </c>
      <c r="G140" s="31" t="s">
        <v>80</v>
      </c>
      <c r="H140" s="31" t="s">
        <v>80</v>
      </c>
      <c r="I140" s="31" t="s">
        <v>80</v>
      </c>
      <c r="J140" s="31" t="s">
        <v>80</v>
      </c>
      <c r="K140" s="31" t="s">
        <v>80</v>
      </c>
      <c r="L140" s="31" t="s">
        <v>80</v>
      </c>
      <c r="M140" s="31" t="s">
        <v>80</v>
      </c>
      <c r="N140" s="31" t="s">
        <v>80</v>
      </c>
      <c r="O140" s="31" t="s">
        <v>80</v>
      </c>
      <c r="P140" s="31" t="s">
        <v>80</v>
      </c>
      <c r="Q140" s="31" t="s">
        <v>80</v>
      </c>
      <c r="R140" s="31" t="s">
        <v>80</v>
      </c>
      <c r="S140" s="31" t="s">
        <v>80</v>
      </c>
      <c r="T140" s="31" t="s">
        <v>82</v>
      </c>
      <c r="U140" s="31" t="s">
        <v>80</v>
      </c>
      <c r="V140" s="31" t="s">
        <v>80</v>
      </c>
      <c r="W140" s="31" t="s">
        <v>82</v>
      </c>
      <c r="X140" s="31" t="s">
        <v>82</v>
      </c>
      <c r="Y140" s="31" t="s">
        <v>80</v>
      </c>
      <c r="Z140" s="31" t="s">
        <v>80</v>
      </c>
      <c r="AA140" s="31" t="s">
        <v>80</v>
      </c>
      <c r="AB140" s="31" t="s">
        <v>80</v>
      </c>
      <c r="AC140" s="31" t="s">
        <v>80</v>
      </c>
      <c r="AD140" s="31" t="s">
        <v>80</v>
      </c>
      <c r="AE140" s="31" t="s">
        <v>80</v>
      </c>
      <c r="AF140" s="31" t="s">
        <v>80</v>
      </c>
      <c r="AG140" s="31" t="s">
        <v>80</v>
      </c>
      <c r="AH140" s="31" t="s">
        <v>80</v>
      </c>
      <c r="AI140" s="31" t="s">
        <v>80</v>
      </c>
      <c r="AJ140" s="31" t="s">
        <v>80</v>
      </c>
      <c r="AK140">
        <v>68</v>
      </c>
      <c r="AL140" s="29" t="s">
        <v>80</v>
      </c>
      <c r="AM140" s="29" t="s">
        <v>80</v>
      </c>
      <c r="AN140" s="20" t="s">
        <v>80</v>
      </c>
    </row>
    <row r="141" spans="1:40" x14ac:dyDescent="0.25">
      <c r="A141" t="s">
        <v>229</v>
      </c>
      <c r="B141" t="s">
        <v>74</v>
      </c>
      <c r="C141" t="s">
        <v>75</v>
      </c>
      <c r="D141" t="s">
        <v>137</v>
      </c>
      <c r="E141" t="s">
        <v>87</v>
      </c>
      <c r="F141" t="s">
        <v>78</v>
      </c>
      <c r="G141" s="31" t="s">
        <v>80</v>
      </c>
      <c r="H141" s="31" t="s">
        <v>80</v>
      </c>
      <c r="I141" s="31" t="s">
        <v>80</v>
      </c>
      <c r="J141" s="31" t="s">
        <v>80</v>
      </c>
      <c r="K141" s="31" t="s">
        <v>80</v>
      </c>
      <c r="L141" s="31" t="s">
        <v>80</v>
      </c>
      <c r="M141" s="31" t="s">
        <v>80</v>
      </c>
      <c r="N141" s="31" t="s">
        <v>80</v>
      </c>
      <c r="O141" s="31" t="s">
        <v>80</v>
      </c>
      <c r="P141" s="31" t="s">
        <v>80</v>
      </c>
      <c r="Q141" s="31" t="s">
        <v>80</v>
      </c>
      <c r="R141" s="31" t="s">
        <v>80</v>
      </c>
      <c r="S141" s="31" t="s">
        <v>80</v>
      </c>
      <c r="T141" s="31" t="s">
        <v>80</v>
      </c>
      <c r="U141" s="31" t="s">
        <v>80</v>
      </c>
      <c r="V141" s="31" t="s">
        <v>80</v>
      </c>
      <c r="W141" s="31" t="s">
        <v>80</v>
      </c>
      <c r="X141" s="31" t="s">
        <v>80</v>
      </c>
      <c r="Y141" s="31" t="s">
        <v>80</v>
      </c>
      <c r="Z141" s="31">
        <v>0.47</v>
      </c>
      <c r="AA141" s="31" t="s">
        <v>80</v>
      </c>
      <c r="AB141" s="31" t="s">
        <v>80</v>
      </c>
      <c r="AC141" s="31" t="s">
        <v>80</v>
      </c>
      <c r="AD141" s="31" t="s">
        <v>80</v>
      </c>
      <c r="AE141" s="31" t="s">
        <v>80</v>
      </c>
      <c r="AF141" s="31" t="s">
        <v>80</v>
      </c>
      <c r="AG141" s="31" t="s">
        <v>80</v>
      </c>
      <c r="AH141" s="31" t="s">
        <v>80</v>
      </c>
      <c r="AI141" s="31" t="s">
        <v>80</v>
      </c>
      <c r="AJ141" s="31" t="s">
        <v>80</v>
      </c>
      <c r="AK141">
        <v>69</v>
      </c>
      <c r="AL141" s="29">
        <v>0</v>
      </c>
      <c r="AM141" s="29">
        <v>100</v>
      </c>
      <c r="AN141" s="20">
        <v>0.47</v>
      </c>
    </row>
    <row r="142" spans="1:40" x14ac:dyDescent="0.25">
      <c r="A142" t="s">
        <v>229</v>
      </c>
      <c r="B142" t="s">
        <v>74</v>
      </c>
      <c r="C142" t="s">
        <v>75</v>
      </c>
      <c r="D142" t="s">
        <v>137</v>
      </c>
      <c r="E142" t="s">
        <v>87</v>
      </c>
      <c r="F142" t="s">
        <v>79</v>
      </c>
      <c r="G142" s="31" t="s">
        <v>80</v>
      </c>
      <c r="H142" s="31" t="s">
        <v>80</v>
      </c>
      <c r="I142" s="31" t="s">
        <v>80</v>
      </c>
      <c r="J142" s="31" t="s">
        <v>80</v>
      </c>
      <c r="K142" s="31" t="s">
        <v>80</v>
      </c>
      <c r="L142" s="31" t="s">
        <v>80</v>
      </c>
      <c r="M142" s="31" t="s">
        <v>80</v>
      </c>
      <c r="N142" s="31" t="s">
        <v>80</v>
      </c>
      <c r="O142" s="31" t="s">
        <v>80</v>
      </c>
      <c r="P142" s="31" t="s">
        <v>80</v>
      </c>
      <c r="Q142" s="31" t="s">
        <v>80</v>
      </c>
      <c r="R142" s="31" t="s">
        <v>80</v>
      </c>
      <c r="S142" s="31" t="s">
        <v>80</v>
      </c>
      <c r="T142" s="31" t="s">
        <v>80</v>
      </c>
      <c r="U142" s="31" t="s">
        <v>80</v>
      </c>
      <c r="V142" s="31" t="s">
        <v>80</v>
      </c>
      <c r="W142" s="31" t="s">
        <v>80</v>
      </c>
      <c r="X142" s="31" t="s">
        <v>80</v>
      </c>
      <c r="Y142" s="31" t="s">
        <v>80</v>
      </c>
      <c r="Z142" s="31" t="s">
        <v>82</v>
      </c>
      <c r="AA142" s="31" t="s">
        <v>80</v>
      </c>
      <c r="AB142" s="31" t="s">
        <v>80</v>
      </c>
      <c r="AC142" s="31" t="s">
        <v>80</v>
      </c>
      <c r="AD142" s="31" t="s">
        <v>80</v>
      </c>
      <c r="AE142" s="31" t="s">
        <v>80</v>
      </c>
      <c r="AF142" s="31" t="s">
        <v>80</v>
      </c>
      <c r="AG142" s="31" t="s">
        <v>80</v>
      </c>
      <c r="AH142" s="31" t="s">
        <v>80</v>
      </c>
      <c r="AI142" s="31" t="s">
        <v>80</v>
      </c>
      <c r="AJ142" s="31" t="s">
        <v>80</v>
      </c>
      <c r="AK142">
        <v>69</v>
      </c>
      <c r="AL142" s="29" t="s">
        <v>80</v>
      </c>
      <c r="AM142" s="29" t="s">
        <v>80</v>
      </c>
      <c r="AN142" s="20" t="s">
        <v>80</v>
      </c>
    </row>
    <row r="143" spans="1:40" x14ac:dyDescent="0.25">
      <c r="A143" t="s">
        <v>229</v>
      </c>
      <c r="B143" t="s">
        <v>74</v>
      </c>
      <c r="C143" t="s">
        <v>75</v>
      </c>
      <c r="D143" t="s">
        <v>94</v>
      </c>
      <c r="E143" t="s">
        <v>90</v>
      </c>
      <c r="F143" t="s">
        <v>78</v>
      </c>
      <c r="G143" s="31" t="s">
        <v>80</v>
      </c>
      <c r="H143" s="31" t="s">
        <v>80</v>
      </c>
      <c r="I143" s="31" t="s">
        <v>80</v>
      </c>
      <c r="J143" s="31" t="s">
        <v>80</v>
      </c>
      <c r="K143" s="31" t="s">
        <v>80</v>
      </c>
      <c r="L143" s="31" t="s">
        <v>80</v>
      </c>
      <c r="M143" s="31" t="s">
        <v>80</v>
      </c>
      <c r="N143" s="31" t="s">
        <v>80</v>
      </c>
      <c r="O143" s="31" t="s">
        <v>80</v>
      </c>
      <c r="P143" s="31" t="s">
        <v>80</v>
      </c>
      <c r="Q143" s="31" t="s">
        <v>80</v>
      </c>
      <c r="R143" s="31" t="s">
        <v>80</v>
      </c>
      <c r="S143" s="31" t="s">
        <v>80</v>
      </c>
      <c r="T143" s="31" t="s">
        <v>80</v>
      </c>
      <c r="U143" s="31" t="s">
        <v>80</v>
      </c>
      <c r="V143" s="31" t="s">
        <v>80</v>
      </c>
      <c r="W143" s="31" t="s">
        <v>80</v>
      </c>
      <c r="X143" s="31" t="s">
        <v>80</v>
      </c>
      <c r="Y143" s="31" t="s">
        <v>80</v>
      </c>
      <c r="Z143" s="31" t="s">
        <v>80</v>
      </c>
      <c r="AA143" s="31" t="s">
        <v>80</v>
      </c>
      <c r="AB143" s="31" t="s">
        <v>80</v>
      </c>
      <c r="AC143" s="31" t="s">
        <v>80</v>
      </c>
      <c r="AD143" s="31" t="s">
        <v>80</v>
      </c>
      <c r="AE143" s="31" t="s">
        <v>80</v>
      </c>
      <c r="AF143" s="31" t="s">
        <v>80</v>
      </c>
      <c r="AG143" s="31" t="s">
        <v>80</v>
      </c>
      <c r="AH143" s="31" t="s">
        <v>80</v>
      </c>
      <c r="AI143" s="31" t="s">
        <v>80</v>
      </c>
      <c r="AJ143" s="31">
        <v>0.40699999999999997</v>
      </c>
      <c r="AK143">
        <v>70</v>
      </c>
      <c r="AL143" s="29">
        <v>0</v>
      </c>
      <c r="AM143" s="29">
        <v>100</v>
      </c>
      <c r="AN143" s="20">
        <v>0.40699999999999997</v>
      </c>
    </row>
    <row r="144" spans="1:40" x14ac:dyDescent="0.25">
      <c r="A144" t="s">
        <v>229</v>
      </c>
      <c r="B144" t="s">
        <v>74</v>
      </c>
      <c r="C144" t="s">
        <v>75</v>
      </c>
      <c r="D144" t="s">
        <v>94</v>
      </c>
      <c r="E144" t="s">
        <v>90</v>
      </c>
      <c r="F144" t="s">
        <v>79</v>
      </c>
      <c r="G144" s="31" t="s">
        <v>80</v>
      </c>
      <c r="H144" s="31" t="s">
        <v>80</v>
      </c>
      <c r="I144" s="31" t="s">
        <v>80</v>
      </c>
      <c r="J144" s="31" t="s">
        <v>80</v>
      </c>
      <c r="K144" s="31" t="s">
        <v>80</v>
      </c>
      <c r="L144" s="31" t="s">
        <v>80</v>
      </c>
      <c r="M144" s="31" t="s">
        <v>80</v>
      </c>
      <c r="N144" s="31" t="s">
        <v>80</v>
      </c>
      <c r="O144" s="31" t="s">
        <v>80</v>
      </c>
      <c r="P144" s="31" t="s">
        <v>80</v>
      </c>
      <c r="Q144" s="31" t="s">
        <v>80</v>
      </c>
      <c r="R144" s="31" t="s">
        <v>80</v>
      </c>
      <c r="S144" s="31" t="s">
        <v>80</v>
      </c>
      <c r="T144" s="31" t="s">
        <v>80</v>
      </c>
      <c r="U144" s="31" t="s">
        <v>80</v>
      </c>
      <c r="V144" s="31" t="s">
        <v>80</v>
      </c>
      <c r="W144" s="31" t="s">
        <v>80</v>
      </c>
      <c r="X144" s="31" t="s">
        <v>80</v>
      </c>
      <c r="Y144" s="31" t="s">
        <v>80</v>
      </c>
      <c r="Z144" s="31" t="s">
        <v>80</v>
      </c>
      <c r="AA144" s="31" t="s">
        <v>80</v>
      </c>
      <c r="AB144" s="31" t="s">
        <v>80</v>
      </c>
      <c r="AC144" s="31" t="s">
        <v>80</v>
      </c>
      <c r="AD144" s="31" t="s">
        <v>80</v>
      </c>
      <c r="AE144" s="31" t="s">
        <v>80</v>
      </c>
      <c r="AF144" s="31" t="s">
        <v>80</v>
      </c>
      <c r="AG144" s="31" t="s">
        <v>80</v>
      </c>
      <c r="AH144" s="31" t="s">
        <v>80</v>
      </c>
      <c r="AI144" s="31" t="s">
        <v>80</v>
      </c>
      <c r="AJ144" s="31" t="s">
        <v>82</v>
      </c>
      <c r="AK144">
        <v>70</v>
      </c>
      <c r="AL144" s="29" t="s">
        <v>80</v>
      </c>
      <c r="AM144" s="29" t="s">
        <v>80</v>
      </c>
      <c r="AN144" s="20" t="s">
        <v>80</v>
      </c>
    </row>
    <row r="145" spans="1:40" x14ac:dyDescent="0.25">
      <c r="A145" t="s">
        <v>229</v>
      </c>
      <c r="B145" t="s">
        <v>74</v>
      </c>
      <c r="C145" t="s">
        <v>75</v>
      </c>
      <c r="D145" t="s">
        <v>131</v>
      </c>
      <c r="E145" t="s">
        <v>105</v>
      </c>
      <c r="F145" t="s">
        <v>78</v>
      </c>
      <c r="G145" s="31" t="s">
        <v>80</v>
      </c>
      <c r="H145" s="31" t="s">
        <v>80</v>
      </c>
      <c r="I145" s="31" t="s">
        <v>80</v>
      </c>
      <c r="J145" s="31" t="s">
        <v>80</v>
      </c>
      <c r="K145" s="31" t="s">
        <v>80</v>
      </c>
      <c r="L145" s="31" t="s">
        <v>80</v>
      </c>
      <c r="M145" s="31" t="s">
        <v>80</v>
      </c>
      <c r="N145" s="31" t="s">
        <v>80</v>
      </c>
      <c r="O145" s="31" t="s">
        <v>80</v>
      </c>
      <c r="P145" s="31" t="s">
        <v>80</v>
      </c>
      <c r="Q145" s="31" t="s">
        <v>80</v>
      </c>
      <c r="R145" s="31" t="s">
        <v>80</v>
      </c>
      <c r="S145" s="31" t="s">
        <v>80</v>
      </c>
      <c r="T145" s="31" t="s">
        <v>80</v>
      </c>
      <c r="U145" s="31" t="s">
        <v>80</v>
      </c>
      <c r="V145" s="31" t="s">
        <v>80</v>
      </c>
      <c r="W145" s="31" t="s">
        <v>80</v>
      </c>
      <c r="X145" s="31" t="s">
        <v>80</v>
      </c>
      <c r="Y145" s="31" t="s">
        <v>80</v>
      </c>
      <c r="Z145" s="31" t="s">
        <v>80</v>
      </c>
      <c r="AA145" s="31" t="s">
        <v>80</v>
      </c>
      <c r="AB145" s="31" t="s">
        <v>80</v>
      </c>
      <c r="AC145" s="31" t="s">
        <v>80</v>
      </c>
      <c r="AD145" s="31" t="s">
        <v>80</v>
      </c>
      <c r="AE145" s="31" t="s">
        <v>80</v>
      </c>
      <c r="AF145" s="31" t="s">
        <v>80</v>
      </c>
      <c r="AG145" s="31" t="s">
        <v>80</v>
      </c>
      <c r="AH145" s="31" t="s">
        <v>80</v>
      </c>
      <c r="AI145" s="31">
        <v>0.23300000000000001</v>
      </c>
      <c r="AJ145" s="31">
        <v>7.8E-2</v>
      </c>
      <c r="AK145">
        <v>71</v>
      </c>
      <c r="AL145" s="29">
        <v>0</v>
      </c>
      <c r="AM145" s="29">
        <v>100</v>
      </c>
      <c r="AN145" s="20">
        <v>0.311</v>
      </c>
    </row>
    <row r="146" spans="1:40" x14ac:dyDescent="0.25">
      <c r="A146" t="s">
        <v>229</v>
      </c>
      <c r="B146" t="s">
        <v>74</v>
      </c>
      <c r="C146" t="s">
        <v>75</v>
      </c>
      <c r="D146" t="s">
        <v>131</v>
      </c>
      <c r="E146" t="s">
        <v>105</v>
      </c>
      <c r="F146" t="s">
        <v>79</v>
      </c>
      <c r="G146" s="31" t="s">
        <v>80</v>
      </c>
      <c r="H146" s="31" t="s">
        <v>80</v>
      </c>
      <c r="I146" s="31" t="s">
        <v>80</v>
      </c>
      <c r="J146" s="31" t="s">
        <v>80</v>
      </c>
      <c r="K146" s="31" t="s">
        <v>80</v>
      </c>
      <c r="L146" s="31" t="s">
        <v>80</v>
      </c>
      <c r="M146" s="31" t="s">
        <v>80</v>
      </c>
      <c r="N146" s="31" t="s">
        <v>80</v>
      </c>
      <c r="O146" s="31" t="s">
        <v>80</v>
      </c>
      <c r="P146" s="31" t="s">
        <v>80</v>
      </c>
      <c r="Q146" s="31" t="s">
        <v>80</v>
      </c>
      <c r="R146" s="31" t="s">
        <v>80</v>
      </c>
      <c r="S146" s="31" t="s">
        <v>80</v>
      </c>
      <c r="T146" s="31" t="s">
        <v>80</v>
      </c>
      <c r="U146" s="31" t="s">
        <v>80</v>
      </c>
      <c r="V146" s="31" t="s">
        <v>80</v>
      </c>
      <c r="W146" s="31" t="s">
        <v>80</v>
      </c>
      <c r="X146" s="31" t="s">
        <v>80</v>
      </c>
      <c r="Y146" s="31" t="s">
        <v>80</v>
      </c>
      <c r="Z146" s="31" t="s">
        <v>80</v>
      </c>
      <c r="AA146" s="31" t="s">
        <v>80</v>
      </c>
      <c r="AB146" s="31" t="s">
        <v>80</v>
      </c>
      <c r="AC146" s="31" t="s">
        <v>80</v>
      </c>
      <c r="AD146" s="31" t="s">
        <v>80</v>
      </c>
      <c r="AE146" s="31" t="s">
        <v>80</v>
      </c>
      <c r="AF146" s="31" t="s">
        <v>80</v>
      </c>
      <c r="AG146" s="31" t="s">
        <v>80</v>
      </c>
      <c r="AH146" s="31" t="s">
        <v>80</v>
      </c>
      <c r="AI146" s="31" t="s">
        <v>82</v>
      </c>
      <c r="AJ146" s="31" t="s">
        <v>82</v>
      </c>
      <c r="AK146">
        <v>71</v>
      </c>
      <c r="AL146" s="29" t="s">
        <v>80</v>
      </c>
      <c r="AM146" s="29" t="s">
        <v>80</v>
      </c>
      <c r="AN146" s="20" t="s">
        <v>80</v>
      </c>
    </row>
    <row r="147" spans="1:40" x14ac:dyDescent="0.25">
      <c r="A147" t="s">
        <v>229</v>
      </c>
      <c r="B147" t="s">
        <v>74</v>
      </c>
      <c r="C147" t="s">
        <v>75</v>
      </c>
      <c r="D147" t="s">
        <v>94</v>
      </c>
      <c r="E147" t="s">
        <v>129</v>
      </c>
      <c r="F147" t="s">
        <v>78</v>
      </c>
      <c r="G147" s="31" t="s">
        <v>80</v>
      </c>
      <c r="H147" s="31">
        <v>0.21199999999999999</v>
      </c>
      <c r="I147" s="31" t="s">
        <v>80</v>
      </c>
      <c r="J147" s="31" t="s">
        <v>80</v>
      </c>
      <c r="K147" s="31" t="s">
        <v>80</v>
      </c>
      <c r="L147" s="31" t="s">
        <v>80</v>
      </c>
      <c r="M147" s="31" t="s">
        <v>80</v>
      </c>
      <c r="N147" s="31" t="s">
        <v>80</v>
      </c>
      <c r="O147" s="31" t="s">
        <v>80</v>
      </c>
      <c r="P147" s="31" t="s">
        <v>80</v>
      </c>
      <c r="Q147" s="31" t="s">
        <v>80</v>
      </c>
      <c r="R147" s="31" t="s">
        <v>80</v>
      </c>
      <c r="S147" s="31" t="s">
        <v>80</v>
      </c>
      <c r="T147" s="31" t="s">
        <v>80</v>
      </c>
      <c r="U147" s="31" t="s">
        <v>80</v>
      </c>
      <c r="V147" s="31" t="s">
        <v>80</v>
      </c>
      <c r="W147" s="31" t="s">
        <v>80</v>
      </c>
      <c r="X147" s="31" t="s">
        <v>80</v>
      </c>
      <c r="Y147" s="31" t="s">
        <v>80</v>
      </c>
      <c r="Z147" s="31" t="s">
        <v>80</v>
      </c>
      <c r="AA147" s="31" t="s">
        <v>80</v>
      </c>
      <c r="AB147" s="31" t="s">
        <v>80</v>
      </c>
      <c r="AC147" s="31" t="s">
        <v>80</v>
      </c>
      <c r="AD147" s="31" t="s">
        <v>80</v>
      </c>
      <c r="AE147" s="31" t="s">
        <v>80</v>
      </c>
      <c r="AF147" s="31" t="s">
        <v>80</v>
      </c>
      <c r="AG147" s="31" t="s">
        <v>80</v>
      </c>
      <c r="AH147" s="31" t="s">
        <v>80</v>
      </c>
      <c r="AI147" s="31" t="s">
        <v>80</v>
      </c>
      <c r="AJ147" s="31" t="s">
        <v>80</v>
      </c>
      <c r="AK147">
        <v>72</v>
      </c>
      <c r="AL147" s="29">
        <v>0</v>
      </c>
      <c r="AM147" s="29">
        <v>100</v>
      </c>
      <c r="AN147" s="20">
        <v>0.21199999999999999</v>
      </c>
    </row>
    <row r="148" spans="1:40" x14ac:dyDescent="0.25">
      <c r="A148" t="s">
        <v>229</v>
      </c>
      <c r="B148" t="s">
        <v>74</v>
      </c>
      <c r="C148" t="s">
        <v>75</v>
      </c>
      <c r="D148" t="s">
        <v>94</v>
      </c>
      <c r="E148" t="s">
        <v>129</v>
      </c>
      <c r="F148" t="s">
        <v>79</v>
      </c>
      <c r="G148" s="31" t="s">
        <v>80</v>
      </c>
      <c r="H148" s="31" t="s">
        <v>82</v>
      </c>
      <c r="I148" s="31" t="s">
        <v>80</v>
      </c>
      <c r="J148" s="31" t="s">
        <v>80</v>
      </c>
      <c r="K148" s="31" t="s">
        <v>80</v>
      </c>
      <c r="L148" s="31" t="s">
        <v>80</v>
      </c>
      <c r="M148" s="31" t="s">
        <v>80</v>
      </c>
      <c r="N148" s="31" t="s">
        <v>80</v>
      </c>
      <c r="O148" s="31" t="s">
        <v>80</v>
      </c>
      <c r="P148" s="31" t="s">
        <v>80</v>
      </c>
      <c r="Q148" s="31" t="s">
        <v>80</v>
      </c>
      <c r="R148" s="31" t="s">
        <v>80</v>
      </c>
      <c r="S148" s="31" t="s">
        <v>80</v>
      </c>
      <c r="T148" s="31" t="s">
        <v>80</v>
      </c>
      <c r="U148" s="31" t="s">
        <v>80</v>
      </c>
      <c r="V148" s="31" t="s">
        <v>80</v>
      </c>
      <c r="W148" s="31" t="s">
        <v>80</v>
      </c>
      <c r="X148" s="31" t="s">
        <v>80</v>
      </c>
      <c r="Y148" s="31" t="s">
        <v>80</v>
      </c>
      <c r="Z148" s="31" t="s">
        <v>80</v>
      </c>
      <c r="AA148" s="31" t="s">
        <v>80</v>
      </c>
      <c r="AB148" s="31" t="s">
        <v>80</v>
      </c>
      <c r="AC148" s="31" t="s">
        <v>80</v>
      </c>
      <c r="AD148" s="31" t="s">
        <v>80</v>
      </c>
      <c r="AE148" s="31" t="s">
        <v>80</v>
      </c>
      <c r="AF148" s="31" t="s">
        <v>80</v>
      </c>
      <c r="AG148" s="31" t="s">
        <v>80</v>
      </c>
      <c r="AH148" s="31" t="s">
        <v>80</v>
      </c>
      <c r="AI148" s="31" t="s">
        <v>80</v>
      </c>
      <c r="AJ148" s="31" t="s">
        <v>80</v>
      </c>
      <c r="AK148">
        <v>72</v>
      </c>
      <c r="AL148" s="29" t="s">
        <v>80</v>
      </c>
      <c r="AM148" s="29" t="s">
        <v>80</v>
      </c>
      <c r="AN148" s="20" t="s">
        <v>80</v>
      </c>
    </row>
    <row r="149" spans="1:40" x14ac:dyDescent="0.25">
      <c r="A149" t="s">
        <v>229</v>
      </c>
      <c r="B149" t="s">
        <v>74</v>
      </c>
      <c r="C149" t="s">
        <v>75</v>
      </c>
      <c r="D149" t="s">
        <v>109</v>
      </c>
      <c r="E149" t="s">
        <v>90</v>
      </c>
      <c r="F149" t="s">
        <v>78</v>
      </c>
      <c r="G149" s="31" t="s">
        <v>80</v>
      </c>
      <c r="H149" s="31" t="s">
        <v>80</v>
      </c>
      <c r="I149" s="31" t="s">
        <v>80</v>
      </c>
      <c r="J149" s="31" t="s">
        <v>80</v>
      </c>
      <c r="K149" s="31" t="s">
        <v>80</v>
      </c>
      <c r="L149" s="31" t="s">
        <v>80</v>
      </c>
      <c r="M149" s="31" t="s">
        <v>80</v>
      </c>
      <c r="N149" s="31" t="s">
        <v>80</v>
      </c>
      <c r="O149" s="31" t="s">
        <v>80</v>
      </c>
      <c r="P149" s="31" t="s">
        <v>80</v>
      </c>
      <c r="Q149" s="31" t="s">
        <v>80</v>
      </c>
      <c r="R149" s="31" t="s">
        <v>80</v>
      </c>
      <c r="S149" s="31" t="s">
        <v>80</v>
      </c>
      <c r="T149" s="31">
        <v>3.5999999999999997E-2</v>
      </c>
      <c r="U149" s="31">
        <v>6.2E-2</v>
      </c>
      <c r="V149" s="31" t="s">
        <v>80</v>
      </c>
      <c r="W149" s="31" t="s">
        <v>80</v>
      </c>
      <c r="X149" s="31" t="s">
        <v>80</v>
      </c>
      <c r="Y149" s="31" t="s">
        <v>80</v>
      </c>
      <c r="Z149" s="31" t="s">
        <v>80</v>
      </c>
      <c r="AA149" s="31" t="s">
        <v>80</v>
      </c>
      <c r="AB149" s="31">
        <v>1.7000000000000001E-2</v>
      </c>
      <c r="AC149" s="31" t="s">
        <v>80</v>
      </c>
      <c r="AD149" s="31">
        <v>2.3E-2</v>
      </c>
      <c r="AE149" s="31" t="s">
        <v>80</v>
      </c>
      <c r="AF149" s="31" t="s">
        <v>80</v>
      </c>
      <c r="AG149" s="31" t="s">
        <v>80</v>
      </c>
      <c r="AH149" s="31" t="s">
        <v>80</v>
      </c>
      <c r="AI149" s="31" t="s">
        <v>80</v>
      </c>
      <c r="AJ149" s="31" t="s">
        <v>80</v>
      </c>
      <c r="AK149">
        <v>73</v>
      </c>
      <c r="AL149" s="29">
        <v>0</v>
      </c>
      <c r="AM149" s="29">
        <v>100</v>
      </c>
      <c r="AN149" s="20">
        <v>0.13800000000000001</v>
      </c>
    </row>
    <row r="150" spans="1:40" x14ac:dyDescent="0.25">
      <c r="A150" t="s">
        <v>229</v>
      </c>
      <c r="B150" t="s">
        <v>74</v>
      </c>
      <c r="C150" t="s">
        <v>75</v>
      </c>
      <c r="D150" t="s">
        <v>109</v>
      </c>
      <c r="E150" t="s">
        <v>90</v>
      </c>
      <c r="F150" t="s">
        <v>79</v>
      </c>
      <c r="G150" s="31" t="s">
        <v>5</v>
      </c>
      <c r="H150" s="31" t="s">
        <v>5</v>
      </c>
      <c r="I150" s="31" t="s">
        <v>5</v>
      </c>
      <c r="J150" s="31" t="s">
        <v>5</v>
      </c>
      <c r="K150" s="31" t="s">
        <v>5</v>
      </c>
      <c r="L150" s="31" t="s">
        <v>5</v>
      </c>
      <c r="M150" s="31" t="s">
        <v>5</v>
      </c>
      <c r="N150" s="31" t="s">
        <v>5</v>
      </c>
      <c r="O150" s="31" t="s">
        <v>5</v>
      </c>
      <c r="P150" s="31" t="s">
        <v>5</v>
      </c>
      <c r="Q150" s="31" t="s">
        <v>5</v>
      </c>
      <c r="R150" s="31" t="s">
        <v>5</v>
      </c>
      <c r="S150" s="31" t="s">
        <v>5</v>
      </c>
      <c r="T150" s="31" t="s">
        <v>5</v>
      </c>
      <c r="U150" s="31" t="s">
        <v>5</v>
      </c>
      <c r="V150" s="31" t="s">
        <v>80</v>
      </c>
      <c r="W150" s="31" t="s">
        <v>80</v>
      </c>
      <c r="X150" s="31" t="s">
        <v>80</v>
      </c>
      <c r="Y150" s="31" t="s">
        <v>80</v>
      </c>
      <c r="Z150" s="31" t="s">
        <v>5</v>
      </c>
      <c r="AA150" s="31" t="s">
        <v>80</v>
      </c>
      <c r="AB150" s="31" t="s">
        <v>5</v>
      </c>
      <c r="AC150" s="31" t="s">
        <v>80</v>
      </c>
      <c r="AD150" s="31" t="s">
        <v>5</v>
      </c>
      <c r="AE150" s="31" t="s">
        <v>80</v>
      </c>
      <c r="AF150" s="31" t="s">
        <v>80</v>
      </c>
      <c r="AG150" s="31" t="s">
        <v>80</v>
      </c>
      <c r="AH150" s="31" t="s">
        <v>80</v>
      </c>
      <c r="AI150" s="31" t="s">
        <v>80</v>
      </c>
      <c r="AJ150" s="31" t="s">
        <v>80</v>
      </c>
      <c r="AK150">
        <v>73</v>
      </c>
      <c r="AL150" s="29" t="s">
        <v>80</v>
      </c>
      <c r="AM150" s="29" t="s">
        <v>80</v>
      </c>
      <c r="AN150" s="20" t="s">
        <v>80</v>
      </c>
    </row>
    <row r="151" spans="1:40" x14ac:dyDescent="0.25">
      <c r="A151" t="s">
        <v>229</v>
      </c>
      <c r="B151" t="s">
        <v>74</v>
      </c>
      <c r="C151" t="s">
        <v>75</v>
      </c>
      <c r="D151" t="s">
        <v>96</v>
      </c>
      <c r="E151" t="s">
        <v>99</v>
      </c>
      <c r="F151" t="s">
        <v>78</v>
      </c>
      <c r="G151" s="31" t="s">
        <v>80</v>
      </c>
      <c r="H151" s="31" t="s">
        <v>80</v>
      </c>
      <c r="I151" s="31" t="s">
        <v>80</v>
      </c>
      <c r="J151" s="31" t="s">
        <v>80</v>
      </c>
      <c r="K151" s="31" t="s">
        <v>80</v>
      </c>
      <c r="L151" s="31" t="s">
        <v>80</v>
      </c>
      <c r="M151" s="31" t="s">
        <v>80</v>
      </c>
      <c r="N151" s="31" t="s">
        <v>80</v>
      </c>
      <c r="O151" s="31" t="s">
        <v>80</v>
      </c>
      <c r="P151" s="31" t="s">
        <v>80</v>
      </c>
      <c r="Q151" s="31" t="s">
        <v>80</v>
      </c>
      <c r="R151" s="31" t="s">
        <v>80</v>
      </c>
      <c r="S151" s="31" t="s">
        <v>80</v>
      </c>
      <c r="T151" s="31" t="s">
        <v>80</v>
      </c>
      <c r="U151" s="31" t="s">
        <v>80</v>
      </c>
      <c r="V151" s="31" t="s">
        <v>80</v>
      </c>
      <c r="W151" s="31" t="s">
        <v>80</v>
      </c>
      <c r="X151" s="31" t="s">
        <v>80</v>
      </c>
      <c r="Y151" s="31" t="s">
        <v>80</v>
      </c>
      <c r="Z151" s="31" t="s">
        <v>80</v>
      </c>
      <c r="AA151" s="31" t="s">
        <v>80</v>
      </c>
      <c r="AB151" s="31" t="s">
        <v>80</v>
      </c>
      <c r="AC151" s="31" t="s">
        <v>80</v>
      </c>
      <c r="AD151" s="31" t="s">
        <v>80</v>
      </c>
      <c r="AE151" s="31" t="s">
        <v>80</v>
      </c>
      <c r="AF151" s="31" t="s">
        <v>80</v>
      </c>
      <c r="AG151" s="31" t="s">
        <v>80</v>
      </c>
      <c r="AH151" s="31">
        <v>0.111</v>
      </c>
      <c r="AI151" s="31" t="s">
        <v>80</v>
      </c>
      <c r="AJ151" s="31" t="s">
        <v>80</v>
      </c>
      <c r="AK151">
        <v>74</v>
      </c>
      <c r="AL151" s="29">
        <v>0</v>
      </c>
      <c r="AM151" s="29">
        <v>100</v>
      </c>
      <c r="AN151" s="20">
        <v>0.111</v>
      </c>
    </row>
    <row r="152" spans="1:40" x14ac:dyDescent="0.25">
      <c r="A152" t="s">
        <v>229</v>
      </c>
      <c r="B152" t="s">
        <v>74</v>
      </c>
      <c r="C152" t="s">
        <v>75</v>
      </c>
      <c r="D152" t="s">
        <v>96</v>
      </c>
      <c r="E152" t="s">
        <v>99</v>
      </c>
      <c r="F152" t="s">
        <v>79</v>
      </c>
      <c r="G152" s="31" t="s">
        <v>80</v>
      </c>
      <c r="H152" s="31" t="s">
        <v>80</v>
      </c>
      <c r="I152" s="31" t="s">
        <v>80</v>
      </c>
      <c r="J152" s="31" t="s">
        <v>80</v>
      </c>
      <c r="K152" s="31" t="s">
        <v>80</v>
      </c>
      <c r="L152" s="31" t="s">
        <v>80</v>
      </c>
      <c r="M152" s="31" t="s">
        <v>80</v>
      </c>
      <c r="N152" s="31" t="s">
        <v>80</v>
      </c>
      <c r="O152" s="31" t="s">
        <v>80</v>
      </c>
      <c r="P152" s="31" t="s">
        <v>80</v>
      </c>
      <c r="Q152" s="31" t="s">
        <v>80</v>
      </c>
      <c r="R152" s="31" t="s">
        <v>80</v>
      </c>
      <c r="S152" s="31" t="s">
        <v>80</v>
      </c>
      <c r="T152" s="31" t="s">
        <v>80</v>
      </c>
      <c r="U152" s="31" t="s">
        <v>80</v>
      </c>
      <c r="V152" s="31" t="s">
        <v>80</v>
      </c>
      <c r="W152" s="31" t="s">
        <v>80</v>
      </c>
      <c r="X152" s="31" t="s">
        <v>80</v>
      </c>
      <c r="Y152" s="31" t="s">
        <v>80</v>
      </c>
      <c r="Z152" s="31" t="s">
        <v>80</v>
      </c>
      <c r="AA152" s="31" t="s">
        <v>80</v>
      </c>
      <c r="AB152" s="31" t="s">
        <v>80</v>
      </c>
      <c r="AC152" s="31" t="s">
        <v>80</v>
      </c>
      <c r="AD152" s="31" t="s">
        <v>80</v>
      </c>
      <c r="AE152" s="31" t="s">
        <v>80</v>
      </c>
      <c r="AF152" s="31" t="s">
        <v>80</v>
      </c>
      <c r="AG152" s="31" t="s">
        <v>80</v>
      </c>
      <c r="AH152" s="31" t="s">
        <v>82</v>
      </c>
      <c r="AI152" s="31" t="s">
        <v>80</v>
      </c>
      <c r="AJ152" s="31" t="s">
        <v>80</v>
      </c>
      <c r="AK152">
        <v>74</v>
      </c>
      <c r="AL152" s="29" t="s">
        <v>80</v>
      </c>
      <c r="AM152" s="29" t="s">
        <v>80</v>
      </c>
      <c r="AN152" s="20" t="s">
        <v>80</v>
      </c>
    </row>
    <row r="153" spans="1:40" x14ac:dyDescent="0.25">
      <c r="A153" t="s">
        <v>229</v>
      </c>
      <c r="B153" t="s">
        <v>74</v>
      </c>
      <c r="C153" t="s">
        <v>75</v>
      </c>
      <c r="D153" t="s">
        <v>88</v>
      </c>
      <c r="E153" t="s">
        <v>99</v>
      </c>
      <c r="F153" t="s">
        <v>78</v>
      </c>
      <c r="G153" s="31" t="s">
        <v>80</v>
      </c>
      <c r="H153" s="31" t="s">
        <v>80</v>
      </c>
      <c r="I153" s="31" t="s">
        <v>80</v>
      </c>
      <c r="J153" s="31" t="s">
        <v>80</v>
      </c>
      <c r="K153" s="31" t="s">
        <v>80</v>
      </c>
      <c r="L153" s="31" t="s">
        <v>80</v>
      </c>
      <c r="M153" s="31" t="s">
        <v>80</v>
      </c>
      <c r="N153" s="31" t="s">
        <v>80</v>
      </c>
      <c r="O153" s="31" t="s">
        <v>80</v>
      </c>
      <c r="P153" s="31" t="s">
        <v>80</v>
      </c>
      <c r="Q153" s="31" t="s">
        <v>80</v>
      </c>
      <c r="R153" s="31" t="s">
        <v>80</v>
      </c>
      <c r="S153" s="31">
        <v>0.11</v>
      </c>
      <c r="T153" s="31" t="s">
        <v>80</v>
      </c>
      <c r="U153" s="31" t="s">
        <v>80</v>
      </c>
      <c r="V153" s="31" t="s">
        <v>80</v>
      </c>
      <c r="W153" s="31" t="s">
        <v>80</v>
      </c>
      <c r="X153" s="31" t="s">
        <v>80</v>
      </c>
      <c r="Y153" s="31" t="s">
        <v>80</v>
      </c>
      <c r="Z153" s="31" t="s">
        <v>80</v>
      </c>
      <c r="AA153" s="31" t="s">
        <v>80</v>
      </c>
      <c r="AB153" s="31" t="s">
        <v>80</v>
      </c>
      <c r="AC153" s="31" t="s">
        <v>80</v>
      </c>
      <c r="AD153" s="31" t="s">
        <v>80</v>
      </c>
      <c r="AE153" s="31" t="s">
        <v>80</v>
      </c>
      <c r="AF153" s="31" t="s">
        <v>80</v>
      </c>
      <c r="AG153" s="31" t="s">
        <v>80</v>
      </c>
      <c r="AH153" s="31" t="s">
        <v>80</v>
      </c>
      <c r="AI153" s="31" t="s">
        <v>80</v>
      </c>
      <c r="AJ153" s="31" t="s">
        <v>80</v>
      </c>
      <c r="AK153">
        <v>75</v>
      </c>
      <c r="AL153" s="29">
        <v>0</v>
      </c>
      <c r="AM153" s="29">
        <v>100</v>
      </c>
      <c r="AN153" s="20">
        <v>0.11</v>
      </c>
    </row>
    <row r="154" spans="1:40" x14ac:dyDescent="0.25">
      <c r="A154" t="s">
        <v>229</v>
      </c>
      <c r="B154" t="s">
        <v>74</v>
      </c>
      <c r="C154" t="s">
        <v>75</v>
      </c>
      <c r="D154" t="s">
        <v>88</v>
      </c>
      <c r="E154" t="s">
        <v>99</v>
      </c>
      <c r="F154" t="s">
        <v>79</v>
      </c>
      <c r="G154" s="31" t="s">
        <v>80</v>
      </c>
      <c r="H154" s="31" t="s">
        <v>80</v>
      </c>
      <c r="I154" s="31" t="s">
        <v>80</v>
      </c>
      <c r="J154" s="31" t="s">
        <v>80</v>
      </c>
      <c r="K154" s="31" t="s">
        <v>80</v>
      </c>
      <c r="L154" s="31" t="s">
        <v>80</v>
      </c>
      <c r="M154" s="31" t="s">
        <v>80</v>
      </c>
      <c r="N154" s="31" t="s">
        <v>80</v>
      </c>
      <c r="O154" s="31" t="s">
        <v>80</v>
      </c>
      <c r="P154" s="31" t="s">
        <v>80</v>
      </c>
      <c r="Q154" s="31" t="s">
        <v>80</v>
      </c>
      <c r="R154" s="31" t="s">
        <v>80</v>
      </c>
      <c r="S154" s="31" t="s">
        <v>82</v>
      </c>
      <c r="T154" s="31" t="s">
        <v>80</v>
      </c>
      <c r="U154" s="31" t="s">
        <v>80</v>
      </c>
      <c r="V154" s="31" t="s">
        <v>80</v>
      </c>
      <c r="W154" s="31" t="s">
        <v>80</v>
      </c>
      <c r="X154" s="31" t="s">
        <v>80</v>
      </c>
      <c r="Y154" s="31" t="s">
        <v>80</v>
      </c>
      <c r="Z154" s="31" t="s">
        <v>80</v>
      </c>
      <c r="AA154" s="31" t="s">
        <v>80</v>
      </c>
      <c r="AB154" s="31" t="s">
        <v>80</v>
      </c>
      <c r="AC154" s="31" t="s">
        <v>80</v>
      </c>
      <c r="AD154" s="31" t="s">
        <v>80</v>
      </c>
      <c r="AE154" s="31" t="s">
        <v>80</v>
      </c>
      <c r="AF154" s="31" t="s">
        <v>80</v>
      </c>
      <c r="AG154" s="31" t="s">
        <v>80</v>
      </c>
      <c r="AH154" s="31" t="s">
        <v>80</v>
      </c>
      <c r="AI154" s="31" t="s">
        <v>80</v>
      </c>
      <c r="AJ154" s="31" t="s">
        <v>80</v>
      </c>
      <c r="AK154">
        <v>75</v>
      </c>
      <c r="AL154" s="29" t="s">
        <v>80</v>
      </c>
      <c r="AM154" s="29" t="s">
        <v>80</v>
      </c>
      <c r="AN154" s="20" t="s">
        <v>80</v>
      </c>
    </row>
    <row r="155" spans="1:40" x14ac:dyDescent="0.25">
      <c r="A155" t="s">
        <v>229</v>
      </c>
      <c r="B155" t="s">
        <v>74</v>
      </c>
      <c r="C155" t="s">
        <v>75</v>
      </c>
      <c r="D155" t="s">
        <v>106</v>
      </c>
      <c r="E155" t="s">
        <v>87</v>
      </c>
      <c r="F155" t="s">
        <v>78</v>
      </c>
      <c r="G155" s="31" t="s">
        <v>80</v>
      </c>
      <c r="H155" s="31" t="s">
        <v>80</v>
      </c>
      <c r="I155" s="31" t="s">
        <v>80</v>
      </c>
      <c r="J155" s="31" t="s">
        <v>80</v>
      </c>
      <c r="K155" s="31" t="s">
        <v>80</v>
      </c>
      <c r="L155" s="31" t="s">
        <v>80</v>
      </c>
      <c r="M155" s="31" t="s">
        <v>80</v>
      </c>
      <c r="N155" s="31" t="s">
        <v>80</v>
      </c>
      <c r="O155" s="31" t="s">
        <v>80</v>
      </c>
      <c r="P155" s="31" t="s">
        <v>80</v>
      </c>
      <c r="Q155" s="31" t="s">
        <v>80</v>
      </c>
      <c r="R155" s="31" t="s">
        <v>80</v>
      </c>
      <c r="S155" s="31" t="s">
        <v>80</v>
      </c>
      <c r="T155" s="31" t="s">
        <v>80</v>
      </c>
      <c r="U155" s="31" t="s">
        <v>80</v>
      </c>
      <c r="V155" s="31" t="s">
        <v>80</v>
      </c>
      <c r="W155" s="31" t="s">
        <v>80</v>
      </c>
      <c r="X155" s="31" t="s">
        <v>80</v>
      </c>
      <c r="Y155" s="31" t="s">
        <v>80</v>
      </c>
      <c r="Z155" s="31" t="s">
        <v>80</v>
      </c>
      <c r="AA155" s="31" t="s">
        <v>80</v>
      </c>
      <c r="AB155" s="31" t="s">
        <v>80</v>
      </c>
      <c r="AC155" s="31" t="s">
        <v>80</v>
      </c>
      <c r="AD155" s="31" t="s">
        <v>80</v>
      </c>
      <c r="AE155" s="31" t="s">
        <v>80</v>
      </c>
      <c r="AF155" s="31" t="s">
        <v>80</v>
      </c>
      <c r="AG155" s="31" t="s">
        <v>80</v>
      </c>
      <c r="AH155" s="31" t="s">
        <v>80</v>
      </c>
      <c r="AI155" s="31" t="s">
        <v>80</v>
      </c>
      <c r="AJ155" s="31">
        <v>8.3000000000000004E-2</v>
      </c>
      <c r="AK155">
        <v>76</v>
      </c>
      <c r="AL155" s="29">
        <v>0</v>
      </c>
      <c r="AM155" s="29">
        <v>100</v>
      </c>
      <c r="AN155" s="20">
        <v>8.3000000000000004E-2</v>
      </c>
    </row>
    <row r="156" spans="1:40" x14ac:dyDescent="0.25">
      <c r="A156" t="s">
        <v>229</v>
      </c>
      <c r="B156" t="s">
        <v>74</v>
      </c>
      <c r="C156" t="s">
        <v>75</v>
      </c>
      <c r="D156" t="s">
        <v>106</v>
      </c>
      <c r="E156" t="s">
        <v>87</v>
      </c>
      <c r="F156" t="s">
        <v>79</v>
      </c>
      <c r="G156" s="31" t="s">
        <v>80</v>
      </c>
      <c r="H156" s="31" t="s">
        <v>80</v>
      </c>
      <c r="I156" s="31" t="s">
        <v>80</v>
      </c>
      <c r="J156" s="31" t="s">
        <v>80</v>
      </c>
      <c r="K156" s="31" t="s">
        <v>80</v>
      </c>
      <c r="L156" s="31" t="s">
        <v>80</v>
      </c>
      <c r="M156" s="31" t="s">
        <v>80</v>
      </c>
      <c r="N156" s="31" t="s">
        <v>80</v>
      </c>
      <c r="O156" s="31" t="s">
        <v>80</v>
      </c>
      <c r="P156" s="31" t="s">
        <v>80</v>
      </c>
      <c r="Q156" s="31" t="s">
        <v>80</v>
      </c>
      <c r="R156" s="31" t="s">
        <v>80</v>
      </c>
      <c r="S156" s="31" t="s">
        <v>80</v>
      </c>
      <c r="T156" s="31" t="s">
        <v>80</v>
      </c>
      <c r="U156" s="31" t="s">
        <v>80</v>
      </c>
      <c r="V156" s="31" t="s">
        <v>80</v>
      </c>
      <c r="W156" s="31" t="s">
        <v>80</v>
      </c>
      <c r="X156" s="31" t="s">
        <v>80</v>
      </c>
      <c r="Y156" s="31" t="s">
        <v>80</v>
      </c>
      <c r="Z156" s="31" t="s">
        <v>80</v>
      </c>
      <c r="AA156" s="31" t="s">
        <v>80</v>
      </c>
      <c r="AB156" s="31" t="s">
        <v>80</v>
      </c>
      <c r="AC156" s="31" t="s">
        <v>80</v>
      </c>
      <c r="AD156" s="31" t="s">
        <v>80</v>
      </c>
      <c r="AE156" s="31" t="s">
        <v>80</v>
      </c>
      <c r="AF156" s="31" t="s">
        <v>80</v>
      </c>
      <c r="AG156" s="31" t="s">
        <v>80</v>
      </c>
      <c r="AH156" s="31" t="s">
        <v>80</v>
      </c>
      <c r="AI156" s="31" t="s">
        <v>80</v>
      </c>
      <c r="AJ156" s="31" t="s">
        <v>20</v>
      </c>
      <c r="AK156">
        <v>76</v>
      </c>
      <c r="AL156" s="29" t="s">
        <v>80</v>
      </c>
      <c r="AM156" s="29" t="s">
        <v>80</v>
      </c>
      <c r="AN156" s="20" t="s">
        <v>80</v>
      </c>
    </row>
    <row r="157" spans="1:40" x14ac:dyDescent="0.25">
      <c r="A157" t="s">
        <v>229</v>
      </c>
      <c r="B157" t="s">
        <v>74</v>
      </c>
      <c r="C157" t="s">
        <v>75</v>
      </c>
      <c r="D157" t="s">
        <v>83</v>
      </c>
      <c r="E157" t="s">
        <v>95</v>
      </c>
      <c r="F157" t="s">
        <v>78</v>
      </c>
      <c r="G157" s="31" t="s">
        <v>80</v>
      </c>
      <c r="H157" s="31" t="s">
        <v>80</v>
      </c>
      <c r="I157" s="31" t="s">
        <v>80</v>
      </c>
      <c r="J157" s="31" t="s">
        <v>80</v>
      </c>
      <c r="K157" s="31" t="s">
        <v>80</v>
      </c>
      <c r="L157" s="31" t="s">
        <v>80</v>
      </c>
      <c r="M157" s="31" t="s">
        <v>80</v>
      </c>
      <c r="N157" s="31" t="s">
        <v>80</v>
      </c>
      <c r="O157" s="31" t="s">
        <v>80</v>
      </c>
      <c r="P157" s="31" t="s">
        <v>80</v>
      </c>
      <c r="Q157" s="31" t="s">
        <v>80</v>
      </c>
      <c r="R157" s="31" t="s">
        <v>80</v>
      </c>
      <c r="S157" s="31" t="s">
        <v>80</v>
      </c>
      <c r="T157" s="31" t="s">
        <v>80</v>
      </c>
      <c r="U157" s="31" t="s">
        <v>80</v>
      </c>
      <c r="V157" s="31" t="s">
        <v>80</v>
      </c>
      <c r="W157" s="31" t="s">
        <v>80</v>
      </c>
      <c r="X157" s="31" t="s">
        <v>80</v>
      </c>
      <c r="Y157" s="31" t="s">
        <v>80</v>
      </c>
      <c r="Z157" s="31" t="s">
        <v>80</v>
      </c>
      <c r="AA157" s="31">
        <v>5.8999999999999997E-2</v>
      </c>
      <c r="AB157" s="31" t="s">
        <v>80</v>
      </c>
      <c r="AC157" s="31" t="s">
        <v>80</v>
      </c>
      <c r="AD157" s="31" t="s">
        <v>80</v>
      </c>
      <c r="AE157" s="31" t="s">
        <v>80</v>
      </c>
      <c r="AF157" s="31" t="s">
        <v>80</v>
      </c>
      <c r="AG157" s="31" t="s">
        <v>80</v>
      </c>
      <c r="AH157" s="31" t="s">
        <v>80</v>
      </c>
      <c r="AI157" s="31" t="s">
        <v>80</v>
      </c>
      <c r="AJ157" s="31" t="s">
        <v>80</v>
      </c>
      <c r="AK157">
        <v>77</v>
      </c>
      <c r="AL157" s="29">
        <v>0</v>
      </c>
      <c r="AM157" s="29">
        <v>100</v>
      </c>
      <c r="AN157" s="20">
        <v>5.8999999999999997E-2</v>
      </c>
    </row>
    <row r="158" spans="1:40" x14ac:dyDescent="0.25">
      <c r="A158" t="s">
        <v>229</v>
      </c>
      <c r="B158" t="s">
        <v>74</v>
      </c>
      <c r="C158" t="s">
        <v>75</v>
      </c>
      <c r="D158" t="s">
        <v>83</v>
      </c>
      <c r="E158" t="s">
        <v>95</v>
      </c>
      <c r="F158" t="s">
        <v>79</v>
      </c>
      <c r="G158" s="31" t="s">
        <v>80</v>
      </c>
      <c r="H158" s="31" t="s">
        <v>80</v>
      </c>
      <c r="I158" s="31" t="s">
        <v>80</v>
      </c>
      <c r="J158" s="31" t="s">
        <v>80</v>
      </c>
      <c r="K158" s="31" t="s">
        <v>80</v>
      </c>
      <c r="L158" s="31" t="s">
        <v>80</v>
      </c>
      <c r="M158" s="31" t="s">
        <v>80</v>
      </c>
      <c r="N158" s="31" t="s">
        <v>80</v>
      </c>
      <c r="O158" s="31" t="s">
        <v>80</v>
      </c>
      <c r="P158" s="31" t="s">
        <v>80</v>
      </c>
      <c r="Q158" s="31" t="s">
        <v>80</v>
      </c>
      <c r="R158" s="31" t="s">
        <v>80</v>
      </c>
      <c r="S158" s="31" t="s">
        <v>80</v>
      </c>
      <c r="T158" s="31" t="s">
        <v>80</v>
      </c>
      <c r="U158" s="31" t="s">
        <v>80</v>
      </c>
      <c r="V158" s="31" t="s">
        <v>80</v>
      </c>
      <c r="W158" s="31" t="s">
        <v>80</v>
      </c>
      <c r="X158" s="31" t="s">
        <v>80</v>
      </c>
      <c r="Y158" s="31" t="s">
        <v>80</v>
      </c>
      <c r="Z158" s="31" t="s">
        <v>80</v>
      </c>
      <c r="AA158" s="31" t="s">
        <v>82</v>
      </c>
      <c r="AB158" s="31" t="s">
        <v>80</v>
      </c>
      <c r="AC158" s="31" t="s">
        <v>80</v>
      </c>
      <c r="AD158" s="31" t="s">
        <v>80</v>
      </c>
      <c r="AE158" s="31" t="s">
        <v>80</v>
      </c>
      <c r="AF158" s="31" t="s">
        <v>80</v>
      </c>
      <c r="AG158" s="31" t="s">
        <v>80</v>
      </c>
      <c r="AH158" s="31" t="s">
        <v>80</v>
      </c>
      <c r="AI158" s="31" t="s">
        <v>80</v>
      </c>
      <c r="AJ158" s="31" t="s">
        <v>80</v>
      </c>
      <c r="AK158">
        <v>77</v>
      </c>
      <c r="AL158" s="29" t="s">
        <v>80</v>
      </c>
      <c r="AM158" s="29" t="s">
        <v>80</v>
      </c>
      <c r="AN158" s="20" t="s">
        <v>80</v>
      </c>
    </row>
    <row r="159" spans="1:40" x14ac:dyDescent="0.25">
      <c r="A159" t="s">
        <v>229</v>
      </c>
      <c r="B159" t="s">
        <v>74</v>
      </c>
      <c r="C159" t="s">
        <v>75</v>
      </c>
      <c r="D159" t="s">
        <v>124</v>
      </c>
      <c r="E159" t="s">
        <v>95</v>
      </c>
      <c r="F159" t="s">
        <v>78</v>
      </c>
      <c r="G159" s="31" t="s">
        <v>80</v>
      </c>
      <c r="H159" s="31" t="s">
        <v>80</v>
      </c>
      <c r="I159" s="31" t="s">
        <v>80</v>
      </c>
      <c r="J159" s="31" t="s">
        <v>80</v>
      </c>
      <c r="K159" s="31" t="s">
        <v>80</v>
      </c>
      <c r="L159" s="31" t="s">
        <v>80</v>
      </c>
      <c r="M159" s="31" t="s">
        <v>80</v>
      </c>
      <c r="N159" s="31" t="s">
        <v>80</v>
      </c>
      <c r="O159" s="31" t="s">
        <v>80</v>
      </c>
      <c r="P159" s="31" t="s">
        <v>80</v>
      </c>
      <c r="Q159" s="31" t="s">
        <v>80</v>
      </c>
      <c r="R159" s="31" t="s">
        <v>80</v>
      </c>
      <c r="S159" s="31" t="s">
        <v>80</v>
      </c>
      <c r="T159" s="31" t="s">
        <v>80</v>
      </c>
      <c r="U159" s="31" t="s">
        <v>80</v>
      </c>
      <c r="V159" s="31">
        <v>4.5999999999999999E-2</v>
      </c>
      <c r="W159" s="31" t="s">
        <v>80</v>
      </c>
      <c r="X159" s="31" t="s">
        <v>80</v>
      </c>
      <c r="Y159" s="31" t="s">
        <v>80</v>
      </c>
      <c r="Z159" s="31" t="s">
        <v>80</v>
      </c>
      <c r="AA159" s="31" t="s">
        <v>80</v>
      </c>
      <c r="AB159" s="31" t="s">
        <v>80</v>
      </c>
      <c r="AC159" s="31" t="s">
        <v>80</v>
      </c>
      <c r="AD159" s="31" t="s">
        <v>80</v>
      </c>
      <c r="AE159" s="31" t="s">
        <v>80</v>
      </c>
      <c r="AF159" s="31" t="s">
        <v>80</v>
      </c>
      <c r="AG159" s="31" t="s">
        <v>80</v>
      </c>
      <c r="AH159" s="31" t="s">
        <v>80</v>
      </c>
      <c r="AI159" s="31" t="s">
        <v>80</v>
      </c>
      <c r="AJ159" s="31" t="s">
        <v>80</v>
      </c>
      <c r="AK159">
        <v>78</v>
      </c>
      <c r="AL159" s="29">
        <v>0</v>
      </c>
      <c r="AM159" s="29">
        <v>100</v>
      </c>
      <c r="AN159" s="20">
        <v>4.5999999999999999E-2</v>
      </c>
    </row>
    <row r="160" spans="1:40" x14ac:dyDescent="0.25">
      <c r="A160" t="s">
        <v>229</v>
      </c>
      <c r="B160" t="s">
        <v>74</v>
      </c>
      <c r="C160" t="s">
        <v>75</v>
      </c>
      <c r="D160" t="s">
        <v>124</v>
      </c>
      <c r="E160" t="s">
        <v>95</v>
      </c>
      <c r="F160" t="s">
        <v>79</v>
      </c>
      <c r="G160" s="31" t="s">
        <v>80</v>
      </c>
      <c r="H160" s="31" t="s">
        <v>80</v>
      </c>
      <c r="I160" s="31" t="s">
        <v>80</v>
      </c>
      <c r="J160" s="31" t="s">
        <v>80</v>
      </c>
      <c r="K160" s="31" t="s">
        <v>80</v>
      </c>
      <c r="L160" s="31" t="s">
        <v>80</v>
      </c>
      <c r="M160" s="31" t="s">
        <v>80</v>
      </c>
      <c r="N160" s="31" t="s">
        <v>80</v>
      </c>
      <c r="O160" s="31" t="s">
        <v>80</v>
      </c>
      <c r="P160" s="31" t="s">
        <v>80</v>
      </c>
      <c r="Q160" s="31" t="s">
        <v>80</v>
      </c>
      <c r="R160" s="31" t="s">
        <v>80</v>
      </c>
      <c r="S160" s="31" t="s">
        <v>80</v>
      </c>
      <c r="T160" s="31" t="s">
        <v>80</v>
      </c>
      <c r="U160" s="31" t="s">
        <v>80</v>
      </c>
      <c r="V160" s="31" t="s">
        <v>82</v>
      </c>
      <c r="W160" s="31" t="s">
        <v>80</v>
      </c>
      <c r="X160" s="31" t="s">
        <v>80</v>
      </c>
      <c r="Y160" s="31" t="s">
        <v>80</v>
      </c>
      <c r="Z160" s="31" t="s">
        <v>80</v>
      </c>
      <c r="AA160" s="31" t="s">
        <v>80</v>
      </c>
      <c r="AB160" s="31" t="s">
        <v>80</v>
      </c>
      <c r="AC160" s="31" t="s">
        <v>80</v>
      </c>
      <c r="AD160" s="31" t="s">
        <v>80</v>
      </c>
      <c r="AE160" s="31" t="s">
        <v>80</v>
      </c>
      <c r="AF160" s="31" t="s">
        <v>80</v>
      </c>
      <c r="AG160" s="31" t="s">
        <v>80</v>
      </c>
      <c r="AH160" s="31" t="s">
        <v>80</v>
      </c>
      <c r="AI160" s="31" t="s">
        <v>80</v>
      </c>
      <c r="AJ160" s="31" t="s">
        <v>80</v>
      </c>
      <c r="AK160">
        <v>78</v>
      </c>
      <c r="AL160" s="29" t="s">
        <v>80</v>
      </c>
      <c r="AM160" s="29" t="s">
        <v>80</v>
      </c>
      <c r="AN160" s="20" t="s">
        <v>80</v>
      </c>
    </row>
    <row r="161" spans="1:40" x14ac:dyDescent="0.25">
      <c r="A161" t="s">
        <v>229</v>
      </c>
      <c r="B161" t="s">
        <v>74</v>
      </c>
      <c r="C161" t="s">
        <v>75</v>
      </c>
      <c r="D161" t="s">
        <v>109</v>
      </c>
      <c r="E161" t="s">
        <v>105</v>
      </c>
      <c r="F161" t="s">
        <v>78</v>
      </c>
      <c r="G161" s="31" t="s">
        <v>80</v>
      </c>
      <c r="H161" s="31" t="s">
        <v>80</v>
      </c>
      <c r="I161" s="31" t="s">
        <v>80</v>
      </c>
      <c r="J161" s="31" t="s">
        <v>80</v>
      </c>
      <c r="K161" s="31" t="s">
        <v>80</v>
      </c>
      <c r="L161" s="31" t="s">
        <v>80</v>
      </c>
      <c r="M161" s="31" t="s">
        <v>80</v>
      </c>
      <c r="N161" s="31" t="s">
        <v>80</v>
      </c>
      <c r="O161" s="31" t="s">
        <v>80</v>
      </c>
      <c r="P161" s="31" t="s">
        <v>80</v>
      </c>
      <c r="Q161" s="31" t="s">
        <v>80</v>
      </c>
      <c r="R161" s="31" t="s">
        <v>80</v>
      </c>
      <c r="S161" s="31" t="s">
        <v>80</v>
      </c>
      <c r="T161" s="31">
        <v>3.5999999999999997E-2</v>
      </c>
      <c r="U161" s="31" t="s">
        <v>80</v>
      </c>
      <c r="V161" s="31" t="s">
        <v>80</v>
      </c>
      <c r="W161" s="31" t="s">
        <v>80</v>
      </c>
      <c r="X161" s="31" t="s">
        <v>80</v>
      </c>
      <c r="Y161" s="31" t="s">
        <v>80</v>
      </c>
      <c r="Z161" s="31" t="s">
        <v>80</v>
      </c>
      <c r="AA161" s="31" t="s">
        <v>80</v>
      </c>
      <c r="AB161" s="31" t="s">
        <v>80</v>
      </c>
      <c r="AC161" s="31" t="s">
        <v>80</v>
      </c>
      <c r="AD161" s="31" t="s">
        <v>80</v>
      </c>
      <c r="AE161" s="31" t="s">
        <v>80</v>
      </c>
      <c r="AF161" s="31" t="s">
        <v>80</v>
      </c>
      <c r="AG161" s="31" t="s">
        <v>80</v>
      </c>
      <c r="AH161" s="31" t="s">
        <v>80</v>
      </c>
      <c r="AI161" s="31" t="s">
        <v>80</v>
      </c>
      <c r="AJ161" s="31" t="s">
        <v>80</v>
      </c>
      <c r="AK161">
        <v>79</v>
      </c>
      <c r="AL161" s="29">
        <v>0</v>
      </c>
      <c r="AM161" s="29">
        <v>100</v>
      </c>
      <c r="AN161" s="20">
        <v>3.5999999999999997E-2</v>
      </c>
    </row>
    <row r="162" spans="1:40" x14ac:dyDescent="0.25">
      <c r="A162" t="s">
        <v>229</v>
      </c>
      <c r="B162" t="s">
        <v>74</v>
      </c>
      <c r="C162" t="s">
        <v>75</v>
      </c>
      <c r="D162" t="s">
        <v>109</v>
      </c>
      <c r="E162" t="s">
        <v>105</v>
      </c>
      <c r="F162" t="s">
        <v>79</v>
      </c>
      <c r="G162" s="31" t="s">
        <v>80</v>
      </c>
      <c r="H162" s="31" t="s">
        <v>5</v>
      </c>
      <c r="I162" s="31" t="s">
        <v>5</v>
      </c>
      <c r="J162" s="31" t="s">
        <v>5</v>
      </c>
      <c r="K162" s="31" t="s">
        <v>80</v>
      </c>
      <c r="L162" s="31" t="s">
        <v>5</v>
      </c>
      <c r="M162" s="31" t="s">
        <v>5</v>
      </c>
      <c r="N162" s="31" t="s">
        <v>5</v>
      </c>
      <c r="O162" s="31" t="s">
        <v>80</v>
      </c>
      <c r="P162" s="31" t="s">
        <v>5</v>
      </c>
      <c r="Q162" s="31" t="s">
        <v>80</v>
      </c>
      <c r="R162" s="31" t="s">
        <v>80</v>
      </c>
      <c r="S162" s="31" t="s">
        <v>5</v>
      </c>
      <c r="T162" s="31" t="s">
        <v>5</v>
      </c>
      <c r="U162" s="31" t="s">
        <v>80</v>
      </c>
      <c r="V162" s="31" t="s">
        <v>80</v>
      </c>
      <c r="W162" s="31" t="s">
        <v>80</v>
      </c>
      <c r="X162" s="31" t="s">
        <v>80</v>
      </c>
      <c r="Y162" s="31" t="s">
        <v>80</v>
      </c>
      <c r="Z162" s="31" t="s">
        <v>80</v>
      </c>
      <c r="AA162" s="31" t="s">
        <v>80</v>
      </c>
      <c r="AB162" s="31" t="s">
        <v>80</v>
      </c>
      <c r="AC162" s="31" t="s">
        <v>80</v>
      </c>
      <c r="AD162" s="31" t="s">
        <v>80</v>
      </c>
      <c r="AE162" s="31" t="s">
        <v>80</v>
      </c>
      <c r="AF162" s="31" t="s">
        <v>80</v>
      </c>
      <c r="AG162" s="31" t="s">
        <v>80</v>
      </c>
      <c r="AH162" s="31" t="s">
        <v>80</v>
      </c>
      <c r="AI162" s="31" t="s">
        <v>80</v>
      </c>
      <c r="AJ162" s="31" t="s">
        <v>80</v>
      </c>
      <c r="AK162">
        <v>79</v>
      </c>
      <c r="AL162" s="29" t="s">
        <v>80</v>
      </c>
      <c r="AM162" s="29" t="s">
        <v>80</v>
      </c>
      <c r="AN162" s="20" t="s">
        <v>80</v>
      </c>
    </row>
    <row r="163" spans="1:40" x14ac:dyDescent="0.25">
      <c r="A163" t="s">
        <v>229</v>
      </c>
      <c r="B163" t="s">
        <v>74</v>
      </c>
      <c r="C163" t="s">
        <v>75</v>
      </c>
      <c r="D163" t="s">
        <v>130</v>
      </c>
      <c r="E163" t="s">
        <v>95</v>
      </c>
      <c r="F163" t="s">
        <v>78</v>
      </c>
      <c r="G163" s="31" t="s">
        <v>80</v>
      </c>
      <c r="H163" s="31" t="s">
        <v>80</v>
      </c>
      <c r="I163" s="31" t="s">
        <v>80</v>
      </c>
      <c r="J163" s="31" t="s">
        <v>80</v>
      </c>
      <c r="K163" s="31" t="s">
        <v>80</v>
      </c>
      <c r="L163" s="31" t="s">
        <v>80</v>
      </c>
      <c r="M163" s="31" t="s">
        <v>80</v>
      </c>
      <c r="N163" s="31" t="s">
        <v>80</v>
      </c>
      <c r="O163" s="31" t="s">
        <v>80</v>
      </c>
      <c r="P163" s="31" t="s">
        <v>80</v>
      </c>
      <c r="Q163" s="31" t="s">
        <v>80</v>
      </c>
      <c r="R163" s="31" t="s">
        <v>80</v>
      </c>
      <c r="S163" s="31" t="s">
        <v>80</v>
      </c>
      <c r="T163" s="31">
        <v>0.03</v>
      </c>
      <c r="U163" s="31" t="s">
        <v>80</v>
      </c>
      <c r="V163" s="31" t="s">
        <v>80</v>
      </c>
      <c r="W163" s="31" t="s">
        <v>80</v>
      </c>
      <c r="X163" s="31" t="s">
        <v>80</v>
      </c>
      <c r="Y163" s="31" t="s">
        <v>80</v>
      </c>
      <c r="Z163" s="31" t="s">
        <v>80</v>
      </c>
      <c r="AA163" s="31" t="s">
        <v>80</v>
      </c>
      <c r="AB163" s="31" t="s">
        <v>80</v>
      </c>
      <c r="AC163" s="31" t="s">
        <v>80</v>
      </c>
      <c r="AD163" s="31" t="s">
        <v>80</v>
      </c>
      <c r="AE163" s="31" t="s">
        <v>80</v>
      </c>
      <c r="AF163" s="31" t="s">
        <v>80</v>
      </c>
      <c r="AG163" s="31" t="s">
        <v>80</v>
      </c>
      <c r="AH163" s="31" t="s">
        <v>80</v>
      </c>
      <c r="AI163" s="31" t="s">
        <v>80</v>
      </c>
      <c r="AJ163" s="31" t="s">
        <v>80</v>
      </c>
      <c r="AK163">
        <v>80</v>
      </c>
      <c r="AL163" s="29">
        <v>0</v>
      </c>
      <c r="AM163" s="29">
        <v>100</v>
      </c>
      <c r="AN163" s="20">
        <v>0.03</v>
      </c>
    </row>
    <row r="164" spans="1:40" x14ac:dyDescent="0.25">
      <c r="A164" t="s">
        <v>229</v>
      </c>
      <c r="B164" t="s">
        <v>74</v>
      </c>
      <c r="C164" t="s">
        <v>75</v>
      </c>
      <c r="D164" t="s">
        <v>130</v>
      </c>
      <c r="E164" t="s">
        <v>95</v>
      </c>
      <c r="F164" t="s">
        <v>79</v>
      </c>
      <c r="G164" s="31" t="s">
        <v>80</v>
      </c>
      <c r="H164" s="31" t="s">
        <v>80</v>
      </c>
      <c r="I164" s="31" t="s">
        <v>80</v>
      </c>
      <c r="J164" s="31" t="s">
        <v>80</v>
      </c>
      <c r="K164" s="31" t="s">
        <v>80</v>
      </c>
      <c r="L164" s="31" t="s">
        <v>80</v>
      </c>
      <c r="M164" s="31" t="s">
        <v>80</v>
      </c>
      <c r="N164" s="31" t="s">
        <v>80</v>
      </c>
      <c r="O164" s="31" t="s">
        <v>80</v>
      </c>
      <c r="P164" s="31" t="s">
        <v>80</v>
      </c>
      <c r="Q164" s="31" t="s">
        <v>80</v>
      </c>
      <c r="R164" s="31" t="s">
        <v>80</v>
      </c>
      <c r="S164" s="31" t="s">
        <v>80</v>
      </c>
      <c r="T164" s="31" t="s">
        <v>82</v>
      </c>
      <c r="U164" s="31" t="s">
        <v>80</v>
      </c>
      <c r="V164" s="31" t="s">
        <v>80</v>
      </c>
      <c r="W164" s="31" t="s">
        <v>80</v>
      </c>
      <c r="X164" s="31" t="s">
        <v>80</v>
      </c>
      <c r="Y164" s="31" t="s">
        <v>80</v>
      </c>
      <c r="Z164" s="31" t="s">
        <v>80</v>
      </c>
      <c r="AA164" s="31" t="s">
        <v>80</v>
      </c>
      <c r="AB164" s="31" t="s">
        <v>80</v>
      </c>
      <c r="AC164" s="31" t="s">
        <v>80</v>
      </c>
      <c r="AD164" s="31" t="s">
        <v>80</v>
      </c>
      <c r="AE164" s="31" t="s">
        <v>80</v>
      </c>
      <c r="AF164" s="31" t="s">
        <v>80</v>
      </c>
      <c r="AG164" s="31" t="s">
        <v>80</v>
      </c>
      <c r="AH164" s="31" t="s">
        <v>80</v>
      </c>
      <c r="AI164" s="31" t="s">
        <v>80</v>
      </c>
      <c r="AJ164" s="31" t="s">
        <v>80</v>
      </c>
      <c r="AK164">
        <v>80</v>
      </c>
      <c r="AL164" s="29" t="s">
        <v>80</v>
      </c>
      <c r="AM164" s="29" t="s">
        <v>80</v>
      </c>
      <c r="AN164" s="20" t="s">
        <v>80</v>
      </c>
    </row>
    <row r="165" spans="1:40" x14ac:dyDescent="0.25">
      <c r="A165" t="s">
        <v>229</v>
      </c>
      <c r="B165" t="s">
        <v>74</v>
      </c>
      <c r="C165" t="s">
        <v>75</v>
      </c>
      <c r="D165" t="s">
        <v>171</v>
      </c>
      <c r="E165" t="s">
        <v>84</v>
      </c>
      <c r="F165" t="s">
        <v>78</v>
      </c>
      <c r="G165" s="31" t="s">
        <v>80</v>
      </c>
      <c r="H165" s="31" t="s">
        <v>80</v>
      </c>
      <c r="I165" s="31" t="s">
        <v>80</v>
      </c>
      <c r="J165" s="31" t="s">
        <v>80</v>
      </c>
      <c r="K165" s="31" t="s">
        <v>80</v>
      </c>
      <c r="L165" s="31" t="s">
        <v>80</v>
      </c>
      <c r="M165" s="31" t="s">
        <v>80</v>
      </c>
      <c r="N165" s="31" t="s">
        <v>80</v>
      </c>
      <c r="O165" s="31" t="s">
        <v>80</v>
      </c>
      <c r="P165" s="31" t="s">
        <v>80</v>
      </c>
      <c r="Q165" s="31" t="s">
        <v>80</v>
      </c>
      <c r="R165" s="31" t="s">
        <v>80</v>
      </c>
      <c r="S165" s="31" t="s">
        <v>80</v>
      </c>
      <c r="T165" s="31" t="s">
        <v>80</v>
      </c>
      <c r="U165" s="31" t="s">
        <v>80</v>
      </c>
      <c r="V165" s="31" t="s">
        <v>80</v>
      </c>
      <c r="W165" s="31" t="s">
        <v>80</v>
      </c>
      <c r="X165" s="31" t="s">
        <v>80</v>
      </c>
      <c r="Y165" s="31" t="s">
        <v>80</v>
      </c>
      <c r="Z165" s="31" t="s">
        <v>80</v>
      </c>
      <c r="AA165" s="31" t="s">
        <v>80</v>
      </c>
      <c r="AB165" s="31" t="s">
        <v>80</v>
      </c>
      <c r="AC165" s="31" t="s">
        <v>80</v>
      </c>
      <c r="AD165" s="31" t="s">
        <v>80</v>
      </c>
      <c r="AE165" s="31" t="s">
        <v>80</v>
      </c>
      <c r="AF165" s="31" t="s">
        <v>80</v>
      </c>
      <c r="AG165" s="31" t="s">
        <v>80</v>
      </c>
      <c r="AH165" s="31" t="s">
        <v>80</v>
      </c>
      <c r="AI165" s="31">
        <v>1.4999999999999999E-2</v>
      </c>
      <c r="AJ165" s="31">
        <v>5.0000000000000001E-3</v>
      </c>
      <c r="AK165">
        <v>81</v>
      </c>
      <c r="AL165" s="29">
        <v>0</v>
      </c>
      <c r="AM165" s="29">
        <v>100</v>
      </c>
      <c r="AN165" s="20">
        <v>0.02</v>
      </c>
    </row>
    <row r="166" spans="1:40" x14ac:dyDescent="0.25">
      <c r="A166" t="s">
        <v>229</v>
      </c>
      <c r="B166" t="s">
        <v>74</v>
      </c>
      <c r="C166" t="s">
        <v>75</v>
      </c>
      <c r="D166" t="s">
        <v>171</v>
      </c>
      <c r="E166" t="s">
        <v>84</v>
      </c>
      <c r="F166" t="s">
        <v>79</v>
      </c>
      <c r="G166" s="31" t="s">
        <v>80</v>
      </c>
      <c r="H166" s="31" t="s">
        <v>80</v>
      </c>
      <c r="I166" s="31" t="s">
        <v>80</v>
      </c>
      <c r="J166" s="31" t="s">
        <v>80</v>
      </c>
      <c r="K166" s="31" t="s">
        <v>80</v>
      </c>
      <c r="L166" s="31" t="s">
        <v>80</v>
      </c>
      <c r="M166" s="31" t="s">
        <v>80</v>
      </c>
      <c r="N166" s="31" t="s">
        <v>80</v>
      </c>
      <c r="O166" s="31" t="s">
        <v>80</v>
      </c>
      <c r="P166" s="31" t="s">
        <v>80</v>
      </c>
      <c r="Q166" s="31" t="s">
        <v>80</v>
      </c>
      <c r="R166" s="31" t="s">
        <v>80</v>
      </c>
      <c r="S166" s="31" t="s">
        <v>80</v>
      </c>
      <c r="T166" s="31" t="s">
        <v>80</v>
      </c>
      <c r="U166" s="31" t="s">
        <v>80</v>
      </c>
      <c r="V166" s="31" t="s">
        <v>80</v>
      </c>
      <c r="W166" s="31" t="s">
        <v>80</v>
      </c>
      <c r="X166" s="31" t="s">
        <v>80</v>
      </c>
      <c r="Y166" s="31" t="s">
        <v>80</v>
      </c>
      <c r="Z166" s="31" t="s">
        <v>80</v>
      </c>
      <c r="AA166" s="31" t="s">
        <v>80</v>
      </c>
      <c r="AB166" s="31" t="s">
        <v>80</v>
      </c>
      <c r="AC166" s="31" t="s">
        <v>80</v>
      </c>
      <c r="AD166" s="31" t="s">
        <v>80</v>
      </c>
      <c r="AE166" s="31" t="s">
        <v>80</v>
      </c>
      <c r="AF166" s="31" t="s">
        <v>80</v>
      </c>
      <c r="AG166" s="31" t="s">
        <v>80</v>
      </c>
      <c r="AH166" s="31" t="s">
        <v>80</v>
      </c>
      <c r="AI166" s="31" t="s">
        <v>82</v>
      </c>
      <c r="AJ166" s="31" t="s">
        <v>82</v>
      </c>
      <c r="AK166">
        <v>81</v>
      </c>
      <c r="AL166" s="29" t="s">
        <v>80</v>
      </c>
      <c r="AM166" s="29" t="s">
        <v>80</v>
      </c>
      <c r="AN166" s="20" t="s">
        <v>80</v>
      </c>
    </row>
    <row r="167" spans="1:40" x14ac:dyDescent="0.25">
      <c r="A167" t="s">
        <v>229</v>
      </c>
      <c r="B167" t="s">
        <v>74</v>
      </c>
      <c r="C167" t="s">
        <v>75</v>
      </c>
      <c r="D167" t="s">
        <v>109</v>
      </c>
      <c r="E167" t="s">
        <v>99</v>
      </c>
      <c r="F167" t="s">
        <v>78</v>
      </c>
      <c r="G167" s="31" t="s">
        <v>80</v>
      </c>
      <c r="H167" s="31" t="s">
        <v>80</v>
      </c>
      <c r="I167" s="31" t="s">
        <v>80</v>
      </c>
      <c r="J167" s="31" t="s">
        <v>80</v>
      </c>
      <c r="K167" s="31" t="s">
        <v>80</v>
      </c>
      <c r="L167" s="31" t="s">
        <v>80</v>
      </c>
      <c r="M167" s="31" t="s">
        <v>80</v>
      </c>
      <c r="N167" s="31" t="s">
        <v>80</v>
      </c>
      <c r="O167" s="31" t="s">
        <v>80</v>
      </c>
      <c r="P167" s="31" t="s">
        <v>80</v>
      </c>
      <c r="Q167" s="31" t="s">
        <v>80</v>
      </c>
      <c r="R167" s="31" t="s">
        <v>80</v>
      </c>
      <c r="S167" s="31" t="s">
        <v>80</v>
      </c>
      <c r="T167" s="31" t="s">
        <v>80</v>
      </c>
      <c r="U167" s="31" t="s">
        <v>80</v>
      </c>
      <c r="V167" s="31" t="s">
        <v>80</v>
      </c>
      <c r="W167" s="31" t="s">
        <v>80</v>
      </c>
      <c r="X167" s="31" t="s">
        <v>80</v>
      </c>
      <c r="Y167" s="31" t="s">
        <v>80</v>
      </c>
      <c r="Z167" s="31" t="s">
        <v>80</v>
      </c>
      <c r="AA167" s="31" t="s">
        <v>80</v>
      </c>
      <c r="AB167" s="31">
        <v>7.0000000000000001E-3</v>
      </c>
      <c r="AC167" s="31" t="s">
        <v>80</v>
      </c>
      <c r="AD167" s="31" t="s">
        <v>80</v>
      </c>
      <c r="AE167" s="31" t="s">
        <v>80</v>
      </c>
      <c r="AF167" s="31" t="s">
        <v>80</v>
      </c>
      <c r="AG167" s="31" t="s">
        <v>80</v>
      </c>
      <c r="AH167" s="31" t="s">
        <v>80</v>
      </c>
      <c r="AI167" s="31" t="s">
        <v>80</v>
      </c>
      <c r="AJ167" s="31" t="s">
        <v>80</v>
      </c>
      <c r="AK167">
        <v>82</v>
      </c>
      <c r="AL167" s="29">
        <v>0</v>
      </c>
      <c r="AM167" s="29">
        <v>100</v>
      </c>
      <c r="AN167" s="20">
        <v>7.0000000000000001E-3</v>
      </c>
    </row>
    <row r="168" spans="1:40" x14ac:dyDescent="0.25">
      <c r="A168" t="s">
        <v>229</v>
      </c>
      <c r="B168" t="s">
        <v>74</v>
      </c>
      <c r="C168" t="s">
        <v>75</v>
      </c>
      <c r="D168" t="s">
        <v>109</v>
      </c>
      <c r="E168" t="s">
        <v>99</v>
      </c>
      <c r="F168" t="s">
        <v>79</v>
      </c>
      <c r="G168" s="31" t="s">
        <v>80</v>
      </c>
      <c r="H168" s="31" t="s">
        <v>80</v>
      </c>
      <c r="I168" s="31" t="s">
        <v>80</v>
      </c>
      <c r="J168" s="31" t="s">
        <v>80</v>
      </c>
      <c r="K168" s="31" t="s">
        <v>80</v>
      </c>
      <c r="L168" s="31" t="s">
        <v>80</v>
      </c>
      <c r="M168" s="31" t="s">
        <v>80</v>
      </c>
      <c r="N168" s="31" t="s">
        <v>80</v>
      </c>
      <c r="O168" s="31" t="s">
        <v>80</v>
      </c>
      <c r="P168" s="31" t="s">
        <v>80</v>
      </c>
      <c r="Q168" s="31" t="s">
        <v>80</v>
      </c>
      <c r="R168" s="31" t="s">
        <v>80</v>
      </c>
      <c r="S168" s="31" t="s">
        <v>80</v>
      </c>
      <c r="T168" s="31" t="s">
        <v>80</v>
      </c>
      <c r="U168" s="31" t="s">
        <v>80</v>
      </c>
      <c r="V168" s="31" t="s">
        <v>80</v>
      </c>
      <c r="W168" s="31" t="s">
        <v>80</v>
      </c>
      <c r="X168" s="31" t="s">
        <v>80</v>
      </c>
      <c r="Y168" s="31" t="s">
        <v>80</v>
      </c>
      <c r="Z168" s="31" t="s">
        <v>80</v>
      </c>
      <c r="AA168" s="31" t="s">
        <v>80</v>
      </c>
      <c r="AB168" s="31" t="s">
        <v>5</v>
      </c>
      <c r="AC168" s="31" t="s">
        <v>80</v>
      </c>
      <c r="AD168" s="31" t="s">
        <v>5</v>
      </c>
      <c r="AE168" s="31" t="s">
        <v>80</v>
      </c>
      <c r="AF168" s="31" t="s">
        <v>80</v>
      </c>
      <c r="AG168" s="31" t="s">
        <v>80</v>
      </c>
      <c r="AH168" s="31" t="s">
        <v>80</v>
      </c>
      <c r="AI168" s="31" t="s">
        <v>80</v>
      </c>
      <c r="AJ168" s="31" t="s">
        <v>80</v>
      </c>
      <c r="AK168">
        <v>82</v>
      </c>
      <c r="AL168" s="29" t="s">
        <v>80</v>
      </c>
      <c r="AM168" s="29" t="s">
        <v>80</v>
      </c>
      <c r="AN168" s="20" t="s">
        <v>80</v>
      </c>
    </row>
    <row r="169" spans="1:40" x14ac:dyDescent="0.25"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</row>
  </sheetData>
  <mergeCells count="2">
    <mergeCell ref="A1:G1"/>
    <mergeCell ref="E2:F2"/>
  </mergeCells>
  <conditionalFormatting sqref="E5:E169">
    <cfRule type="expression" dxfId="441" priority="1">
      <formula>E5="UN"</formula>
    </cfRule>
  </conditionalFormatting>
  <conditionalFormatting sqref="G5:AJ5">
    <cfRule type="expression" dxfId="440" priority="10">
      <formula>AND($E5&lt;&gt;"UN", G5="", G6&lt;&gt;"", G6&lt;&gt;"-1")</formula>
    </cfRule>
  </conditionalFormatting>
  <conditionalFormatting sqref="G5:AJ169">
    <cfRule type="expression" dxfId="439" priority="2">
      <formula>G5="-1"</formula>
    </cfRule>
    <cfRule type="expression" dxfId="438" priority="3">
      <formula>G5="a"</formula>
    </cfRule>
    <cfRule type="expression" dxfId="437" priority="4">
      <formula>G5="b"</formula>
    </cfRule>
    <cfRule type="expression" dxfId="436" priority="5">
      <formula>G5="c"</formula>
    </cfRule>
    <cfRule type="expression" dxfId="435" priority="6">
      <formula>G5="bc"</formula>
    </cfRule>
    <cfRule type="expression" dxfId="434" priority="7">
      <formula>G5="ab"</formula>
    </cfRule>
    <cfRule type="expression" dxfId="433" priority="8">
      <formula>G5="ac"</formula>
    </cfRule>
    <cfRule type="expression" dxfId="432" priority="9">
      <formula>G5="abc"</formula>
    </cfRule>
  </conditionalFormatting>
  <conditionalFormatting sqref="G7:AJ7">
    <cfRule type="expression" dxfId="431" priority="11">
      <formula>AND($E7&lt;&gt;"UN", G7="", G8&lt;&gt;"", G8&lt;&gt;"-1")</formula>
    </cfRule>
  </conditionalFormatting>
  <conditionalFormatting sqref="G9:AJ9">
    <cfRule type="expression" dxfId="430" priority="12">
      <formula>AND($E9&lt;&gt;"UN", G9="", G10&lt;&gt;"", G10&lt;&gt;"-1")</formula>
    </cfRule>
  </conditionalFormatting>
  <conditionalFormatting sqref="G11:AJ11">
    <cfRule type="expression" dxfId="429" priority="13">
      <formula>AND($E11&lt;&gt;"UN", G11="", G12&lt;&gt;"", G12&lt;&gt;"-1")</formula>
    </cfRule>
  </conditionalFormatting>
  <conditionalFormatting sqref="G13:AJ13">
    <cfRule type="expression" dxfId="428" priority="14">
      <formula>AND($E13&lt;&gt;"UN", G13="", G14&lt;&gt;"", G14&lt;&gt;"-1")</formula>
    </cfRule>
  </conditionalFormatting>
  <conditionalFormatting sqref="G15:AJ15">
    <cfRule type="expression" dxfId="427" priority="15">
      <formula>AND($E15&lt;&gt;"UN", G15="", G16&lt;&gt;"", G16&lt;&gt;"-1")</formula>
    </cfRule>
  </conditionalFormatting>
  <conditionalFormatting sqref="G17:AJ17">
    <cfRule type="expression" dxfId="426" priority="16">
      <formula>AND($E17&lt;&gt;"UN", G17="", G18&lt;&gt;"", G18&lt;&gt;"-1")</formula>
    </cfRule>
  </conditionalFormatting>
  <conditionalFormatting sqref="G19:AJ19">
    <cfRule type="expression" dxfId="425" priority="17">
      <formula>AND($E19&lt;&gt;"UN", G19="", G20&lt;&gt;"", G20&lt;&gt;"-1")</formula>
    </cfRule>
  </conditionalFormatting>
  <conditionalFormatting sqref="G21:AJ21">
    <cfRule type="expression" dxfId="424" priority="18">
      <formula>AND($E21&lt;&gt;"UN", G21="", G22&lt;&gt;"", G22&lt;&gt;"-1")</formula>
    </cfRule>
  </conditionalFormatting>
  <conditionalFormatting sqref="G23:AJ23">
    <cfRule type="expression" dxfId="423" priority="19">
      <formula>AND($E23&lt;&gt;"UN", G23="", G24&lt;&gt;"", G24&lt;&gt;"-1")</formula>
    </cfRule>
  </conditionalFormatting>
  <conditionalFormatting sqref="G25:AJ25">
    <cfRule type="expression" dxfId="422" priority="20">
      <formula>AND($E25&lt;&gt;"UN", G25="", G26&lt;&gt;"", G26&lt;&gt;"-1")</formula>
    </cfRule>
  </conditionalFormatting>
  <conditionalFormatting sqref="G27:AJ27">
    <cfRule type="expression" dxfId="421" priority="21">
      <formula>AND($E27&lt;&gt;"UN", G27="", G28&lt;&gt;"", G28&lt;&gt;"-1")</formula>
    </cfRule>
  </conditionalFormatting>
  <conditionalFormatting sqref="G29:AJ29">
    <cfRule type="expression" dxfId="420" priority="22">
      <formula>AND($E29&lt;&gt;"UN", G29="", G30&lt;&gt;"", G30&lt;&gt;"-1")</formula>
    </cfRule>
  </conditionalFormatting>
  <conditionalFormatting sqref="G31:AJ31">
    <cfRule type="expression" dxfId="419" priority="23">
      <formula>AND($E31&lt;&gt;"UN", G31="", G32&lt;&gt;"", G32&lt;&gt;"-1")</formula>
    </cfRule>
  </conditionalFormatting>
  <conditionalFormatting sqref="G33:AJ33">
    <cfRule type="expression" dxfId="418" priority="24">
      <formula>AND($E33&lt;&gt;"UN", G33="", G34&lt;&gt;"", G34&lt;&gt;"-1")</formula>
    </cfRule>
  </conditionalFormatting>
  <conditionalFormatting sqref="G35:AJ35">
    <cfRule type="expression" dxfId="417" priority="25">
      <formula>AND($E35&lt;&gt;"UN", G35="", G36&lt;&gt;"", G36&lt;&gt;"-1")</formula>
    </cfRule>
  </conditionalFormatting>
  <conditionalFormatting sqref="G37:AJ37">
    <cfRule type="expression" dxfId="416" priority="26">
      <formula>AND($E37&lt;&gt;"UN", G37="", G38&lt;&gt;"", G38&lt;&gt;"-1")</formula>
    </cfRule>
  </conditionalFormatting>
  <conditionalFormatting sqref="G39:AJ39">
    <cfRule type="expression" dxfId="415" priority="27">
      <formula>AND($E39&lt;&gt;"UN", G39="", G40&lt;&gt;"", G40&lt;&gt;"-1")</formula>
    </cfRule>
  </conditionalFormatting>
  <conditionalFormatting sqref="G41:AJ41">
    <cfRule type="expression" dxfId="414" priority="28">
      <formula>AND($E41&lt;&gt;"UN", G41="", G42&lt;&gt;"", G42&lt;&gt;"-1")</formula>
    </cfRule>
  </conditionalFormatting>
  <conditionalFormatting sqref="G43:AJ43">
    <cfRule type="expression" dxfId="413" priority="29">
      <formula>AND($E43&lt;&gt;"UN", G43="", G44&lt;&gt;"", G44&lt;&gt;"-1")</formula>
    </cfRule>
  </conditionalFormatting>
  <conditionalFormatting sqref="G45:AJ45">
    <cfRule type="expression" dxfId="412" priority="30">
      <formula>AND($E45&lt;&gt;"UN", G45="", G46&lt;&gt;"", G46&lt;&gt;"-1")</formula>
    </cfRule>
  </conditionalFormatting>
  <conditionalFormatting sqref="G47:AJ47">
    <cfRule type="expression" dxfId="411" priority="31">
      <formula>AND($E47&lt;&gt;"UN", G47="", G48&lt;&gt;"", G48&lt;&gt;"-1")</formula>
    </cfRule>
  </conditionalFormatting>
  <conditionalFormatting sqref="G49:AJ49">
    <cfRule type="expression" dxfId="410" priority="32">
      <formula>AND($E49&lt;&gt;"UN", G49="", G50&lt;&gt;"", G50&lt;&gt;"-1")</formula>
    </cfRule>
  </conditionalFormatting>
  <conditionalFormatting sqref="G51:AJ51">
    <cfRule type="expression" dxfId="409" priority="33">
      <formula>AND($E51&lt;&gt;"UN", G51="", G52&lt;&gt;"", G52&lt;&gt;"-1")</formula>
    </cfRule>
  </conditionalFormatting>
  <conditionalFormatting sqref="G53:AJ53">
    <cfRule type="expression" dxfId="408" priority="34">
      <formula>AND($E53&lt;&gt;"UN", G53="", G54&lt;&gt;"", G54&lt;&gt;"-1")</formula>
    </cfRule>
  </conditionalFormatting>
  <conditionalFormatting sqref="G55:AJ55">
    <cfRule type="expression" dxfId="407" priority="35">
      <formula>AND($E55&lt;&gt;"UN", G55="", G56&lt;&gt;"", G56&lt;&gt;"-1")</formula>
    </cfRule>
  </conditionalFormatting>
  <conditionalFormatting sqref="G57:AJ57">
    <cfRule type="expression" dxfId="406" priority="36">
      <formula>AND($E57&lt;&gt;"UN", G57="", G58&lt;&gt;"", G58&lt;&gt;"-1")</formula>
    </cfRule>
  </conditionalFormatting>
  <conditionalFormatting sqref="G59:AJ59">
    <cfRule type="expression" dxfId="405" priority="37">
      <formula>AND($E59&lt;&gt;"UN", G59="", G60&lt;&gt;"", G60&lt;&gt;"-1")</formula>
    </cfRule>
  </conditionalFormatting>
  <conditionalFormatting sqref="G61:AJ61">
    <cfRule type="expression" dxfId="404" priority="38">
      <formula>AND($E61&lt;&gt;"UN", G61="", G62&lt;&gt;"", G62&lt;&gt;"-1")</formula>
    </cfRule>
  </conditionalFormatting>
  <conditionalFormatting sqref="G63:AJ63">
    <cfRule type="expression" dxfId="403" priority="39">
      <formula>AND($E63&lt;&gt;"UN", G63="", G64&lt;&gt;"", G64&lt;&gt;"-1")</formula>
    </cfRule>
  </conditionalFormatting>
  <conditionalFormatting sqref="G65:AJ65">
    <cfRule type="expression" dxfId="402" priority="40">
      <formula>AND($E65&lt;&gt;"UN", G65="", G66&lt;&gt;"", G66&lt;&gt;"-1")</formula>
    </cfRule>
  </conditionalFormatting>
  <conditionalFormatting sqref="G67:AJ67">
    <cfRule type="expression" dxfId="401" priority="41">
      <formula>AND($E67&lt;&gt;"UN", G67="", G68&lt;&gt;"", G68&lt;&gt;"-1")</formula>
    </cfRule>
  </conditionalFormatting>
  <conditionalFormatting sqref="G69:AJ69">
    <cfRule type="expression" dxfId="400" priority="42">
      <formula>AND($E69&lt;&gt;"UN", G69="", G70&lt;&gt;"", G70&lt;&gt;"-1")</formula>
    </cfRule>
  </conditionalFormatting>
  <conditionalFormatting sqref="G71:AJ71">
    <cfRule type="expression" dxfId="399" priority="43">
      <formula>AND($E71&lt;&gt;"UN", G71="", G72&lt;&gt;"", G72&lt;&gt;"-1")</formula>
    </cfRule>
  </conditionalFormatting>
  <conditionalFormatting sqref="G73:AJ73">
    <cfRule type="expression" dxfId="398" priority="44">
      <formula>AND($E73&lt;&gt;"UN", G73="", G74&lt;&gt;"", G74&lt;&gt;"-1")</formula>
    </cfRule>
  </conditionalFormatting>
  <conditionalFormatting sqref="G75:AJ75">
    <cfRule type="expression" dxfId="397" priority="45">
      <formula>AND($E75&lt;&gt;"UN", G75="", G76&lt;&gt;"", G76&lt;&gt;"-1")</formula>
    </cfRule>
  </conditionalFormatting>
  <conditionalFormatting sqref="G77:AJ77">
    <cfRule type="expression" dxfId="396" priority="46">
      <formula>AND($E77&lt;&gt;"UN", G77="", G78&lt;&gt;"", G78&lt;&gt;"-1")</formula>
    </cfRule>
  </conditionalFormatting>
  <conditionalFormatting sqref="G79:AJ79">
    <cfRule type="expression" dxfId="395" priority="47">
      <formula>AND($E79&lt;&gt;"UN", G79="", G80&lt;&gt;"", G80&lt;&gt;"-1")</formula>
    </cfRule>
  </conditionalFormatting>
  <conditionalFormatting sqref="G81:AJ81">
    <cfRule type="expression" dxfId="394" priority="48">
      <formula>AND($E81&lt;&gt;"UN", G81="", G82&lt;&gt;"", G82&lt;&gt;"-1")</formula>
    </cfRule>
  </conditionalFormatting>
  <conditionalFormatting sqref="G83:AJ83">
    <cfRule type="expression" dxfId="393" priority="49">
      <formula>AND($E83&lt;&gt;"UN", G83="", G84&lt;&gt;"", G84&lt;&gt;"-1")</formula>
    </cfRule>
  </conditionalFormatting>
  <conditionalFormatting sqref="G85:AJ85">
    <cfRule type="expression" dxfId="392" priority="50">
      <formula>AND($E85&lt;&gt;"UN", G85="", G86&lt;&gt;"", G86&lt;&gt;"-1")</formula>
    </cfRule>
  </conditionalFormatting>
  <conditionalFormatting sqref="G87:AJ87">
    <cfRule type="expression" dxfId="391" priority="51">
      <formula>AND($E87&lt;&gt;"UN", G87="", G88&lt;&gt;"", G88&lt;&gt;"-1")</formula>
    </cfRule>
  </conditionalFormatting>
  <conditionalFormatting sqref="G89:AJ89">
    <cfRule type="expression" dxfId="390" priority="52">
      <formula>AND($E89&lt;&gt;"UN", G89="", G90&lt;&gt;"", G90&lt;&gt;"-1")</formula>
    </cfRule>
  </conditionalFormatting>
  <conditionalFormatting sqref="G91:AJ91">
    <cfRule type="expression" dxfId="389" priority="53">
      <formula>AND($E91&lt;&gt;"UN", G91="", G92&lt;&gt;"", G92&lt;&gt;"-1")</formula>
    </cfRule>
  </conditionalFormatting>
  <conditionalFormatting sqref="G93:AJ93">
    <cfRule type="expression" dxfId="388" priority="54">
      <formula>AND($E93&lt;&gt;"UN", G93="", G94&lt;&gt;"", G94&lt;&gt;"-1")</formula>
    </cfRule>
  </conditionalFormatting>
  <conditionalFormatting sqref="G95:AJ95">
    <cfRule type="expression" dxfId="387" priority="55">
      <formula>AND($E95&lt;&gt;"UN", G95="", G96&lt;&gt;"", G96&lt;&gt;"-1")</formula>
    </cfRule>
  </conditionalFormatting>
  <conditionalFormatting sqref="G97:AJ97">
    <cfRule type="expression" dxfId="386" priority="56">
      <formula>AND($E97&lt;&gt;"UN", G97="", G98&lt;&gt;"", G98&lt;&gt;"-1")</formula>
    </cfRule>
  </conditionalFormatting>
  <conditionalFormatting sqref="G99:AJ99">
    <cfRule type="expression" dxfId="385" priority="57">
      <formula>AND($E99&lt;&gt;"UN", G99="", G100&lt;&gt;"", G100&lt;&gt;"-1")</formula>
    </cfRule>
  </conditionalFormatting>
  <conditionalFormatting sqref="G101:AJ101">
    <cfRule type="expression" dxfId="384" priority="58">
      <formula>AND($E101&lt;&gt;"UN", G101="", G102&lt;&gt;"", G102&lt;&gt;"-1")</formula>
    </cfRule>
  </conditionalFormatting>
  <conditionalFormatting sqref="G103:AJ103">
    <cfRule type="expression" dxfId="383" priority="59">
      <formula>AND($E103&lt;&gt;"UN", G103="", G104&lt;&gt;"", G104&lt;&gt;"-1")</formula>
    </cfRule>
  </conditionalFormatting>
  <conditionalFormatting sqref="G105:AJ105">
    <cfRule type="expression" dxfId="382" priority="60">
      <formula>AND($E105&lt;&gt;"UN", G105="", G106&lt;&gt;"", G106&lt;&gt;"-1")</formula>
    </cfRule>
  </conditionalFormatting>
  <conditionalFormatting sqref="G107:AJ107">
    <cfRule type="expression" dxfId="381" priority="61">
      <formula>AND($E107&lt;&gt;"UN", G107="", G108&lt;&gt;"", G108&lt;&gt;"-1")</formula>
    </cfRule>
  </conditionalFormatting>
  <conditionalFormatting sqref="G109:AJ109">
    <cfRule type="expression" dxfId="380" priority="62">
      <formula>AND($E109&lt;&gt;"UN", G109="", G110&lt;&gt;"", G110&lt;&gt;"-1")</formula>
    </cfRule>
  </conditionalFormatting>
  <conditionalFormatting sqref="G111:AJ111">
    <cfRule type="expression" dxfId="379" priority="63">
      <formula>AND($E111&lt;&gt;"UN", G111="", G112&lt;&gt;"", G112&lt;&gt;"-1")</formula>
    </cfRule>
  </conditionalFormatting>
  <conditionalFormatting sqref="G113:AJ113">
    <cfRule type="expression" dxfId="378" priority="64">
      <formula>AND($E113&lt;&gt;"UN", G113="", G114&lt;&gt;"", G114&lt;&gt;"-1")</formula>
    </cfRule>
  </conditionalFormatting>
  <conditionalFormatting sqref="G115:AJ115">
    <cfRule type="expression" dxfId="377" priority="65">
      <formula>AND($E115&lt;&gt;"UN", G115="", G116&lt;&gt;"", G116&lt;&gt;"-1")</formula>
    </cfRule>
  </conditionalFormatting>
  <conditionalFormatting sqref="G117:AJ117">
    <cfRule type="expression" dxfId="376" priority="66">
      <formula>AND($E117&lt;&gt;"UN", G117="", G118&lt;&gt;"", G118&lt;&gt;"-1")</formula>
    </cfRule>
  </conditionalFormatting>
  <conditionalFormatting sqref="G119:AJ119">
    <cfRule type="expression" dxfId="375" priority="67">
      <formula>AND($E119&lt;&gt;"UN", G119="", G120&lt;&gt;"", G120&lt;&gt;"-1")</formula>
    </cfRule>
  </conditionalFormatting>
  <conditionalFormatting sqref="G121:AJ121">
    <cfRule type="expression" dxfId="374" priority="68">
      <formula>AND($E121&lt;&gt;"UN", G121="", G122&lt;&gt;"", G122&lt;&gt;"-1")</formula>
    </cfRule>
  </conditionalFormatting>
  <conditionalFormatting sqref="G123:AJ123">
    <cfRule type="expression" dxfId="373" priority="69">
      <formula>AND($E123&lt;&gt;"UN", G123="", G124&lt;&gt;"", G124&lt;&gt;"-1")</formula>
    </cfRule>
  </conditionalFormatting>
  <conditionalFormatting sqref="G125:AJ125">
    <cfRule type="expression" dxfId="372" priority="70">
      <formula>AND($E125&lt;&gt;"UN", G125="", G126&lt;&gt;"", G126&lt;&gt;"-1")</formula>
    </cfRule>
  </conditionalFormatting>
  <conditionalFormatting sqref="G127:AJ127">
    <cfRule type="expression" dxfId="371" priority="71">
      <formula>AND($E127&lt;&gt;"UN", G127="", G128&lt;&gt;"", G128&lt;&gt;"-1")</formula>
    </cfRule>
  </conditionalFormatting>
  <conditionalFormatting sqref="G129:AJ129">
    <cfRule type="expression" dxfId="370" priority="72">
      <formula>AND($E129&lt;&gt;"UN", G129="", G130&lt;&gt;"", G130&lt;&gt;"-1")</formula>
    </cfRule>
  </conditionalFormatting>
  <conditionalFormatting sqref="G131:AJ131">
    <cfRule type="expression" dxfId="369" priority="73">
      <formula>AND($E131&lt;&gt;"UN", G131="", G132&lt;&gt;"", G132&lt;&gt;"-1")</formula>
    </cfRule>
  </conditionalFormatting>
  <conditionalFormatting sqref="G133:AJ133">
    <cfRule type="expression" dxfId="368" priority="74">
      <formula>AND($E133&lt;&gt;"UN", G133="", G134&lt;&gt;"", G134&lt;&gt;"-1")</formula>
    </cfRule>
  </conditionalFormatting>
  <conditionalFormatting sqref="G135:AJ135">
    <cfRule type="expression" dxfId="367" priority="75">
      <formula>AND($E135&lt;&gt;"UN", G135="", G136&lt;&gt;"", G136&lt;&gt;"-1")</formula>
    </cfRule>
  </conditionalFormatting>
  <conditionalFormatting sqref="G137:AJ137">
    <cfRule type="expression" dxfId="366" priority="76">
      <formula>AND($E137&lt;&gt;"UN", G137="", G138&lt;&gt;"", G138&lt;&gt;"-1")</formula>
    </cfRule>
  </conditionalFormatting>
  <conditionalFormatting sqref="G139:AJ139">
    <cfRule type="expression" dxfId="365" priority="77">
      <formula>AND($E139&lt;&gt;"UN", G139="", G140&lt;&gt;"", G140&lt;&gt;"-1")</formula>
    </cfRule>
  </conditionalFormatting>
  <conditionalFormatting sqref="G141:AJ141">
    <cfRule type="expression" dxfId="364" priority="78">
      <formula>AND($E141&lt;&gt;"UN", G141="", G142&lt;&gt;"", G142&lt;&gt;"-1")</formula>
    </cfRule>
  </conditionalFormatting>
  <conditionalFormatting sqref="G143:AJ143">
    <cfRule type="expression" dxfId="363" priority="79">
      <formula>AND($E143&lt;&gt;"UN", G143="", G144&lt;&gt;"", G144&lt;&gt;"-1")</formula>
    </cfRule>
  </conditionalFormatting>
  <conditionalFormatting sqref="G145:AJ145">
    <cfRule type="expression" dxfId="362" priority="80">
      <formula>AND($E145&lt;&gt;"UN", G145="", G146&lt;&gt;"", G146&lt;&gt;"-1")</formula>
    </cfRule>
  </conditionalFormatting>
  <conditionalFormatting sqref="G147:AJ147">
    <cfRule type="expression" dxfId="361" priority="81">
      <formula>AND($E147&lt;&gt;"UN", G147="", G148&lt;&gt;"", G148&lt;&gt;"-1")</formula>
    </cfRule>
  </conditionalFormatting>
  <conditionalFormatting sqref="G149:AJ149">
    <cfRule type="expression" dxfId="360" priority="82">
      <formula>AND($E149&lt;&gt;"UN", G149="", G150&lt;&gt;"", G150&lt;&gt;"-1")</formula>
    </cfRule>
  </conditionalFormatting>
  <conditionalFormatting sqref="G151:AJ151">
    <cfRule type="expression" dxfId="359" priority="83">
      <formula>AND($E151&lt;&gt;"UN", G151="", G152&lt;&gt;"", G152&lt;&gt;"-1")</formula>
    </cfRule>
  </conditionalFormatting>
  <conditionalFormatting sqref="G153:AJ153">
    <cfRule type="expression" dxfId="358" priority="84">
      <formula>AND($E153&lt;&gt;"UN", G153="", G154&lt;&gt;"", G154&lt;&gt;"-1")</formula>
    </cfRule>
  </conditionalFormatting>
  <conditionalFormatting sqref="G155:AJ155">
    <cfRule type="expression" dxfId="357" priority="85">
      <formula>AND($E155&lt;&gt;"UN", G155="", G156&lt;&gt;"", G156&lt;&gt;"-1")</formula>
    </cfRule>
  </conditionalFormatting>
  <conditionalFormatting sqref="G157:AJ157">
    <cfRule type="expression" dxfId="356" priority="86">
      <formula>AND($E157&lt;&gt;"UN", G157="", G158&lt;&gt;"", G158&lt;&gt;"-1")</formula>
    </cfRule>
  </conditionalFormatting>
  <conditionalFormatting sqref="G159:AJ159">
    <cfRule type="expression" dxfId="355" priority="87">
      <formula>AND($E159&lt;&gt;"UN", G159="", G160&lt;&gt;"", G160&lt;&gt;"-1")</formula>
    </cfRule>
  </conditionalFormatting>
  <conditionalFormatting sqref="G161:AJ161">
    <cfRule type="expression" dxfId="354" priority="88">
      <formula>AND($E161&lt;&gt;"UN", G161="", G162&lt;&gt;"", G162&lt;&gt;"-1")</formula>
    </cfRule>
  </conditionalFormatting>
  <conditionalFormatting sqref="G163:AJ163">
    <cfRule type="expression" dxfId="353" priority="89">
      <formula>AND($E163&lt;&gt;"UN", G163="", G164&lt;&gt;"", G164&lt;&gt;"-1")</formula>
    </cfRule>
  </conditionalFormatting>
  <conditionalFormatting sqref="G165:AJ165">
    <cfRule type="expression" dxfId="352" priority="90">
      <formula>AND($E165&lt;&gt;"UN", G165="", G166&lt;&gt;"", G166&lt;&gt;"-1")</formula>
    </cfRule>
  </conditionalFormatting>
  <conditionalFormatting sqref="G167:AJ167">
    <cfRule type="expression" dxfId="351" priority="91">
      <formula>AND($E167&lt;&gt;"UN", G167="", G168&lt;&gt;"", G168&lt;&gt;"-1")</formula>
    </cfRule>
  </conditionalFormatting>
  <conditionalFormatting sqref="G169:AJ169">
    <cfRule type="expression" dxfId="350" priority="92">
      <formula>AND($E169&lt;&gt;"UN", G169="", G170&lt;&gt;"", G170&lt;&gt;"-1")</formula>
    </cfRule>
  </conditionalFormatting>
  <conditionalFormatting sqref="AL4:AL168">
    <cfRule type="colorScale" priority="93">
      <colorScale>
        <cfvo type="num" val="0"/>
        <cfvo type="num" val="0.04"/>
        <cfvo type="num" val="69.290000000000006"/>
        <color rgb="FFF8696B"/>
        <color rgb="FFFFEB84"/>
        <color rgb="FF63BE7B"/>
      </colorScale>
    </cfRule>
  </conditionalFormatting>
  <conditionalFormatting sqref="AM4:AM168">
    <cfRule type="colorScale" priority="94">
      <colorScale>
        <cfvo type="num" val="69.290000000000006"/>
        <cfvo type="num" val="99.974999999999994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169 H4:H169 I4:I169 J4:J169 K4:K169 L4:L169 M4:M169 N4:N169 O4:O169 P4:P169 Q4:Q169 R4:R169 S4:S169 T4:T169 U4:U169 V4:V169 W4:W169 X4:X169 Y4:Y169 Z4:Z169 AA4:AA169 AB4:AB169 AC4:AC169 AD4:AD169 AE4:AE169 AF4:AF169 AG4:AG169 AH4:AH169 AI4:AI169 AJ4:AJ169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79646"/>
  </sheetPr>
  <dimension ref="A1:AN95"/>
  <sheetViews>
    <sheetView showGridLines="0" zoomScale="90" workbookViewId="0"/>
  </sheetViews>
  <sheetFormatPr defaultRowHeight="12" x14ac:dyDescent="0.25"/>
  <cols>
    <col min="1" max="3" width="8.42578125"/>
    <col min="4" max="4" width="27.42578125" bestFit="1" customWidth="1"/>
  </cols>
  <sheetData>
    <row r="1" spans="1:40" ht="14.4" x14ac:dyDescent="0.3">
      <c r="A1" s="229" t="s">
        <v>230</v>
      </c>
      <c r="B1" s="230"/>
      <c r="C1" s="230"/>
      <c r="D1" s="230"/>
      <c r="E1" s="230"/>
      <c r="F1" s="230"/>
      <c r="G1" s="230"/>
    </row>
    <row r="2" spans="1:40" x14ac:dyDescent="0.25">
      <c r="E2" s="271" t="s">
        <v>31</v>
      </c>
      <c r="F2" s="272"/>
      <c r="G2" s="166">
        <v>3107.67</v>
      </c>
      <c r="H2" s="166">
        <v>4245.7049999999999</v>
      </c>
      <c r="I2" s="166">
        <v>10145.263000000001</v>
      </c>
      <c r="J2" s="166">
        <v>9414.1470000000008</v>
      </c>
      <c r="K2" s="166">
        <v>10828.152</v>
      </c>
      <c r="L2" s="166">
        <v>12448.291999999999</v>
      </c>
      <c r="M2" s="166">
        <v>14044.049000000001</v>
      </c>
      <c r="N2" s="166">
        <v>13853.77</v>
      </c>
      <c r="O2" s="166">
        <v>14965.781000000001</v>
      </c>
      <c r="P2" s="166">
        <v>15320.409</v>
      </c>
      <c r="Q2" s="166">
        <v>21045.843000000001</v>
      </c>
      <c r="R2" s="166">
        <v>21768.083999999999</v>
      </c>
      <c r="S2" s="166">
        <v>23486.897000000001</v>
      </c>
      <c r="T2" s="166">
        <v>23517.535</v>
      </c>
      <c r="U2" s="166">
        <v>23606.906999999999</v>
      </c>
      <c r="V2" s="166">
        <v>27799.08</v>
      </c>
      <c r="W2" s="166">
        <v>35898.021999999997</v>
      </c>
      <c r="X2" s="166">
        <v>26421.172999999999</v>
      </c>
      <c r="Y2" s="166">
        <v>20671.772000000001</v>
      </c>
      <c r="Z2" s="166">
        <v>26252.807000000001</v>
      </c>
      <c r="AA2" s="166">
        <v>22498.482</v>
      </c>
      <c r="AB2" s="166">
        <v>25416.686000000002</v>
      </c>
      <c r="AC2" s="166">
        <v>28554.875</v>
      </c>
      <c r="AD2" s="166">
        <v>34414.315999999999</v>
      </c>
      <c r="AE2" s="166">
        <v>38507.824999999997</v>
      </c>
      <c r="AF2" s="166">
        <v>33709.449999999997</v>
      </c>
      <c r="AG2" s="166">
        <v>33390.559000000001</v>
      </c>
      <c r="AH2" s="166">
        <v>31636.879000000001</v>
      </c>
      <c r="AI2" s="166">
        <v>30576.128000000001</v>
      </c>
      <c r="AJ2" s="165">
        <v>25003.096000000001</v>
      </c>
    </row>
    <row r="3" spans="1:40" ht="14.4" x14ac:dyDescent="0.3">
      <c r="A3" s="17" t="s">
        <v>32</v>
      </c>
      <c r="B3" s="18">
        <v>6.07936507936508</v>
      </c>
    </row>
    <row r="4" spans="1:40" ht="14.4" x14ac:dyDescent="0.3">
      <c r="A4" s="167" t="s">
        <v>33</v>
      </c>
      <c r="B4" s="168" t="s">
        <v>34</v>
      </c>
      <c r="C4" s="168" t="s">
        <v>35</v>
      </c>
      <c r="D4" s="168" t="s">
        <v>36</v>
      </c>
      <c r="E4" s="168" t="s">
        <v>37</v>
      </c>
      <c r="F4" s="168" t="s">
        <v>38</v>
      </c>
      <c r="G4" s="170" t="s">
        <v>39</v>
      </c>
      <c r="H4" s="170" t="s">
        <v>40</v>
      </c>
      <c r="I4" s="170" t="s">
        <v>41</v>
      </c>
      <c r="J4" s="170" t="s">
        <v>42</v>
      </c>
      <c r="K4" s="170" t="s">
        <v>43</v>
      </c>
      <c r="L4" s="170" t="s">
        <v>44</v>
      </c>
      <c r="M4" s="170" t="s">
        <v>45</v>
      </c>
      <c r="N4" s="170" t="s">
        <v>46</v>
      </c>
      <c r="O4" s="170" t="s">
        <v>47</v>
      </c>
      <c r="P4" s="170" t="s">
        <v>48</v>
      </c>
      <c r="Q4" s="170" t="s">
        <v>49</v>
      </c>
      <c r="R4" s="170" t="s">
        <v>50</v>
      </c>
      <c r="S4" s="170" t="s">
        <v>51</v>
      </c>
      <c r="T4" s="170" t="s">
        <v>52</v>
      </c>
      <c r="U4" s="170" t="s">
        <v>53</v>
      </c>
      <c r="V4" s="170" t="s">
        <v>54</v>
      </c>
      <c r="W4" s="170" t="s">
        <v>55</v>
      </c>
      <c r="X4" s="170" t="s">
        <v>56</v>
      </c>
      <c r="Y4" s="170" t="s">
        <v>57</v>
      </c>
      <c r="Z4" s="170" t="s">
        <v>58</v>
      </c>
      <c r="AA4" s="170" t="s">
        <v>59</v>
      </c>
      <c r="AB4" s="170" t="s">
        <v>60</v>
      </c>
      <c r="AC4" s="170" t="s">
        <v>61</v>
      </c>
      <c r="AD4" s="170" t="s">
        <v>62</v>
      </c>
      <c r="AE4" s="170" t="s">
        <v>63</v>
      </c>
      <c r="AF4" s="170" t="s">
        <v>64</v>
      </c>
      <c r="AG4" s="170" t="s">
        <v>65</v>
      </c>
      <c r="AH4" s="170" t="s">
        <v>66</v>
      </c>
      <c r="AI4" s="170" t="s">
        <v>67</v>
      </c>
      <c r="AJ4" s="171" t="s">
        <v>68</v>
      </c>
      <c r="AK4" s="19" t="s">
        <v>69</v>
      </c>
      <c r="AL4" s="28" t="s">
        <v>70</v>
      </c>
      <c r="AM4" s="28" t="s">
        <v>71</v>
      </c>
      <c r="AN4" s="30" t="s">
        <v>72</v>
      </c>
    </row>
    <row r="5" spans="1:40" x14ac:dyDescent="0.25">
      <c r="A5" t="s">
        <v>229</v>
      </c>
      <c r="B5" t="s">
        <v>140</v>
      </c>
      <c r="C5" t="s">
        <v>75</v>
      </c>
      <c r="D5" t="s">
        <v>76</v>
      </c>
      <c r="E5" t="s">
        <v>87</v>
      </c>
      <c r="F5" t="s">
        <v>78</v>
      </c>
      <c r="G5" s="31" t="s">
        <v>80</v>
      </c>
      <c r="H5" s="31" t="s">
        <v>80</v>
      </c>
      <c r="I5" s="31">
        <v>5272.4170000000004</v>
      </c>
      <c r="J5" s="31">
        <v>5573.9449999999997</v>
      </c>
      <c r="K5" s="31">
        <v>7173.3739999999998</v>
      </c>
      <c r="L5" s="31">
        <v>6950.7039999999997</v>
      </c>
      <c r="M5" s="31">
        <v>7742.5839999999998</v>
      </c>
      <c r="N5" s="31">
        <v>5368.0820000000003</v>
      </c>
      <c r="O5" s="31">
        <v>6626.1080000000002</v>
      </c>
      <c r="P5" s="31">
        <v>7366.3050000000003</v>
      </c>
      <c r="Q5" s="31">
        <v>6410.1289999999999</v>
      </c>
      <c r="R5" s="31">
        <v>8724.3790000000008</v>
      </c>
      <c r="S5" s="31">
        <v>8941.7649999999994</v>
      </c>
      <c r="T5" s="31">
        <v>9615.2549999999992</v>
      </c>
      <c r="U5" s="31">
        <v>13098.703</v>
      </c>
      <c r="V5" s="31">
        <v>13953.437</v>
      </c>
      <c r="W5" s="31">
        <v>16978.097000000002</v>
      </c>
      <c r="X5" s="31">
        <v>14347.999</v>
      </c>
      <c r="Y5" s="31">
        <v>10473.487999999999</v>
      </c>
      <c r="Z5" s="31">
        <v>11446.718000000001</v>
      </c>
      <c r="AA5" s="31">
        <v>10133.281999999999</v>
      </c>
      <c r="AB5" s="31">
        <v>10107.296</v>
      </c>
      <c r="AC5" s="31">
        <v>11486.308999999999</v>
      </c>
      <c r="AD5" s="31">
        <v>13515.414000000001</v>
      </c>
      <c r="AE5" s="31">
        <v>18496.712</v>
      </c>
      <c r="AF5" s="31">
        <v>14716.982</v>
      </c>
      <c r="AG5" s="31">
        <v>16777.870999999999</v>
      </c>
      <c r="AH5" s="31">
        <v>14060.989</v>
      </c>
      <c r="AI5" s="31">
        <v>14387.602000000001</v>
      </c>
      <c r="AJ5" s="31">
        <v>11879.138999999999</v>
      </c>
      <c r="AK5">
        <v>1</v>
      </c>
      <c r="AL5" s="29">
        <v>45.52</v>
      </c>
      <c r="AM5" s="29">
        <v>45.52</v>
      </c>
      <c r="AN5" s="20">
        <v>301625.08500000002</v>
      </c>
    </row>
    <row r="6" spans="1:40" x14ac:dyDescent="0.25">
      <c r="A6" t="s">
        <v>229</v>
      </c>
      <c r="B6" t="s">
        <v>140</v>
      </c>
      <c r="C6" t="s">
        <v>75</v>
      </c>
      <c r="D6" t="s">
        <v>76</v>
      </c>
      <c r="E6" t="s">
        <v>87</v>
      </c>
      <c r="F6" t="s">
        <v>79</v>
      </c>
      <c r="G6" s="31" t="s">
        <v>80</v>
      </c>
      <c r="H6" s="31" t="s">
        <v>80</v>
      </c>
      <c r="I6" s="31" t="s">
        <v>7</v>
      </c>
      <c r="J6" s="31" t="s">
        <v>7</v>
      </c>
      <c r="K6" s="31" t="s">
        <v>7</v>
      </c>
      <c r="L6" s="31" t="s">
        <v>7</v>
      </c>
      <c r="M6" s="31" t="s">
        <v>7</v>
      </c>
      <c r="N6" s="31" t="s">
        <v>7</v>
      </c>
      <c r="O6" s="31" t="s">
        <v>7</v>
      </c>
      <c r="P6" s="31" t="s">
        <v>7</v>
      </c>
      <c r="Q6" s="31" t="s">
        <v>7</v>
      </c>
      <c r="R6" s="31" t="s">
        <v>7</v>
      </c>
      <c r="S6" s="31" t="s">
        <v>7</v>
      </c>
      <c r="T6" s="31" t="s">
        <v>7</v>
      </c>
      <c r="U6" s="31" t="s">
        <v>7</v>
      </c>
      <c r="V6" s="31" t="s">
        <v>7</v>
      </c>
      <c r="W6" s="31" t="s">
        <v>7</v>
      </c>
      <c r="X6" s="31" t="s">
        <v>7</v>
      </c>
      <c r="Y6" s="31" t="s">
        <v>7</v>
      </c>
      <c r="Z6" s="31" t="s">
        <v>7</v>
      </c>
      <c r="AA6" s="31" t="s">
        <v>7</v>
      </c>
      <c r="AB6" s="31" t="s">
        <v>7</v>
      </c>
      <c r="AC6" s="31" t="s">
        <v>7</v>
      </c>
      <c r="AD6" s="31" t="s">
        <v>7</v>
      </c>
      <c r="AE6" s="31" t="s">
        <v>82</v>
      </c>
      <c r="AF6" s="31" t="s">
        <v>7</v>
      </c>
      <c r="AG6" s="31" t="s">
        <v>7</v>
      </c>
      <c r="AH6" s="31" t="s">
        <v>7</v>
      </c>
      <c r="AI6" s="31" t="s">
        <v>7</v>
      </c>
      <c r="AJ6" s="31" t="s">
        <v>20</v>
      </c>
      <c r="AK6">
        <v>1</v>
      </c>
      <c r="AL6" s="29" t="s">
        <v>80</v>
      </c>
      <c r="AM6" s="29" t="s">
        <v>80</v>
      </c>
      <c r="AN6" s="20" t="s">
        <v>80</v>
      </c>
    </row>
    <row r="7" spans="1:40" x14ac:dyDescent="0.25">
      <c r="A7" t="s">
        <v>229</v>
      </c>
      <c r="B7" t="s">
        <v>140</v>
      </c>
      <c r="C7" t="s">
        <v>75</v>
      </c>
      <c r="D7" t="s">
        <v>89</v>
      </c>
      <c r="E7" t="s">
        <v>87</v>
      </c>
      <c r="F7" t="s">
        <v>78</v>
      </c>
      <c r="G7" s="31">
        <v>847</v>
      </c>
      <c r="H7" s="31">
        <v>867</v>
      </c>
      <c r="I7" s="31">
        <v>1335.9</v>
      </c>
      <c r="J7" s="31">
        <v>876</v>
      </c>
      <c r="K7" s="31">
        <v>1110</v>
      </c>
      <c r="L7" s="31">
        <v>2134.4</v>
      </c>
      <c r="M7" s="31">
        <v>2562.4</v>
      </c>
      <c r="N7" s="31">
        <v>2323.5</v>
      </c>
      <c r="O7" s="31">
        <v>1840.8019999999999</v>
      </c>
      <c r="P7" s="31">
        <v>1863.1669999999999</v>
      </c>
      <c r="Q7" s="31">
        <v>3184.261</v>
      </c>
      <c r="R7" s="31">
        <v>2751.23</v>
      </c>
      <c r="S7" s="31">
        <v>4493.4960000000001</v>
      </c>
      <c r="T7" s="31">
        <v>4866.3919999999998</v>
      </c>
      <c r="U7" s="31">
        <v>5358.2280000000001</v>
      </c>
      <c r="V7" s="31">
        <v>6338.0230000000001</v>
      </c>
      <c r="W7" s="31">
        <v>7642.326</v>
      </c>
      <c r="X7" s="31">
        <v>2424.056</v>
      </c>
      <c r="Y7" s="31">
        <v>1646.174</v>
      </c>
      <c r="Z7" s="31">
        <v>1622.3</v>
      </c>
      <c r="AA7" s="31">
        <v>2420.143</v>
      </c>
      <c r="AB7" s="31">
        <v>5609.2129999999997</v>
      </c>
      <c r="AC7" s="31">
        <v>6662.6790000000001</v>
      </c>
      <c r="AD7" s="31">
        <v>8015.2979999999998</v>
      </c>
      <c r="AE7" s="31">
        <v>6753.0119999999997</v>
      </c>
      <c r="AF7" s="31">
        <v>7349.5060000000003</v>
      </c>
      <c r="AG7" s="31">
        <v>5523.8</v>
      </c>
      <c r="AH7" s="31">
        <v>6091.8090000000002</v>
      </c>
      <c r="AI7" s="31">
        <v>5503.8630000000003</v>
      </c>
      <c r="AJ7" s="31">
        <v>4833.9480000000003</v>
      </c>
      <c r="AK7">
        <v>2</v>
      </c>
      <c r="AL7" s="29">
        <v>17.329999999999998</v>
      </c>
      <c r="AM7" s="29">
        <v>62.86</v>
      </c>
      <c r="AN7" s="20">
        <v>114849.92600000001</v>
      </c>
    </row>
    <row r="8" spans="1:40" x14ac:dyDescent="0.25">
      <c r="A8" t="s">
        <v>229</v>
      </c>
      <c r="B8" t="s">
        <v>140</v>
      </c>
      <c r="C8" t="s">
        <v>75</v>
      </c>
      <c r="D8" t="s">
        <v>89</v>
      </c>
      <c r="E8" t="s">
        <v>87</v>
      </c>
      <c r="F8" t="s">
        <v>79</v>
      </c>
      <c r="G8" s="31" t="s">
        <v>82</v>
      </c>
      <c r="H8" s="31" t="s">
        <v>82</v>
      </c>
      <c r="I8" s="31" t="s">
        <v>5</v>
      </c>
      <c r="J8" s="31" t="s">
        <v>5</v>
      </c>
      <c r="K8" s="31" t="s">
        <v>5</v>
      </c>
      <c r="L8" s="31" t="s">
        <v>5</v>
      </c>
      <c r="M8" s="31" t="s">
        <v>5</v>
      </c>
      <c r="N8" s="31" t="s">
        <v>5</v>
      </c>
      <c r="O8" s="31" t="s">
        <v>5</v>
      </c>
      <c r="P8" s="31" t="s">
        <v>5</v>
      </c>
      <c r="Q8" s="31" t="s">
        <v>20</v>
      </c>
      <c r="R8" s="31" t="s">
        <v>20</v>
      </c>
      <c r="S8" s="31" t="s">
        <v>20</v>
      </c>
      <c r="T8" s="31" t="s">
        <v>20</v>
      </c>
      <c r="U8" s="31" t="s">
        <v>20</v>
      </c>
      <c r="V8" s="31" t="s">
        <v>20</v>
      </c>
      <c r="W8" s="31" t="s">
        <v>20</v>
      </c>
      <c r="X8" s="31" t="s">
        <v>20</v>
      </c>
      <c r="Y8" s="31" t="s">
        <v>20</v>
      </c>
      <c r="Z8" s="31" t="s">
        <v>20</v>
      </c>
      <c r="AA8" s="31" t="s">
        <v>20</v>
      </c>
      <c r="AB8" s="31" t="s">
        <v>20</v>
      </c>
      <c r="AC8" s="31" t="s">
        <v>20</v>
      </c>
      <c r="AD8" s="31" t="s">
        <v>20</v>
      </c>
      <c r="AE8" s="31" t="s">
        <v>20</v>
      </c>
      <c r="AF8" s="31" t="s">
        <v>5</v>
      </c>
      <c r="AG8" s="31" t="s">
        <v>20</v>
      </c>
      <c r="AH8" s="31" t="s">
        <v>5</v>
      </c>
      <c r="AI8" s="31" t="s">
        <v>5</v>
      </c>
      <c r="AJ8" s="31" t="s">
        <v>20</v>
      </c>
      <c r="AK8">
        <v>2</v>
      </c>
      <c r="AL8" s="29" t="s">
        <v>80</v>
      </c>
      <c r="AM8" s="29" t="s">
        <v>80</v>
      </c>
      <c r="AN8" s="20" t="s">
        <v>80</v>
      </c>
    </row>
    <row r="9" spans="1:40" x14ac:dyDescent="0.25">
      <c r="A9" t="s">
        <v>229</v>
      </c>
      <c r="B9" t="s">
        <v>140</v>
      </c>
      <c r="C9" t="s">
        <v>75</v>
      </c>
      <c r="D9" t="s">
        <v>142</v>
      </c>
      <c r="E9" t="s">
        <v>87</v>
      </c>
      <c r="F9" t="s">
        <v>78</v>
      </c>
      <c r="G9" s="31" t="s">
        <v>80</v>
      </c>
      <c r="H9" s="31" t="s">
        <v>80</v>
      </c>
      <c r="I9" s="31" t="s">
        <v>80</v>
      </c>
      <c r="J9" s="31" t="s">
        <v>80</v>
      </c>
      <c r="K9" s="31">
        <v>9.1999999999999998E-2</v>
      </c>
      <c r="L9" s="31" t="s">
        <v>80</v>
      </c>
      <c r="M9" s="31" t="s">
        <v>80</v>
      </c>
      <c r="N9" s="31">
        <v>2212.73</v>
      </c>
      <c r="O9" s="31">
        <v>2316.31</v>
      </c>
      <c r="P9" s="31">
        <v>1905.7139999999999</v>
      </c>
      <c r="Q9" s="31">
        <v>6615.5519999999997</v>
      </c>
      <c r="R9" s="31">
        <v>3536</v>
      </c>
      <c r="S9" s="31">
        <v>3419</v>
      </c>
      <c r="T9" s="31">
        <v>1828.67</v>
      </c>
      <c r="U9" s="31">
        <v>206.88399999999999</v>
      </c>
      <c r="V9" s="31">
        <v>2351.2469999999998</v>
      </c>
      <c r="W9" s="31">
        <v>2633.1819999999998</v>
      </c>
      <c r="X9" s="31">
        <v>1176.0930000000001</v>
      </c>
      <c r="Y9" s="31">
        <v>1146.5</v>
      </c>
      <c r="Z9" s="31">
        <v>2470.6</v>
      </c>
      <c r="AA9" s="31">
        <v>2136.6</v>
      </c>
      <c r="AB9" s="31">
        <v>2774.9</v>
      </c>
      <c r="AC9" s="31">
        <v>1356.6079999999999</v>
      </c>
      <c r="AD9" s="31">
        <v>3290.4319999999998</v>
      </c>
      <c r="AE9" s="31">
        <v>3665</v>
      </c>
      <c r="AF9" s="31">
        <v>3950.4749999999999</v>
      </c>
      <c r="AG9" s="31">
        <v>3237.3049999999998</v>
      </c>
      <c r="AH9" s="31">
        <v>4693.5510000000004</v>
      </c>
      <c r="AI9" s="31">
        <v>4483.2809999999999</v>
      </c>
      <c r="AJ9" s="31">
        <v>3277.3820000000001</v>
      </c>
      <c r="AK9">
        <v>3</v>
      </c>
      <c r="AL9" s="29">
        <v>9.76</v>
      </c>
      <c r="AM9" s="29">
        <v>72.62</v>
      </c>
      <c r="AN9" s="20">
        <v>64684.108</v>
      </c>
    </row>
    <row r="10" spans="1:40" x14ac:dyDescent="0.25">
      <c r="A10" t="s">
        <v>229</v>
      </c>
      <c r="B10" t="s">
        <v>140</v>
      </c>
      <c r="C10" t="s">
        <v>75</v>
      </c>
      <c r="D10" t="s">
        <v>142</v>
      </c>
      <c r="E10" t="s">
        <v>87</v>
      </c>
      <c r="F10" t="s">
        <v>79</v>
      </c>
      <c r="G10" s="31" t="s">
        <v>80</v>
      </c>
      <c r="H10" s="31" t="s">
        <v>80</v>
      </c>
      <c r="I10" s="31" t="s">
        <v>80</v>
      </c>
      <c r="J10" s="31" t="s">
        <v>80</v>
      </c>
      <c r="K10" s="31" t="s">
        <v>82</v>
      </c>
      <c r="L10" s="31" t="s">
        <v>80</v>
      </c>
      <c r="M10" s="31" t="s">
        <v>80</v>
      </c>
      <c r="N10" s="31" t="s">
        <v>5</v>
      </c>
      <c r="O10" s="31" t="s">
        <v>82</v>
      </c>
      <c r="P10" s="31" t="s">
        <v>20</v>
      </c>
      <c r="Q10" s="31" t="s">
        <v>20</v>
      </c>
      <c r="R10" s="31" t="s">
        <v>20</v>
      </c>
      <c r="S10" s="31" t="s">
        <v>20</v>
      </c>
      <c r="T10" s="31" t="s">
        <v>20</v>
      </c>
      <c r="U10" s="31" t="s">
        <v>20</v>
      </c>
      <c r="V10" s="31" t="s">
        <v>20</v>
      </c>
      <c r="W10" s="31" t="s">
        <v>20</v>
      </c>
      <c r="X10" s="31" t="s">
        <v>5</v>
      </c>
      <c r="Y10" s="31" t="s">
        <v>20</v>
      </c>
      <c r="Z10" s="31" t="s">
        <v>5</v>
      </c>
      <c r="AA10" s="31" t="s">
        <v>5</v>
      </c>
      <c r="AB10" s="31" t="s">
        <v>5</v>
      </c>
      <c r="AC10" s="31" t="s">
        <v>20</v>
      </c>
      <c r="AD10" s="31" t="s">
        <v>20</v>
      </c>
      <c r="AE10" s="31" t="s">
        <v>20</v>
      </c>
      <c r="AF10" s="31" t="s">
        <v>20</v>
      </c>
      <c r="AG10" s="31" t="s">
        <v>20</v>
      </c>
      <c r="AH10" s="31" t="s">
        <v>20</v>
      </c>
      <c r="AI10" s="31" t="s">
        <v>5</v>
      </c>
      <c r="AJ10" s="31" t="s">
        <v>20</v>
      </c>
      <c r="AK10">
        <v>3</v>
      </c>
      <c r="AL10" s="29" t="s">
        <v>80</v>
      </c>
      <c r="AM10" s="29" t="s">
        <v>80</v>
      </c>
      <c r="AN10" s="20" t="s">
        <v>80</v>
      </c>
    </row>
    <row r="11" spans="1:40" x14ac:dyDescent="0.25">
      <c r="A11" t="s">
        <v>229</v>
      </c>
      <c r="B11" t="s">
        <v>140</v>
      </c>
      <c r="C11" t="s">
        <v>75</v>
      </c>
      <c r="D11" t="s">
        <v>113</v>
      </c>
      <c r="E11" t="s">
        <v>87</v>
      </c>
      <c r="F11" t="s">
        <v>78</v>
      </c>
      <c r="G11" s="31" t="s">
        <v>80</v>
      </c>
      <c r="H11" s="31">
        <v>743.4</v>
      </c>
      <c r="I11" s="31">
        <v>1103.3</v>
      </c>
      <c r="J11" s="31">
        <v>615.56700000000001</v>
      </c>
      <c r="K11" s="31">
        <v>178.672</v>
      </c>
      <c r="L11" s="31">
        <v>1686.6</v>
      </c>
      <c r="M11" s="31">
        <v>2173.4</v>
      </c>
      <c r="N11" s="31">
        <v>1966.2</v>
      </c>
      <c r="O11" s="31">
        <v>2160.1590000000001</v>
      </c>
      <c r="P11" s="31">
        <v>2102.9580000000001</v>
      </c>
      <c r="Q11" s="31">
        <v>2520.16</v>
      </c>
      <c r="R11" s="31">
        <v>3327.93</v>
      </c>
      <c r="S11" s="31">
        <v>2308.9110000000001</v>
      </c>
      <c r="T11" s="31">
        <v>2420.5940000000001</v>
      </c>
      <c r="U11" s="31">
        <v>1267.6400000000001</v>
      </c>
      <c r="V11" s="31">
        <v>1500.499</v>
      </c>
      <c r="W11" s="31">
        <v>2807.663</v>
      </c>
      <c r="X11" s="31">
        <v>1606.9590000000001</v>
      </c>
      <c r="Y11" s="31">
        <v>2013.221</v>
      </c>
      <c r="Z11" s="31">
        <v>2551.4070000000002</v>
      </c>
      <c r="AA11" s="31">
        <v>2420.049</v>
      </c>
      <c r="AB11" s="31">
        <v>1334.3009999999999</v>
      </c>
      <c r="AC11" s="31">
        <v>2176.7190000000001</v>
      </c>
      <c r="AD11" s="31">
        <v>3010.47</v>
      </c>
      <c r="AE11" s="31">
        <v>3784.27</v>
      </c>
      <c r="AF11" s="31">
        <v>3434.9029999999998</v>
      </c>
      <c r="AG11" s="31">
        <v>4629.1570000000002</v>
      </c>
      <c r="AH11" s="31">
        <v>3326</v>
      </c>
      <c r="AI11" s="31">
        <v>2112</v>
      </c>
      <c r="AJ11" s="31">
        <v>2505.1350000000002</v>
      </c>
      <c r="AK11">
        <v>4</v>
      </c>
      <c r="AL11" s="29">
        <v>9.6300000000000008</v>
      </c>
      <c r="AM11" s="29">
        <v>82.25</v>
      </c>
      <c r="AN11" s="20">
        <v>63788.243999999999</v>
      </c>
    </row>
    <row r="12" spans="1:40" x14ac:dyDescent="0.25">
      <c r="A12" t="s">
        <v>229</v>
      </c>
      <c r="B12" t="s">
        <v>140</v>
      </c>
      <c r="C12" t="s">
        <v>75</v>
      </c>
      <c r="D12" t="s">
        <v>113</v>
      </c>
      <c r="E12" t="s">
        <v>87</v>
      </c>
      <c r="F12" t="s">
        <v>79</v>
      </c>
      <c r="G12" s="31" t="s">
        <v>80</v>
      </c>
      <c r="H12" s="31" t="s">
        <v>82</v>
      </c>
      <c r="I12" s="31" t="s">
        <v>5</v>
      </c>
      <c r="J12" s="31" t="s">
        <v>82</v>
      </c>
      <c r="K12" s="31" t="s">
        <v>82</v>
      </c>
      <c r="L12" s="31" t="s">
        <v>20</v>
      </c>
      <c r="M12" s="31" t="s">
        <v>5</v>
      </c>
      <c r="N12" s="31" t="s">
        <v>5</v>
      </c>
      <c r="O12" s="31" t="s">
        <v>5</v>
      </c>
      <c r="P12" s="31" t="s">
        <v>5</v>
      </c>
      <c r="Q12" s="31" t="s">
        <v>20</v>
      </c>
      <c r="R12" s="31" t="s">
        <v>5</v>
      </c>
      <c r="S12" s="31" t="s">
        <v>20</v>
      </c>
      <c r="T12" s="31" t="s">
        <v>5</v>
      </c>
      <c r="U12" s="31" t="s">
        <v>20</v>
      </c>
      <c r="V12" s="31" t="s">
        <v>20</v>
      </c>
      <c r="W12" s="31" t="s">
        <v>20</v>
      </c>
      <c r="X12" s="31" t="s">
        <v>20</v>
      </c>
      <c r="Y12" s="31" t="s">
        <v>5</v>
      </c>
      <c r="Z12" s="31" t="s">
        <v>5</v>
      </c>
      <c r="AA12" s="31" t="s">
        <v>5</v>
      </c>
      <c r="AB12" s="31" t="s">
        <v>5</v>
      </c>
      <c r="AC12" s="31" t="s">
        <v>5</v>
      </c>
      <c r="AD12" s="31" t="s">
        <v>20</v>
      </c>
      <c r="AE12" s="31" t="s">
        <v>20</v>
      </c>
      <c r="AF12" s="31" t="s">
        <v>20</v>
      </c>
      <c r="AG12" s="31" t="s">
        <v>20</v>
      </c>
      <c r="AH12" s="31" t="s">
        <v>5</v>
      </c>
      <c r="AI12" s="31" t="s">
        <v>5</v>
      </c>
      <c r="AJ12" s="31" t="s">
        <v>20</v>
      </c>
      <c r="AK12">
        <v>4</v>
      </c>
      <c r="AL12" s="29" t="s">
        <v>80</v>
      </c>
      <c r="AM12" s="29" t="s">
        <v>80</v>
      </c>
      <c r="AN12" s="20" t="s">
        <v>80</v>
      </c>
    </row>
    <row r="13" spans="1:40" x14ac:dyDescent="0.25">
      <c r="A13" t="s">
        <v>229</v>
      </c>
      <c r="B13" t="s">
        <v>140</v>
      </c>
      <c r="C13" t="s">
        <v>85</v>
      </c>
      <c r="D13" t="s">
        <v>86</v>
      </c>
      <c r="E13" t="s">
        <v>87</v>
      </c>
      <c r="F13" t="s">
        <v>78</v>
      </c>
      <c r="G13" s="31">
        <v>1767.018</v>
      </c>
      <c r="H13" s="31">
        <v>1951.673</v>
      </c>
      <c r="I13" s="31">
        <v>1736.8520000000001</v>
      </c>
      <c r="J13" s="31">
        <v>1558.596</v>
      </c>
      <c r="K13" s="31">
        <v>1496.4349999999999</v>
      </c>
      <c r="L13" s="31">
        <v>1352.9159999999999</v>
      </c>
      <c r="M13" s="31">
        <v>665.48900000000003</v>
      </c>
      <c r="N13" s="31">
        <v>1171.6130000000001</v>
      </c>
      <c r="O13" s="31">
        <v>521.30399999999997</v>
      </c>
      <c r="P13" s="31">
        <v>800.029</v>
      </c>
      <c r="Q13" s="31">
        <v>865.71199999999999</v>
      </c>
      <c r="R13" s="31">
        <v>1805</v>
      </c>
      <c r="S13" s="31">
        <v>2177</v>
      </c>
      <c r="T13" s="31">
        <v>1842.5609999999999</v>
      </c>
      <c r="U13" s="31">
        <v>1356.252</v>
      </c>
      <c r="V13" s="31">
        <v>1625.4870000000001</v>
      </c>
      <c r="W13" s="31">
        <v>2141.5459999999998</v>
      </c>
      <c r="X13" s="31">
        <v>2073.6559999999999</v>
      </c>
      <c r="Y13" s="31">
        <v>2257.4409999999998</v>
      </c>
      <c r="Z13" s="31">
        <v>2239.9349999999999</v>
      </c>
      <c r="AA13" s="31">
        <v>1853.529</v>
      </c>
      <c r="AB13" s="31">
        <v>1991.787</v>
      </c>
      <c r="AC13" s="31">
        <v>2053.319</v>
      </c>
      <c r="AD13" s="31">
        <v>1372.269</v>
      </c>
      <c r="AE13" s="31">
        <v>861.45399999999995</v>
      </c>
      <c r="AF13" s="31">
        <v>1337.924</v>
      </c>
      <c r="AG13" s="31">
        <v>1051.771</v>
      </c>
      <c r="AH13" s="31">
        <v>922.33100000000002</v>
      </c>
      <c r="AI13" s="31">
        <v>1651.9639999999999</v>
      </c>
      <c r="AJ13" s="31">
        <v>867</v>
      </c>
      <c r="AK13">
        <v>5</v>
      </c>
      <c r="AL13" s="29">
        <v>6.85</v>
      </c>
      <c r="AM13" s="29">
        <v>89.1</v>
      </c>
      <c r="AN13" s="20">
        <v>45369.862999999998</v>
      </c>
    </row>
    <row r="14" spans="1:40" x14ac:dyDescent="0.25">
      <c r="A14" t="s">
        <v>229</v>
      </c>
      <c r="B14" t="s">
        <v>140</v>
      </c>
      <c r="C14" t="s">
        <v>85</v>
      </c>
      <c r="D14" t="s">
        <v>86</v>
      </c>
      <c r="E14" t="s">
        <v>87</v>
      </c>
      <c r="F14" t="s">
        <v>79</v>
      </c>
      <c r="G14" s="31" t="s">
        <v>82</v>
      </c>
      <c r="H14" s="31" t="s">
        <v>82</v>
      </c>
      <c r="I14" s="31" t="s">
        <v>82</v>
      </c>
      <c r="J14" s="31" t="s">
        <v>82</v>
      </c>
      <c r="K14" s="31" t="s">
        <v>82</v>
      </c>
      <c r="L14" s="31" t="s">
        <v>82</v>
      </c>
      <c r="M14" s="31" t="s">
        <v>82</v>
      </c>
      <c r="N14" s="31" t="s">
        <v>82</v>
      </c>
      <c r="O14" s="31" t="s">
        <v>20</v>
      </c>
      <c r="P14" s="31" t="s">
        <v>20</v>
      </c>
      <c r="Q14" s="31" t="s">
        <v>20</v>
      </c>
      <c r="R14" s="31" t="s">
        <v>20</v>
      </c>
      <c r="S14" s="31" t="s">
        <v>20</v>
      </c>
      <c r="T14" s="31" t="s">
        <v>20</v>
      </c>
      <c r="U14" s="31" t="s">
        <v>20</v>
      </c>
      <c r="V14" s="31" t="s">
        <v>20</v>
      </c>
      <c r="W14" s="31" t="s">
        <v>20</v>
      </c>
      <c r="X14" s="31" t="s">
        <v>20</v>
      </c>
      <c r="Y14" s="31" t="s">
        <v>20</v>
      </c>
      <c r="Z14" s="31" t="s">
        <v>20</v>
      </c>
      <c r="AA14" s="31" t="s">
        <v>20</v>
      </c>
      <c r="AB14" s="31" t="s">
        <v>20</v>
      </c>
      <c r="AC14" s="31" t="s">
        <v>20</v>
      </c>
      <c r="AD14" s="31" t="s">
        <v>20</v>
      </c>
      <c r="AE14" s="31" t="s">
        <v>20</v>
      </c>
      <c r="AF14" s="31" t="s">
        <v>20</v>
      </c>
      <c r="AG14" s="31" t="s">
        <v>20</v>
      </c>
      <c r="AH14" s="31" t="s">
        <v>20</v>
      </c>
      <c r="AI14" s="31" t="s">
        <v>20</v>
      </c>
      <c r="AJ14" s="31" t="s">
        <v>20</v>
      </c>
      <c r="AK14">
        <v>5</v>
      </c>
      <c r="AL14" s="29" t="s">
        <v>80</v>
      </c>
      <c r="AM14" s="29" t="s">
        <v>80</v>
      </c>
      <c r="AN14" s="20" t="s">
        <v>80</v>
      </c>
    </row>
    <row r="15" spans="1:40" x14ac:dyDescent="0.25">
      <c r="A15" t="s">
        <v>229</v>
      </c>
      <c r="B15" t="s">
        <v>140</v>
      </c>
      <c r="C15" t="s">
        <v>75</v>
      </c>
      <c r="D15" t="s">
        <v>91</v>
      </c>
      <c r="E15" t="s">
        <v>87</v>
      </c>
      <c r="F15" t="s">
        <v>78</v>
      </c>
      <c r="G15" s="31">
        <v>437</v>
      </c>
      <c r="H15" s="31">
        <v>425</v>
      </c>
      <c r="I15" s="31">
        <v>506</v>
      </c>
      <c r="J15" s="31">
        <v>510.19</v>
      </c>
      <c r="K15" s="31">
        <v>536</v>
      </c>
      <c r="L15" s="31">
        <v>221</v>
      </c>
      <c r="M15" s="31">
        <v>182</v>
      </c>
      <c r="N15" s="31">
        <v>343</v>
      </c>
      <c r="O15" s="31">
        <v>331</v>
      </c>
      <c r="P15" s="31">
        <v>209</v>
      </c>
      <c r="Q15" s="31">
        <v>236</v>
      </c>
      <c r="R15" s="31">
        <v>525</v>
      </c>
      <c r="S15" s="31">
        <v>895.86300000000006</v>
      </c>
      <c r="T15" s="31">
        <v>1789.0840000000001</v>
      </c>
      <c r="U15" s="31">
        <v>981.27800000000002</v>
      </c>
      <c r="V15" s="31">
        <v>1160.8810000000001</v>
      </c>
      <c r="W15" s="31">
        <v>1483.3240000000001</v>
      </c>
      <c r="X15" s="31">
        <v>3059.8560000000002</v>
      </c>
      <c r="Y15" s="31">
        <v>2254.69</v>
      </c>
      <c r="Z15" s="31">
        <v>3232.0010000000002</v>
      </c>
      <c r="AA15" s="31">
        <v>2277.4229999999998</v>
      </c>
      <c r="AB15" s="31">
        <v>2127.3029999999999</v>
      </c>
      <c r="AC15" s="31">
        <v>3111.6509999999998</v>
      </c>
      <c r="AD15" s="31">
        <v>3495.3589999999999</v>
      </c>
      <c r="AE15" s="31">
        <v>2513.2669999999998</v>
      </c>
      <c r="AF15" s="31">
        <v>2111.9360000000001</v>
      </c>
      <c r="AG15" s="31">
        <v>1407.848</v>
      </c>
      <c r="AH15" s="31">
        <v>971.55899999999997</v>
      </c>
      <c r="AI15" s="31">
        <v>1061.414</v>
      </c>
      <c r="AJ15" s="31">
        <v>846.70799999999997</v>
      </c>
      <c r="AK15">
        <v>6</v>
      </c>
      <c r="AL15" s="29">
        <v>5.92</v>
      </c>
      <c r="AM15" s="29">
        <v>95.02</v>
      </c>
      <c r="AN15" s="20">
        <v>39242.635000000002</v>
      </c>
    </row>
    <row r="16" spans="1:40" x14ac:dyDescent="0.25">
      <c r="A16" t="s">
        <v>229</v>
      </c>
      <c r="B16" t="s">
        <v>140</v>
      </c>
      <c r="C16" t="s">
        <v>75</v>
      </c>
      <c r="D16" t="s">
        <v>91</v>
      </c>
      <c r="E16" t="s">
        <v>87</v>
      </c>
      <c r="F16" t="s">
        <v>79</v>
      </c>
      <c r="G16" s="31" t="s">
        <v>82</v>
      </c>
      <c r="H16" s="31" t="s">
        <v>82</v>
      </c>
      <c r="I16" s="31" t="s">
        <v>82</v>
      </c>
      <c r="J16" s="31" t="s">
        <v>82</v>
      </c>
      <c r="K16" s="31" t="s">
        <v>82</v>
      </c>
      <c r="L16" s="31" t="s">
        <v>82</v>
      </c>
      <c r="M16" s="31" t="s">
        <v>82</v>
      </c>
      <c r="N16" s="31" t="s">
        <v>82</v>
      </c>
      <c r="O16" s="31" t="s">
        <v>82</v>
      </c>
      <c r="P16" s="31" t="s">
        <v>82</v>
      </c>
      <c r="Q16" s="31" t="s">
        <v>82</v>
      </c>
      <c r="R16" s="31" t="s">
        <v>82</v>
      </c>
      <c r="S16" s="31" t="s">
        <v>82</v>
      </c>
      <c r="T16" s="31" t="s">
        <v>82</v>
      </c>
      <c r="U16" s="31" t="s">
        <v>20</v>
      </c>
      <c r="V16" s="31" t="s">
        <v>20</v>
      </c>
      <c r="W16" s="31" t="s">
        <v>20</v>
      </c>
      <c r="X16" s="31" t="s">
        <v>5</v>
      </c>
      <c r="Y16" s="31" t="s">
        <v>5</v>
      </c>
      <c r="Z16" s="31" t="s">
        <v>5</v>
      </c>
      <c r="AA16" s="31" t="s">
        <v>5</v>
      </c>
      <c r="AB16" s="31" t="s">
        <v>5</v>
      </c>
      <c r="AC16" s="31" t="s">
        <v>5</v>
      </c>
      <c r="AD16" s="31" t="s">
        <v>5</v>
      </c>
      <c r="AE16" s="31" t="s">
        <v>5</v>
      </c>
      <c r="AF16" s="31" t="s">
        <v>5</v>
      </c>
      <c r="AG16" s="31" t="s">
        <v>5</v>
      </c>
      <c r="AH16" s="31" t="s">
        <v>5</v>
      </c>
      <c r="AI16" s="31" t="s">
        <v>5</v>
      </c>
      <c r="AJ16" s="31" t="s">
        <v>5</v>
      </c>
      <c r="AK16">
        <v>6</v>
      </c>
      <c r="AL16" s="29" t="s">
        <v>80</v>
      </c>
      <c r="AM16" s="29" t="s">
        <v>80</v>
      </c>
      <c r="AN16" s="20" t="s">
        <v>80</v>
      </c>
    </row>
    <row r="17" spans="1:40" x14ac:dyDescent="0.25">
      <c r="A17" t="s">
        <v>229</v>
      </c>
      <c r="B17" t="s">
        <v>140</v>
      </c>
      <c r="C17" t="s">
        <v>75</v>
      </c>
      <c r="D17" t="s">
        <v>147</v>
      </c>
      <c r="E17" t="s">
        <v>90</v>
      </c>
      <c r="F17" t="s">
        <v>78</v>
      </c>
      <c r="G17" s="31" t="s">
        <v>80</v>
      </c>
      <c r="H17" s="31" t="s">
        <v>80</v>
      </c>
      <c r="I17" s="31" t="s">
        <v>80</v>
      </c>
      <c r="J17" s="31" t="s">
        <v>80</v>
      </c>
      <c r="K17" s="31" t="s">
        <v>80</v>
      </c>
      <c r="L17" s="31" t="s">
        <v>80</v>
      </c>
      <c r="M17" s="31" t="s">
        <v>80</v>
      </c>
      <c r="N17" s="31" t="s">
        <v>80</v>
      </c>
      <c r="O17" s="31" t="s">
        <v>80</v>
      </c>
      <c r="P17" s="31" t="s">
        <v>80</v>
      </c>
      <c r="Q17" s="31" t="s">
        <v>80</v>
      </c>
      <c r="R17" s="31" t="s">
        <v>80</v>
      </c>
      <c r="S17" s="31" t="s">
        <v>80</v>
      </c>
      <c r="T17" s="31" t="s">
        <v>80</v>
      </c>
      <c r="U17" s="31" t="s">
        <v>80</v>
      </c>
      <c r="V17" s="31" t="s">
        <v>80</v>
      </c>
      <c r="W17" s="31" t="s">
        <v>80</v>
      </c>
      <c r="X17" s="31" t="s">
        <v>80</v>
      </c>
      <c r="Y17" s="31" t="s">
        <v>80</v>
      </c>
      <c r="Z17" s="31">
        <v>1583</v>
      </c>
      <c r="AA17" s="31">
        <v>385</v>
      </c>
      <c r="AB17" s="31">
        <v>429</v>
      </c>
      <c r="AC17" s="31">
        <v>467.245</v>
      </c>
      <c r="AD17" s="31">
        <v>407.23399999999998</v>
      </c>
      <c r="AE17" s="31">
        <v>386.57</v>
      </c>
      <c r="AF17" s="31">
        <v>382.06</v>
      </c>
      <c r="AG17" s="31">
        <v>408.3</v>
      </c>
      <c r="AH17" s="31">
        <v>932.2</v>
      </c>
      <c r="AI17" s="31">
        <v>1149.8</v>
      </c>
      <c r="AJ17" s="31">
        <v>457.34</v>
      </c>
      <c r="AK17" s="169">
        <v>7</v>
      </c>
      <c r="AL17" s="29">
        <v>1.05</v>
      </c>
      <c r="AM17" s="29">
        <v>96.08</v>
      </c>
      <c r="AN17" s="20">
        <v>6987.7489999999998</v>
      </c>
    </row>
    <row r="18" spans="1:40" x14ac:dyDescent="0.25">
      <c r="A18" t="s">
        <v>229</v>
      </c>
      <c r="B18" t="s">
        <v>140</v>
      </c>
      <c r="C18" t="s">
        <v>75</v>
      </c>
      <c r="D18" t="s">
        <v>147</v>
      </c>
      <c r="E18" t="s">
        <v>90</v>
      </c>
      <c r="F18" t="s">
        <v>79</v>
      </c>
      <c r="G18" s="31" t="s">
        <v>80</v>
      </c>
      <c r="H18" s="31" t="s">
        <v>80</v>
      </c>
      <c r="I18" s="31" t="s">
        <v>80</v>
      </c>
      <c r="J18" s="31" t="s">
        <v>80</v>
      </c>
      <c r="K18" s="31" t="s">
        <v>80</v>
      </c>
      <c r="L18" s="31" t="s">
        <v>80</v>
      </c>
      <c r="M18" s="31" t="s">
        <v>80</v>
      </c>
      <c r="N18" s="31" t="s">
        <v>80</v>
      </c>
      <c r="O18" s="31" t="s">
        <v>80</v>
      </c>
      <c r="P18" s="31" t="s">
        <v>80</v>
      </c>
      <c r="Q18" s="31" t="s">
        <v>80</v>
      </c>
      <c r="R18" s="31" t="s">
        <v>80</v>
      </c>
      <c r="S18" s="31" t="s">
        <v>80</v>
      </c>
      <c r="T18" s="31" t="s">
        <v>80</v>
      </c>
      <c r="U18" s="31" t="s">
        <v>80</v>
      </c>
      <c r="V18" s="31" t="s">
        <v>80</v>
      </c>
      <c r="W18" s="31" t="s">
        <v>80</v>
      </c>
      <c r="X18" s="31" t="s">
        <v>80</v>
      </c>
      <c r="Y18" s="31" t="s">
        <v>80</v>
      </c>
      <c r="Z18" s="31" t="s">
        <v>5</v>
      </c>
      <c r="AA18" s="31" t="s">
        <v>5</v>
      </c>
      <c r="AB18" s="31" t="s">
        <v>5</v>
      </c>
      <c r="AC18" s="31" t="s">
        <v>5</v>
      </c>
      <c r="AD18" s="31" t="s">
        <v>5</v>
      </c>
      <c r="AE18" s="31" t="s">
        <v>82</v>
      </c>
      <c r="AF18" s="31" t="s">
        <v>82</v>
      </c>
      <c r="AG18" s="31" t="s">
        <v>82</v>
      </c>
      <c r="AH18" s="31" t="s">
        <v>82</v>
      </c>
      <c r="AI18" s="31" t="s">
        <v>82</v>
      </c>
      <c r="AJ18" s="31" t="s">
        <v>82</v>
      </c>
      <c r="AK18">
        <v>7</v>
      </c>
      <c r="AL18" s="29" t="s">
        <v>80</v>
      </c>
      <c r="AM18" s="29" t="s">
        <v>80</v>
      </c>
      <c r="AN18" s="20" t="s">
        <v>80</v>
      </c>
    </row>
    <row r="19" spans="1:40" x14ac:dyDescent="0.25">
      <c r="A19" t="s">
        <v>229</v>
      </c>
      <c r="B19" t="s">
        <v>140</v>
      </c>
      <c r="C19" t="s">
        <v>75</v>
      </c>
      <c r="D19" t="s">
        <v>143</v>
      </c>
      <c r="E19" t="s">
        <v>87</v>
      </c>
      <c r="F19" t="s">
        <v>78</v>
      </c>
      <c r="G19" s="31">
        <v>56.652000000000001</v>
      </c>
      <c r="H19" s="31">
        <v>258.63200000000001</v>
      </c>
      <c r="I19" s="31">
        <v>180.28800000000001</v>
      </c>
      <c r="J19" s="31">
        <v>247.83799999999999</v>
      </c>
      <c r="K19" s="31">
        <v>118.1</v>
      </c>
      <c r="L19" s="31">
        <v>80.522000000000006</v>
      </c>
      <c r="M19" s="31">
        <v>66.317999999999998</v>
      </c>
      <c r="N19" s="31">
        <v>84.700999999999993</v>
      </c>
      <c r="O19" s="31">
        <v>480.00700000000001</v>
      </c>
      <c r="P19" s="31">
        <v>462.45100000000002</v>
      </c>
      <c r="Q19" s="31">
        <v>375.79500000000002</v>
      </c>
      <c r="R19" s="31">
        <v>231.72</v>
      </c>
      <c r="S19" s="31">
        <v>337.47500000000002</v>
      </c>
      <c r="T19" s="31">
        <v>358.87799999999999</v>
      </c>
      <c r="U19" s="31">
        <v>941.80899999999997</v>
      </c>
      <c r="V19" s="31">
        <v>207.92699999999999</v>
      </c>
      <c r="W19" s="31">
        <v>724.55600000000004</v>
      </c>
      <c r="X19" s="31">
        <v>432.745</v>
      </c>
      <c r="Y19" s="31">
        <v>129.86500000000001</v>
      </c>
      <c r="Z19" s="31" t="s">
        <v>80</v>
      </c>
      <c r="AA19" s="31" t="s">
        <v>80</v>
      </c>
      <c r="AB19" s="31" t="s">
        <v>80</v>
      </c>
      <c r="AC19" s="31" t="s">
        <v>80</v>
      </c>
      <c r="AD19" s="31" t="s">
        <v>80</v>
      </c>
      <c r="AE19" s="31" t="s">
        <v>80</v>
      </c>
      <c r="AF19" s="31" t="s">
        <v>80</v>
      </c>
      <c r="AG19" s="31" t="s">
        <v>80</v>
      </c>
      <c r="AH19" s="31" t="s">
        <v>80</v>
      </c>
      <c r="AI19" s="31" t="s">
        <v>80</v>
      </c>
      <c r="AJ19" s="31" t="s">
        <v>80</v>
      </c>
      <c r="AK19">
        <v>8</v>
      </c>
      <c r="AL19" s="29">
        <v>0.87</v>
      </c>
      <c r="AM19" s="29">
        <v>96.95</v>
      </c>
      <c r="AN19" s="20">
        <v>5776.2790000000005</v>
      </c>
    </row>
    <row r="20" spans="1:40" x14ac:dyDescent="0.25">
      <c r="A20" t="s">
        <v>229</v>
      </c>
      <c r="B20" t="s">
        <v>140</v>
      </c>
      <c r="C20" t="s">
        <v>75</v>
      </c>
      <c r="D20" t="s">
        <v>143</v>
      </c>
      <c r="E20" t="s">
        <v>87</v>
      </c>
      <c r="F20" t="s">
        <v>79</v>
      </c>
      <c r="G20" s="31" t="s">
        <v>82</v>
      </c>
      <c r="H20" s="31" t="s">
        <v>82</v>
      </c>
      <c r="I20" s="31" t="s">
        <v>82</v>
      </c>
      <c r="J20" s="31" t="s">
        <v>82</v>
      </c>
      <c r="K20" s="31" t="s">
        <v>82</v>
      </c>
      <c r="L20" s="31" t="s">
        <v>82</v>
      </c>
      <c r="M20" s="31" t="s">
        <v>82</v>
      </c>
      <c r="N20" s="31" t="s">
        <v>82</v>
      </c>
      <c r="O20" s="31" t="s">
        <v>82</v>
      </c>
      <c r="P20" s="31" t="s">
        <v>82</v>
      </c>
      <c r="Q20" s="31" t="s">
        <v>82</v>
      </c>
      <c r="R20" s="31" t="s">
        <v>20</v>
      </c>
      <c r="S20" s="31" t="s">
        <v>20</v>
      </c>
      <c r="T20" s="31" t="s">
        <v>20</v>
      </c>
      <c r="U20" s="31" t="s">
        <v>20</v>
      </c>
      <c r="V20" s="31" t="s">
        <v>7</v>
      </c>
      <c r="W20" s="31" t="s">
        <v>20</v>
      </c>
      <c r="X20" s="31" t="s">
        <v>20</v>
      </c>
      <c r="Y20" s="31" t="s">
        <v>20</v>
      </c>
      <c r="Z20" s="31" t="s">
        <v>80</v>
      </c>
      <c r="AA20" s="31" t="s">
        <v>80</v>
      </c>
      <c r="AB20" s="31" t="s">
        <v>80</v>
      </c>
      <c r="AC20" s="31" t="s">
        <v>80</v>
      </c>
      <c r="AD20" s="31" t="s">
        <v>80</v>
      </c>
      <c r="AE20" s="31" t="s">
        <v>80</v>
      </c>
      <c r="AF20" s="31" t="s">
        <v>80</v>
      </c>
      <c r="AG20" s="31" t="s">
        <v>80</v>
      </c>
      <c r="AH20" s="31" t="s">
        <v>80</v>
      </c>
      <c r="AI20" s="31" t="s">
        <v>80</v>
      </c>
      <c r="AJ20" s="31" t="s">
        <v>80</v>
      </c>
      <c r="AK20">
        <v>8</v>
      </c>
      <c r="AL20" s="29" t="s">
        <v>80</v>
      </c>
      <c r="AM20" s="29" t="s">
        <v>80</v>
      </c>
      <c r="AN20" s="20" t="s">
        <v>80</v>
      </c>
    </row>
    <row r="21" spans="1:40" x14ac:dyDescent="0.25">
      <c r="A21" t="s">
        <v>229</v>
      </c>
      <c r="B21" t="s">
        <v>140</v>
      </c>
      <c r="C21" t="s">
        <v>75</v>
      </c>
      <c r="D21" t="s">
        <v>141</v>
      </c>
      <c r="E21" t="s">
        <v>87</v>
      </c>
      <c r="F21" t="s">
        <v>78</v>
      </c>
      <c r="G21" s="31" t="s">
        <v>80</v>
      </c>
      <c r="H21" s="31" t="s">
        <v>80</v>
      </c>
      <c r="I21" s="31" t="s">
        <v>80</v>
      </c>
      <c r="J21" s="31">
        <v>23</v>
      </c>
      <c r="K21" s="31">
        <v>20.8</v>
      </c>
      <c r="L21" s="31" t="s">
        <v>80</v>
      </c>
      <c r="M21" s="31">
        <v>81.7</v>
      </c>
      <c r="N21" s="31">
        <v>63</v>
      </c>
      <c r="O21" s="31">
        <v>231.834</v>
      </c>
      <c r="P21" s="31">
        <v>127.604</v>
      </c>
      <c r="Q21" s="31">
        <v>154.084</v>
      </c>
      <c r="R21" s="31">
        <v>89.7</v>
      </c>
      <c r="S21" s="31">
        <v>82.171999999999997</v>
      </c>
      <c r="T21" s="31">
        <v>125.95399999999999</v>
      </c>
      <c r="U21" s="31">
        <v>119.087</v>
      </c>
      <c r="V21" s="31">
        <v>111.998</v>
      </c>
      <c r="W21" s="31">
        <v>317.19</v>
      </c>
      <c r="X21" s="31">
        <v>158.40199999999999</v>
      </c>
      <c r="Y21" s="31">
        <v>179.12200000000001</v>
      </c>
      <c r="Z21" s="31">
        <v>525.26900000000001</v>
      </c>
      <c r="AA21" s="31">
        <v>401.59199999999998</v>
      </c>
      <c r="AB21" s="31">
        <v>355.90800000000002</v>
      </c>
      <c r="AC21" s="31">
        <v>418.202</v>
      </c>
      <c r="AD21" s="31">
        <v>403.43799999999999</v>
      </c>
      <c r="AE21" s="31">
        <v>291.74599999999998</v>
      </c>
      <c r="AF21" s="31">
        <v>51.808999999999997</v>
      </c>
      <c r="AG21" s="31">
        <v>180.934</v>
      </c>
      <c r="AH21" s="31">
        <v>99.697999999999993</v>
      </c>
      <c r="AI21" s="31">
        <v>51.99</v>
      </c>
      <c r="AJ21" s="31">
        <v>72.832999999999998</v>
      </c>
      <c r="AK21">
        <v>9</v>
      </c>
      <c r="AL21" s="29">
        <v>0.72</v>
      </c>
      <c r="AM21" s="29">
        <v>97.66</v>
      </c>
      <c r="AN21" s="20">
        <v>4739.0659999999998</v>
      </c>
    </row>
    <row r="22" spans="1:40" x14ac:dyDescent="0.25">
      <c r="A22" t="s">
        <v>229</v>
      </c>
      <c r="B22" t="s">
        <v>140</v>
      </c>
      <c r="C22" t="s">
        <v>75</v>
      </c>
      <c r="D22" t="s">
        <v>141</v>
      </c>
      <c r="E22" t="s">
        <v>87</v>
      </c>
      <c r="F22" t="s">
        <v>79</v>
      </c>
      <c r="G22" s="31" t="s">
        <v>80</v>
      </c>
      <c r="H22" s="31" t="s">
        <v>80</v>
      </c>
      <c r="I22" s="31" t="s">
        <v>80</v>
      </c>
      <c r="J22" s="31" t="s">
        <v>82</v>
      </c>
      <c r="K22" s="31" t="s">
        <v>82</v>
      </c>
      <c r="L22" s="31" t="s">
        <v>20</v>
      </c>
      <c r="M22" s="31" t="s">
        <v>5</v>
      </c>
      <c r="N22" s="31" t="s">
        <v>20</v>
      </c>
      <c r="O22" s="31" t="s">
        <v>20</v>
      </c>
      <c r="P22" s="31" t="s">
        <v>20</v>
      </c>
      <c r="Q22" s="31" t="s">
        <v>20</v>
      </c>
      <c r="R22" s="31" t="s">
        <v>20</v>
      </c>
      <c r="S22" s="31" t="s">
        <v>20</v>
      </c>
      <c r="T22" s="31" t="s">
        <v>20</v>
      </c>
      <c r="U22" s="31" t="s">
        <v>20</v>
      </c>
      <c r="V22" s="31" t="s">
        <v>20</v>
      </c>
      <c r="W22" s="31" t="s">
        <v>5</v>
      </c>
      <c r="X22" s="31" t="s">
        <v>20</v>
      </c>
      <c r="Y22" s="31" t="s">
        <v>20</v>
      </c>
      <c r="Z22" s="31" t="s">
        <v>20</v>
      </c>
      <c r="AA22" s="31" t="s">
        <v>20</v>
      </c>
      <c r="AB22" s="31" t="s">
        <v>20</v>
      </c>
      <c r="AC22" s="31" t="s">
        <v>20</v>
      </c>
      <c r="AD22" s="31" t="s">
        <v>20</v>
      </c>
      <c r="AE22" s="31" t="s">
        <v>5</v>
      </c>
      <c r="AF22" s="31" t="s">
        <v>20</v>
      </c>
      <c r="AG22" s="31" t="s">
        <v>20</v>
      </c>
      <c r="AH22" s="31" t="s">
        <v>20</v>
      </c>
      <c r="AI22" s="31" t="s">
        <v>20</v>
      </c>
      <c r="AJ22" s="31" t="s">
        <v>20</v>
      </c>
      <c r="AK22">
        <v>9</v>
      </c>
      <c r="AL22" s="29" t="s">
        <v>80</v>
      </c>
      <c r="AM22" s="29" t="s">
        <v>80</v>
      </c>
      <c r="AN22" s="20" t="s">
        <v>80</v>
      </c>
    </row>
    <row r="23" spans="1:40" x14ac:dyDescent="0.25">
      <c r="A23" t="s">
        <v>229</v>
      </c>
      <c r="B23" t="s">
        <v>140</v>
      </c>
      <c r="C23" t="s">
        <v>75</v>
      </c>
      <c r="D23" t="s">
        <v>97</v>
      </c>
      <c r="E23" t="s">
        <v>87</v>
      </c>
      <c r="F23" t="s">
        <v>78</v>
      </c>
      <c r="G23" s="31" t="s">
        <v>80</v>
      </c>
      <c r="H23" s="31" t="s">
        <v>80</v>
      </c>
      <c r="I23" s="31" t="s">
        <v>80</v>
      </c>
      <c r="J23" s="31" t="s">
        <v>80</v>
      </c>
      <c r="K23" s="31" t="s">
        <v>80</v>
      </c>
      <c r="L23" s="31" t="s">
        <v>80</v>
      </c>
      <c r="M23" s="31">
        <v>564.99699999999996</v>
      </c>
      <c r="N23" s="31">
        <v>316.39800000000002</v>
      </c>
      <c r="O23" s="31">
        <v>451.99799999999999</v>
      </c>
      <c r="P23" s="31">
        <v>444.464</v>
      </c>
      <c r="Q23" s="31">
        <v>404.28699999999998</v>
      </c>
      <c r="R23" s="31">
        <v>433.58300000000003</v>
      </c>
      <c r="S23" s="31">
        <v>585</v>
      </c>
      <c r="T23" s="31">
        <v>39.9</v>
      </c>
      <c r="U23" s="31">
        <v>109</v>
      </c>
      <c r="V23" s="31">
        <v>40.598999999999997</v>
      </c>
      <c r="W23" s="31">
        <v>130.79900000000001</v>
      </c>
      <c r="X23" s="31">
        <v>83.563000000000002</v>
      </c>
      <c r="Y23" s="31">
        <v>64.47</v>
      </c>
      <c r="Z23" s="31">
        <v>47.722000000000001</v>
      </c>
      <c r="AA23" s="31">
        <v>20.474</v>
      </c>
      <c r="AB23" s="31">
        <v>30.486000000000001</v>
      </c>
      <c r="AC23" s="31">
        <v>282.714</v>
      </c>
      <c r="AD23" s="31">
        <v>126.818</v>
      </c>
      <c r="AE23" s="31">
        <v>52.451999999999998</v>
      </c>
      <c r="AF23" s="31">
        <v>44.816000000000003</v>
      </c>
      <c r="AG23" s="31">
        <v>15.474</v>
      </c>
      <c r="AH23" s="31">
        <v>5.0640000000000001</v>
      </c>
      <c r="AI23" s="31">
        <v>66.661000000000001</v>
      </c>
      <c r="AJ23" s="31">
        <v>8.7469999999999999</v>
      </c>
      <c r="AK23">
        <v>10</v>
      </c>
      <c r="AL23" s="29">
        <v>0.66</v>
      </c>
      <c r="AM23" s="29">
        <v>98.32</v>
      </c>
      <c r="AN23" s="20">
        <v>4370.4859999999999</v>
      </c>
    </row>
    <row r="24" spans="1:40" x14ac:dyDescent="0.25">
      <c r="A24" t="s">
        <v>229</v>
      </c>
      <c r="B24" t="s">
        <v>140</v>
      </c>
      <c r="C24" t="s">
        <v>75</v>
      </c>
      <c r="D24" t="s">
        <v>97</v>
      </c>
      <c r="E24" t="s">
        <v>87</v>
      </c>
      <c r="F24" t="s">
        <v>79</v>
      </c>
      <c r="G24" s="31" t="s">
        <v>80</v>
      </c>
      <c r="H24" s="31" t="s">
        <v>80</v>
      </c>
      <c r="I24" s="31" t="s">
        <v>80</v>
      </c>
      <c r="J24" s="31" t="s">
        <v>80</v>
      </c>
      <c r="K24" s="31" t="s">
        <v>80</v>
      </c>
      <c r="L24" s="31" t="s">
        <v>80</v>
      </c>
      <c r="M24" s="31" t="s">
        <v>82</v>
      </c>
      <c r="N24" s="31" t="s">
        <v>82</v>
      </c>
      <c r="O24" s="31" t="s">
        <v>82</v>
      </c>
      <c r="P24" s="31" t="s">
        <v>82</v>
      </c>
      <c r="Q24" s="31" t="s">
        <v>82</v>
      </c>
      <c r="R24" s="31" t="s">
        <v>82</v>
      </c>
      <c r="S24" s="31" t="s">
        <v>5</v>
      </c>
      <c r="T24" s="31" t="s">
        <v>5</v>
      </c>
      <c r="U24" s="31" t="s">
        <v>5</v>
      </c>
      <c r="V24" s="31" t="s">
        <v>5</v>
      </c>
      <c r="W24" s="31" t="s">
        <v>5</v>
      </c>
      <c r="X24" s="31" t="s">
        <v>5</v>
      </c>
      <c r="Y24" s="31" t="s">
        <v>5</v>
      </c>
      <c r="Z24" s="31" t="s">
        <v>20</v>
      </c>
      <c r="AA24" s="31" t="s">
        <v>5</v>
      </c>
      <c r="AB24" s="31" t="s">
        <v>20</v>
      </c>
      <c r="AC24" s="31" t="s">
        <v>20</v>
      </c>
      <c r="AD24" s="31" t="s">
        <v>20</v>
      </c>
      <c r="AE24" s="31" t="s">
        <v>20</v>
      </c>
      <c r="AF24" s="31" t="s">
        <v>20</v>
      </c>
      <c r="AG24" s="31" t="s">
        <v>5</v>
      </c>
      <c r="AH24" s="31" t="s">
        <v>20</v>
      </c>
      <c r="AI24" s="31" t="s">
        <v>20</v>
      </c>
      <c r="AJ24" s="31" t="s">
        <v>20</v>
      </c>
      <c r="AK24">
        <v>10</v>
      </c>
      <c r="AL24" s="29" t="s">
        <v>80</v>
      </c>
      <c r="AM24" s="29" t="s">
        <v>80</v>
      </c>
      <c r="AN24" s="20" t="s">
        <v>80</v>
      </c>
    </row>
    <row r="25" spans="1:40" x14ac:dyDescent="0.25">
      <c r="A25" t="s">
        <v>229</v>
      </c>
      <c r="B25" t="s">
        <v>140</v>
      </c>
      <c r="C25" t="s">
        <v>75</v>
      </c>
      <c r="D25" t="s">
        <v>96</v>
      </c>
      <c r="E25" t="s">
        <v>87</v>
      </c>
      <c r="F25" t="s">
        <v>78</v>
      </c>
      <c r="G25" s="31" t="s">
        <v>80</v>
      </c>
      <c r="H25" s="31" t="s">
        <v>80</v>
      </c>
      <c r="I25" s="31" t="s">
        <v>80</v>
      </c>
      <c r="J25" s="31" t="s">
        <v>80</v>
      </c>
      <c r="K25" s="31" t="s">
        <v>80</v>
      </c>
      <c r="L25" s="31" t="s">
        <v>80</v>
      </c>
      <c r="M25" s="31" t="s">
        <v>80</v>
      </c>
      <c r="N25" s="31" t="s">
        <v>80</v>
      </c>
      <c r="O25" s="31" t="s">
        <v>80</v>
      </c>
      <c r="P25" s="31">
        <v>36.64</v>
      </c>
      <c r="Q25" s="31">
        <v>259.25299999999999</v>
      </c>
      <c r="R25" s="31">
        <v>98.631</v>
      </c>
      <c r="S25" s="31">
        <v>236.45</v>
      </c>
      <c r="T25" s="31">
        <v>109.03</v>
      </c>
      <c r="U25" s="31">
        <v>148.03700000000001</v>
      </c>
      <c r="V25" s="31">
        <v>272.75599999999997</v>
      </c>
      <c r="W25" s="31">
        <v>242.94200000000001</v>
      </c>
      <c r="X25" s="31">
        <v>483.459</v>
      </c>
      <c r="Y25" s="31">
        <v>234.02199999999999</v>
      </c>
      <c r="Z25" s="31">
        <v>170.636</v>
      </c>
      <c r="AA25" s="31">
        <v>105.42400000000001</v>
      </c>
      <c r="AB25" s="31">
        <v>167.36799999999999</v>
      </c>
      <c r="AC25" s="31">
        <v>200.36199999999999</v>
      </c>
      <c r="AD25" s="31">
        <v>221.63200000000001</v>
      </c>
      <c r="AE25" s="31">
        <v>164.684</v>
      </c>
      <c r="AF25" s="31">
        <v>15.09</v>
      </c>
      <c r="AG25" s="31">
        <v>21.475000000000001</v>
      </c>
      <c r="AH25" s="31" t="s">
        <v>80</v>
      </c>
      <c r="AI25" s="31" t="s">
        <v>80</v>
      </c>
      <c r="AJ25" s="31" t="s">
        <v>80</v>
      </c>
      <c r="AK25">
        <v>11</v>
      </c>
      <c r="AL25" s="29">
        <v>0.48</v>
      </c>
      <c r="AM25" s="29">
        <v>98.8</v>
      </c>
      <c r="AN25" s="20">
        <v>3187.8910000000001</v>
      </c>
    </row>
    <row r="26" spans="1:40" x14ac:dyDescent="0.25">
      <c r="A26" t="s">
        <v>229</v>
      </c>
      <c r="B26" t="s">
        <v>140</v>
      </c>
      <c r="C26" t="s">
        <v>75</v>
      </c>
      <c r="D26" t="s">
        <v>96</v>
      </c>
      <c r="E26" t="s">
        <v>87</v>
      </c>
      <c r="F26" t="s">
        <v>79</v>
      </c>
      <c r="G26" s="31" t="s">
        <v>80</v>
      </c>
      <c r="H26" s="31" t="s">
        <v>80</v>
      </c>
      <c r="I26" s="31" t="s">
        <v>80</v>
      </c>
      <c r="J26" s="31" t="s">
        <v>80</v>
      </c>
      <c r="K26" s="31" t="s">
        <v>80</v>
      </c>
      <c r="L26" s="31" t="s">
        <v>80</v>
      </c>
      <c r="M26" s="31" t="s">
        <v>80</v>
      </c>
      <c r="N26" s="31" t="s">
        <v>80</v>
      </c>
      <c r="O26" s="31" t="s">
        <v>80</v>
      </c>
      <c r="P26" s="31" t="s">
        <v>5</v>
      </c>
      <c r="Q26" s="31" t="s">
        <v>5</v>
      </c>
      <c r="R26" s="31" t="s">
        <v>5</v>
      </c>
      <c r="S26" s="31" t="s">
        <v>5</v>
      </c>
      <c r="T26" s="31" t="s">
        <v>5</v>
      </c>
      <c r="U26" s="31" t="s">
        <v>82</v>
      </c>
      <c r="V26" s="31" t="s">
        <v>5</v>
      </c>
      <c r="W26" s="31" t="s">
        <v>20</v>
      </c>
      <c r="X26" s="31" t="s">
        <v>5</v>
      </c>
      <c r="Y26" s="31" t="s">
        <v>5</v>
      </c>
      <c r="Z26" s="31" t="s">
        <v>5</v>
      </c>
      <c r="AA26" s="31" t="s">
        <v>5</v>
      </c>
      <c r="AB26" s="31" t="s">
        <v>5</v>
      </c>
      <c r="AC26" s="31" t="s">
        <v>20</v>
      </c>
      <c r="AD26" s="31" t="s">
        <v>20</v>
      </c>
      <c r="AE26" s="31" t="s">
        <v>20</v>
      </c>
      <c r="AF26" s="31" t="s">
        <v>20</v>
      </c>
      <c r="AG26" s="31" t="s">
        <v>20</v>
      </c>
      <c r="AH26" s="31" t="s">
        <v>20</v>
      </c>
      <c r="AI26" s="31" t="s">
        <v>80</v>
      </c>
      <c r="AJ26" s="31" t="s">
        <v>20</v>
      </c>
      <c r="AK26">
        <v>11</v>
      </c>
      <c r="AL26" s="29" t="s">
        <v>80</v>
      </c>
      <c r="AM26" s="29" t="s">
        <v>80</v>
      </c>
      <c r="AN26" s="20" t="s">
        <v>80</v>
      </c>
    </row>
    <row r="27" spans="1:40" x14ac:dyDescent="0.25">
      <c r="A27" t="s">
        <v>229</v>
      </c>
      <c r="B27" t="s">
        <v>140</v>
      </c>
      <c r="C27" t="s">
        <v>75</v>
      </c>
      <c r="D27" t="s">
        <v>103</v>
      </c>
      <c r="E27" t="s">
        <v>87</v>
      </c>
      <c r="F27" t="s">
        <v>78</v>
      </c>
      <c r="G27" s="31" t="s">
        <v>80</v>
      </c>
      <c r="H27" s="31" t="s">
        <v>80</v>
      </c>
      <c r="I27" s="31" t="s">
        <v>80</v>
      </c>
      <c r="J27" s="31" t="s">
        <v>80</v>
      </c>
      <c r="K27" s="31" t="s">
        <v>80</v>
      </c>
      <c r="L27" s="31" t="s">
        <v>80</v>
      </c>
      <c r="M27" s="31" t="s">
        <v>80</v>
      </c>
      <c r="N27" s="31" t="s">
        <v>80</v>
      </c>
      <c r="O27" s="31" t="s">
        <v>80</v>
      </c>
      <c r="P27" s="31" t="s">
        <v>80</v>
      </c>
      <c r="Q27" s="31" t="s">
        <v>80</v>
      </c>
      <c r="R27" s="31" t="s">
        <v>80</v>
      </c>
      <c r="S27" s="31" t="s">
        <v>80</v>
      </c>
      <c r="T27" s="31" t="s">
        <v>80</v>
      </c>
      <c r="U27" s="31" t="s">
        <v>80</v>
      </c>
      <c r="V27" s="31">
        <v>222.47800000000001</v>
      </c>
      <c r="W27" s="31">
        <v>125</v>
      </c>
      <c r="X27" s="31">
        <v>112.46299999999999</v>
      </c>
      <c r="Y27" s="31">
        <v>60.539000000000001</v>
      </c>
      <c r="Z27" s="31">
        <v>10.199</v>
      </c>
      <c r="AA27" s="31">
        <v>71.495000000000005</v>
      </c>
      <c r="AB27" s="31">
        <v>251.94399999999999</v>
      </c>
      <c r="AC27" s="31">
        <v>103.889</v>
      </c>
      <c r="AD27" s="31">
        <v>194.45099999999999</v>
      </c>
      <c r="AE27" s="31">
        <v>175.07599999999999</v>
      </c>
      <c r="AF27" s="31">
        <v>57.027999999999999</v>
      </c>
      <c r="AG27" s="31">
        <v>8.359</v>
      </c>
      <c r="AH27" s="31">
        <v>55.231999999999999</v>
      </c>
      <c r="AI27" s="31">
        <v>33.716000000000001</v>
      </c>
      <c r="AJ27" s="31">
        <v>23.687000000000001</v>
      </c>
      <c r="AK27">
        <v>12</v>
      </c>
      <c r="AL27" s="29">
        <v>0.23</v>
      </c>
      <c r="AM27" s="29">
        <v>99.03</v>
      </c>
      <c r="AN27" s="20">
        <v>1505.557</v>
      </c>
    </row>
    <row r="28" spans="1:40" x14ac:dyDescent="0.25">
      <c r="A28" t="s">
        <v>229</v>
      </c>
      <c r="B28" t="s">
        <v>140</v>
      </c>
      <c r="C28" t="s">
        <v>75</v>
      </c>
      <c r="D28" t="s">
        <v>103</v>
      </c>
      <c r="E28" t="s">
        <v>87</v>
      </c>
      <c r="F28" t="s">
        <v>79</v>
      </c>
      <c r="G28" s="31" t="s">
        <v>80</v>
      </c>
      <c r="H28" s="31" t="s">
        <v>80</v>
      </c>
      <c r="I28" s="31" t="s">
        <v>80</v>
      </c>
      <c r="J28" s="31" t="s">
        <v>80</v>
      </c>
      <c r="K28" s="31" t="s">
        <v>80</v>
      </c>
      <c r="L28" s="31" t="s">
        <v>80</v>
      </c>
      <c r="M28" s="31" t="s">
        <v>80</v>
      </c>
      <c r="N28" s="31" t="s">
        <v>80</v>
      </c>
      <c r="O28" s="31" t="s">
        <v>80</v>
      </c>
      <c r="P28" s="31" t="s">
        <v>80</v>
      </c>
      <c r="Q28" s="31" t="s">
        <v>80</v>
      </c>
      <c r="R28" s="31" t="s">
        <v>80</v>
      </c>
      <c r="S28" s="31" t="s">
        <v>80</v>
      </c>
      <c r="T28" s="31" t="s">
        <v>80</v>
      </c>
      <c r="U28" s="31" t="s">
        <v>80</v>
      </c>
      <c r="V28" s="31" t="s">
        <v>7</v>
      </c>
      <c r="W28" s="31" t="s">
        <v>20</v>
      </c>
      <c r="X28" s="31" t="s">
        <v>24</v>
      </c>
      <c r="Y28" s="31" t="s">
        <v>24</v>
      </c>
      <c r="Z28" s="31" t="s">
        <v>5</v>
      </c>
      <c r="AA28" s="31" t="s">
        <v>5</v>
      </c>
      <c r="AB28" s="31" t="s">
        <v>20</v>
      </c>
      <c r="AC28" s="31" t="s">
        <v>20</v>
      </c>
      <c r="AD28" s="31" t="s">
        <v>20</v>
      </c>
      <c r="AE28" s="31" t="s">
        <v>20</v>
      </c>
      <c r="AF28" s="31" t="s">
        <v>5</v>
      </c>
      <c r="AG28" s="31" t="s">
        <v>5</v>
      </c>
      <c r="AH28" s="31" t="s">
        <v>82</v>
      </c>
      <c r="AI28" s="31" t="s">
        <v>82</v>
      </c>
      <c r="AJ28" s="31" t="s">
        <v>82</v>
      </c>
      <c r="AK28">
        <v>12</v>
      </c>
      <c r="AL28" s="29" t="s">
        <v>80</v>
      </c>
      <c r="AM28" s="29" t="s">
        <v>80</v>
      </c>
      <c r="AN28" s="20" t="s">
        <v>80</v>
      </c>
    </row>
    <row r="29" spans="1:40" x14ac:dyDescent="0.25">
      <c r="A29" t="s">
        <v>229</v>
      </c>
      <c r="B29" t="s">
        <v>140</v>
      </c>
      <c r="C29" t="s">
        <v>75</v>
      </c>
      <c r="D29" t="s">
        <v>191</v>
      </c>
      <c r="E29" t="s">
        <v>99</v>
      </c>
      <c r="F29" t="s">
        <v>78</v>
      </c>
      <c r="G29" s="31" t="s">
        <v>80</v>
      </c>
      <c r="H29" s="31" t="s">
        <v>80</v>
      </c>
      <c r="I29" s="31" t="s">
        <v>80</v>
      </c>
      <c r="J29" s="31" t="s">
        <v>80</v>
      </c>
      <c r="K29" s="31" t="s">
        <v>80</v>
      </c>
      <c r="L29" s="31" t="s">
        <v>80</v>
      </c>
      <c r="M29" s="31" t="s">
        <v>80</v>
      </c>
      <c r="N29" s="31" t="s">
        <v>80</v>
      </c>
      <c r="O29" s="31" t="s">
        <v>80</v>
      </c>
      <c r="P29" s="31" t="s">
        <v>80</v>
      </c>
      <c r="Q29" s="31" t="s">
        <v>80</v>
      </c>
      <c r="R29" s="31" t="s">
        <v>80</v>
      </c>
      <c r="S29" s="31" t="s">
        <v>80</v>
      </c>
      <c r="T29" s="31" t="s">
        <v>80</v>
      </c>
      <c r="U29" s="31" t="s">
        <v>80</v>
      </c>
      <c r="V29" s="31" t="s">
        <v>80</v>
      </c>
      <c r="W29" s="31">
        <v>143.1</v>
      </c>
      <c r="X29" s="31">
        <v>147.4</v>
      </c>
      <c r="Y29" s="31">
        <v>151.69999999999999</v>
      </c>
      <c r="Z29" s="31">
        <v>156.125</v>
      </c>
      <c r="AA29" s="31">
        <v>206</v>
      </c>
      <c r="AB29" s="31">
        <v>183</v>
      </c>
      <c r="AC29" s="31">
        <v>181.708</v>
      </c>
      <c r="AD29" s="31">
        <v>90.564999999999998</v>
      </c>
      <c r="AE29" s="31">
        <v>93.805000000000007</v>
      </c>
      <c r="AF29" s="31">
        <v>11.477</v>
      </c>
      <c r="AG29" s="31">
        <v>49.53</v>
      </c>
      <c r="AH29" s="31">
        <v>24.876999999999999</v>
      </c>
      <c r="AI29" s="31" t="s">
        <v>80</v>
      </c>
      <c r="AJ29" s="31" t="s">
        <v>80</v>
      </c>
      <c r="AK29">
        <v>13</v>
      </c>
      <c r="AL29" s="29">
        <v>0.22</v>
      </c>
      <c r="AM29" s="29">
        <v>99.25</v>
      </c>
      <c r="AN29" s="20">
        <v>1439.288</v>
      </c>
    </row>
    <row r="30" spans="1:40" x14ac:dyDescent="0.25">
      <c r="A30" t="s">
        <v>229</v>
      </c>
      <c r="B30" t="s">
        <v>140</v>
      </c>
      <c r="C30" t="s">
        <v>75</v>
      </c>
      <c r="D30" t="s">
        <v>191</v>
      </c>
      <c r="E30" t="s">
        <v>99</v>
      </c>
      <c r="F30" t="s">
        <v>79</v>
      </c>
      <c r="G30" s="31" t="s">
        <v>80</v>
      </c>
      <c r="H30" s="31" t="s">
        <v>80</v>
      </c>
      <c r="I30" s="31" t="s">
        <v>80</v>
      </c>
      <c r="J30" s="31" t="s">
        <v>80</v>
      </c>
      <c r="K30" s="31" t="s">
        <v>80</v>
      </c>
      <c r="L30" s="31" t="s">
        <v>80</v>
      </c>
      <c r="M30" s="31" t="s">
        <v>80</v>
      </c>
      <c r="N30" s="31" t="s">
        <v>80</v>
      </c>
      <c r="O30" s="31" t="s">
        <v>80</v>
      </c>
      <c r="P30" s="31" t="s">
        <v>80</v>
      </c>
      <c r="Q30" s="31" t="s">
        <v>80</v>
      </c>
      <c r="R30" s="31" t="s">
        <v>80</v>
      </c>
      <c r="S30" s="31" t="s">
        <v>80</v>
      </c>
      <c r="T30" s="31" t="s">
        <v>80</v>
      </c>
      <c r="U30" s="31" t="s">
        <v>80</v>
      </c>
      <c r="V30" s="31" t="s">
        <v>80</v>
      </c>
      <c r="W30" s="31" t="s">
        <v>82</v>
      </c>
      <c r="X30" s="31" t="s">
        <v>82</v>
      </c>
      <c r="Y30" s="31" t="s">
        <v>82</v>
      </c>
      <c r="Z30" s="31" t="s">
        <v>82</v>
      </c>
      <c r="AA30" s="31" t="s">
        <v>82</v>
      </c>
      <c r="AB30" s="31" t="s">
        <v>82</v>
      </c>
      <c r="AC30" s="31" t="s">
        <v>82</v>
      </c>
      <c r="AD30" s="31" t="s">
        <v>82</v>
      </c>
      <c r="AE30" s="31" t="s">
        <v>82</v>
      </c>
      <c r="AF30" s="31" t="s">
        <v>82</v>
      </c>
      <c r="AG30" s="31" t="s">
        <v>82</v>
      </c>
      <c r="AH30" s="31" t="s">
        <v>82</v>
      </c>
      <c r="AI30" s="31" t="s">
        <v>80</v>
      </c>
      <c r="AJ30" s="31" t="s">
        <v>80</v>
      </c>
      <c r="AK30">
        <v>13</v>
      </c>
      <c r="AL30" s="29" t="s">
        <v>80</v>
      </c>
      <c r="AM30" s="29" t="s">
        <v>80</v>
      </c>
      <c r="AN30" s="20" t="s">
        <v>80</v>
      </c>
    </row>
    <row r="31" spans="1:40" x14ac:dyDescent="0.25">
      <c r="A31" t="s">
        <v>229</v>
      </c>
      <c r="B31" t="s">
        <v>140</v>
      </c>
      <c r="C31" t="s">
        <v>75</v>
      </c>
      <c r="D31" t="s">
        <v>106</v>
      </c>
      <c r="E31" t="s">
        <v>87</v>
      </c>
      <c r="F31" t="s">
        <v>78</v>
      </c>
      <c r="G31" s="31" t="s">
        <v>80</v>
      </c>
      <c r="H31" s="31" t="s">
        <v>80</v>
      </c>
      <c r="I31" s="31" t="s">
        <v>80</v>
      </c>
      <c r="J31" s="31" t="s">
        <v>80</v>
      </c>
      <c r="K31" s="31" t="s">
        <v>80</v>
      </c>
      <c r="L31" s="31" t="s">
        <v>80</v>
      </c>
      <c r="M31" s="31" t="s">
        <v>80</v>
      </c>
      <c r="N31" s="31" t="s">
        <v>80</v>
      </c>
      <c r="O31" s="31" t="s">
        <v>80</v>
      </c>
      <c r="P31" s="31" t="s">
        <v>80</v>
      </c>
      <c r="Q31" s="31" t="s">
        <v>80</v>
      </c>
      <c r="R31" s="31" t="s">
        <v>80</v>
      </c>
      <c r="S31" s="31" t="s">
        <v>80</v>
      </c>
      <c r="T31" s="31" t="s">
        <v>80</v>
      </c>
      <c r="U31" s="31" t="s">
        <v>80</v>
      </c>
      <c r="V31" s="31" t="s">
        <v>80</v>
      </c>
      <c r="W31" s="31" t="s">
        <v>80</v>
      </c>
      <c r="X31" s="31" t="s">
        <v>80</v>
      </c>
      <c r="Y31" s="31" t="s">
        <v>80</v>
      </c>
      <c r="Z31" s="31" t="s">
        <v>80</v>
      </c>
      <c r="AA31" s="31" t="s">
        <v>80</v>
      </c>
      <c r="AB31" s="31" t="s">
        <v>80</v>
      </c>
      <c r="AC31" s="31">
        <v>4.4999999999999998E-2</v>
      </c>
      <c r="AD31" s="31" t="s">
        <v>80</v>
      </c>
      <c r="AE31" s="31">
        <v>1152.6890000000001</v>
      </c>
      <c r="AF31" s="31" t="s">
        <v>80</v>
      </c>
      <c r="AG31" s="31" t="s">
        <v>80</v>
      </c>
      <c r="AH31" s="31" t="s">
        <v>80</v>
      </c>
      <c r="AI31" s="31" t="s">
        <v>80</v>
      </c>
      <c r="AJ31" s="31" t="s">
        <v>80</v>
      </c>
      <c r="AK31">
        <v>14</v>
      </c>
      <c r="AL31" s="29">
        <v>0.17</v>
      </c>
      <c r="AM31" s="29">
        <v>99.42</v>
      </c>
      <c r="AN31" s="20">
        <v>1152.7339999999999</v>
      </c>
    </row>
    <row r="32" spans="1:40" x14ac:dyDescent="0.25">
      <c r="A32" t="s">
        <v>229</v>
      </c>
      <c r="B32" t="s">
        <v>140</v>
      </c>
      <c r="C32" t="s">
        <v>75</v>
      </c>
      <c r="D32" t="s">
        <v>106</v>
      </c>
      <c r="E32" t="s">
        <v>87</v>
      </c>
      <c r="F32" t="s">
        <v>79</v>
      </c>
      <c r="G32" s="31" t="s">
        <v>80</v>
      </c>
      <c r="H32" s="31" t="s">
        <v>80</v>
      </c>
      <c r="I32" s="31" t="s">
        <v>80</v>
      </c>
      <c r="J32" s="31" t="s">
        <v>80</v>
      </c>
      <c r="K32" s="31" t="s">
        <v>80</v>
      </c>
      <c r="L32" s="31" t="s">
        <v>80</v>
      </c>
      <c r="M32" s="31" t="s">
        <v>80</v>
      </c>
      <c r="N32" s="31" t="s">
        <v>80</v>
      </c>
      <c r="O32" s="31" t="s">
        <v>80</v>
      </c>
      <c r="P32" s="31" t="s">
        <v>80</v>
      </c>
      <c r="Q32" s="31" t="s">
        <v>80</v>
      </c>
      <c r="R32" s="31" t="s">
        <v>80</v>
      </c>
      <c r="S32" s="31" t="s">
        <v>80</v>
      </c>
      <c r="T32" s="31" t="s">
        <v>80</v>
      </c>
      <c r="U32" s="31" t="s">
        <v>80</v>
      </c>
      <c r="V32" s="31" t="s">
        <v>80</v>
      </c>
      <c r="W32" s="31" t="s">
        <v>80</v>
      </c>
      <c r="X32" s="31" t="s">
        <v>80</v>
      </c>
      <c r="Y32" s="31" t="s">
        <v>80</v>
      </c>
      <c r="Z32" s="31" t="s">
        <v>80</v>
      </c>
      <c r="AA32" s="31" t="s">
        <v>80</v>
      </c>
      <c r="AB32" s="31" t="s">
        <v>80</v>
      </c>
      <c r="AC32" s="31" t="s">
        <v>7</v>
      </c>
      <c r="AD32" s="31" t="s">
        <v>80</v>
      </c>
      <c r="AE32" s="31" t="s">
        <v>5</v>
      </c>
      <c r="AF32" s="31" t="s">
        <v>80</v>
      </c>
      <c r="AG32" s="31" t="s">
        <v>80</v>
      </c>
      <c r="AH32" s="31" t="s">
        <v>80</v>
      </c>
      <c r="AI32" s="31" t="s">
        <v>80</v>
      </c>
      <c r="AJ32" s="31" t="s">
        <v>80</v>
      </c>
      <c r="AK32">
        <v>14</v>
      </c>
      <c r="AL32" s="29" t="s">
        <v>80</v>
      </c>
      <c r="AM32" s="29" t="s">
        <v>80</v>
      </c>
      <c r="AN32" s="20" t="s">
        <v>80</v>
      </c>
    </row>
    <row r="33" spans="1:40" x14ac:dyDescent="0.25">
      <c r="A33" t="s">
        <v>229</v>
      </c>
      <c r="B33" t="s">
        <v>140</v>
      </c>
      <c r="C33" t="s">
        <v>75</v>
      </c>
      <c r="D33" t="s">
        <v>142</v>
      </c>
      <c r="E33" t="s">
        <v>77</v>
      </c>
      <c r="F33" t="s">
        <v>78</v>
      </c>
      <c r="G33" s="31" t="s">
        <v>80</v>
      </c>
      <c r="H33" s="31" t="s">
        <v>80</v>
      </c>
      <c r="I33" s="31" t="s">
        <v>80</v>
      </c>
      <c r="J33" s="31" t="s">
        <v>80</v>
      </c>
      <c r="K33" s="31" t="s">
        <v>80</v>
      </c>
      <c r="L33" s="31" t="s">
        <v>80</v>
      </c>
      <c r="M33" s="31" t="s">
        <v>80</v>
      </c>
      <c r="N33" s="31" t="s">
        <v>80</v>
      </c>
      <c r="O33" s="31" t="s">
        <v>80</v>
      </c>
      <c r="P33" s="31" t="s">
        <v>80</v>
      </c>
      <c r="Q33" s="31" t="s">
        <v>80</v>
      </c>
      <c r="R33" s="31" t="s">
        <v>80</v>
      </c>
      <c r="S33" s="31" t="s">
        <v>80</v>
      </c>
      <c r="T33" s="31" t="s">
        <v>80</v>
      </c>
      <c r="U33" s="31" t="s">
        <v>80</v>
      </c>
      <c r="V33" s="31">
        <v>0.65800000000000003</v>
      </c>
      <c r="W33" s="31">
        <v>323.81</v>
      </c>
      <c r="X33" s="31">
        <v>263.37799999999999</v>
      </c>
      <c r="Y33" s="31">
        <v>0.2</v>
      </c>
      <c r="Z33" s="31" t="s">
        <v>80</v>
      </c>
      <c r="AA33" s="31" t="s">
        <v>80</v>
      </c>
      <c r="AB33" s="31" t="s">
        <v>80</v>
      </c>
      <c r="AC33" s="31" t="s">
        <v>80</v>
      </c>
      <c r="AD33" s="31" t="s">
        <v>80</v>
      </c>
      <c r="AE33" s="31" t="s">
        <v>80</v>
      </c>
      <c r="AF33" s="31">
        <v>169.54300000000001</v>
      </c>
      <c r="AG33" s="31" t="s">
        <v>80</v>
      </c>
      <c r="AH33" s="31" t="s">
        <v>80</v>
      </c>
      <c r="AI33" s="31" t="s">
        <v>80</v>
      </c>
      <c r="AJ33" s="31" t="s">
        <v>80</v>
      </c>
      <c r="AK33">
        <v>15</v>
      </c>
      <c r="AL33" s="29">
        <v>0.11</v>
      </c>
      <c r="AM33" s="29">
        <v>99.54</v>
      </c>
      <c r="AN33" s="20">
        <v>757.58900000000006</v>
      </c>
    </row>
    <row r="34" spans="1:40" x14ac:dyDescent="0.25">
      <c r="A34" t="s">
        <v>229</v>
      </c>
      <c r="B34" t="s">
        <v>140</v>
      </c>
      <c r="C34" t="s">
        <v>75</v>
      </c>
      <c r="D34" t="s">
        <v>142</v>
      </c>
      <c r="E34" t="s">
        <v>77</v>
      </c>
      <c r="F34" t="s">
        <v>79</v>
      </c>
      <c r="G34" s="31" t="s">
        <v>80</v>
      </c>
      <c r="H34" s="31" t="s">
        <v>80</v>
      </c>
      <c r="I34" s="31" t="s">
        <v>80</v>
      </c>
      <c r="J34" s="31" t="s">
        <v>80</v>
      </c>
      <c r="K34" s="31" t="s">
        <v>80</v>
      </c>
      <c r="L34" s="31" t="s">
        <v>80</v>
      </c>
      <c r="M34" s="31" t="s">
        <v>80</v>
      </c>
      <c r="N34" s="31" t="s">
        <v>80</v>
      </c>
      <c r="O34" s="31" t="s">
        <v>80</v>
      </c>
      <c r="P34" s="31" t="s">
        <v>80</v>
      </c>
      <c r="Q34" s="31" t="s">
        <v>80</v>
      </c>
      <c r="R34" s="31" t="s">
        <v>80</v>
      </c>
      <c r="S34" s="31" t="s">
        <v>80</v>
      </c>
      <c r="T34" s="31" t="s">
        <v>80</v>
      </c>
      <c r="U34" s="31" t="s">
        <v>80</v>
      </c>
      <c r="V34" s="31" t="s">
        <v>82</v>
      </c>
      <c r="W34" s="31" t="s">
        <v>82</v>
      </c>
      <c r="X34" s="31" t="s">
        <v>82</v>
      </c>
      <c r="Y34" s="31" t="s">
        <v>82</v>
      </c>
      <c r="Z34" s="31" t="s">
        <v>80</v>
      </c>
      <c r="AA34" s="31" t="s">
        <v>80</v>
      </c>
      <c r="AB34" s="31" t="s">
        <v>80</v>
      </c>
      <c r="AC34" s="31" t="s">
        <v>80</v>
      </c>
      <c r="AD34" s="31" t="s">
        <v>80</v>
      </c>
      <c r="AE34" s="31" t="s">
        <v>80</v>
      </c>
      <c r="AF34" s="31" t="s">
        <v>82</v>
      </c>
      <c r="AG34" s="31" t="s">
        <v>80</v>
      </c>
      <c r="AH34" s="31" t="s">
        <v>80</v>
      </c>
      <c r="AI34" s="31" t="s">
        <v>80</v>
      </c>
      <c r="AJ34" s="31" t="s">
        <v>80</v>
      </c>
      <c r="AK34">
        <v>15</v>
      </c>
      <c r="AL34" s="29" t="s">
        <v>80</v>
      </c>
      <c r="AM34" s="29" t="s">
        <v>80</v>
      </c>
      <c r="AN34" s="20" t="s">
        <v>80</v>
      </c>
    </row>
    <row r="35" spans="1:40" x14ac:dyDescent="0.25">
      <c r="A35" t="s">
        <v>229</v>
      </c>
      <c r="B35" t="s">
        <v>140</v>
      </c>
      <c r="C35" t="s">
        <v>75</v>
      </c>
      <c r="D35" t="s">
        <v>98</v>
      </c>
      <c r="E35" t="s">
        <v>87</v>
      </c>
      <c r="F35" t="s">
        <v>78</v>
      </c>
      <c r="G35" s="31" t="s">
        <v>80</v>
      </c>
      <c r="H35" s="31" t="s">
        <v>80</v>
      </c>
      <c r="I35" s="31" t="s">
        <v>80</v>
      </c>
      <c r="J35" s="31" t="s">
        <v>80</v>
      </c>
      <c r="K35" s="31">
        <v>167.7</v>
      </c>
      <c r="L35" s="31">
        <v>22.15</v>
      </c>
      <c r="M35" s="31" t="s">
        <v>80</v>
      </c>
      <c r="N35" s="31" t="s">
        <v>80</v>
      </c>
      <c r="O35" s="31" t="s">
        <v>80</v>
      </c>
      <c r="P35" s="31" t="s">
        <v>80</v>
      </c>
      <c r="Q35" s="31" t="s">
        <v>80</v>
      </c>
      <c r="R35" s="31" t="s">
        <v>80</v>
      </c>
      <c r="S35" s="31" t="s">
        <v>80</v>
      </c>
      <c r="T35" s="31">
        <v>520.87699999999995</v>
      </c>
      <c r="U35" s="31" t="s">
        <v>80</v>
      </c>
      <c r="V35" s="31" t="s">
        <v>80</v>
      </c>
      <c r="W35" s="31" t="s">
        <v>80</v>
      </c>
      <c r="X35" s="31" t="s">
        <v>80</v>
      </c>
      <c r="Y35" s="31" t="s">
        <v>80</v>
      </c>
      <c r="Z35" s="31" t="s">
        <v>80</v>
      </c>
      <c r="AA35" s="31" t="s">
        <v>80</v>
      </c>
      <c r="AB35" s="31" t="s">
        <v>80</v>
      </c>
      <c r="AC35" s="31" t="s">
        <v>80</v>
      </c>
      <c r="AD35" s="31" t="s">
        <v>80</v>
      </c>
      <c r="AE35" s="31" t="s">
        <v>80</v>
      </c>
      <c r="AF35" s="31">
        <v>14.769</v>
      </c>
      <c r="AG35" s="31" t="s">
        <v>80</v>
      </c>
      <c r="AH35" s="31">
        <v>1.4430000000000001</v>
      </c>
      <c r="AI35" s="31">
        <v>0.52</v>
      </c>
      <c r="AJ35" s="31" t="s">
        <v>80</v>
      </c>
      <c r="AK35">
        <v>16</v>
      </c>
      <c r="AL35" s="29">
        <v>0.11</v>
      </c>
      <c r="AM35" s="29">
        <v>99.65</v>
      </c>
      <c r="AN35" s="20">
        <v>727.45899999999995</v>
      </c>
    </row>
    <row r="36" spans="1:40" x14ac:dyDescent="0.25">
      <c r="A36" t="s">
        <v>229</v>
      </c>
      <c r="B36" t="s">
        <v>140</v>
      </c>
      <c r="C36" t="s">
        <v>75</v>
      </c>
      <c r="D36" t="s">
        <v>98</v>
      </c>
      <c r="E36" t="s">
        <v>87</v>
      </c>
      <c r="F36" t="s">
        <v>79</v>
      </c>
      <c r="G36" s="31" t="s">
        <v>80</v>
      </c>
      <c r="H36" s="31" t="s">
        <v>80</v>
      </c>
      <c r="I36" s="31" t="s">
        <v>80</v>
      </c>
      <c r="J36" s="31" t="s">
        <v>80</v>
      </c>
      <c r="K36" s="31" t="s">
        <v>82</v>
      </c>
      <c r="L36" s="31" t="s">
        <v>82</v>
      </c>
      <c r="M36" s="31" t="s">
        <v>80</v>
      </c>
      <c r="N36" s="31" t="s">
        <v>80</v>
      </c>
      <c r="O36" s="31" t="s">
        <v>80</v>
      </c>
      <c r="P36" s="31" t="s">
        <v>80</v>
      </c>
      <c r="Q36" s="31" t="s">
        <v>80</v>
      </c>
      <c r="R36" s="31" t="s">
        <v>5</v>
      </c>
      <c r="S36" s="31" t="s">
        <v>5</v>
      </c>
      <c r="T36" s="31" t="s">
        <v>5</v>
      </c>
      <c r="U36" s="31" t="s">
        <v>5</v>
      </c>
      <c r="V36" s="31" t="s">
        <v>80</v>
      </c>
      <c r="W36" s="31" t="s">
        <v>80</v>
      </c>
      <c r="X36" s="31" t="s">
        <v>80</v>
      </c>
      <c r="Y36" s="31" t="s">
        <v>5</v>
      </c>
      <c r="Z36" s="31" t="s">
        <v>5</v>
      </c>
      <c r="AA36" s="31" t="s">
        <v>80</v>
      </c>
      <c r="AB36" s="31" t="s">
        <v>80</v>
      </c>
      <c r="AC36" s="31" t="s">
        <v>80</v>
      </c>
      <c r="AD36" s="31" t="s">
        <v>80</v>
      </c>
      <c r="AE36" s="31" t="s">
        <v>5</v>
      </c>
      <c r="AF36" s="31" t="s">
        <v>5</v>
      </c>
      <c r="AG36" s="31" t="s">
        <v>5</v>
      </c>
      <c r="AH36" s="31" t="s">
        <v>5</v>
      </c>
      <c r="AI36" s="31" t="s">
        <v>20</v>
      </c>
      <c r="AJ36" s="31" t="s">
        <v>80</v>
      </c>
      <c r="AK36">
        <v>16</v>
      </c>
      <c r="AL36" s="29" t="s">
        <v>80</v>
      </c>
      <c r="AM36" s="29" t="s">
        <v>80</v>
      </c>
      <c r="AN36" s="20" t="s">
        <v>80</v>
      </c>
    </row>
    <row r="37" spans="1:40" x14ac:dyDescent="0.25">
      <c r="A37" t="s">
        <v>229</v>
      </c>
      <c r="B37" t="s">
        <v>140</v>
      </c>
      <c r="C37" t="s">
        <v>75</v>
      </c>
      <c r="D37" t="s">
        <v>132</v>
      </c>
      <c r="E37" t="s">
        <v>87</v>
      </c>
      <c r="F37" t="s">
        <v>78</v>
      </c>
      <c r="G37" s="31" t="s">
        <v>80</v>
      </c>
      <c r="H37" s="31" t="s">
        <v>80</v>
      </c>
      <c r="I37" s="31" t="s">
        <v>80</v>
      </c>
      <c r="J37" s="31" t="s">
        <v>80</v>
      </c>
      <c r="K37" s="31" t="s">
        <v>80</v>
      </c>
      <c r="L37" s="31" t="s">
        <v>80</v>
      </c>
      <c r="M37" s="31" t="s">
        <v>80</v>
      </c>
      <c r="N37" s="31" t="s">
        <v>80</v>
      </c>
      <c r="O37" s="31" t="s">
        <v>80</v>
      </c>
      <c r="P37" s="31" t="s">
        <v>80</v>
      </c>
      <c r="Q37" s="31" t="s">
        <v>80</v>
      </c>
      <c r="R37" s="31" t="s">
        <v>80</v>
      </c>
      <c r="S37" s="31" t="s">
        <v>80</v>
      </c>
      <c r="T37" s="31" t="s">
        <v>80</v>
      </c>
      <c r="U37" s="31" t="s">
        <v>80</v>
      </c>
      <c r="V37" s="31" t="s">
        <v>80</v>
      </c>
      <c r="W37" s="31">
        <v>203.46199999999999</v>
      </c>
      <c r="X37" s="31">
        <v>50.805999999999997</v>
      </c>
      <c r="Y37" s="31">
        <v>60.34</v>
      </c>
      <c r="Z37" s="31">
        <v>104.869</v>
      </c>
      <c r="AA37" s="31">
        <v>17.777000000000001</v>
      </c>
      <c r="AB37" s="31">
        <v>15.137</v>
      </c>
      <c r="AC37" s="31">
        <v>10.756</v>
      </c>
      <c r="AD37" s="31">
        <v>14.557</v>
      </c>
      <c r="AE37" s="31">
        <v>39.491</v>
      </c>
      <c r="AF37" s="31">
        <v>21.600999999999999</v>
      </c>
      <c r="AG37" s="31">
        <v>25.216000000000001</v>
      </c>
      <c r="AH37" s="31" t="s">
        <v>80</v>
      </c>
      <c r="AI37" s="31" t="s">
        <v>80</v>
      </c>
      <c r="AJ37" s="31" t="s">
        <v>80</v>
      </c>
      <c r="AK37">
        <v>17</v>
      </c>
      <c r="AL37" s="29">
        <v>0.09</v>
      </c>
      <c r="AM37" s="29">
        <v>99.73</v>
      </c>
      <c r="AN37" s="20">
        <v>564.01300000000003</v>
      </c>
    </row>
    <row r="38" spans="1:40" x14ac:dyDescent="0.25">
      <c r="A38" t="s">
        <v>229</v>
      </c>
      <c r="B38" t="s">
        <v>140</v>
      </c>
      <c r="C38" t="s">
        <v>75</v>
      </c>
      <c r="D38" t="s">
        <v>132</v>
      </c>
      <c r="E38" t="s">
        <v>87</v>
      </c>
      <c r="F38" t="s">
        <v>79</v>
      </c>
      <c r="G38" s="31" t="s">
        <v>80</v>
      </c>
      <c r="H38" s="31" t="s">
        <v>80</v>
      </c>
      <c r="I38" s="31" t="s">
        <v>80</v>
      </c>
      <c r="J38" s="31" t="s">
        <v>80</v>
      </c>
      <c r="K38" s="31" t="s">
        <v>80</v>
      </c>
      <c r="L38" s="31" t="s">
        <v>80</v>
      </c>
      <c r="M38" s="31" t="s">
        <v>80</v>
      </c>
      <c r="N38" s="31" t="s">
        <v>80</v>
      </c>
      <c r="O38" s="31" t="s">
        <v>80</v>
      </c>
      <c r="P38" s="31" t="s">
        <v>80</v>
      </c>
      <c r="Q38" s="31" t="s">
        <v>80</v>
      </c>
      <c r="R38" s="31" t="s">
        <v>80</v>
      </c>
      <c r="S38" s="31" t="s">
        <v>80</v>
      </c>
      <c r="T38" s="31" t="s">
        <v>5</v>
      </c>
      <c r="U38" s="31" t="s">
        <v>80</v>
      </c>
      <c r="V38" s="31" t="s">
        <v>5</v>
      </c>
      <c r="W38" s="31" t="s">
        <v>5</v>
      </c>
      <c r="X38" s="31" t="s">
        <v>5</v>
      </c>
      <c r="Y38" s="31" t="s">
        <v>5</v>
      </c>
      <c r="Z38" s="31" t="s">
        <v>5</v>
      </c>
      <c r="AA38" s="31" t="s">
        <v>5</v>
      </c>
      <c r="AB38" s="31" t="s">
        <v>5</v>
      </c>
      <c r="AC38" s="31" t="s">
        <v>82</v>
      </c>
      <c r="AD38" s="31" t="s">
        <v>82</v>
      </c>
      <c r="AE38" s="31" t="s">
        <v>82</v>
      </c>
      <c r="AF38" s="31" t="s">
        <v>82</v>
      </c>
      <c r="AG38" s="31" t="s">
        <v>82</v>
      </c>
      <c r="AH38" s="31" t="s">
        <v>80</v>
      </c>
      <c r="AI38" s="31" t="s">
        <v>80</v>
      </c>
      <c r="AJ38" s="31" t="s">
        <v>80</v>
      </c>
      <c r="AK38">
        <v>17</v>
      </c>
      <c r="AL38" s="29" t="s">
        <v>80</v>
      </c>
      <c r="AM38" s="29" t="s">
        <v>80</v>
      </c>
      <c r="AN38" s="20" t="s">
        <v>80</v>
      </c>
    </row>
    <row r="39" spans="1:40" x14ac:dyDescent="0.25">
      <c r="A39" t="s">
        <v>229</v>
      </c>
      <c r="B39" t="s">
        <v>140</v>
      </c>
      <c r="C39" t="s">
        <v>75</v>
      </c>
      <c r="D39" t="s">
        <v>106</v>
      </c>
      <c r="E39" t="s">
        <v>90</v>
      </c>
      <c r="F39" t="s">
        <v>78</v>
      </c>
      <c r="G39" s="31" t="s">
        <v>80</v>
      </c>
      <c r="H39" s="31" t="s">
        <v>80</v>
      </c>
      <c r="I39" s="31" t="s">
        <v>80</v>
      </c>
      <c r="J39" s="31" t="s">
        <v>80</v>
      </c>
      <c r="K39" s="31" t="s">
        <v>80</v>
      </c>
      <c r="L39" s="31" t="s">
        <v>80</v>
      </c>
      <c r="M39" s="31" t="s">
        <v>80</v>
      </c>
      <c r="N39" s="31" t="s">
        <v>80</v>
      </c>
      <c r="O39" s="31" t="s">
        <v>80</v>
      </c>
      <c r="P39" s="31" t="s">
        <v>80</v>
      </c>
      <c r="Q39" s="31" t="s">
        <v>80</v>
      </c>
      <c r="R39" s="31" t="s">
        <v>80</v>
      </c>
      <c r="S39" s="31" t="s">
        <v>80</v>
      </c>
      <c r="T39" s="31" t="s">
        <v>80</v>
      </c>
      <c r="U39" s="31" t="s">
        <v>80</v>
      </c>
      <c r="V39" s="31" t="s">
        <v>80</v>
      </c>
      <c r="W39" s="31" t="s">
        <v>80</v>
      </c>
      <c r="X39" s="31" t="s">
        <v>80</v>
      </c>
      <c r="Y39" s="31" t="s">
        <v>80</v>
      </c>
      <c r="Z39" s="31">
        <v>92.025999999999996</v>
      </c>
      <c r="AA39" s="31">
        <v>16.178999999999998</v>
      </c>
      <c r="AB39" s="31">
        <v>9.2759999999999998</v>
      </c>
      <c r="AC39" s="31">
        <v>7.69</v>
      </c>
      <c r="AD39" s="31">
        <v>246.80600000000001</v>
      </c>
      <c r="AE39" s="31">
        <v>49.695999999999998</v>
      </c>
      <c r="AF39" s="31">
        <v>8.4420000000000002</v>
      </c>
      <c r="AG39" s="31" t="s">
        <v>80</v>
      </c>
      <c r="AH39" s="31">
        <v>15.289</v>
      </c>
      <c r="AI39" s="31">
        <v>15.289</v>
      </c>
      <c r="AJ39" s="31">
        <v>101.898</v>
      </c>
      <c r="AK39">
        <v>18</v>
      </c>
      <c r="AL39" s="29">
        <v>0.08</v>
      </c>
      <c r="AM39" s="29">
        <v>99.82</v>
      </c>
      <c r="AN39" s="20">
        <v>562.59199999999998</v>
      </c>
    </row>
    <row r="40" spans="1:40" x14ac:dyDescent="0.25">
      <c r="A40" t="s">
        <v>229</v>
      </c>
      <c r="B40" t="s">
        <v>140</v>
      </c>
      <c r="C40" t="s">
        <v>75</v>
      </c>
      <c r="D40" t="s">
        <v>106</v>
      </c>
      <c r="E40" t="s">
        <v>90</v>
      </c>
      <c r="F40" t="s">
        <v>79</v>
      </c>
      <c r="G40" s="31" t="s">
        <v>80</v>
      </c>
      <c r="H40" s="31" t="s">
        <v>80</v>
      </c>
      <c r="I40" s="31" t="s">
        <v>80</v>
      </c>
      <c r="J40" s="31" t="s">
        <v>80</v>
      </c>
      <c r="K40" s="31" t="s">
        <v>80</v>
      </c>
      <c r="L40" s="31" t="s">
        <v>80</v>
      </c>
      <c r="M40" s="31" t="s">
        <v>80</v>
      </c>
      <c r="N40" s="31" t="s">
        <v>80</v>
      </c>
      <c r="O40" s="31" t="s">
        <v>80</v>
      </c>
      <c r="P40" s="31" t="s">
        <v>80</v>
      </c>
      <c r="Q40" s="31" t="s">
        <v>80</v>
      </c>
      <c r="R40" s="31" t="s">
        <v>80</v>
      </c>
      <c r="S40" s="31" t="s">
        <v>80</v>
      </c>
      <c r="T40" s="31" t="s">
        <v>80</v>
      </c>
      <c r="U40" s="31" t="s">
        <v>80</v>
      </c>
      <c r="V40" s="31" t="s">
        <v>80</v>
      </c>
      <c r="W40" s="31" t="s">
        <v>80</v>
      </c>
      <c r="X40" s="31" t="s">
        <v>80</v>
      </c>
      <c r="Y40" s="31" t="s">
        <v>80</v>
      </c>
      <c r="Z40" s="31" t="s">
        <v>20</v>
      </c>
      <c r="AA40" s="31" t="s">
        <v>5</v>
      </c>
      <c r="AB40" s="31" t="s">
        <v>5</v>
      </c>
      <c r="AC40" s="31" t="s">
        <v>7</v>
      </c>
      <c r="AD40" s="31" t="s">
        <v>82</v>
      </c>
      <c r="AE40" s="31" t="s">
        <v>5</v>
      </c>
      <c r="AF40" s="31" t="s">
        <v>82</v>
      </c>
      <c r="AG40" s="31" t="s">
        <v>80</v>
      </c>
      <c r="AH40" s="31" t="s">
        <v>5</v>
      </c>
      <c r="AI40" s="31" t="s">
        <v>5</v>
      </c>
      <c r="AJ40" s="31" t="s">
        <v>5</v>
      </c>
      <c r="AK40">
        <v>18</v>
      </c>
      <c r="AL40" s="29" t="s">
        <v>80</v>
      </c>
      <c r="AM40" s="29" t="s">
        <v>80</v>
      </c>
      <c r="AN40" s="20" t="s">
        <v>80</v>
      </c>
    </row>
    <row r="41" spans="1:40" x14ac:dyDescent="0.25">
      <c r="A41" t="s">
        <v>229</v>
      </c>
      <c r="B41" t="s">
        <v>140</v>
      </c>
      <c r="C41" t="s">
        <v>75</v>
      </c>
      <c r="D41" t="s">
        <v>147</v>
      </c>
      <c r="E41" t="s">
        <v>99</v>
      </c>
      <c r="F41" t="s">
        <v>78</v>
      </c>
      <c r="G41" s="31" t="s">
        <v>80</v>
      </c>
      <c r="H41" s="31" t="s">
        <v>80</v>
      </c>
      <c r="I41" s="31" t="s">
        <v>80</v>
      </c>
      <c r="J41" s="31" t="s">
        <v>80</v>
      </c>
      <c r="K41" s="31" t="s">
        <v>80</v>
      </c>
      <c r="L41" s="31" t="s">
        <v>80</v>
      </c>
      <c r="M41" s="31" t="s">
        <v>80</v>
      </c>
      <c r="N41" s="31" t="s">
        <v>80</v>
      </c>
      <c r="O41" s="31" t="s">
        <v>80</v>
      </c>
      <c r="P41" s="31" t="s">
        <v>80</v>
      </c>
      <c r="Q41" s="31" t="s">
        <v>80</v>
      </c>
      <c r="R41" s="31" t="s">
        <v>80</v>
      </c>
      <c r="S41" s="31" t="s">
        <v>80</v>
      </c>
      <c r="T41" s="31" t="s">
        <v>80</v>
      </c>
      <c r="U41" s="31" t="s">
        <v>80</v>
      </c>
      <c r="V41" s="31" t="s">
        <v>80</v>
      </c>
      <c r="W41" s="31" t="s">
        <v>80</v>
      </c>
      <c r="X41" s="31" t="s">
        <v>80</v>
      </c>
      <c r="Y41" s="31" t="s">
        <v>80</v>
      </c>
      <c r="Z41" s="31" t="s">
        <v>80</v>
      </c>
      <c r="AA41" s="31">
        <v>11</v>
      </c>
      <c r="AB41" s="31">
        <v>7</v>
      </c>
      <c r="AC41" s="31">
        <v>11.5</v>
      </c>
      <c r="AD41" s="31">
        <v>9</v>
      </c>
      <c r="AE41" s="31">
        <v>27.5</v>
      </c>
      <c r="AF41" s="31">
        <v>31</v>
      </c>
      <c r="AG41" s="31">
        <v>37.5</v>
      </c>
      <c r="AH41" s="31">
        <v>354.5</v>
      </c>
      <c r="AI41" s="31" t="s">
        <v>80</v>
      </c>
      <c r="AJ41" s="31">
        <v>0.215</v>
      </c>
      <c r="AK41">
        <v>19</v>
      </c>
      <c r="AL41" s="29">
        <v>7.0000000000000007E-2</v>
      </c>
      <c r="AM41" s="29">
        <v>99.89</v>
      </c>
      <c r="AN41" s="20">
        <v>489.21499999999997</v>
      </c>
    </row>
    <row r="42" spans="1:40" x14ac:dyDescent="0.25">
      <c r="A42" t="s">
        <v>229</v>
      </c>
      <c r="B42" t="s">
        <v>140</v>
      </c>
      <c r="C42" t="s">
        <v>75</v>
      </c>
      <c r="D42" t="s">
        <v>147</v>
      </c>
      <c r="E42" t="s">
        <v>99</v>
      </c>
      <c r="F42" t="s">
        <v>79</v>
      </c>
      <c r="G42" s="31" t="s">
        <v>80</v>
      </c>
      <c r="H42" s="31" t="s">
        <v>80</v>
      </c>
      <c r="I42" s="31" t="s">
        <v>80</v>
      </c>
      <c r="J42" s="31" t="s">
        <v>80</v>
      </c>
      <c r="K42" s="31" t="s">
        <v>80</v>
      </c>
      <c r="L42" s="31" t="s">
        <v>80</v>
      </c>
      <c r="M42" s="31" t="s">
        <v>80</v>
      </c>
      <c r="N42" s="31" t="s">
        <v>80</v>
      </c>
      <c r="O42" s="31" t="s">
        <v>80</v>
      </c>
      <c r="P42" s="31" t="s">
        <v>80</v>
      </c>
      <c r="Q42" s="31" t="s">
        <v>80</v>
      </c>
      <c r="R42" s="31" t="s">
        <v>80</v>
      </c>
      <c r="S42" s="31" t="s">
        <v>80</v>
      </c>
      <c r="T42" s="31" t="s">
        <v>80</v>
      </c>
      <c r="U42" s="31" t="s">
        <v>80</v>
      </c>
      <c r="V42" s="31" t="s">
        <v>80</v>
      </c>
      <c r="W42" s="31" t="s">
        <v>80</v>
      </c>
      <c r="X42" s="31" t="s">
        <v>80</v>
      </c>
      <c r="Y42" s="31" t="s">
        <v>80</v>
      </c>
      <c r="Z42" s="31" t="s">
        <v>5</v>
      </c>
      <c r="AA42" s="31" t="s">
        <v>5</v>
      </c>
      <c r="AB42" s="31" t="s">
        <v>5</v>
      </c>
      <c r="AC42" s="31" t="s">
        <v>82</v>
      </c>
      <c r="AD42" s="31" t="s">
        <v>82</v>
      </c>
      <c r="AE42" s="31" t="s">
        <v>82</v>
      </c>
      <c r="AF42" s="31" t="s">
        <v>82</v>
      </c>
      <c r="AG42" s="31" t="s">
        <v>82</v>
      </c>
      <c r="AH42" s="31" t="s">
        <v>82</v>
      </c>
      <c r="AI42" s="31" t="s">
        <v>80</v>
      </c>
      <c r="AJ42" s="31" t="s">
        <v>82</v>
      </c>
      <c r="AK42">
        <v>19</v>
      </c>
      <c r="AL42" s="29" t="s">
        <v>80</v>
      </c>
      <c r="AM42" s="29" t="s">
        <v>80</v>
      </c>
      <c r="AN42" s="20" t="s">
        <v>80</v>
      </c>
    </row>
    <row r="43" spans="1:40" x14ac:dyDescent="0.25">
      <c r="A43" t="s">
        <v>229</v>
      </c>
      <c r="B43" t="s">
        <v>140</v>
      </c>
      <c r="C43" t="s">
        <v>75</v>
      </c>
      <c r="D43" t="s">
        <v>107</v>
      </c>
      <c r="E43" t="s">
        <v>87</v>
      </c>
      <c r="F43" t="s">
        <v>78</v>
      </c>
      <c r="G43" s="31" t="s">
        <v>80</v>
      </c>
      <c r="H43" s="31" t="s">
        <v>80</v>
      </c>
      <c r="I43" s="31" t="s">
        <v>80</v>
      </c>
      <c r="J43" s="31" t="s">
        <v>80</v>
      </c>
      <c r="K43" s="31" t="s">
        <v>80</v>
      </c>
      <c r="L43" s="31" t="s">
        <v>80</v>
      </c>
      <c r="M43" s="31" t="s">
        <v>80</v>
      </c>
      <c r="N43" s="31" t="s">
        <v>80</v>
      </c>
      <c r="O43" s="31" t="s">
        <v>80</v>
      </c>
      <c r="P43" s="31" t="s">
        <v>80</v>
      </c>
      <c r="Q43" s="31" t="s">
        <v>80</v>
      </c>
      <c r="R43" s="31">
        <v>238.7</v>
      </c>
      <c r="S43" s="31" t="s">
        <v>80</v>
      </c>
      <c r="T43" s="31" t="s">
        <v>80</v>
      </c>
      <c r="U43" s="31">
        <v>14.125999999999999</v>
      </c>
      <c r="V43" s="31" t="s">
        <v>80</v>
      </c>
      <c r="W43" s="31" t="s">
        <v>80</v>
      </c>
      <c r="X43" s="31" t="s">
        <v>80</v>
      </c>
      <c r="Y43" s="31" t="s">
        <v>80</v>
      </c>
      <c r="Z43" s="31" t="s">
        <v>80</v>
      </c>
      <c r="AA43" s="31" t="s">
        <v>80</v>
      </c>
      <c r="AB43" s="31" t="s">
        <v>80</v>
      </c>
      <c r="AC43" s="31" t="s">
        <v>80</v>
      </c>
      <c r="AD43" s="31" t="s">
        <v>80</v>
      </c>
      <c r="AE43" s="31" t="s">
        <v>80</v>
      </c>
      <c r="AF43" s="31" t="s">
        <v>80</v>
      </c>
      <c r="AG43" s="31" t="s">
        <v>80</v>
      </c>
      <c r="AH43" s="31" t="s">
        <v>80</v>
      </c>
      <c r="AI43" s="31" t="s">
        <v>80</v>
      </c>
      <c r="AJ43" s="31" t="s">
        <v>80</v>
      </c>
      <c r="AK43">
        <v>20</v>
      </c>
      <c r="AL43" s="29">
        <v>0.04</v>
      </c>
      <c r="AM43" s="29">
        <v>99.93</v>
      </c>
      <c r="AN43" s="20">
        <v>252.82599999999999</v>
      </c>
    </row>
    <row r="44" spans="1:40" x14ac:dyDescent="0.25">
      <c r="A44" t="s">
        <v>229</v>
      </c>
      <c r="B44" t="s">
        <v>140</v>
      </c>
      <c r="C44" t="s">
        <v>75</v>
      </c>
      <c r="D44" t="s">
        <v>107</v>
      </c>
      <c r="E44" t="s">
        <v>87</v>
      </c>
      <c r="F44" t="s">
        <v>79</v>
      </c>
      <c r="G44" s="31" t="s">
        <v>80</v>
      </c>
      <c r="H44" s="31" t="s">
        <v>80</v>
      </c>
      <c r="I44" s="31" t="s">
        <v>80</v>
      </c>
      <c r="J44" s="31" t="s">
        <v>80</v>
      </c>
      <c r="K44" s="31" t="s">
        <v>80</v>
      </c>
      <c r="L44" s="31" t="s">
        <v>80</v>
      </c>
      <c r="M44" s="31" t="s">
        <v>80</v>
      </c>
      <c r="N44" s="31" t="s">
        <v>80</v>
      </c>
      <c r="O44" s="31" t="s">
        <v>80</v>
      </c>
      <c r="P44" s="31" t="s">
        <v>80</v>
      </c>
      <c r="Q44" s="31" t="s">
        <v>80</v>
      </c>
      <c r="R44" s="31" t="s">
        <v>82</v>
      </c>
      <c r="S44" s="31" t="s">
        <v>80</v>
      </c>
      <c r="T44" s="31" t="s">
        <v>80</v>
      </c>
      <c r="U44" s="31" t="s">
        <v>82</v>
      </c>
      <c r="V44" s="31" t="s">
        <v>80</v>
      </c>
      <c r="W44" s="31" t="s">
        <v>80</v>
      </c>
      <c r="X44" s="31" t="s">
        <v>80</v>
      </c>
      <c r="Y44" s="31" t="s">
        <v>80</v>
      </c>
      <c r="Z44" s="31" t="s">
        <v>80</v>
      </c>
      <c r="AA44" s="31" t="s">
        <v>80</v>
      </c>
      <c r="AB44" s="31" t="s">
        <v>80</v>
      </c>
      <c r="AC44" s="31" t="s">
        <v>80</v>
      </c>
      <c r="AD44" s="31" t="s">
        <v>80</v>
      </c>
      <c r="AE44" s="31" t="s">
        <v>80</v>
      </c>
      <c r="AF44" s="31" t="s">
        <v>80</v>
      </c>
      <c r="AG44" s="31" t="s">
        <v>80</v>
      </c>
      <c r="AH44" s="31" t="s">
        <v>80</v>
      </c>
      <c r="AI44" s="31" t="s">
        <v>80</v>
      </c>
      <c r="AJ44" s="31" t="s">
        <v>80</v>
      </c>
      <c r="AK44">
        <v>20</v>
      </c>
      <c r="AL44" s="29" t="s">
        <v>80</v>
      </c>
      <c r="AM44" s="29" t="s">
        <v>80</v>
      </c>
      <c r="AN44" s="20" t="s">
        <v>80</v>
      </c>
    </row>
    <row r="45" spans="1:40" x14ac:dyDescent="0.25">
      <c r="A45" t="s">
        <v>229</v>
      </c>
      <c r="B45" t="s">
        <v>140</v>
      </c>
      <c r="C45" t="s">
        <v>75</v>
      </c>
      <c r="D45" t="s">
        <v>146</v>
      </c>
      <c r="E45" t="s">
        <v>87</v>
      </c>
      <c r="F45" t="s">
        <v>78</v>
      </c>
      <c r="G45" s="31" t="s">
        <v>80</v>
      </c>
      <c r="H45" s="31" t="s">
        <v>80</v>
      </c>
      <c r="I45" s="31" t="s">
        <v>80</v>
      </c>
      <c r="J45" s="31" t="s">
        <v>80</v>
      </c>
      <c r="K45" s="31" t="s">
        <v>80</v>
      </c>
      <c r="L45" s="31" t="s">
        <v>80</v>
      </c>
      <c r="M45" s="31" t="s">
        <v>80</v>
      </c>
      <c r="N45" s="31" t="s">
        <v>80</v>
      </c>
      <c r="O45" s="31" t="s">
        <v>80</v>
      </c>
      <c r="P45" s="31" t="s">
        <v>80</v>
      </c>
      <c r="Q45" s="31" t="s">
        <v>80</v>
      </c>
      <c r="R45" s="31" t="s">
        <v>80</v>
      </c>
      <c r="S45" s="31" t="s">
        <v>80</v>
      </c>
      <c r="T45" s="31" t="s">
        <v>80</v>
      </c>
      <c r="U45" s="31" t="s">
        <v>80</v>
      </c>
      <c r="V45" s="31" t="s">
        <v>80</v>
      </c>
      <c r="W45" s="31" t="s">
        <v>80</v>
      </c>
      <c r="X45" s="31" t="s">
        <v>80</v>
      </c>
      <c r="Y45" s="31" t="s">
        <v>80</v>
      </c>
      <c r="Z45" s="31" t="s">
        <v>80</v>
      </c>
      <c r="AA45" s="31" t="s">
        <v>80</v>
      </c>
      <c r="AB45" s="31" t="s">
        <v>80</v>
      </c>
      <c r="AC45" s="31">
        <v>16.484000000000002</v>
      </c>
      <c r="AD45" s="31" t="s">
        <v>80</v>
      </c>
      <c r="AE45" s="31" t="s">
        <v>80</v>
      </c>
      <c r="AF45" s="31" t="s">
        <v>80</v>
      </c>
      <c r="AG45" s="31">
        <v>15.784000000000001</v>
      </c>
      <c r="AH45" s="31">
        <v>80.019000000000005</v>
      </c>
      <c r="AI45" s="31">
        <v>21.533000000000001</v>
      </c>
      <c r="AJ45" s="31">
        <v>95.683000000000007</v>
      </c>
      <c r="AK45">
        <v>21</v>
      </c>
      <c r="AL45" s="29">
        <v>0.03</v>
      </c>
      <c r="AM45" s="29">
        <v>99.96</v>
      </c>
      <c r="AN45" s="20">
        <v>229.50299999999999</v>
      </c>
    </row>
    <row r="46" spans="1:40" x14ac:dyDescent="0.25">
      <c r="A46" t="s">
        <v>229</v>
      </c>
      <c r="B46" t="s">
        <v>140</v>
      </c>
      <c r="C46" t="s">
        <v>75</v>
      </c>
      <c r="D46" t="s">
        <v>146</v>
      </c>
      <c r="E46" t="s">
        <v>87</v>
      </c>
      <c r="F46" t="s">
        <v>79</v>
      </c>
      <c r="G46" s="31" t="s">
        <v>80</v>
      </c>
      <c r="H46" s="31" t="s">
        <v>80</v>
      </c>
      <c r="I46" s="31" t="s">
        <v>80</v>
      </c>
      <c r="J46" s="31" t="s">
        <v>80</v>
      </c>
      <c r="K46" s="31" t="s">
        <v>80</v>
      </c>
      <c r="L46" s="31" t="s">
        <v>80</v>
      </c>
      <c r="M46" s="31" t="s">
        <v>80</v>
      </c>
      <c r="N46" s="31" t="s">
        <v>80</v>
      </c>
      <c r="O46" s="31" t="s">
        <v>80</v>
      </c>
      <c r="P46" s="31" t="s">
        <v>80</v>
      </c>
      <c r="Q46" s="31" t="s">
        <v>80</v>
      </c>
      <c r="R46" s="31" t="s">
        <v>80</v>
      </c>
      <c r="S46" s="31" t="s">
        <v>80</v>
      </c>
      <c r="T46" s="31" t="s">
        <v>80</v>
      </c>
      <c r="U46" s="31" t="s">
        <v>80</v>
      </c>
      <c r="V46" s="31" t="s">
        <v>80</v>
      </c>
      <c r="W46" s="31" t="s">
        <v>80</v>
      </c>
      <c r="X46" s="31" t="s">
        <v>80</v>
      </c>
      <c r="Y46" s="31" t="s">
        <v>80</v>
      </c>
      <c r="Z46" s="31" t="s">
        <v>80</v>
      </c>
      <c r="AA46" s="31" t="s">
        <v>80</v>
      </c>
      <c r="AB46" s="31" t="s">
        <v>80</v>
      </c>
      <c r="AC46" s="31" t="s">
        <v>5</v>
      </c>
      <c r="AD46" s="31" t="s">
        <v>80</v>
      </c>
      <c r="AE46" s="31" t="s">
        <v>80</v>
      </c>
      <c r="AF46" s="31" t="s">
        <v>80</v>
      </c>
      <c r="AG46" s="31" t="s">
        <v>5</v>
      </c>
      <c r="AH46" s="31" t="s">
        <v>5</v>
      </c>
      <c r="AI46" s="31" t="s">
        <v>82</v>
      </c>
      <c r="AJ46" s="31" t="s">
        <v>20</v>
      </c>
      <c r="AK46">
        <v>21</v>
      </c>
      <c r="AL46" s="29" t="s">
        <v>80</v>
      </c>
      <c r="AM46" s="29" t="s">
        <v>80</v>
      </c>
      <c r="AN46" s="20" t="s">
        <v>80</v>
      </c>
    </row>
    <row r="47" spans="1:40" x14ac:dyDescent="0.25">
      <c r="A47" t="s">
        <v>229</v>
      </c>
      <c r="B47" t="s">
        <v>140</v>
      </c>
      <c r="C47" t="s">
        <v>100</v>
      </c>
      <c r="D47" t="s">
        <v>195</v>
      </c>
      <c r="E47" t="s">
        <v>104</v>
      </c>
      <c r="F47" t="s">
        <v>78</v>
      </c>
      <c r="G47" s="31" t="s">
        <v>80</v>
      </c>
      <c r="H47" s="31" t="s">
        <v>80</v>
      </c>
      <c r="I47" s="31">
        <v>5.8529999999999998</v>
      </c>
      <c r="J47" s="31">
        <v>3.68</v>
      </c>
      <c r="K47" s="31">
        <v>26.516999999999999</v>
      </c>
      <c r="L47" s="31" t="s">
        <v>80</v>
      </c>
      <c r="M47" s="31" t="s">
        <v>80</v>
      </c>
      <c r="N47" s="31" t="s">
        <v>80</v>
      </c>
      <c r="O47" s="31" t="s">
        <v>80</v>
      </c>
      <c r="P47" s="31" t="s">
        <v>80</v>
      </c>
      <c r="Q47" s="31" t="s">
        <v>80</v>
      </c>
      <c r="R47" s="31" t="s">
        <v>80</v>
      </c>
      <c r="S47" s="31" t="s">
        <v>80</v>
      </c>
      <c r="T47" s="31" t="s">
        <v>80</v>
      </c>
      <c r="U47" s="31" t="s">
        <v>80</v>
      </c>
      <c r="V47" s="31" t="s">
        <v>80</v>
      </c>
      <c r="W47" s="31" t="s">
        <v>80</v>
      </c>
      <c r="X47" s="31" t="s">
        <v>80</v>
      </c>
      <c r="Y47" s="31" t="s">
        <v>80</v>
      </c>
      <c r="Z47" s="31" t="s">
        <v>80</v>
      </c>
      <c r="AA47" s="31" t="s">
        <v>80</v>
      </c>
      <c r="AB47" s="31" t="s">
        <v>80</v>
      </c>
      <c r="AC47" s="31" t="s">
        <v>80</v>
      </c>
      <c r="AD47" s="31" t="s">
        <v>80</v>
      </c>
      <c r="AE47" s="31" t="s">
        <v>80</v>
      </c>
      <c r="AF47" s="31" t="s">
        <v>80</v>
      </c>
      <c r="AG47" s="31" t="s">
        <v>80</v>
      </c>
      <c r="AH47" s="31" t="s">
        <v>80</v>
      </c>
      <c r="AI47" s="31" t="s">
        <v>80</v>
      </c>
      <c r="AJ47" s="31" t="s">
        <v>80</v>
      </c>
      <c r="AK47">
        <v>22</v>
      </c>
      <c r="AL47" s="29">
        <v>0.01</v>
      </c>
      <c r="AM47" s="29">
        <v>99.97</v>
      </c>
      <c r="AN47" s="20">
        <v>36.049999999999997</v>
      </c>
    </row>
    <row r="48" spans="1:40" x14ac:dyDescent="0.25">
      <c r="A48" t="s">
        <v>229</v>
      </c>
      <c r="B48" t="s">
        <v>140</v>
      </c>
      <c r="C48" t="s">
        <v>100</v>
      </c>
      <c r="D48" t="s">
        <v>195</v>
      </c>
      <c r="E48" t="s">
        <v>104</v>
      </c>
      <c r="F48" t="s">
        <v>79</v>
      </c>
      <c r="G48" s="31" t="s">
        <v>80</v>
      </c>
      <c r="H48" s="31" t="s">
        <v>80</v>
      </c>
      <c r="I48" s="31" t="s">
        <v>82</v>
      </c>
      <c r="J48" s="31" t="s">
        <v>82</v>
      </c>
      <c r="K48" s="31" t="s">
        <v>82</v>
      </c>
      <c r="L48" s="31" t="s">
        <v>80</v>
      </c>
      <c r="M48" s="31" t="s">
        <v>80</v>
      </c>
      <c r="N48" s="31" t="s">
        <v>80</v>
      </c>
      <c r="O48" s="31" t="s">
        <v>80</v>
      </c>
      <c r="P48" s="31" t="s">
        <v>80</v>
      </c>
      <c r="Q48" s="31" t="s">
        <v>80</v>
      </c>
      <c r="R48" s="31" t="s">
        <v>80</v>
      </c>
      <c r="S48" s="31" t="s">
        <v>80</v>
      </c>
      <c r="T48" s="31" t="s">
        <v>80</v>
      </c>
      <c r="U48" s="31" t="s">
        <v>80</v>
      </c>
      <c r="V48" s="31" t="s">
        <v>80</v>
      </c>
      <c r="W48" s="31" t="s">
        <v>80</v>
      </c>
      <c r="X48" s="31" t="s">
        <v>80</v>
      </c>
      <c r="Y48" s="31" t="s">
        <v>80</v>
      </c>
      <c r="Z48" s="31" t="s">
        <v>80</v>
      </c>
      <c r="AA48" s="31" t="s">
        <v>80</v>
      </c>
      <c r="AB48" s="31" t="s">
        <v>80</v>
      </c>
      <c r="AC48" s="31" t="s">
        <v>80</v>
      </c>
      <c r="AD48" s="31" t="s">
        <v>80</v>
      </c>
      <c r="AE48" s="31" t="s">
        <v>80</v>
      </c>
      <c r="AF48" s="31" t="s">
        <v>80</v>
      </c>
      <c r="AG48" s="31" t="s">
        <v>80</v>
      </c>
      <c r="AH48" s="31" t="s">
        <v>80</v>
      </c>
      <c r="AI48" s="31" t="s">
        <v>80</v>
      </c>
      <c r="AJ48" s="31" t="s">
        <v>80</v>
      </c>
      <c r="AK48">
        <v>22</v>
      </c>
      <c r="AL48" s="29" t="s">
        <v>80</v>
      </c>
      <c r="AM48" s="29" t="s">
        <v>80</v>
      </c>
      <c r="AN48" s="20" t="s">
        <v>80</v>
      </c>
    </row>
    <row r="49" spans="1:40" x14ac:dyDescent="0.25">
      <c r="A49" t="s">
        <v>229</v>
      </c>
      <c r="B49" t="s">
        <v>140</v>
      </c>
      <c r="C49" t="s">
        <v>75</v>
      </c>
      <c r="D49" t="s">
        <v>113</v>
      </c>
      <c r="E49" t="s">
        <v>105</v>
      </c>
      <c r="F49" t="s">
        <v>78</v>
      </c>
      <c r="G49" s="31" t="s">
        <v>80</v>
      </c>
      <c r="H49" s="31" t="s">
        <v>80</v>
      </c>
      <c r="I49" s="31" t="s">
        <v>80</v>
      </c>
      <c r="J49" s="31" t="s">
        <v>80</v>
      </c>
      <c r="K49" s="31" t="s">
        <v>80</v>
      </c>
      <c r="L49" s="31" t="s">
        <v>80</v>
      </c>
      <c r="M49" s="31" t="s">
        <v>80</v>
      </c>
      <c r="N49" s="31" t="s">
        <v>80</v>
      </c>
      <c r="O49" s="31">
        <v>5.6</v>
      </c>
      <c r="P49" s="31" t="s">
        <v>80</v>
      </c>
      <c r="Q49" s="31" t="s">
        <v>80</v>
      </c>
      <c r="R49" s="31">
        <v>6.1379999999999999</v>
      </c>
      <c r="S49" s="31" t="s">
        <v>80</v>
      </c>
      <c r="T49" s="31">
        <v>0.3</v>
      </c>
      <c r="U49" s="31">
        <v>0.115</v>
      </c>
      <c r="V49" s="31" t="s">
        <v>80</v>
      </c>
      <c r="W49" s="31">
        <v>0.54500000000000004</v>
      </c>
      <c r="X49" s="31">
        <v>9.9000000000000005E-2</v>
      </c>
      <c r="Y49" s="31" t="s">
        <v>80</v>
      </c>
      <c r="Z49" s="31" t="s">
        <v>80</v>
      </c>
      <c r="AA49" s="31" t="s">
        <v>80</v>
      </c>
      <c r="AB49" s="31" t="s">
        <v>80</v>
      </c>
      <c r="AC49" s="31" t="s">
        <v>80</v>
      </c>
      <c r="AD49" s="31" t="s">
        <v>80</v>
      </c>
      <c r="AE49" s="31" t="s">
        <v>80</v>
      </c>
      <c r="AF49" s="31" t="s">
        <v>80</v>
      </c>
      <c r="AG49" s="31" t="s">
        <v>80</v>
      </c>
      <c r="AH49" s="31">
        <v>2</v>
      </c>
      <c r="AI49" s="31">
        <v>10</v>
      </c>
      <c r="AJ49" s="31">
        <v>6.7060000000000004</v>
      </c>
      <c r="AK49">
        <v>23</v>
      </c>
      <c r="AL49" s="29">
        <v>0</v>
      </c>
      <c r="AM49" s="29">
        <v>99.97</v>
      </c>
      <c r="AN49" s="20">
        <v>31.503</v>
      </c>
    </row>
    <row r="50" spans="1:40" x14ac:dyDescent="0.25">
      <c r="A50" t="s">
        <v>229</v>
      </c>
      <c r="B50" t="s">
        <v>140</v>
      </c>
      <c r="C50" t="s">
        <v>75</v>
      </c>
      <c r="D50" t="s">
        <v>113</v>
      </c>
      <c r="E50" t="s">
        <v>105</v>
      </c>
      <c r="F50" t="s">
        <v>79</v>
      </c>
      <c r="G50" s="31" t="s">
        <v>80</v>
      </c>
      <c r="H50" s="31" t="s">
        <v>80</v>
      </c>
      <c r="I50" s="31" t="s">
        <v>80</v>
      </c>
      <c r="J50" s="31" t="s">
        <v>80</v>
      </c>
      <c r="K50" s="31" t="s">
        <v>80</v>
      </c>
      <c r="L50" s="31" t="s">
        <v>80</v>
      </c>
      <c r="M50" s="31" t="s">
        <v>80</v>
      </c>
      <c r="N50" s="31" t="s">
        <v>80</v>
      </c>
      <c r="O50" s="31" t="s">
        <v>82</v>
      </c>
      <c r="P50" s="31" t="s">
        <v>80</v>
      </c>
      <c r="Q50" s="31" t="s">
        <v>80</v>
      </c>
      <c r="R50" s="31" t="s">
        <v>82</v>
      </c>
      <c r="S50" s="31" t="s">
        <v>80</v>
      </c>
      <c r="T50" s="31" t="s">
        <v>82</v>
      </c>
      <c r="U50" s="31" t="s">
        <v>82</v>
      </c>
      <c r="V50" s="31" t="s">
        <v>5</v>
      </c>
      <c r="W50" s="31" t="s">
        <v>82</v>
      </c>
      <c r="X50" s="31" t="s">
        <v>82</v>
      </c>
      <c r="Y50" s="31" t="s">
        <v>80</v>
      </c>
      <c r="Z50" s="31" t="s">
        <v>80</v>
      </c>
      <c r="AA50" s="31" t="s">
        <v>80</v>
      </c>
      <c r="AB50" s="31" t="s">
        <v>80</v>
      </c>
      <c r="AC50" s="31" t="s">
        <v>80</v>
      </c>
      <c r="AD50" s="31" t="s">
        <v>80</v>
      </c>
      <c r="AE50" s="31" t="s">
        <v>80</v>
      </c>
      <c r="AF50" s="31" t="s">
        <v>80</v>
      </c>
      <c r="AG50" s="31" t="s">
        <v>80</v>
      </c>
      <c r="AH50" s="31" t="s">
        <v>5</v>
      </c>
      <c r="AI50" s="31" t="s">
        <v>5</v>
      </c>
      <c r="AJ50" s="31" t="s">
        <v>5</v>
      </c>
      <c r="AK50">
        <v>23</v>
      </c>
      <c r="AL50" s="29" t="s">
        <v>80</v>
      </c>
      <c r="AM50" s="29" t="s">
        <v>80</v>
      </c>
      <c r="AN50" s="20" t="s">
        <v>80</v>
      </c>
    </row>
    <row r="51" spans="1:40" x14ac:dyDescent="0.25">
      <c r="A51" t="s">
        <v>229</v>
      </c>
      <c r="B51" t="s">
        <v>140</v>
      </c>
      <c r="C51" t="s">
        <v>75</v>
      </c>
      <c r="D51" t="s">
        <v>191</v>
      </c>
      <c r="E51" t="s">
        <v>87</v>
      </c>
      <c r="F51" t="s">
        <v>78</v>
      </c>
      <c r="G51" s="31" t="s">
        <v>80</v>
      </c>
      <c r="H51" s="31" t="s">
        <v>80</v>
      </c>
      <c r="I51" s="31" t="s">
        <v>80</v>
      </c>
      <c r="J51" s="31" t="s">
        <v>80</v>
      </c>
      <c r="K51" s="31" t="s">
        <v>80</v>
      </c>
      <c r="L51" s="31" t="s">
        <v>80</v>
      </c>
      <c r="M51" s="31" t="s">
        <v>80</v>
      </c>
      <c r="N51" s="31" t="s">
        <v>80</v>
      </c>
      <c r="O51" s="31" t="s">
        <v>80</v>
      </c>
      <c r="P51" s="31" t="s">
        <v>80</v>
      </c>
      <c r="Q51" s="31" t="s">
        <v>80</v>
      </c>
      <c r="R51" s="31" t="s">
        <v>80</v>
      </c>
      <c r="S51" s="31" t="s">
        <v>80</v>
      </c>
      <c r="T51" s="31" t="s">
        <v>80</v>
      </c>
      <c r="U51" s="31" t="s">
        <v>80</v>
      </c>
      <c r="V51" s="31" t="s">
        <v>80</v>
      </c>
      <c r="W51" s="31" t="s">
        <v>80</v>
      </c>
      <c r="X51" s="31" t="s">
        <v>80</v>
      </c>
      <c r="Y51" s="31" t="s">
        <v>80</v>
      </c>
      <c r="Z51" s="31" t="s">
        <v>80</v>
      </c>
      <c r="AA51" s="31" t="s">
        <v>80</v>
      </c>
      <c r="AB51" s="31" t="s">
        <v>80</v>
      </c>
      <c r="AC51" s="31" t="s">
        <v>80</v>
      </c>
      <c r="AD51" s="31" t="s">
        <v>80</v>
      </c>
      <c r="AE51" s="31" t="s">
        <v>80</v>
      </c>
      <c r="AF51" s="31" t="s">
        <v>80</v>
      </c>
      <c r="AG51" s="31" t="s">
        <v>80</v>
      </c>
      <c r="AH51" s="31" t="s">
        <v>80</v>
      </c>
      <c r="AI51" s="31">
        <v>25.657</v>
      </c>
      <c r="AJ51" s="31" t="s">
        <v>80</v>
      </c>
      <c r="AK51">
        <v>24</v>
      </c>
      <c r="AL51" s="29">
        <v>0</v>
      </c>
      <c r="AM51" s="29">
        <v>99.98</v>
      </c>
      <c r="AN51" s="20">
        <v>25.657</v>
      </c>
    </row>
    <row r="52" spans="1:40" x14ac:dyDescent="0.25">
      <c r="A52" t="s">
        <v>229</v>
      </c>
      <c r="B52" t="s">
        <v>140</v>
      </c>
      <c r="C52" t="s">
        <v>75</v>
      </c>
      <c r="D52" t="s">
        <v>191</v>
      </c>
      <c r="E52" t="s">
        <v>87</v>
      </c>
      <c r="F52" t="s">
        <v>79</v>
      </c>
      <c r="G52" s="31" t="s">
        <v>80</v>
      </c>
      <c r="H52" s="31" t="s">
        <v>80</v>
      </c>
      <c r="I52" s="31" t="s">
        <v>80</v>
      </c>
      <c r="J52" s="31" t="s">
        <v>80</v>
      </c>
      <c r="K52" s="31" t="s">
        <v>80</v>
      </c>
      <c r="L52" s="31" t="s">
        <v>80</v>
      </c>
      <c r="M52" s="31" t="s">
        <v>80</v>
      </c>
      <c r="N52" s="31" t="s">
        <v>80</v>
      </c>
      <c r="O52" s="31" t="s">
        <v>80</v>
      </c>
      <c r="P52" s="31" t="s">
        <v>80</v>
      </c>
      <c r="Q52" s="31" t="s">
        <v>80</v>
      </c>
      <c r="R52" s="31" t="s">
        <v>80</v>
      </c>
      <c r="S52" s="31" t="s">
        <v>80</v>
      </c>
      <c r="T52" s="31" t="s">
        <v>80</v>
      </c>
      <c r="U52" s="31" t="s">
        <v>80</v>
      </c>
      <c r="V52" s="31" t="s">
        <v>80</v>
      </c>
      <c r="W52" s="31" t="s">
        <v>80</v>
      </c>
      <c r="X52" s="31" t="s">
        <v>80</v>
      </c>
      <c r="Y52" s="31" t="s">
        <v>80</v>
      </c>
      <c r="Z52" s="31" t="s">
        <v>80</v>
      </c>
      <c r="AA52" s="31" t="s">
        <v>80</v>
      </c>
      <c r="AB52" s="31" t="s">
        <v>80</v>
      </c>
      <c r="AC52" s="31" t="s">
        <v>80</v>
      </c>
      <c r="AD52" s="31" t="s">
        <v>80</v>
      </c>
      <c r="AE52" s="31" t="s">
        <v>80</v>
      </c>
      <c r="AF52" s="31" t="s">
        <v>80</v>
      </c>
      <c r="AG52" s="31" t="s">
        <v>80</v>
      </c>
      <c r="AH52" s="31" t="s">
        <v>80</v>
      </c>
      <c r="AI52" s="31" t="s">
        <v>82</v>
      </c>
      <c r="AJ52" s="31" t="s">
        <v>80</v>
      </c>
      <c r="AK52">
        <v>24</v>
      </c>
      <c r="AL52" s="29" t="s">
        <v>80</v>
      </c>
      <c r="AM52" s="29" t="s">
        <v>80</v>
      </c>
      <c r="AN52" s="20" t="s">
        <v>80</v>
      </c>
    </row>
    <row r="53" spans="1:40" x14ac:dyDescent="0.25">
      <c r="A53" t="s">
        <v>229</v>
      </c>
      <c r="B53" t="s">
        <v>140</v>
      </c>
      <c r="C53" t="s">
        <v>75</v>
      </c>
      <c r="D53" t="s">
        <v>191</v>
      </c>
      <c r="E53" t="s">
        <v>81</v>
      </c>
      <c r="F53" t="s">
        <v>78</v>
      </c>
      <c r="G53" s="31" t="s">
        <v>80</v>
      </c>
      <c r="H53" s="31" t="s">
        <v>80</v>
      </c>
      <c r="I53" s="31" t="s">
        <v>80</v>
      </c>
      <c r="J53" s="31" t="s">
        <v>80</v>
      </c>
      <c r="K53" s="31" t="s">
        <v>80</v>
      </c>
      <c r="L53" s="31" t="s">
        <v>80</v>
      </c>
      <c r="M53" s="31" t="s">
        <v>80</v>
      </c>
      <c r="N53" s="31" t="s">
        <v>80</v>
      </c>
      <c r="O53" s="31" t="s">
        <v>80</v>
      </c>
      <c r="P53" s="31" t="s">
        <v>80</v>
      </c>
      <c r="Q53" s="31" t="s">
        <v>80</v>
      </c>
      <c r="R53" s="31" t="s">
        <v>80</v>
      </c>
      <c r="S53" s="31" t="s">
        <v>80</v>
      </c>
      <c r="T53" s="31" t="s">
        <v>80</v>
      </c>
      <c r="U53" s="31" t="s">
        <v>80</v>
      </c>
      <c r="V53" s="31" t="s">
        <v>80</v>
      </c>
      <c r="W53" s="31" t="s">
        <v>80</v>
      </c>
      <c r="X53" s="31" t="s">
        <v>80</v>
      </c>
      <c r="Y53" s="31" t="s">
        <v>80</v>
      </c>
      <c r="Z53" s="31" t="s">
        <v>80</v>
      </c>
      <c r="AA53" s="31" t="s">
        <v>80</v>
      </c>
      <c r="AB53" s="31" t="s">
        <v>80</v>
      </c>
      <c r="AC53" s="31" t="s">
        <v>80</v>
      </c>
      <c r="AD53" s="31" t="s">
        <v>80</v>
      </c>
      <c r="AE53" s="31" t="s">
        <v>80</v>
      </c>
      <c r="AF53" s="31" t="s">
        <v>80</v>
      </c>
      <c r="AG53" s="31" t="s">
        <v>80</v>
      </c>
      <c r="AH53" s="31" t="s">
        <v>80</v>
      </c>
      <c r="AI53" s="31" t="s">
        <v>80</v>
      </c>
      <c r="AJ53" s="31">
        <v>25.657</v>
      </c>
      <c r="AK53">
        <v>24</v>
      </c>
      <c r="AL53" s="29">
        <v>0</v>
      </c>
      <c r="AM53" s="29">
        <v>99.98</v>
      </c>
      <c r="AN53" s="20">
        <v>25.657</v>
      </c>
    </row>
    <row r="54" spans="1:40" x14ac:dyDescent="0.25">
      <c r="A54" t="s">
        <v>229</v>
      </c>
      <c r="B54" t="s">
        <v>140</v>
      </c>
      <c r="C54" t="s">
        <v>75</v>
      </c>
      <c r="D54" t="s">
        <v>191</v>
      </c>
      <c r="E54" t="s">
        <v>81</v>
      </c>
      <c r="F54" t="s">
        <v>79</v>
      </c>
      <c r="G54" s="31" t="s">
        <v>80</v>
      </c>
      <c r="H54" s="31" t="s">
        <v>80</v>
      </c>
      <c r="I54" s="31" t="s">
        <v>80</v>
      </c>
      <c r="J54" s="31" t="s">
        <v>80</v>
      </c>
      <c r="K54" s="31" t="s">
        <v>80</v>
      </c>
      <c r="L54" s="31" t="s">
        <v>80</v>
      </c>
      <c r="M54" s="31" t="s">
        <v>80</v>
      </c>
      <c r="N54" s="31" t="s">
        <v>80</v>
      </c>
      <c r="O54" s="31" t="s">
        <v>80</v>
      </c>
      <c r="P54" s="31" t="s">
        <v>80</v>
      </c>
      <c r="Q54" s="31" t="s">
        <v>80</v>
      </c>
      <c r="R54" s="31" t="s">
        <v>80</v>
      </c>
      <c r="S54" s="31" t="s">
        <v>80</v>
      </c>
      <c r="T54" s="31" t="s">
        <v>80</v>
      </c>
      <c r="U54" s="31" t="s">
        <v>80</v>
      </c>
      <c r="V54" s="31" t="s">
        <v>80</v>
      </c>
      <c r="W54" s="31" t="s">
        <v>80</v>
      </c>
      <c r="X54" s="31" t="s">
        <v>80</v>
      </c>
      <c r="Y54" s="31" t="s">
        <v>80</v>
      </c>
      <c r="Z54" s="31" t="s">
        <v>80</v>
      </c>
      <c r="AA54" s="31" t="s">
        <v>80</v>
      </c>
      <c r="AB54" s="31" t="s">
        <v>80</v>
      </c>
      <c r="AC54" s="31" t="s">
        <v>80</v>
      </c>
      <c r="AD54" s="31" t="s">
        <v>80</v>
      </c>
      <c r="AE54" s="31" t="s">
        <v>80</v>
      </c>
      <c r="AF54" s="31" t="s">
        <v>80</v>
      </c>
      <c r="AG54" s="31" t="s">
        <v>80</v>
      </c>
      <c r="AH54" s="31" t="s">
        <v>80</v>
      </c>
      <c r="AI54" s="31" t="s">
        <v>80</v>
      </c>
      <c r="AJ54" s="31" t="s">
        <v>82</v>
      </c>
      <c r="AK54">
        <v>24</v>
      </c>
      <c r="AL54" s="29" t="s">
        <v>80</v>
      </c>
      <c r="AM54" s="29" t="s">
        <v>80</v>
      </c>
      <c r="AN54" s="20" t="s">
        <v>80</v>
      </c>
    </row>
    <row r="55" spans="1:40" x14ac:dyDescent="0.25">
      <c r="A55" t="s">
        <v>229</v>
      </c>
      <c r="B55" t="s">
        <v>140</v>
      </c>
      <c r="C55" t="s">
        <v>75</v>
      </c>
      <c r="D55" t="s">
        <v>151</v>
      </c>
      <c r="E55" t="s">
        <v>105</v>
      </c>
      <c r="F55" t="s">
        <v>78</v>
      </c>
      <c r="G55" s="31" t="s">
        <v>80</v>
      </c>
      <c r="H55" s="31" t="s">
        <v>80</v>
      </c>
      <c r="I55" s="31" t="s">
        <v>80</v>
      </c>
      <c r="J55" s="31" t="s">
        <v>80</v>
      </c>
      <c r="K55" s="31" t="s">
        <v>80</v>
      </c>
      <c r="L55" s="31" t="s">
        <v>80</v>
      </c>
      <c r="M55" s="31" t="s">
        <v>80</v>
      </c>
      <c r="N55" s="31" t="s">
        <v>80</v>
      </c>
      <c r="O55" s="31" t="s">
        <v>80</v>
      </c>
      <c r="P55" s="31" t="s">
        <v>80</v>
      </c>
      <c r="Q55" s="31" t="s">
        <v>80</v>
      </c>
      <c r="R55" s="31" t="s">
        <v>80</v>
      </c>
      <c r="S55" s="31" t="s">
        <v>80</v>
      </c>
      <c r="T55" s="31" t="s">
        <v>80</v>
      </c>
      <c r="U55" s="31" t="s">
        <v>80</v>
      </c>
      <c r="V55" s="31" t="s">
        <v>80</v>
      </c>
      <c r="W55" s="31" t="s">
        <v>80</v>
      </c>
      <c r="X55" s="31" t="s">
        <v>80</v>
      </c>
      <c r="Y55" s="31" t="s">
        <v>80</v>
      </c>
      <c r="Z55" s="31" t="s">
        <v>80</v>
      </c>
      <c r="AA55" s="31">
        <v>16.431999999999999</v>
      </c>
      <c r="AB55" s="31">
        <v>5.8920000000000003</v>
      </c>
      <c r="AC55" s="31" t="s">
        <v>80</v>
      </c>
      <c r="AD55" s="31">
        <v>0.30499999999999999</v>
      </c>
      <c r="AE55" s="31">
        <v>0.115</v>
      </c>
      <c r="AF55" s="31">
        <v>8.8999999999999996E-2</v>
      </c>
      <c r="AG55" s="31">
        <v>9.7000000000000003E-2</v>
      </c>
      <c r="AH55" s="31">
        <v>9.1999999999999998E-2</v>
      </c>
      <c r="AI55" s="31">
        <v>0.78800000000000003</v>
      </c>
      <c r="AJ55" s="31">
        <v>0.32600000000000001</v>
      </c>
      <c r="AK55">
        <v>26</v>
      </c>
      <c r="AL55" s="29">
        <v>0</v>
      </c>
      <c r="AM55" s="29">
        <v>99.98</v>
      </c>
      <c r="AN55" s="20">
        <v>24.137</v>
      </c>
    </row>
    <row r="56" spans="1:40" x14ac:dyDescent="0.25">
      <c r="A56" t="s">
        <v>229</v>
      </c>
      <c r="B56" t="s">
        <v>140</v>
      </c>
      <c r="C56" t="s">
        <v>75</v>
      </c>
      <c r="D56" t="s">
        <v>151</v>
      </c>
      <c r="E56" t="s">
        <v>105</v>
      </c>
      <c r="F56" t="s">
        <v>79</v>
      </c>
      <c r="G56" s="31" t="s">
        <v>80</v>
      </c>
      <c r="H56" s="31" t="s">
        <v>80</v>
      </c>
      <c r="I56" s="31" t="s">
        <v>80</v>
      </c>
      <c r="J56" s="31" t="s">
        <v>80</v>
      </c>
      <c r="K56" s="31" t="s">
        <v>80</v>
      </c>
      <c r="L56" s="31" t="s">
        <v>80</v>
      </c>
      <c r="M56" s="31" t="s">
        <v>80</v>
      </c>
      <c r="N56" s="31" t="s">
        <v>80</v>
      </c>
      <c r="O56" s="31" t="s">
        <v>80</v>
      </c>
      <c r="P56" s="31" t="s">
        <v>80</v>
      </c>
      <c r="Q56" s="31" t="s">
        <v>80</v>
      </c>
      <c r="R56" s="31" t="s">
        <v>80</v>
      </c>
      <c r="S56" s="31" t="s">
        <v>80</v>
      </c>
      <c r="T56" s="31" t="s">
        <v>80</v>
      </c>
      <c r="U56" s="31" t="s">
        <v>80</v>
      </c>
      <c r="V56" s="31" t="s">
        <v>80</v>
      </c>
      <c r="W56" s="31" t="s">
        <v>80</v>
      </c>
      <c r="X56" s="31" t="s">
        <v>80</v>
      </c>
      <c r="Y56" s="31" t="s">
        <v>80</v>
      </c>
      <c r="Z56" s="31" t="s">
        <v>80</v>
      </c>
      <c r="AA56" s="31" t="s">
        <v>82</v>
      </c>
      <c r="AB56" s="31" t="s">
        <v>82</v>
      </c>
      <c r="AC56" s="31" t="s">
        <v>80</v>
      </c>
      <c r="AD56" s="31" t="s">
        <v>82</v>
      </c>
      <c r="AE56" s="31" t="s">
        <v>82</v>
      </c>
      <c r="AF56" s="31" t="s">
        <v>82</v>
      </c>
      <c r="AG56" s="31" t="s">
        <v>82</v>
      </c>
      <c r="AH56" s="31" t="s">
        <v>82</v>
      </c>
      <c r="AI56" s="31" t="s">
        <v>82</v>
      </c>
      <c r="AJ56" s="31" t="s">
        <v>82</v>
      </c>
      <c r="AK56">
        <v>26</v>
      </c>
      <c r="AL56" s="29" t="s">
        <v>80</v>
      </c>
      <c r="AM56" s="29" t="s">
        <v>80</v>
      </c>
      <c r="AN56" s="20" t="s">
        <v>80</v>
      </c>
    </row>
    <row r="57" spans="1:40" x14ac:dyDescent="0.25">
      <c r="A57" t="s">
        <v>229</v>
      </c>
      <c r="B57" t="s">
        <v>140</v>
      </c>
      <c r="C57" t="s">
        <v>75</v>
      </c>
      <c r="D57" t="s">
        <v>113</v>
      </c>
      <c r="E57" t="s">
        <v>104</v>
      </c>
      <c r="F57" t="s">
        <v>78</v>
      </c>
      <c r="G57" s="31" t="s">
        <v>80</v>
      </c>
      <c r="H57" s="31" t="s">
        <v>80</v>
      </c>
      <c r="I57" s="31" t="s">
        <v>80</v>
      </c>
      <c r="J57" s="31" t="s">
        <v>80</v>
      </c>
      <c r="K57" s="31" t="s">
        <v>80</v>
      </c>
      <c r="L57" s="31" t="s">
        <v>80</v>
      </c>
      <c r="M57" s="31" t="s">
        <v>80</v>
      </c>
      <c r="N57" s="31" t="s">
        <v>80</v>
      </c>
      <c r="O57" s="31" t="s">
        <v>80</v>
      </c>
      <c r="P57" s="31" t="s">
        <v>80</v>
      </c>
      <c r="Q57" s="31">
        <v>3.11</v>
      </c>
      <c r="R57" s="31" t="s">
        <v>80</v>
      </c>
      <c r="S57" s="31">
        <v>9.1430000000000007</v>
      </c>
      <c r="T57" s="31" t="s">
        <v>80</v>
      </c>
      <c r="U57" s="31">
        <v>5.7480000000000002</v>
      </c>
      <c r="V57" s="31" t="s">
        <v>80</v>
      </c>
      <c r="W57" s="31" t="s">
        <v>80</v>
      </c>
      <c r="X57" s="31">
        <v>0.20200000000000001</v>
      </c>
      <c r="Y57" s="31" t="s">
        <v>80</v>
      </c>
      <c r="Z57" s="31" t="s">
        <v>80</v>
      </c>
      <c r="AA57" s="31">
        <v>0.42</v>
      </c>
      <c r="AB57" s="31" t="s">
        <v>80</v>
      </c>
      <c r="AC57" s="31" t="s">
        <v>80</v>
      </c>
      <c r="AD57" s="31">
        <v>0.26</v>
      </c>
      <c r="AE57" s="31" t="s">
        <v>80</v>
      </c>
      <c r="AF57" s="31" t="s">
        <v>80</v>
      </c>
      <c r="AG57" s="31" t="s">
        <v>80</v>
      </c>
      <c r="AH57" s="31" t="s">
        <v>80</v>
      </c>
      <c r="AI57" s="31" t="s">
        <v>80</v>
      </c>
      <c r="AJ57" s="31" t="s">
        <v>80</v>
      </c>
      <c r="AK57">
        <v>27</v>
      </c>
      <c r="AL57" s="29">
        <v>0</v>
      </c>
      <c r="AM57" s="29">
        <v>99.99</v>
      </c>
      <c r="AN57" s="20">
        <v>18.882999999999999</v>
      </c>
    </row>
    <row r="58" spans="1:40" x14ac:dyDescent="0.25">
      <c r="A58" t="s">
        <v>229</v>
      </c>
      <c r="B58" t="s">
        <v>140</v>
      </c>
      <c r="C58" t="s">
        <v>75</v>
      </c>
      <c r="D58" t="s">
        <v>113</v>
      </c>
      <c r="E58" t="s">
        <v>104</v>
      </c>
      <c r="F58" t="s">
        <v>79</v>
      </c>
      <c r="G58" s="31" t="s">
        <v>80</v>
      </c>
      <c r="H58" s="31" t="s">
        <v>80</v>
      </c>
      <c r="I58" s="31" t="s">
        <v>80</v>
      </c>
      <c r="J58" s="31" t="s">
        <v>80</v>
      </c>
      <c r="K58" s="31" t="s">
        <v>80</v>
      </c>
      <c r="L58" s="31" t="s">
        <v>80</v>
      </c>
      <c r="M58" s="31" t="s">
        <v>80</v>
      </c>
      <c r="N58" s="31" t="s">
        <v>80</v>
      </c>
      <c r="O58" s="31" t="s">
        <v>80</v>
      </c>
      <c r="P58" s="31" t="s">
        <v>80</v>
      </c>
      <c r="Q58" s="31" t="s">
        <v>82</v>
      </c>
      <c r="R58" s="31" t="s">
        <v>80</v>
      </c>
      <c r="S58" s="31" t="s">
        <v>82</v>
      </c>
      <c r="T58" s="31" t="s">
        <v>80</v>
      </c>
      <c r="U58" s="31" t="s">
        <v>82</v>
      </c>
      <c r="V58" s="31" t="s">
        <v>80</v>
      </c>
      <c r="W58" s="31" t="s">
        <v>80</v>
      </c>
      <c r="X58" s="31" t="s">
        <v>82</v>
      </c>
      <c r="Y58" s="31" t="s">
        <v>80</v>
      </c>
      <c r="Z58" s="31" t="s">
        <v>80</v>
      </c>
      <c r="AA58" s="31" t="s">
        <v>82</v>
      </c>
      <c r="AB58" s="31" t="s">
        <v>80</v>
      </c>
      <c r="AC58" s="31" t="s">
        <v>80</v>
      </c>
      <c r="AD58" s="31" t="s">
        <v>82</v>
      </c>
      <c r="AE58" s="31" t="s">
        <v>80</v>
      </c>
      <c r="AF58" s="31" t="s">
        <v>80</v>
      </c>
      <c r="AG58" s="31" t="s">
        <v>80</v>
      </c>
      <c r="AH58" s="31" t="s">
        <v>80</v>
      </c>
      <c r="AI58" s="31" t="s">
        <v>80</v>
      </c>
      <c r="AJ58" s="31" t="s">
        <v>80</v>
      </c>
      <c r="AK58">
        <v>27</v>
      </c>
      <c r="AL58" s="29" t="s">
        <v>80</v>
      </c>
      <c r="AM58" s="29" t="s">
        <v>80</v>
      </c>
      <c r="AN58" s="20" t="s">
        <v>80</v>
      </c>
    </row>
    <row r="59" spans="1:40" x14ac:dyDescent="0.25">
      <c r="A59" t="s">
        <v>229</v>
      </c>
      <c r="B59" t="s">
        <v>140</v>
      </c>
      <c r="C59" t="s">
        <v>75</v>
      </c>
      <c r="D59" t="s">
        <v>192</v>
      </c>
      <c r="E59" t="s">
        <v>87</v>
      </c>
      <c r="F59" t="s">
        <v>78</v>
      </c>
      <c r="G59" s="31" t="s">
        <v>80</v>
      </c>
      <c r="H59" s="31" t="s">
        <v>80</v>
      </c>
      <c r="I59" s="31" t="s">
        <v>80</v>
      </c>
      <c r="J59" s="31" t="s">
        <v>80</v>
      </c>
      <c r="K59" s="31" t="s">
        <v>80</v>
      </c>
      <c r="L59" s="31" t="s">
        <v>80</v>
      </c>
      <c r="M59" s="31" t="s">
        <v>80</v>
      </c>
      <c r="N59" s="31" t="s">
        <v>80</v>
      </c>
      <c r="O59" s="31" t="s">
        <v>80</v>
      </c>
      <c r="P59" s="31" t="s">
        <v>80</v>
      </c>
      <c r="Q59" s="31">
        <v>17.5</v>
      </c>
      <c r="R59" s="31" t="s">
        <v>80</v>
      </c>
      <c r="S59" s="31" t="s">
        <v>80</v>
      </c>
      <c r="T59" s="31" t="s">
        <v>80</v>
      </c>
      <c r="U59" s="31" t="s">
        <v>80</v>
      </c>
      <c r="V59" s="31" t="s">
        <v>80</v>
      </c>
      <c r="W59" s="31" t="s">
        <v>80</v>
      </c>
      <c r="X59" s="31" t="s">
        <v>80</v>
      </c>
      <c r="Y59" s="31" t="s">
        <v>80</v>
      </c>
      <c r="Z59" s="31" t="s">
        <v>80</v>
      </c>
      <c r="AA59" s="31" t="s">
        <v>80</v>
      </c>
      <c r="AB59" s="31" t="s">
        <v>80</v>
      </c>
      <c r="AC59" s="31" t="s">
        <v>80</v>
      </c>
      <c r="AD59" s="31" t="s">
        <v>80</v>
      </c>
      <c r="AE59" s="31" t="s">
        <v>80</v>
      </c>
      <c r="AF59" s="31" t="s">
        <v>80</v>
      </c>
      <c r="AG59" s="31" t="s">
        <v>80</v>
      </c>
      <c r="AH59" s="31" t="s">
        <v>80</v>
      </c>
      <c r="AI59" s="31" t="s">
        <v>80</v>
      </c>
      <c r="AJ59" s="31" t="s">
        <v>80</v>
      </c>
      <c r="AK59">
        <v>28</v>
      </c>
      <c r="AL59" s="29">
        <v>0</v>
      </c>
      <c r="AM59" s="29">
        <v>99.99</v>
      </c>
      <c r="AN59" s="20">
        <v>17.5</v>
      </c>
    </row>
    <row r="60" spans="1:40" x14ac:dyDescent="0.25">
      <c r="A60" t="s">
        <v>229</v>
      </c>
      <c r="B60" t="s">
        <v>140</v>
      </c>
      <c r="C60" t="s">
        <v>75</v>
      </c>
      <c r="D60" t="s">
        <v>192</v>
      </c>
      <c r="E60" t="s">
        <v>87</v>
      </c>
      <c r="F60" t="s">
        <v>79</v>
      </c>
      <c r="G60" s="31" t="s">
        <v>80</v>
      </c>
      <c r="H60" s="31" t="s">
        <v>80</v>
      </c>
      <c r="I60" s="31" t="s">
        <v>80</v>
      </c>
      <c r="J60" s="31" t="s">
        <v>80</v>
      </c>
      <c r="K60" s="31" t="s">
        <v>80</v>
      </c>
      <c r="L60" s="31" t="s">
        <v>80</v>
      </c>
      <c r="M60" s="31" t="s">
        <v>80</v>
      </c>
      <c r="N60" s="31" t="s">
        <v>80</v>
      </c>
      <c r="O60" s="31" t="s">
        <v>80</v>
      </c>
      <c r="P60" s="31" t="s">
        <v>80</v>
      </c>
      <c r="Q60" s="31" t="s">
        <v>82</v>
      </c>
      <c r="R60" s="31" t="s">
        <v>80</v>
      </c>
      <c r="S60" s="31" t="s">
        <v>80</v>
      </c>
      <c r="T60" s="31" t="s">
        <v>80</v>
      </c>
      <c r="U60" s="31" t="s">
        <v>80</v>
      </c>
      <c r="V60" s="31" t="s">
        <v>80</v>
      </c>
      <c r="W60" s="31" t="s">
        <v>80</v>
      </c>
      <c r="X60" s="31" t="s">
        <v>80</v>
      </c>
      <c r="Y60" s="31" t="s">
        <v>80</v>
      </c>
      <c r="Z60" s="31" t="s">
        <v>80</v>
      </c>
      <c r="AA60" s="31" t="s">
        <v>80</v>
      </c>
      <c r="AB60" s="31" t="s">
        <v>80</v>
      </c>
      <c r="AC60" s="31" t="s">
        <v>80</v>
      </c>
      <c r="AD60" s="31" t="s">
        <v>80</v>
      </c>
      <c r="AE60" s="31" t="s">
        <v>80</v>
      </c>
      <c r="AF60" s="31" t="s">
        <v>80</v>
      </c>
      <c r="AG60" s="31" t="s">
        <v>80</v>
      </c>
      <c r="AH60" s="31" t="s">
        <v>80</v>
      </c>
      <c r="AI60" s="31" t="s">
        <v>80</v>
      </c>
      <c r="AJ60" s="31" t="s">
        <v>80</v>
      </c>
      <c r="AK60">
        <v>28</v>
      </c>
      <c r="AL60" s="29" t="s">
        <v>80</v>
      </c>
      <c r="AM60" s="29" t="s">
        <v>80</v>
      </c>
      <c r="AN60" s="20" t="s">
        <v>80</v>
      </c>
    </row>
    <row r="61" spans="1:40" x14ac:dyDescent="0.25">
      <c r="A61" t="s">
        <v>229</v>
      </c>
      <c r="B61" t="s">
        <v>140</v>
      </c>
      <c r="C61" t="s">
        <v>75</v>
      </c>
      <c r="D61" t="s">
        <v>94</v>
      </c>
      <c r="E61" t="s">
        <v>87</v>
      </c>
      <c r="F61" t="s">
        <v>78</v>
      </c>
      <c r="G61" s="31" t="s">
        <v>80</v>
      </c>
      <c r="H61" s="31" t="s">
        <v>80</v>
      </c>
      <c r="I61" s="31">
        <v>4.6529999999999996</v>
      </c>
      <c r="J61" s="31">
        <v>5.3310000000000004</v>
      </c>
      <c r="K61" s="31">
        <v>0.46200000000000002</v>
      </c>
      <c r="L61" s="31" t="s">
        <v>80</v>
      </c>
      <c r="M61" s="31">
        <v>3.7810000000000001</v>
      </c>
      <c r="N61" s="31">
        <v>0.246</v>
      </c>
      <c r="O61" s="31">
        <v>0.65900000000000003</v>
      </c>
      <c r="P61" s="31">
        <v>1.9470000000000001</v>
      </c>
      <c r="Q61" s="31" t="s">
        <v>80</v>
      </c>
      <c r="R61" s="31" t="s">
        <v>80</v>
      </c>
      <c r="S61" s="31" t="s">
        <v>80</v>
      </c>
      <c r="T61" s="31" t="s">
        <v>80</v>
      </c>
      <c r="U61" s="31" t="s">
        <v>80</v>
      </c>
      <c r="V61" s="31" t="s">
        <v>80</v>
      </c>
      <c r="W61" s="31" t="s">
        <v>80</v>
      </c>
      <c r="X61" s="31">
        <v>3.6999999999999998E-2</v>
      </c>
      <c r="Y61" s="31" t="s">
        <v>80</v>
      </c>
      <c r="Z61" s="31" t="s">
        <v>80</v>
      </c>
      <c r="AA61" s="31" t="s">
        <v>80</v>
      </c>
      <c r="AB61" s="31" t="s">
        <v>80</v>
      </c>
      <c r="AC61" s="31" t="s">
        <v>80</v>
      </c>
      <c r="AD61" s="31" t="s">
        <v>80</v>
      </c>
      <c r="AE61" s="31" t="s">
        <v>80</v>
      </c>
      <c r="AF61" s="31" t="s">
        <v>80</v>
      </c>
      <c r="AG61" s="31" t="s">
        <v>80</v>
      </c>
      <c r="AH61" s="31" t="s">
        <v>80</v>
      </c>
      <c r="AI61" s="31" t="s">
        <v>80</v>
      </c>
      <c r="AJ61" s="31" t="s">
        <v>80</v>
      </c>
      <c r="AK61">
        <v>29</v>
      </c>
      <c r="AL61" s="29">
        <v>0</v>
      </c>
      <c r="AM61" s="29">
        <v>99.99</v>
      </c>
      <c r="AN61" s="20">
        <v>17.116</v>
      </c>
    </row>
    <row r="62" spans="1:40" x14ac:dyDescent="0.25">
      <c r="A62" t="s">
        <v>229</v>
      </c>
      <c r="B62" t="s">
        <v>140</v>
      </c>
      <c r="C62" t="s">
        <v>75</v>
      </c>
      <c r="D62" t="s">
        <v>94</v>
      </c>
      <c r="E62" t="s">
        <v>87</v>
      </c>
      <c r="F62" t="s">
        <v>79</v>
      </c>
      <c r="G62" s="31" t="s">
        <v>5</v>
      </c>
      <c r="H62" s="31" t="s">
        <v>5</v>
      </c>
      <c r="I62" s="31" t="s">
        <v>20</v>
      </c>
      <c r="J62" s="31" t="s">
        <v>20</v>
      </c>
      <c r="K62" s="31" t="s">
        <v>20</v>
      </c>
      <c r="L62" s="31" t="s">
        <v>5</v>
      </c>
      <c r="M62" s="31" t="s">
        <v>7</v>
      </c>
      <c r="N62" s="31" t="s">
        <v>20</v>
      </c>
      <c r="O62" s="31" t="s">
        <v>7</v>
      </c>
      <c r="P62" s="31" t="s">
        <v>7</v>
      </c>
      <c r="Q62" s="31" t="s">
        <v>80</v>
      </c>
      <c r="R62" s="31" t="s">
        <v>80</v>
      </c>
      <c r="S62" s="31" t="s">
        <v>80</v>
      </c>
      <c r="T62" s="31" t="s">
        <v>80</v>
      </c>
      <c r="U62" s="31" t="s">
        <v>80</v>
      </c>
      <c r="V62" s="31" t="s">
        <v>80</v>
      </c>
      <c r="W62" s="31" t="s">
        <v>80</v>
      </c>
      <c r="X62" s="31" t="s">
        <v>5</v>
      </c>
      <c r="Y62" s="31" t="s">
        <v>5</v>
      </c>
      <c r="Z62" s="31" t="s">
        <v>80</v>
      </c>
      <c r="AA62" s="31" t="s">
        <v>80</v>
      </c>
      <c r="AB62" s="31" t="s">
        <v>80</v>
      </c>
      <c r="AC62" s="31" t="s">
        <v>80</v>
      </c>
      <c r="AD62" s="31" t="s">
        <v>80</v>
      </c>
      <c r="AE62" s="31" t="s">
        <v>80</v>
      </c>
      <c r="AF62" s="31" t="s">
        <v>80</v>
      </c>
      <c r="AG62" s="31" t="s">
        <v>80</v>
      </c>
      <c r="AH62" s="31" t="s">
        <v>80</v>
      </c>
      <c r="AI62" s="31" t="s">
        <v>80</v>
      </c>
      <c r="AJ62" s="31" t="s">
        <v>80</v>
      </c>
      <c r="AK62">
        <v>29</v>
      </c>
      <c r="AL62" s="29" t="s">
        <v>80</v>
      </c>
      <c r="AM62" s="29" t="s">
        <v>80</v>
      </c>
      <c r="AN62" s="20" t="s">
        <v>80</v>
      </c>
    </row>
    <row r="63" spans="1:40" x14ac:dyDescent="0.25">
      <c r="A63" t="s">
        <v>229</v>
      </c>
      <c r="B63" t="s">
        <v>140</v>
      </c>
      <c r="C63" t="s">
        <v>75</v>
      </c>
      <c r="D63" t="s">
        <v>92</v>
      </c>
      <c r="E63" t="s">
        <v>87</v>
      </c>
      <c r="F63" t="s">
        <v>78</v>
      </c>
      <c r="G63" s="31" t="s">
        <v>80</v>
      </c>
      <c r="H63" s="31" t="s">
        <v>80</v>
      </c>
      <c r="I63" s="31" t="s">
        <v>80</v>
      </c>
      <c r="J63" s="31" t="s">
        <v>80</v>
      </c>
      <c r="K63" s="31" t="s">
        <v>80</v>
      </c>
      <c r="L63" s="31" t="s">
        <v>80</v>
      </c>
      <c r="M63" s="31" t="s">
        <v>80</v>
      </c>
      <c r="N63" s="31" t="s">
        <v>80</v>
      </c>
      <c r="O63" s="31" t="s">
        <v>80</v>
      </c>
      <c r="P63" s="31" t="s">
        <v>80</v>
      </c>
      <c r="Q63" s="31" t="s">
        <v>80</v>
      </c>
      <c r="R63" s="31" t="s">
        <v>80</v>
      </c>
      <c r="S63" s="31" t="s">
        <v>80</v>
      </c>
      <c r="T63" s="31" t="s">
        <v>80</v>
      </c>
      <c r="U63" s="31" t="s">
        <v>80</v>
      </c>
      <c r="V63" s="31" t="s">
        <v>80</v>
      </c>
      <c r="W63" s="31" t="s">
        <v>80</v>
      </c>
      <c r="X63" s="31" t="s">
        <v>80</v>
      </c>
      <c r="Y63" s="31" t="s">
        <v>80</v>
      </c>
      <c r="Z63" s="31" t="s">
        <v>80</v>
      </c>
      <c r="AA63" s="31" t="s">
        <v>80</v>
      </c>
      <c r="AB63" s="31">
        <v>16.635000000000002</v>
      </c>
      <c r="AC63" s="31" t="s">
        <v>80</v>
      </c>
      <c r="AD63" s="31" t="s">
        <v>80</v>
      </c>
      <c r="AE63" s="31" t="s">
        <v>80</v>
      </c>
      <c r="AF63" s="31" t="s">
        <v>80</v>
      </c>
      <c r="AG63" s="31" t="s">
        <v>80</v>
      </c>
      <c r="AH63" s="31" t="s">
        <v>80</v>
      </c>
      <c r="AI63" s="31" t="s">
        <v>80</v>
      </c>
      <c r="AJ63" s="31" t="s">
        <v>80</v>
      </c>
      <c r="AK63">
        <v>30</v>
      </c>
      <c r="AL63" s="29">
        <v>0</v>
      </c>
      <c r="AM63" s="29">
        <v>99.99</v>
      </c>
      <c r="AN63" s="20">
        <v>16.635000000000002</v>
      </c>
    </row>
    <row r="64" spans="1:40" x14ac:dyDescent="0.25">
      <c r="A64" t="s">
        <v>229</v>
      </c>
      <c r="B64" t="s">
        <v>140</v>
      </c>
      <c r="C64" t="s">
        <v>75</v>
      </c>
      <c r="D64" t="s">
        <v>92</v>
      </c>
      <c r="E64" t="s">
        <v>87</v>
      </c>
      <c r="F64" t="s">
        <v>79</v>
      </c>
      <c r="G64" s="31" t="s">
        <v>80</v>
      </c>
      <c r="H64" s="31" t="s">
        <v>80</v>
      </c>
      <c r="I64" s="31" t="s">
        <v>80</v>
      </c>
      <c r="J64" s="31" t="s">
        <v>80</v>
      </c>
      <c r="K64" s="31" t="s">
        <v>80</v>
      </c>
      <c r="L64" s="31" t="s">
        <v>80</v>
      </c>
      <c r="M64" s="31" t="s">
        <v>80</v>
      </c>
      <c r="N64" s="31" t="s">
        <v>80</v>
      </c>
      <c r="O64" s="31" t="s">
        <v>80</v>
      </c>
      <c r="P64" s="31" t="s">
        <v>80</v>
      </c>
      <c r="Q64" s="31" t="s">
        <v>80</v>
      </c>
      <c r="R64" s="31" t="s">
        <v>80</v>
      </c>
      <c r="S64" s="31" t="s">
        <v>80</v>
      </c>
      <c r="T64" s="31" t="s">
        <v>80</v>
      </c>
      <c r="U64" s="31" t="s">
        <v>80</v>
      </c>
      <c r="V64" s="31" t="s">
        <v>80</v>
      </c>
      <c r="W64" s="31" t="s">
        <v>80</v>
      </c>
      <c r="X64" s="31" t="s">
        <v>80</v>
      </c>
      <c r="Y64" s="31" t="s">
        <v>80</v>
      </c>
      <c r="Z64" s="31" t="s">
        <v>80</v>
      </c>
      <c r="AA64" s="31" t="s">
        <v>80</v>
      </c>
      <c r="AB64" s="31" t="s">
        <v>5</v>
      </c>
      <c r="AC64" s="31" t="s">
        <v>5</v>
      </c>
      <c r="AD64" s="31" t="s">
        <v>80</v>
      </c>
      <c r="AE64" s="31" t="s">
        <v>80</v>
      </c>
      <c r="AF64" s="31" t="s">
        <v>5</v>
      </c>
      <c r="AG64" s="31" t="s">
        <v>80</v>
      </c>
      <c r="AH64" s="31" t="s">
        <v>80</v>
      </c>
      <c r="AI64" s="31" t="s">
        <v>80</v>
      </c>
      <c r="AJ64" s="31" t="s">
        <v>80</v>
      </c>
      <c r="AK64">
        <v>30</v>
      </c>
      <c r="AL64" s="29" t="s">
        <v>80</v>
      </c>
      <c r="AM64" s="29" t="s">
        <v>80</v>
      </c>
      <c r="AN64" s="20" t="s">
        <v>80</v>
      </c>
    </row>
    <row r="65" spans="1:40" x14ac:dyDescent="0.25">
      <c r="A65" t="s">
        <v>229</v>
      </c>
      <c r="B65" t="s">
        <v>140</v>
      </c>
      <c r="C65" t="s">
        <v>75</v>
      </c>
      <c r="D65" t="s">
        <v>141</v>
      </c>
      <c r="E65" t="s">
        <v>105</v>
      </c>
      <c r="F65" t="s">
        <v>78</v>
      </c>
      <c r="G65" s="31" t="s">
        <v>80</v>
      </c>
      <c r="H65" s="31" t="s">
        <v>80</v>
      </c>
      <c r="I65" s="31" t="s">
        <v>80</v>
      </c>
      <c r="J65" s="31" t="s">
        <v>80</v>
      </c>
      <c r="K65" s="31" t="s">
        <v>80</v>
      </c>
      <c r="L65" s="31" t="s">
        <v>80</v>
      </c>
      <c r="M65" s="31" t="s">
        <v>80</v>
      </c>
      <c r="N65" s="31" t="s">
        <v>80</v>
      </c>
      <c r="O65" s="31" t="s">
        <v>80</v>
      </c>
      <c r="P65" s="31" t="s">
        <v>80</v>
      </c>
      <c r="Q65" s="31" t="s">
        <v>80</v>
      </c>
      <c r="R65" s="31" t="s">
        <v>80</v>
      </c>
      <c r="S65" s="31" t="s">
        <v>80</v>
      </c>
      <c r="T65" s="31" t="s">
        <v>80</v>
      </c>
      <c r="U65" s="31" t="s">
        <v>80</v>
      </c>
      <c r="V65" s="31">
        <v>13.09</v>
      </c>
      <c r="W65" s="31" t="s">
        <v>80</v>
      </c>
      <c r="X65" s="31" t="s">
        <v>80</v>
      </c>
      <c r="Y65" s="31" t="s">
        <v>80</v>
      </c>
      <c r="Z65" s="31" t="s">
        <v>80</v>
      </c>
      <c r="AA65" s="31" t="s">
        <v>80</v>
      </c>
      <c r="AB65" s="31" t="s">
        <v>80</v>
      </c>
      <c r="AC65" s="31" t="s">
        <v>80</v>
      </c>
      <c r="AD65" s="31" t="s">
        <v>80</v>
      </c>
      <c r="AE65" s="31" t="s">
        <v>80</v>
      </c>
      <c r="AF65" s="31" t="s">
        <v>80</v>
      </c>
      <c r="AG65" s="31" t="s">
        <v>80</v>
      </c>
      <c r="AH65" s="31" t="s">
        <v>80</v>
      </c>
      <c r="AI65" s="31" t="s">
        <v>80</v>
      </c>
      <c r="AJ65" s="31" t="s">
        <v>80</v>
      </c>
      <c r="AK65">
        <v>31</v>
      </c>
      <c r="AL65" s="29">
        <v>0</v>
      </c>
      <c r="AM65" s="29">
        <v>100</v>
      </c>
      <c r="AN65" s="20">
        <v>13.09</v>
      </c>
    </row>
    <row r="66" spans="1:40" x14ac:dyDescent="0.25">
      <c r="A66" t="s">
        <v>229</v>
      </c>
      <c r="B66" t="s">
        <v>140</v>
      </c>
      <c r="C66" t="s">
        <v>75</v>
      </c>
      <c r="D66" t="s">
        <v>141</v>
      </c>
      <c r="E66" t="s">
        <v>105</v>
      </c>
      <c r="F66" t="s">
        <v>79</v>
      </c>
      <c r="G66" s="31" t="s">
        <v>80</v>
      </c>
      <c r="H66" s="31" t="s">
        <v>80</v>
      </c>
      <c r="I66" s="31" t="s">
        <v>80</v>
      </c>
      <c r="J66" s="31" t="s">
        <v>80</v>
      </c>
      <c r="K66" s="31" t="s">
        <v>80</v>
      </c>
      <c r="L66" s="31" t="s">
        <v>80</v>
      </c>
      <c r="M66" s="31" t="s">
        <v>80</v>
      </c>
      <c r="N66" s="31" t="s">
        <v>80</v>
      </c>
      <c r="O66" s="31" t="s">
        <v>80</v>
      </c>
      <c r="P66" s="31" t="s">
        <v>80</v>
      </c>
      <c r="Q66" s="31" t="s">
        <v>80</v>
      </c>
      <c r="R66" s="31" t="s">
        <v>80</v>
      </c>
      <c r="S66" s="31" t="s">
        <v>80</v>
      </c>
      <c r="T66" s="31" t="s">
        <v>80</v>
      </c>
      <c r="U66" s="31" t="s">
        <v>80</v>
      </c>
      <c r="V66" s="31" t="s">
        <v>82</v>
      </c>
      <c r="W66" s="31" t="s">
        <v>80</v>
      </c>
      <c r="X66" s="31" t="s">
        <v>80</v>
      </c>
      <c r="Y66" s="31" t="s">
        <v>80</v>
      </c>
      <c r="Z66" s="31" t="s">
        <v>80</v>
      </c>
      <c r="AA66" s="31" t="s">
        <v>80</v>
      </c>
      <c r="AB66" s="31" t="s">
        <v>80</v>
      </c>
      <c r="AC66" s="31" t="s">
        <v>80</v>
      </c>
      <c r="AD66" s="31" t="s">
        <v>80</v>
      </c>
      <c r="AE66" s="31" t="s">
        <v>80</v>
      </c>
      <c r="AF66" s="31" t="s">
        <v>80</v>
      </c>
      <c r="AG66" s="31" t="s">
        <v>80</v>
      </c>
      <c r="AH66" s="31" t="s">
        <v>80</v>
      </c>
      <c r="AI66" s="31" t="s">
        <v>80</v>
      </c>
      <c r="AJ66" s="31" t="s">
        <v>80</v>
      </c>
      <c r="AK66">
        <v>31</v>
      </c>
      <c r="AL66" s="29" t="s">
        <v>80</v>
      </c>
      <c r="AM66" s="29" t="s">
        <v>80</v>
      </c>
      <c r="AN66" s="20" t="s">
        <v>80</v>
      </c>
    </row>
    <row r="67" spans="1:40" x14ac:dyDescent="0.25">
      <c r="A67" t="s">
        <v>229</v>
      </c>
      <c r="B67" t="s">
        <v>140</v>
      </c>
      <c r="C67" t="s">
        <v>75</v>
      </c>
      <c r="D67" t="s">
        <v>83</v>
      </c>
      <c r="E67" t="s">
        <v>99</v>
      </c>
      <c r="F67" t="s">
        <v>78</v>
      </c>
      <c r="G67" s="31" t="s">
        <v>80</v>
      </c>
      <c r="H67" s="31" t="s">
        <v>80</v>
      </c>
      <c r="I67" s="31" t="s">
        <v>80</v>
      </c>
      <c r="J67" s="31" t="s">
        <v>80</v>
      </c>
      <c r="K67" s="31" t="s">
        <v>80</v>
      </c>
      <c r="L67" s="31" t="s">
        <v>80</v>
      </c>
      <c r="M67" s="31" t="s">
        <v>80</v>
      </c>
      <c r="N67" s="31" t="s">
        <v>80</v>
      </c>
      <c r="O67" s="31" t="s">
        <v>80</v>
      </c>
      <c r="P67" s="31" t="s">
        <v>80</v>
      </c>
      <c r="Q67" s="31" t="s">
        <v>80</v>
      </c>
      <c r="R67" s="31" t="s">
        <v>80</v>
      </c>
      <c r="S67" s="31" t="s">
        <v>80</v>
      </c>
      <c r="T67" s="31" t="s">
        <v>80</v>
      </c>
      <c r="U67" s="31" t="s">
        <v>80</v>
      </c>
      <c r="V67" s="31" t="s">
        <v>80</v>
      </c>
      <c r="W67" s="31" t="s">
        <v>80</v>
      </c>
      <c r="X67" s="31" t="s">
        <v>80</v>
      </c>
      <c r="Y67" s="31" t="s">
        <v>80</v>
      </c>
      <c r="Z67" s="31" t="s">
        <v>80</v>
      </c>
      <c r="AA67" s="31">
        <v>5.6630000000000003</v>
      </c>
      <c r="AB67" s="31">
        <v>0.24</v>
      </c>
      <c r="AC67" s="31">
        <v>0.78</v>
      </c>
      <c r="AD67" s="31">
        <v>8.0000000000000002E-3</v>
      </c>
      <c r="AE67" s="31">
        <v>0.28599999999999998</v>
      </c>
      <c r="AF67" s="31" t="s">
        <v>80</v>
      </c>
      <c r="AG67" s="31">
        <v>0.13800000000000001</v>
      </c>
      <c r="AH67" s="31">
        <v>0.22600000000000001</v>
      </c>
      <c r="AI67" s="31">
        <v>0.05</v>
      </c>
      <c r="AJ67" s="31">
        <v>0.13800000000000001</v>
      </c>
      <c r="AK67">
        <v>32</v>
      </c>
      <c r="AL67" s="29">
        <v>0</v>
      </c>
      <c r="AM67" s="29">
        <v>100</v>
      </c>
      <c r="AN67" s="20">
        <v>7.5289999999999999</v>
      </c>
    </row>
    <row r="68" spans="1:40" x14ac:dyDescent="0.25">
      <c r="A68" t="s">
        <v>229</v>
      </c>
      <c r="B68" t="s">
        <v>140</v>
      </c>
      <c r="C68" t="s">
        <v>75</v>
      </c>
      <c r="D68" t="s">
        <v>83</v>
      </c>
      <c r="E68" t="s">
        <v>99</v>
      </c>
      <c r="F68" t="s">
        <v>79</v>
      </c>
      <c r="G68" s="31" t="s">
        <v>80</v>
      </c>
      <c r="H68" s="31" t="s">
        <v>80</v>
      </c>
      <c r="I68" s="31" t="s">
        <v>80</v>
      </c>
      <c r="J68" s="31" t="s">
        <v>80</v>
      </c>
      <c r="K68" s="31" t="s">
        <v>80</v>
      </c>
      <c r="L68" s="31" t="s">
        <v>80</v>
      </c>
      <c r="M68" s="31" t="s">
        <v>80</v>
      </c>
      <c r="N68" s="31" t="s">
        <v>80</v>
      </c>
      <c r="O68" s="31" t="s">
        <v>80</v>
      </c>
      <c r="P68" s="31" t="s">
        <v>80</v>
      </c>
      <c r="Q68" s="31" t="s">
        <v>80</v>
      </c>
      <c r="R68" s="31" t="s">
        <v>80</v>
      </c>
      <c r="S68" s="31" t="s">
        <v>80</v>
      </c>
      <c r="T68" s="31" t="s">
        <v>80</v>
      </c>
      <c r="U68" s="31" t="s">
        <v>80</v>
      </c>
      <c r="V68" s="31" t="s">
        <v>80</v>
      </c>
      <c r="W68" s="31" t="s">
        <v>80</v>
      </c>
      <c r="X68" s="31" t="s">
        <v>80</v>
      </c>
      <c r="Y68" s="31" t="s">
        <v>80</v>
      </c>
      <c r="Z68" s="31" t="s">
        <v>80</v>
      </c>
      <c r="AA68" s="31" t="s">
        <v>82</v>
      </c>
      <c r="AB68" s="31" t="s">
        <v>82</v>
      </c>
      <c r="AC68" s="31" t="s">
        <v>82</v>
      </c>
      <c r="AD68" s="31" t="s">
        <v>82</v>
      </c>
      <c r="AE68" s="31" t="s">
        <v>82</v>
      </c>
      <c r="AF68" s="31" t="s">
        <v>20</v>
      </c>
      <c r="AG68" s="31" t="s">
        <v>20</v>
      </c>
      <c r="AH68" s="31" t="s">
        <v>20</v>
      </c>
      <c r="AI68" s="31" t="s">
        <v>20</v>
      </c>
      <c r="AJ68" s="31" t="s">
        <v>82</v>
      </c>
      <c r="AK68">
        <v>32</v>
      </c>
      <c r="AL68" s="29" t="s">
        <v>80</v>
      </c>
      <c r="AM68" s="29" t="s">
        <v>80</v>
      </c>
      <c r="AN68" s="20" t="s">
        <v>80</v>
      </c>
    </row>
    <row r="69" spans="1:40" x14ac:dyDescent="0.25">
      <c r="A69" t="s">
        <v>229</v>
      </c>
      <c r="B69" t="s">
        <v>140</v>
      </c>
      <c r="C69" t="s">
        <v>75</v>
      </c>
      <c r="D69" t="s">
        <v>113</v>
      </c>
      <c r="E69" t="s">
        <v>77</v>
      </c>
      <c r="F69" t="s">
        <v>78</v>
      </c>
      <c r="G69" s="31" t="s">
        <v>80</v>
      </c>
      <c r="H69" s="31" t="s">
        <v>80</v>
      </c>
      <c r="I69" s="31" t="s">
        <v>80</v>
      </c>
      <c r="J69" s="31" t="s">
        <v>80</v>
      </c>
      <c r="K69" s="31" t="s">
        <v>80</v>
      </c>
      <c r="L69" s="31" t="s">
        <v>80</v>
      </c>
      <c r="M69" s="31" t="s">
        <v>80</v>
      </c>
      <c r="N69" s="31">
        <v>4.3</v>
      </c>
      <c r="O69" s="31" t="s">
        <v>80</v>
      </c>
      <c r="P69" s="31" t="s">
        <v>80</v>
      </c>
      <c r="Q69" s="31" t="s">
        <v>80</v>
      </c>
      <c r="R69" s="31">
        <v>7.2999999999999995E-2</v>
      </c>
      <c r="S69" s="31" t="s">
        <v>80</v>
      </c>
      <c r="T69" s="31">
        <v>0.04</v>
      </c>
      <c r="U69" s="31" t="s">
        <v>80</v>
      </c>
      <c r="V69" s="31" t="s">
        <v>80</v>
      </c>
      <c r="W69" s="31" t="s">
        <v>80</v>
      </c>
      <c r="X69" s="31" t="s">
        <v>80</v>
      </c>
      <c r="Y69" s="31" t="s">
        <v>80</v>
      </c>
      <c r="Z69" s="31" t="s">
        <v>80</v>
      </c>
      <c r="AA69" s="31" t="s">
        <v>80</v>
      </c>
      <c r="AB69" s="31" t="s">
        <v>80</v>
      </c>
      <c r="AC69" s="31" t="s">
        <v>80</v>
      </c>
      <c r="AD69" s="31" t="s">
        <v>80</v>
      </c>
      <c r="AE69" s="31" t="s">
        <v>80</v>
      </c>
      <c r="AF69" s="31" t="s">
        <v>80</v>
      </c>
      <c r="AG69" s="31" t="s">
        <v>80</v>
      </c>
      <c r="AH69" s="31" t="s">
        <v>80</v>
      </c>
      <c r="AI69" s="31" t="s">
        <v>80</v>
      </c>
      <c r="AJ69" s="31" t="s">
        <v>80</v>
      </c>
      <c r="AK69">
        <v>33</v>
      </c>
      <c r="AL69" s="29">
        <v>0</v>
      </c>
      <c r="AM69" s="29">
        <v>100</v>
      </c>
      <c r="AN69" s="20">
        <v>4.4130000000000003</v>
      </c>
    </row>
    <row r="70" spans="1:40" x14ac:dyDescent="0.25">
      <c r="A70" t="s">
        <v>229</v>
      </c>
      <c r="B70" t="s">
        <v>140</v>
      </c>
      <c r="C70" t="s">
        <v>75</v>
      </c>
      <c r="D70" t="s">
        <v>113</v>
      </c>
      <c r="E70" t="s">
        <v>77</v>
      </c>
      <c r="F70" t="s">
        <v>79</v>
      </c>
      <c r="G70" s="31" t="s">
        <v>80</v>
      </c>
      <c r="H70" s="31" t="s">
        <v>80</v>
      </c>
      <c r="I70" s="31" t="s">
        <v>80</v>
      </c>
      <c r="J70" s="31" t="s">
        <v>80</v>
      </c>
      <c r="K70" s="31" t="s">
        <v>80</v>
      </c>
      <c r="L70" s="31" t="s">
        <v>80</v>
      </c>
      <c r="M70" s="31" t="s">
        <v>80</v>
      </c>
      <c r="N70" s="31" t="s">
        <v>82</v>
      </c>
      <c r="O70" s="31" t="s">
        <v>80</v>
      </c>
      <c r="P70" s="31" t="s">
        <v>80</v>
      </c>
      <c r="Q70" s="31" t="s">
        <v>80</v>
      </c>
      <c r="R70" s="31" t="s">
        <v>5</v>
      </c>
      <c r="S70" s="31" t="s">
        <v>80</v>
      </c>
      <c r="T70" s="31" t="s">
        <v>5</v>
      </c>
      <c r="U70" s="31" t="s">
        <v>80</v>
      </c>
      <c r="V70" s="31" t="s">
        <v>80</v>
      </c>
      <c r="W70" s="31" t="s">
        <v>80</v>
      </c>
      <c r="X70" s="31" t="s">
        <v>80</v>
      </c>
      <c r="Y70" s="31" t="s">
        <v>80</v>
      </c>
      <c r="Z70" s="31" t="s">
        <v>80</v>
      </c>
      <c r="AA70" s="31" t="s">
        <v>80</v>
      </c>
      <c r="AB70" s="31" t="s">
        <v>80</v>
      </c>
      <c r="AC70" s="31" t="s">
        <v>80</v>
      </c>
      <c r="AD70" s="31" t="s">
        <v>80</v>
      </c>
      <c r="AE70" s="31" t="s">
        <v>80</v>
      </c>
      <c r="AF70" s="31" t="s">
        <v>80</v>
      </c>
      <c r="AG70" s="31" t="s">
        <v>80</v>
      </c>
      <c r="AH70" s="31" t="s">
        <v>80</v>
      </c>
      <c r="AI70" s="31" t="s">
        <v>80</v>
      </c>
      <c r="AJ70" s="31" t="s">
        <v>80</v>
      </c>
      <c r="AK70">
        <v>33</v>
      </c>
      <c r="AL70" s="29" t="s">
        <v>80</v>
      </c>
      <c r="AM70" s="29" t="s">
        <v>80</v>
      </c>
      <c r="AN70" s="20" t="s">
        <v>80</v>
      </c>
    </row>
    <row r="71" spans="1:40" x14ac:dyDescent="0.25">
      <c r="A71" t="s">
        <v>229</v>
      </c>
      <c r="B71" t="s">
        <v>140</v>
      </c>
      <c r="C71" t="s">
        <v>75</v>
      </c>
      <c r="D71" t="s">
        <v>141</v>
      </c>
      <c r="E71" t="s">
        <v>77</v>
      </c>
      <c r="F71" t="s">
        <v>78</v>
      </c>
      <c r="G71" s="31" t="s">
        <v>80</v>
      </c>
      <c r="H71" s="31" t="s">
        <v>80</v>
      </c>
      <c r="I71" s="31" t="s">
        <v>80</v>
      </c>
      <c r="J71" s="31" t="s">
        <v>80</v>
      </c>
      <c r="K71" s="31" t="s">
        <v>80</v>
      </c>
      <c r="L71" s="31" t="s">
        <v>80</v>
      </c>
      <c r="M71" s="31">
        <v>1.32</v>
      </c>
      <c r="N71" s="31" t="s">
        <v>80</v>
      </c>
      <c r="O71" s="31" t="s">
        <v>80</v>
      </c>
      <c r="P71" s="31" t="s">
        <v>80</v>
      </c>
      <c r="Q71" s="31" t="s">
        <v>80</v>
      </c>
      <c r="R71" s="31" t="s">
        <v>80</v>
      </c>
      <c r="S71" s="31" t="s">
        <v>80</v>
      </c>
      <c r="T71" s="31" t="s">
        <v>80</v>
      </c>
      <c r="U71" s="31" t="s">
        <v>80</v>
      </c>
      <c r="V71" s="31" t="s">
        <v>80</v>
      </c>
      <c r="W71" s="31">
        <v>0.33</v>
      </c>
      <c r="X71" s="31" t="s">
        <v>80</v>
      </c>
      <c r="Y71" s="31" t="s">
        <v>80</v>
      </c>
      <c r="Z71" s="31" t="s">
        <v>80</v>
      </c>
      <c r="AA71" s="31" t="s">
        <v>80</v>
      </c>
      <c r="AB71" s="31" t="s">
        <v>80</v>
      </c>
      <c r="AC71" s="31" t="s">
        <v>80</v>
      </c>
      <c r="AD71" s="31" t="s">
        <v>80</v>
      </c>
      <c r="AE71" s="31" t="s">
        <v>80</v>
      </c>
      <c r="AF71" s="31" t="s">
        <v>80</v>
      </c>
      <c r="AG71" s="31" t="s">
        <v>80</v>
      </c>
      <c r="AH71" s="31" t="s">
        <v>80</v>
      </c>
      <c r="AI71" s="31" t="s">
        <v>80</v>
      </c>
      <c r="AJ71" s="31" t="s">
        <v>80</v>
      </c>
      <c r="AK71">
        <v>34</v>
      </c>
      <c r="AL71" s="29">
        <v>0</v>
      </c>
      <c r="AM71" s="29">
        <v>100</v>
      </c>
      <c r="AN71" s="20">
        <v>1.65</v>
      </c>
    </row>
    <row r="72" spans="1:40" x14ac:dyDescent="0.25">
      <c r="A72" t="s">
        <v>229</v>
      </c>
      <c r="B72" t="s">
        <v>140</v>
      </c>
      <c r="C72" t="s">
        <v>75</v>
      </c>
      <c r="D72" t="s">
        <v>141</v>
      </c>
      <c r="E72" t="s">
        <v>77</v>
      </c>
      <c r="F72" t="s">
        <v>79</v>
      </c>
      <c r="G72" s="31" t="s">
        <v>80</v>
      </c>
      <c r="H72" s="31" t="s">
        <v>80</v>
      </c>
      <c r="I72" s="31" t="s">
        <v>80</v>
      </c>
      <c r="J72" s="31" t="s">
        <v>80</v>
      </c>
      <c r="K72" s="31" t="s">
        <v>80</v>
      </c>
      <c r="L72" s="31" t="s">
        <v>80</v>
      </c>
      <c r="M72" s="31" t="s">
        <v>5</v>
      </c>
      <c r="N72" s="31" t="s">
        <v>80</v>
      </c>
      <c r="O72" s="31" t="s">
        <v>80</v>
      </c>
      <c r="P72" s="31" t="s">
        <v>80</v>
      </c>
      <c r="Q72" s="31" t="s">
        <v>80</v>
      </c>
      <c r="R72" s="31" t="s">
        <v>80</v>
      </c>
      <c r="S72" s="31" t="s">
        <v>80</v>
      </c>
      <c r="T72" s="31" t="s">
        <v>80</v>
      </c>
      <c r="U72" s="31" t="s">
        <v>80</v>
      </c>
      <c r="V72" s="31" t="s">
        <v>80</v>
      </c>
      <c r="W72" s="31" t="s">
        <v>5</v>
      </c>
      <c r="X72" s="31" t="s">
        <v>80</v>
      </c>
      <c r="Y72" s="31" t="s">
        <v>80</v>
      </c>
      <c r="Z72" s="31" t="s">
        <v>80</v>
      </c>
      <c r="AA72" s="31" t="s">
        <v>80</v>
      </c>
      <c r="AB72" s="31" t="s">
        <v>80</v>
      </c>
      <c r="AC72" s="31" t="s">
        <v>80</v>
      </c>
      <c r="AD72" s="31" t="s">
        <v>80</v>
      </c>
      <c r="AE72" s="31" t="s">
        <v>80</v>
      </c>
      <c r="AF72" s="31" t="s">
        <v>80</v>
      </c>
      <c r="AG72" s="31" t="s">
        <v>80</v>
      </c>
      <c r="AH72" s="31" t="s">
        <v>80</v>
      </c>
      <c r="AI72" s="31" t="s">
        <v>80</v>
      </c>
      <c r="AJ72" s="31" t="s">
        <v>80</v>
      </c>
      <c r="AK72">
        <v>34</v>
      </c>
      <c r="AL72" s="29" t="s">
        <v>80</v>
      </c>
      <c r="AM72" s="29" t="s">
        <v>80</v>
      </c>
      <c r="AN72" s="20" t="s">
        <v>80</v>
      </c>
    </row>
    <row r="73" spans="1:40" x14ac:dyDescent="0.25">
      <c r="A73" t="s">
        <v>229</v>
      </c>
      <c r="B73" t="s">
        <v>140</v>
      </c>
      <c r="C73" t="s">
        <v>75</v>
      </c>
      <c r="D73" t="s">
        <v>128</v>
      </c>
      <c r="E73" t="s">
        <v>99</v>
      </c>
      <c r="F73" t="s">
        <v>78</v>
      </c>
      <c r="G73" s="31" t="s">
        <v>80</v>
      </c>
      <c r="H73" s="31" t="s">
        <v>80</v>
      </c>
      <c r="I73" s="31" t="s">
        <v>80</v>
      </c>
      <c r="J73" s="31" t="s">
        <v>80</v>
      </c>
      <c r="K73" s="31" t="s">
        <v>80</v>
      </c>
      <c r="L73" s="31" t="s">
        <v>80</v>
      </c>
      <c r="M73" s="31" t="s">
        <v>80</v>
      </c>
      <c r="N73" s="31" t="s">
        <v>80</v>
      </c>
      <c r="O73" s="31" t="s">
        <v>80</v>
      </c>
      <c r="P73" s="31" t="s">
        <v>80</v>
      </c>
      <c r="Q73" s="31" t="s">
        <v>80</v>
      </c>
      <c r="R73" s="31" t="s">
        <v>80</v>
      </c>
      <c r="S73" s="31" t="s">
        <v>80</v>
      </c>
      <c r="T73" s="31" t="s">
        <v>80</v>
      </c>
      <c r="U73" s="31" t="s">
        <v>80</v>
      </c>
      <c r="V73" s="31" t="s">
        <v>80</v>
      </c>
      <c r="W73" s="31" t="s">
        <v>80</v>
      </c>
      <c r="X73" s="31" t="s">
        <v>80</v>
      </c>
      <c r="Y73" s="31" t="s">
        <v>80</v>
      </c>
      <c r="Z73" s="31" t="s">
        <v>80</v>
      </c>
      <c r="AA73" s="31" t="s">
        <v>80</v>
      </c>
      <c r="AB73" s="31" t="s">
        <v>80</v>
      </c>
      <c r="AC73" s="31">
        <v>1.635</v>
      </c>
      <c r="AD73" s="31" t="s">
        <v>80</v>
      </c>
      <c r="AE73" s="31" t="s">
        <v>80</v>
      </c>
      <c r="AF73" s="31" t="s">
        <v>80</v>
      </c>
      <c r="AG73" s="31" t="s">
        <v>80</v>
      </c>
      <c r="AH73" s="31" t="s">
        <v>80</v>
      </c>
      <c r="AI73" s="31" t="s">
        <v>80</v>
      </c>
      <c r="AJ73" s="31" t="s">
        <v>80</v>
      </c>
      <c r="AK73">
        <v>35</v>
      </c>
      <c r="AL73" s="29">
        <v>0</v>
      </c>
      <c r="AM73" s="29">
        <v>100</v>
      </c>
      <c r="AN73" s="20">
        <v>1.635</v>
      </c>
    </row>
    <row r="74" spans="1:40" x14ac:dyDescent="0.25">
      <c r="A74" t="s">
        <v>229</v>
      </c>
      <c r="B74" t="s">
        <v>140</v>
      </c>
      <c r="C74" t="s">
        <v>75</v>
      </c>
      <c r="D74" t="s">
        <v>128</v>
      </c>
      <c r="E74" t="s">
        <v>99</v>
      </c>
      <c r="F74" t="s">
        <v>79</v>
      </c>
      <c r="G74" s="31" t="s">
        <v>80</v>
      </c>
      <c r="H74" s="31" t="s">
        <v>80</v>
      </c>
      <c r="I74" s="31" t="s">
        <v>80</v>
      </c>
      <c r="J74" s="31" t="s">
        <v>80</v>
      </c>
      <c r="K74" s="31" t="s">
        <v>80</v>
      </c>
      <c r="L74" s="31" t="s">
        <v>80</v>
      </c>
      <c r="M74" s="31" t="s">
        <v>80</v>
      </c>
      <c r="N74" s="31" t="s">
        <v>80</v>
      </c>
      <c r="O74" s="31" t="s">
        <v>80</v>
      </c>
      <c r="P74" s="31" t="s">
        <v>80</v>
      </c>
      <c r="Q74" s="31" t="s">
        <v>80</v>
      </c>
      <c r="R74" s="31" t="s">
        <v>80</v>
      </c>
      <c r="S74" s="31" t="s">
        <v>80</v>
      </c>
      <c r="T74" s="31" t="s">
        <v>80</v>
      </c>
      <c r="U74" s="31" t="s">
        <v>80</v>
      </c>
      <c r="V74" s="31" t="s">
        <v>80</v>
      </c>
      <c r="W74" s="31" t="s">
        <v>80</v>
      </c>
      <c r="X74" s="31" t="s">
        <v>80</v>
      </c>
      <c r="Y74" s="31" t="s">
        <v>80</v>
      </c>
      <c r="Z74" s="31" t="s">
        <v>80</v>
      </c>
      <c r="AA74" s="31" t="s">
        <v>80</v>
      </c>
      <c r="AB74" s="31" t="s">
        <v>80</v>
      </c>
      <c r="AC74" s="31" t="s">
        <v>82</v>
      </c>
      <c r="AD74" s="31" t="s">
        <v>80</v>
      </c>
      <c r="AE74" s="31" t="s">
        <v>80</v>
      </c>
      <c r="AF74" s="31" t="s">
        <v>80</v>
      </c>
      <c r="AG74" s="31" t="s">
        <v>80</v>
      </c>
      <c r="AH74" s="31" t="s">
        <v>80</v>
      </c>
      <c r="AI74" s="31" t="s">
        <v>80</v>
      </c>
      <c r="AJ74" s="31" t="s">
        <v>80</v>
      </c>
      <c r="AK74">
        <v>35</v>
      </c>
      <c r="AL74" s="29" t="s">
        <v>80</v>
      </c>
      <c r="AM74" s="29" t="s">
        <v>80</v>
      </c>
      <c r="AN74" s="20" t="s">
        <v>80</v>
      </c>
    </row>
    <row r="75" spans="1:40" x14ac:dyDescent="0.25">
      <c r="A75" t="s">
        <v>229</v>
      </c>
      <c r="B75" t="s">
        <v>140</v>
      </c>
      <c r="C75" t="s">
        <v>75</v>
      </c>
      <c r="D75" t="s">
        <v>76</v>
      </c>
      <c r="E75" t="s">
        <v>99</v>
      </c>
      <c r="F75" t="s">
        <v>78</v>
      </c>
      <c r="G75" s="31" t="s">
        <v>80</v>
      </c>
      <c r="H75" s="31" t="s">
        <v>80</v>
      </c>
      <c r="I75" s="31" t="s">
        <v>80</v>
      </c>
      <c r="J75" s="31" t="s">
        <v>80</v>
      </c>
      <c r="K75" s="31" t="s">
        <v>80</v>
      </c>
      <c r="L75" s="31" t="s">
        <v>80</v>
      </c>
      <c r="M75" s="31" t="s">
        <v>80</v>
      </c>
      <c r="N75" s="31" t="s">
        <v>80</v>
      </c>
      <c r="O75" s="31" t="s">
        <v>80</v>
      </c>
      <c r="P75" s="31" t="s">
        <v>80</v>
      </c>
      <c r="Q75" s="31" t="s">
        <v>80</v>
      </c>
      <c r="R75" s="31" t="s">
        <v>80</v>
      </c>
      <c r="S75" s="31" t="s">
        <v>80</v>
      </c>
      <c r="T75" s="31" t="s">
        <v>80</v>
      </c>
      <c r="U75" s="31" t="s">
        <v>80</v>
      </c>
      <c r="V75" s="31" t="s">
        <v>80</v>
      </c>
      <c r="W75" s="31" t="s">
        <v>80</v>
      </c>
      <c r="X75" s="31" t="s">
        <v>80</v>
      </c>
      <c r="Y75" s="31" t="s">
        <v>80</v>
      </c>
      <c r="Z75" s="31" t="s">
        <v>80</v>
      </c>
      <c r="AA75" s="31" t="s">
        <v>80</v>
      </c>
      <c r="AB75" s="31" t="s">
        <v>80</v>
      </c>
      <c r="AC75" s="31">
        <v>1.2889999999999999</v>
      </c>
      <c r="AD75" s="31" t="s">
        <v>80</v>
      </c>
      <c r="AE75" s="31" t="s">
        <v>80</v>
      </c>
      <c r="AF75" s="31" t="s">
        <v>80</v>
      </c>
      <c r="AG75" s="31" t="s">
        <v>80</v>
      </c>
      <c r="AH75" s="31" t="s">
        <v>80</v>
      </c>
      <c r="AI75" s="31" t="s">
        <v>80</v>
      </c>
      <c r="AJ75" s="31" t="s">
        <v>80</v>
      </c>
      <c r="AK75">
        <v>36</v>
      </c>
      <c r="AL75" s="29">
        <v>0</v>
      </c>
      <c r="AM75" s="29">
        <v>100</v>
      </c>
      <c r="AN75" s="20">
        <v>1.2889999999999999</v>
      </c>
    </row>
    <row r="76" spans="1:40" x14ac:dyDescent="0.25">
      <c r="A76" t="s">
        <v>229</v>
      </c>
      <c r="B76" t="s">
        <v>140</v>
      </c>
      <c r="C76" t="s">
        <v>75</v>
      </c>
      <c r="D76" t="s">
        <v>76</v>
      </c>
      <c r="E76" t="s">
        <v>99</v>
      </c>
      <c r="F76" t="s">
        <v>79</v>
      </c>
      <c r="G76" s="31" t="s">
        <v>80</v>
      </c>
      <c r="H76" s="31" t="s">
        <v>80</v>
      </c>
      <c r="I76" s="31" t="s">
        <v>80</v>
      </c>
      <c r="J76" s="31" t="s">
        <v>80</v>
      </c>
      <c r="K76" s="31" t="s">
        <v>80</v>
      </c>
      <c r="L76" s="31" t="s">
        <v>80</v>
      </c>
      <c r="M76" s="31" t="s">
        <v>80</v>
      </c>
      <c r="N76" s="31" t="s">
        <v>80</v>
      </c>
      <c r="O76" s="31" t="s">
        <v>80</v>
      </c>
      <c r="P76" s="31" t="s">
        <v>80</v>
      </c>
      <c r="Q76" s="31" t="s">
        <v>80</v>
      </c>
      <c r="R76" s="31" t="s">
        <v>80</v>
      </c>
      <c r="S76" s="31" t="s">
        <v>80</v>
      </c>
      <c r="T76" s="31" t="s">
        <v>80</v>
      </c>
      <c r="U76" s="31" t="s">
        <v>80</v>
      </c>
      <c r="V76" s="31" t="s">
        <v>80</v>
      </c>
      <c r="W76" s="31" t="s">
        <v>80</v>
      </c>
      <c r="X76" s="31" t="s">
        <v>80</v>
      </c>
      <c r="Y76" s="31" t="s">
        <v>80</v>
      </c>
      <c r="Z76" s="31" t="s">
        <v>80</v>
      </c>
      <c r="AA76" s="31" t="s">
        <v>80</v>
      </c>
      <c r="AB76" s="31" t="s">
        <v>80</v>
      </c>
      <c r="AC76" s="31" t="s">
        <v>82</v>
      </c>
      <c r="AD76" s="31" t="s">
        <v>80</v>
      </c>
      <c r="AE76" s="31" t="s">
        <v>80</v>
      </c>
      <c r="AF76" s="31" t="s">
        <v>80</v>
      </c>
      <c r="AG76" s="31" t="s">
        <v>80</v>
      </c>
      <c r="AH76" s="31" t="s">
        <v>80</v>
      </c>
      <c r="AI76" s="31" t="s">
        <v>80</v>
      </c>
      <c r="AJ76" s="31" t="s">
        <v>80</v>
      </c>
      <c r="AK76">
        <v>36</v>
      </c>
      <c r="AL76" s="29" t="s">
        <v>80</v>
      </c>
      <c r="AM76" s="29" t="s">
        <v>80</v>
      </c>
      <c r="AN76" s="20" t="s">
        <v>80</v>
      </c>
    </row>
    <row r="77" spans="1:40" x14ac:dyDescent="0.25">
      <c r="A77" t="s">
        <v>229</v>
      </c>
      <c r="B77" t="s">
        <v>140</v>
      </c>
      <c r="C77" t="s">
        <v>75</v>
      </c>
      <c r="D77" t="s">
        <v>189</v>
      </c>
      <c r="E77" t="s">
        <v>99</v>
      </c>
      <c r="F77" t="s">
        <v>78</v>
      </c>
      <c r="G77" s="31" t="s">
        <v>80</v>
      </c>
      <c r="H77" s="31" t="s">
        <v>80</v>
      </c>
      <c r="I77" s="31" t="s">
        <v>80</v>
      </c>
      <c r="J77" s="31" t="s">
        <v>80</v>
      </c>
      <c r="K77" s="31" t="s">
        <v>80</v>
      </c>
      <c r="L77" s="31" t="s">
        <v>80</v>
      </c>
      <c r="M77" s="31" t="s">
        <v>80</v>
      </c>
      <c r="N77" s="31" t="s">
        <v>80</v>
      </c>
      <c r="O77" s="31" t="s">
        <v>80</v>
      </c>
      <c r="P77" s="31" t="s">
        <v>80</v>
      </c>
      <c r="Q77" s="31" t="s">
        <v>80</v>
      </c>
      <c r="R77" s="31" t="s">
        <v>80</v>
      </c>
      <c r="S77" s="31" t="s">
        <v>80</v>
      </c>
      <c r="T77" s="31" t="s">
        <v>80</v>
      </c>
      <c r="U77" s="31" t="s">
        <v>80</v>
      </c>
      <c r="V77" s="31" t="s">
        <v>80</v>
      </c>
      <c r="W77" s="31" t="s">
        <v>80</v>
      </c>
      <c r="X77" s="31" t="s">
        <v>80</v>
      </c>
      <c r="Y77" s="31" t="s">
        <v>80</v>
      </c>
      <c r="Z77" s="31" t="s">
        <v>80</v>
      </c>
      <c r="AA77" s="31" t="s">
        <v>80</v>
      </c>
      <c r="AB77" s="31" t="s">
        <v>80</v>
      </c>
      <c r="AC77" s="31">
        <v>1.266</v>
      </c>
      <c r="AD77" s="31" t="s">
        <v>80</v>
      </c>
      <c r="AE77" s="31" t="s">
        <v>80</v>
      </c>
      <c r="AF77" s="31" t="s">
        <v>80</v>
      </c>
      <c r="AG77" s="31" t="s">
        <v>80</v>
      </c>
      <c r="AH77" s="31" t="s">
        <v>80</v>
      </c>
      <c r="AI77" s="31" t="s">
        <v>80</v>
      </c>
      <c r="AJ77" s="31" t="s">
        <v>80</v>
      </c>
      <c r="AK77">
        <v>37</v>
      </c>
      <c r="AL77" s="29">
        <v>0</v>
      </c>
      <c r="AM77" s="29">
        <v>100</v>
      </c>
      <c r="AN77" s="20">
        <v>1.266</v>
      </c>
    </row>
    <row r="78" spans="1:40" x14ac:dyDescent="0.25">
      <c r="A78" t="s">
        <v>229</v>
      </c>
      <c r="B78" t="s">
        <v>140</v>
      </c>
      <c r="C78" t="s">
        <v>75</v>
      </c>
      <c r="D78" t="s">
        <v>189</v>
      </c>
      <c r="E78" t="s">
        <v>99</v>
      </c>
      <c r="F78" t="s">
        <v>79</v>
      </c>
      <c r="G78" s="31" t="s">
        <v>80</v>
      </c>
      <c r="H78" s="31" t="s">
        <v>80</v>
      </c>
      <c r="I78" s="31" t="s">
        <v>80</v>
      </c>
      <c r="J78" s="31" t="s">
        <v>80</v>
      </c>
      <c r="K78" s="31" t="s">
        <v>80</v>
      </c>
      <c r="L78" s="31" t="s">
        <v>80</v>
      </c>
      <c r="M78" s="31" t="s">
        <v>80</v>
      </c>
      <c r="N78" s="31" t="s">
        <v>80</v>
      </c>
      <c r="O78" s="31" t="s">
        <v>80</v>
      </c>
      <c r="P78" s="31" t="s">
        <v>80</v>
      </c>
      <c r="Q78" s="31" t="s">
        <v>80</v>
      </c>
      <c r="R78" s="31" t="s">
        <v>80</v>
      </c>
      <c r="S78" s="31" t="s">
        <v>80</v>
      </c>
      <c r="T78" s="31" t="s">
        <v>80</v>
      </c>
      <c r="U78" s="31" t="s">
        <v>80</v>
      </c>
      <c r="V78" s="31" t="s">
        <v>80</v>
      </c>
      <c r="W78" s="31" t="s">
        <v>80</v>
      </c>
      <c r="X78" s="31" t="s">
        <v>80</v>
      </c>
      <c r="Y78" s="31" t="s">
        <v>80</v>
      </c>
      <c r="Z78" s="31" t="s">
        <v>80</v>
      </c>
      <c r="AA78" s="31" t="s">
        <v>80</v>
      </c>
      <c r="AB78" s="31" t="s">
        <v>80</v>
      </c>
      <c r="AC78" s="31" t="s">
        <v>82</v>
      </c>
      <c r="AD78" s="31" t="s">
        <v>80</v>
      </c>
      <c r="AE78" s="31" t="s">
        <v>80</v>
      </c>
      <c r="AF78" s="31" t="s">
        <v>80</v>
      </c>
      <c r="AG78" s="31" t="s">
        <v>80</v>
      </c>
      <c r="AH78" s="31" t="s">
        <v>80</v>
      </c>
      <c r="AI78" s="31" t="s">
        <v>80</v>
      </c>
      <c r="AJ78" s="31" t="s">
        <v>80</v>
      </c>
      <c r="AK78">
        <v>37</v>
      </c>
      <c r="AL78" s="29" t="s">
        <v>80</v>
      </c>
      <c r="AM78" s="29" t="s">
        <v>80</v>
      </c>
      <c r="AN78" s="20" t="s">
        <v>80</v>
      </c>
    </row>
    <row r="79" spans="1:40" x14ac:dyDescent="0.25">
      <c r="A79" t="s">
        <v>229</v>
      </c>
      <c r="B79" t="s">
        <v>140</v>
      </c>
      <c r="C79" t="s">
        <v>75</v>
      </c>
      <c r="D79" t="s">
        <v>98</v>
      </c>
      <c r="E79" t="s">
        <v>99</v>
      </c>
      <c r="F79" t="s">
        <v>78</v>
      </c>
      <c r="G79" s="31" t="s">
        <v>80</v>
      </c>
      <c r="H79" s="31" t="s">
        <v>80</v>
      </c>
      <c r="I79" s="31" t="s">
        <v>80</v>
      </c>
      <c r="J79" s="31" t="s">
        <v>80</v>
      </c>
      <c r="K79" s="31" t="s">
        <v>80</v>
      </c>
      <c r="L79" s="31" t="s">
        <v>80</v>
      </c>
      <c r="M79" s="31" t="s">
        <v>80</v>
      </c>
      <c r="N79" s="31" t="s">
        <v>80</v>
      </c>
      <c r="O79" s="31" t="s">
        <v>80</v>
      </c>
      <c r="P79" s="31" t="s">
        <v>80</v>
      </c>
      <c r="Q79" s="31" t="s">
        <v>80</v>
      </c>
      <c r="R79" s="31" t="s">
        <v>80</v>
      </c>
      <c r="S79" s="31" t="s">
        <v>80</v>
      </c>
      <c r="T79" s="31" t="s">
        <v>80</v>
      </c>
      <c r="U79" s="31" t="s">
        <v>80</v>
      </c>
      <c r="V79" s="31" t="s">
        <v>80</v>
      </c>
      <c r="W79" s="31" t="s">
        <v>80</v>
      </c>
      <c r="X79" s="31" t="s">
        <v>80</v>
      </c>
      <c r="Y79" s="31" t="s">
        <v>80</v>
      </c>
      <c r="Z79" s="31" t="s">
        <v>80</v>
      </c>
      <c r="AA79" s="31" t="s">
        <v>80</v>
      </c>
      <c r="AB79" s="31" t="s">
        <v>80</v>
      </c>
      <c r="AC79" s="31">
        <v>1.1120000000000001</v>
      </c>
      <c r="AD79" s="31" t="s">
        <v>80</v>
      </c>
      <c r="AE79" s="31" t="s">
        <v>80</v>
      </c>
      <c r="AF79" s="31" t="s">
        <v>80</v>
      </c>
      <c r="AG79" s="31" t="s">
        <v>80</v>
      </c>
      <c r="AH79" s="31" t="s">
        <v>80</v>
      </c>
      <c r="AI79" s="31" t="s">
        <v>80</v>
      </c>
      <c r="AJ79" s="31" t="s">
        <v>80</v>
      </c>
      <c r="AK79">
        <v>38</v>
      </c>
      <c r="AL79" s="29">
        <v>0</v>
      </c>
      <c r="AM79" s="29">
        <v>100</v>
      </c>
      <c r="AN79" s="20">
        <v>1.1120000000000001</v>
      </c>
    </row>
    <row r="80" spans="1:40" x14ac:dyDescent="0.25">
      <c r="A80" t="s">
        <v>229</v>
      </c>
      <c r="B80" t="s">
        <v>140</v>
      </c>
      <c r="C80" t="s">
        <v>75</v>
      </c>
      <c r="D80" t="s">
        <v>98</v>
      </c>
      <c r="E80" t="s">
        <v>99</v>
      </c>
      <c r="F80" t="s">
        <v>79</v>
      </c>
      <c r="G80" s="31" t="s">
        <v>80</v>
      </c>
      <c r="H80" s="31" t="s">
        <v>80</v>
      </c>
      <c r="I80" s="31" t="s">
        <v>80</v>
      </c>
      <c r="J80" s="31" t="s">
        <v>80</v>
      </c>
      <c r="K80" s="31" t="s">
        <v>80</v>
      </c>
      <c r="L80" s="31" t="s">
        <v>80</v>
      </c>
      <c r="M80" s="31" t="s">
        <v>80</v>
      </c>
      <c r="N80" s="31" t="s">
        <v>80</v>
      </c>
      <c r="O80" s="31" t="s">
        <v>80</v>
      </c>
      <c r="P80" s="31" t="s">
        <v>80</v>
      </c>
      <c r="Q80" s="31" t="s">
        <v>80</v>
      </c>
      <c r="R80" s="31" t="s">
        <v>80</v>
      </c>
      <c r="S80" s="31" t="s">
        <v>80</v>
      </c>
      <c r="T80" s="31" t="s">
        <v>80</v>
      </c>
      <c r="U80" s="31" t="s">
        <v>80</v>
      </c>
      <c r="V80" s="31" t="s">
        <v>80</v>
      </c>
      <c r="W80" s="31" t="s">
        <v>80</v>
      </c>
      <c r="X80" s="31" t="s">
        <v>80</v>
      </c>
      <c r="Y80" s="31" t="s">
        <v>80</v>
      </c>
      <c r="Z80" s="31" t="s">
        <v>80</v>
      </c>
      <c r="AA80" s="31" t="s">
        <v>80</v>
      </c>
      <c r="AB80" s="31" t="s">
        <v>80</v>
      </c>
      <c r="AC80" s="31" t="s">
        <v>82</v>
      </c>
      <c r="AD80" s="31" t="s">
        <v>80</v>
      </c>
      <c r="AE80" s="31" t="s">
        <v>80</v>
      </c>
      <c r="AF80" s="31" t="s">
        <v>80</v>
      </c>
      <c r="AG80" s="31" t="s">
        <v>80</v>
      </c>
      <c r="AH80" s="31" t="s">
        <v>5</v>
      </c>
      <c r="AI80" s="31" t="s">
        <v>80</v>
      </c>
      <c r="AJ80" s="31" t="s">
        <v>80</v>
      </c>
      <c r="AK80">
        <v>38</v>
      </c>
      <c r="AL80" s="29" t="s">
        <v>80</v>
      </c>
      <c r="AM80" s="29" t="s">
        <v>80</v>
      </c>
      <c r="AN80" s="20" t="s">
        <v>80</v>
      </c>
    </row>
    <row r="81" spans="1:40" x14ac:dyDescent="0.25">
      <c r="A81" t="s">
        <v>229</v>
      </c>
      <c r="B81" t="s">
        <v>140</v>
      </c>
      <c r="C81" t="s">
        <v>75</v>
      </c>
      <c r="D81" t="s">
        <v>135</v>
      </c>
      <c r="E81" t="s">
        <v>99</v>
      </c>
      <c r="F81" t="s">
        <v>78</v>
      </c>
      <c r="G81" s="31" t="s">
        <v>80</v>
      </c>
      <c r="H81" s="31" t="s">
        <v>80</v>
      </c>
      <c r="I81" s="31" t="s">
        <v>80</v>
      </c>
      <c r="J81" s="31" t="s">
        <v>80</v>
      </c>
      <c r="K81" s="31" t="s">
        <v>80</v>
      </c>
      <c r="L81" s="31" t="s">
        <v>80</v>
      </c>
      <c r="M81" s="31" t="s">
        <v>80</v>
      </c>
      <c r="N81" s="31" t="s">
        <v>80</v>
      </c>
      <c r="O81" s="31" t="s">
        <v>80</v>
      </c>
      <c r="P81" s="31" t="s">
        <v>80</v>
      </c>
      <c r="Q81" s="31" t="s">
        <v>80</v>
      </c>
      <c r="R81" s="31" t="s">
        <v>80</v>
      </c>
      <c r="S81" s="31" t="s">
        <v>80</v>
      </c>
      <c r="T81" s="31" t="s">
        <v>80</v>
      </c>
      <c r="U81" s="31" t="s">
        <v>80</v>
      </c>
      <c r="V81" s="31" t="s">
        <v>80</v>
      </c>
      <c r="W81" s="31" t="s">
        <v>80</v>
      </c>
      <c r="X81" s="31" t="s">
        <v>80</v>
      </c>
      <c r="Y81" s="31" t="s">
        <v>80</v>
      </c>
      <c r="Z81" s="31" t="s">
        <v>80</v>
      </c>
      <c r="AA81" s="31" t="s">
        <v>80</v>
      </c>
      <c r="AB81" s="31" t="s">
        <v>80</v>
      </c>
      <c r="AC81" s="31">
        <v>0.91300000000000003</v>
      </c>
      <c r="AD81" s="31" t="s">
        <v>80</v>
      </c>
      <c r="AE81" s="31" t="s">
        <v>80</v>
      </c>
      <c r="AF81" s="31" t="s">
        <v>80</v>
      </c>
      <c r="AG81" s="31" t="s">
        <v>80</v>
      </c>
      <c r="AH81" s="31" t="s">
        <v>80</v>
      </c>
      <c r="AI81" s="31" t="s">
        <v>80</v>
      </c>
      <c r="AJ81" s="31" t="s">
        <v>80</v>
      </c>
      <c r="AK81">
        <v>39</v>
      </c>
      <c r="AL81" s="29">
        <v>0</v>
      </c>
      <c r="AM81" s="29">
        <v>100</v>
      </c>
      <c r="AN81" s="20">
        <v>0.91300000000000003</v>
      </c>
    </row>
    <row r="82" spans="1:40" x14ac:dyDescent="0.25">
      <c r="A82" t="s">
        <v>229</v>
      </c>
      <c r="B82" t="s">
        <v>140</v>
      </c>
      <c r="C82" t="s">
        <v>75</v>
      </c>
      <c r="D82" t="s">
        <v>135</v>
      </c>
      <c r="E82" t="s">
        <v>99</v>
      </c>
      <c r="F82" t="s">
        <v>79</v>
      </c>
      <c r="G82" s="31" t="s">
        <v>80</v>
      </c>
      <c r="H82" s="31" t="s">
        <v>80</v>
      </c>
      <c r="I82" s="31" t="s">
        <v>80</v>
      </c>
      <c r="J82" s="31" t="s">
        <v>80</v>
      </c>
      <c r="K82" s="31" t="s">
        <v>80</v>
      </c>
      <c r="L82" s="31" t="s">
        <v>80</v>
      </c>
      <c r="M82" s="31" t="s">
        <v>80</v>
      </c>
      <c r="N82" s="31" t="s">
        <v>80</v>
      </c>
      <c r="O82" s="31" t="s">
        <v>80</v>
      </c>
      <c r="P82" s="31" t="s">
        <v>80</v>
      </c>
      <c r="Q82" s="31" t="s">
        <v>80</v>
      </c>
      <c r="R82" s="31" t="s">
        <v>80</v>
      </c>
      <c r="S82" s="31" t="s">
        <v>80</v>
      </c>
      <c r="T82" s="31" t="s">
        <v>80</v>
      </c>
      <c r="U82" s="31" t="s">
        <v>80</v>
      </c>
      <c r="V82" s="31" t="s">
        <v>80</v>
      </c>
      <c r="W82" s="31" t="s">
        <v>80</v>
      </c>
      <c r="X82" s="31" t="s">
        <v>80</v>
      </c>
      <c r="Y82" s="31" t="s">
        <v>80</v>
      </c>
      <c r="Z82" s="31" t="s">
        <v>80</v>
      </c>
      <c r="AA82" s="31" t="s">
        <v>80</v>
      </c>
      <c r="AB82" s="31" t="s">
        <v>80</v>
      </c>
      <c r="AC82" s="31" t="s">
        <v>82</v>
      </c>
      <c r="AD82" s="31" t="s">
        <v>80</v>
      </c>
      <c r="AE82" s="31" t="s">
        <v>80</v>
      </c>
      <c r="AF82" s="31" t="s">
        <v>80</v>
      </c>
      <c r="AG82" s="31" t="s">
        <v>80</v>
      </c>
      <c r="AH82" s="31" t="s">
        <v>80</v>
      </c>
      <c r="AI82" s="31" t="s">
        <v>80</v>
      </c>
      <c r="AJ82" s="31" t="s">
        <v>80</v>
      </c>
      <c r="AK82">
        <v>39</v>
      </c>
      <c r="AL82" s="29" t="s">
        <v>80</v>
      </c>
      <c r="AM82" s="29" t="s">
        <v>80</v>
      </c>
      <c r="AN82" s="20" t="s">
        <v>80</v>
      </c>
    </row>
    <row r="83" spans="1:40" x14ac:dyDescent="0.25">
      <c r="A83" t="s">
        <v>229</v>
      </c>
      <c r="B83" t="s">
        <v>140</v>
      </c>
      <c r="C83" t="s">
        <v>75</v>
      </c>
      <c r="D83" t="s">
        <v>130</v>
      </c>
      <c r="E83" t="s">
        <v>84</v>
      </c>
      <c r="F83" t="s">
        <v>78</v>
      </c>
      <c r="G83" s="31" t="s">
        <v>80</v>
      </c>
      <c r="H83" s="31" t="s">
        <v>80</v>
      </c>
      <c r="I83" s="31" t="s">
        <v>80</v>
      </c>
      <c r="J83" s="31" t="s">
        <v>80</v>
      </c>
      <c r="K83" s="31" t="s">
        <v>80</v>
      </c>
      <c r="L83" s="31" t="s">
        <v>80</v>
      </c>
      <c r="M83" s="31" t="s">
        <v>80</v>
      </c>
      <c r="N83" s="31" t="s">
        <v>80</v>
      </c>
      <c r="O83" s="31" t="s">
        <v>80</v>
      </c>
      <c r="P83" s="31" t="s">
        <v>80</v>
      </c>
      <c r="Q83" s="31" t="s">
        <v>80</v>
      </c>
      <c r="R83" s="31" t="s">
        <v>80</v>
      </c>
      <c r="S83" s="31">
        <v>0.622</v>
      </c>
      <c r="T83" s="31" t="s">
        <v>80</v>
      </c>
      <c r="U83" s="31" t="s">
        <v>80</v>
      </c>
      <c r="V83" s="31" t="s">
        <v>80</v>
      </c>
      <c r="W83" s="31" t="s">
        <v>80</v>
      </c>
      <c r="X83" s="31" t="s">
        <v>80</v>
      </c>
      <c r="Y83" s="31" t="s">
        <v>80</v>
      </c>
      <c r="Z83" s="31" t="s">
        <v>80</v>
      </c>
      <c r="AA83" s="31" t="s">
        <v>80</v>
      </c>
      <c r="AB83" s="31" t="s">
        <v>80</v>
      </c>
      <c r="AC83" s="31" t="s">
        <v>80</v>
      </c>
      <c r="AD83" s="31" t="s">
        <v>80</v>
      </c>
      <c r="AE83" s="31" t="s">
        <v>80</v>
      </c>
      <c r="AF83" s="31" t="s">
        <v>80</v>
      </c>
      <c r="AG83" s="31" t="s">
        <v>80</v>
      </c>
      <c r="AH83" s="31" t="s">
        <v>80</v>
      </c>
      <c r="AI83" s="31" t="s">
        <v>80</v>
      </c>
      <c r="AJ83" s="31" t="s">
        <v>80</v>
      </c>
      <c r="AK83">
        <v>40</v>
      </c>
      <c r="AL83" s="29">
        <v>0</v>
      </c>
      <c r="AM83" s="29">
        <v>100</v>
      </c>
      <c r="AN83" s="20">
        <v>0.622</v>
      </c>
    </row>
    <row r="84" spans="1:40" x14ac:dyDescent="0.25">
      <c r="A84" t="s">
        <v>229</v>
      </c>
      <c r="B84" t="s">
        <v>140</v>
      </c>
      <c r="C84" t="s">
        <v>75</v>
      </c>
      <c r="D84" t="s">
        <v>130</v>
      </c>
      <c r="E84" t="s">
        <v>84</v>
      </c>
      <c r="F84" t="s">
        <v>79</v>
      </c>
      <c r="G84" s="31" t="s">
        <v>80</v>
      </c>
      <c r="H84" s="31" t="s">
        <v>80</v>
      </c>
      <c r="I84" s="31" t="s">
        <v>80</v>
      </c>
      <c r="J84" s="31" t="s">
        <v>80</v>
      </c>
      <c r="K84" s="31" t="s">
        <v>80</v>
      </c>
      <c r="L84" s="31" t="s">
        <v>80</v>
      </c>
      <c r="M84" s="31" t="s">
        <v>80</v>
      </c>
      <c r="N84" s="31" t="s">
        <v>80</v>
      </c>
      <c r="O84" s="31" t="s">
        <v>80</v>
      </c>
      <c r="P84" s="31" t="s">
        <v>80</v>
      </c>
      <c r="Q84" s="31" t="s">
        <v>80</v>
      </c>
      <c r="R84" s="31" t="s">
        <v>80</v>
      </c>
      <c r="S84" s="31" t="s">
        <v>82</v>
      </c>
      <c r="T84" s="31" t="s">
        <v>80</v>
      </c>
      <c r="U84" s="31" t="s">
        <v>80</v>
      </c>
      <c r="V84" s="31" t="s">
        <v>80</v>
      </c>
      <c r="W84" s="31" t="s">
        <v>80</v>
      </c>
      <c r="X84" s="31" t="s">
        <v>80</v>
      </c>
      <c r="Y84" s="31" t="s">
        <v>80</v>
      </c>
      <c r="Z84" s="31" t="s">
        <v>80</v>
      </c>
      <c r="AA84" s="31" t="s">
        <v>80</v>
      </c>
      <c r="AB84" s="31" t="s">
        <v>80</v>
      </c>
      <c r="AC84" s="31" t="s">
        <v>80</v>
      </c>
      <c r="AD84" s="31" t="s">
        <v>80</v>
      </c>
      <c r="AE84" s="31" t="s">
        <v>80</v>
      </c>
      <c r="AF84" s="31" t="s">
        <v>80</v>
      </c>
      <c r="AG84" s="31" t="s">
        <v>80</v>
      </c>
      <c r="AH84" s="31" t="s">
        <v>80</v>
      </c>
      <c r="AI84" s="31" t="s">
        <v>80</v>
      </c>
      <c r="AJ84" s="31" t="s">
        <v>80</v>
      </c>
      <c r="AK84">
        <v>40</v>
      </c>
      <c r="AL84" s="29" t="s">
        <v>80</v>
      </c>
      <c r="AM84" s="29" t="s">
        <v>80</v>
      </c>
      <c r="AN84" s="20" t="s">
        <v>80</v>
      </c>
    </row>
    <row r="85" spans="1:40" x14ac:dyDescent="0.25">
      <c r="A85" t="s">
        <v>229</v>
      </c>
      <c r="B85" t="s">
        <v>140</v>
      </c>
      <c r="C85" t="s">
        <v>75</v>
      </c>
      <c r="D85" t="s">
        <v>158</v>
      </c>
      <c r="E85" t="s">
        <v>87</v>
      </c>
      <c r="F85" t="s">
        <v>78</v>
      </c>
      <c r="G85" s="31" t="s">
        <v>80</v>
      </c>
      <c r="H85" s="31" t="s">
        <v>80</v>
      </c>
      <c r="I85" s="31" t="s">
        <v>80</v>
      </c>
      <c r="J85" s="31" t="s">
        <v>80</v>
      </c>
      <c r="K85" s="31" t="s">
        <v>80</v>
      </c>
      <c r="L85" s="31" t="s">
        <v>80</v>
      </c>
      <c r="M85" s="31" t="s">
        <v>80</v>
      </c>
      <c r="N85" s="31" t="s">
        <v>80</v>
      </c>
      <c r="O85" s="31" t="s">
        <v>80</v>
      </c>
      <c r="P85" s="31" t="s">
        <v>80</v>
      </c>
      <c r="Q85" s="31" t="s">
        <v>80</v>
      </c>
      <c r="R85" s="31" t="s">
        <v>80</v>
      </c>
      <c r="S85" s="31" t="s">
        <v>80</v>
      </c>
      <c r="T85" s="31" t="s">
        <v>80</v>
      </c>
      <c r="U85" s="31" t="s">
        <v>80</v>
      </c>
      <c r="V85" s="31" t="s">
        <v>80</v>
      </c>
      <c r="W85" s="31" t="s">
        <v>80</v>
      </c>
      <c r="X85" s="31" t="s">
        <v>80</v>
      </c>
      <c r="Y85" s="31" t="s">
        <v>80</v>
      </c>
      <c r="Z85" s="31" t="s">
        <v>80</v>
      </c>
      <c r="AA85" s="31" t="s">
        <v>80</v>
      </c>
      <c r="AB85" s="31" t="s">
        <v>80</v>
      </c>
      <c r="AC85" s="31" t="s">
        <v>80</v>
      </c>
      <c r="AD85" s="31" t="s">
        <v>80</v>
      </c>
      <c r="AE85" s="31" t="s">
        <v>80</v>
      </c>
      <c r="AF85" s="31" t="s">
        <v>80</v>
      </c>
      <c r="AG85" s="31" t="s">
        <v>80</v>
      </c>
      <c r="AH85" s="31" t="s">
        <v>80</v>
      </c>
      <c r="AI85" s="31" t="s">
        <v>80</v>
      </c>
      <c r="AJ85" s="31">
        <v>0.49099999999999999</v>
      </c>
      <c r="AK85">
        <v>41</v>
      </c>
      <c r="AL85" s="29">
        <v>0</v>
      </c>
      <c r="AM85" s="29">
        <v>100</v>
      </c>
      <c r="AN85" s="20">
        <v>0.49099999999999999</v>
      </c>
    </row>
    <row r="86" spans="1:40" x14ac:dyDescent="0.25">
      <c r="A86" t="s">
        <v>229</v>
      </c>
      <c r="B86" t="s">
        <v>140</v>
      </c>
      <c r="C86" t="s">
        <v>75</v>
      </c>
      <c r="D86" t="s">
        <v>158</v>
      </c>
      <c r="E86" t="s">
        <v>87</v>
      </c>
      <c r="F86" t="s">
        <v>79</v>
      </c>
      <c r="G86" s="31" t="s">
        <v>80</v>
      </c>
      <c r="H86" s="31" t="s">
        <v>80</v>
      </c>
      <c r="I86" s="31" t="s">
        <v>80</v>
      </c>
      <c r="J86" s="31" t="s">
        <v>80</v>
      </c>
      <c r="K86" s="31" t="s">
        <v>80</v>
      </c>
      <c r="L86" s="31" t="s">
        <v>80</v>
      </c>
      <c r="M86" s="31" t="s">
        <v>80</v>
      </c>
      <c r="N86" s="31" t="s">
        <v>80</v>
      </c>
      <c r="O86" s="31" t="s">
        <v>80</v>
      </c>
      <c r="P86" s="31" t="s">
        <v>80</v>
      </c>
      <c r="Q86" s="31" t="s">
        <v>80</v>
      </c>
      <c r="R86" s="31" t="s">
        <v>80</v>
      </c>
      <c r="S86" s="31" t="s">
        <v>80</v>
      </c>
      <c r="T86" s="31" t="s">
        <v>80</v>
      </c>
      <c r="U86" s="31" t="s">
        <v>80</v>
      </c>
      <c r="V86" s="31" t="s">
        <v>80</v>
      </c>
      <c r="W86" s="31" t="s">
        <v>80</v>
      </c>
      <c r="X86" s="31" t="s">
        <v>80</v>
      </c>
      <c r="Y86" s="31" t="s">
        <v>80</v>
      </c>
      <c r="Z86" s="31" t="s">
        <v>80</v>
      </c>
      <c r="AA86" s="31" t="s">
        <v>80</v>
      </c>
      <c r="AB86" s="31" t="s">
        <v>80</v>
      </c>
      <c r="AC86" s="31" t="s">
        <v>80</v>
      </c>
      <c r="AD86" s="31" t="s">
        <v>80</v>
      </c>
      <c r="AE86" s="31" t="s">
        <v>80</v>
      </c>
      <c r="AF86" s="31" t="s">
        <v>80</v>
      </c>
      <c r="AG86" s="31" t="s">
        <v>80</v>
      </c>
      <c r="AH86" s="31" t="s">
        <v>80</v>
      </c>
      <c r="AI86" s="31" t="s">
        <v>80</v>
      </c>
      <c r="AJ86" s="31" t="s">
        <v>82</v>
      </c>
      <c r="AK86">
        <v>41</v>
      </c>
      <c r="AL86" s="29" t="s">
        <v>80</v>
      </c>
      <c r="AM86" s="29" t="s">
        <v>80</v>
      </c>
      <c r="AN86" s="20" t="s">
        <v>80</v>
      </c>
    </row>
    <row r="87" spans="1:40" x14ac:dyDescent="0.25">
      <c r="A87" t="s">
        <v>229</v>
      </c>
      <c r="B87" t="s">
        <v>140</v>
      </c>
      <c r="C87" t="s">
        <v>75</v>
      </c>
      <c r="D87" t="s">
        <v>113</v>
      </c>
      <c r="E87" t="s">
        <v>90</v>
      </c>
      <c r="F87" t="s">
        <v>78</v>
      </c>
      <c r="G87" s="31" t="s">
        <v>80</v>
      </c>
      <c r="H87" s="31" t="s">
        <v>80</v>
      </c>
      <c r="I87" s="31" t="s">
        <v>80</v>
      </c>
      <c r="J87" s="31" t="s">
        <v>80</v>
      </c>
      <c r="K87" s="31" t="s">
        <v>80</v>
      </c>
      <c r="L87" s="31" t="s">
        <v>80</v>
      </c>
      <c r="M87" s="31" t="s">
        <v>80</v>
      </c>
      <c r="N87" s="31" t="s">
        <v>80</v>
      </c>
      <c r="O87" s="31" t="s">
        <v>80</v>
      </c>
      <c r="P87" s="31" t="s">
        <v>80</v>
      </c>
      <c r="Q87" s="31" t="s">
        <v>80</v>
      </c>
      <c r="R87" s="31" t="s">
        <v>80</v>
      </c>
      <c r="S87" s="31" t="s">
        <v>80</v>
      </c>
      <c r="T87" s="31" t="s">
        <v>80</v>
      </c>
      <c r="U87" s="31" t="s">
        <v>80</v>
      </c>
      <c r="V87" s="31" t="s">
        <v>80</v>
      </c>
      <c r="W87" s="31">
        <v>0.15</v>
      </c>
      <c r="X87" s="31" t="s">
        <v>80</v>
      </c>
      <c r="Y87" s="31" t="s">
        <v>80</v>
      </c>
      <c r="Z87" s="31" t="s">
        <v>80</v>
      </c>
      <c r="AA87" s="31" t="s">
        <v>80</v>
      </c>
      <c r="AB87" s="31" t="s">
        <v>80</v>
      </c>
      <c r="AC87" s="31" t="s">
        <v>80</v>
      </c>
      <c r="AD87" s="31" t="s">
        <v>80</v>
      </c>
      <c r="AE87" s="31" t="s">
        <v>80</v>
      </c>
      <c r="AF87" s="31" t="s">
        <v>80</v>
      </c>
      <c r="AG87" s="31" t="s">
        <v>80</v>
      </c>
      <c r="AH87" s="31" t="s">
        <v>80</v>
      </c>
      <c r="AI87" s="31" t="s">
        <v>80</v>
      </c>
      <c r="AJ87" s="31" t="s">
        <v>80</v>
      </c>
      <c r="AK87">
        <v>42</v>
      </c>
      <c r="AL87" s="29">
        <v>0</v>
      </c>
      <c r="AM87" s="29">
        <v>100</v>
      </c>
      <c r="AN87" s="20">
        <v>0.15</v>
      </c>
    </row>
    <row r="88" spans="1:40" x14ac:dyDescent="0.25">
      <c r="A88" t="s">
        <v>229</v>
      </c>
      <c r="B88" t="s">
        <v>140</v>
      </c>
      <c r="C88" t="s">
        <v>75</v>
      </c>
      <c r="D88" t="s">
        <v>113</v>
      </c>
      <c r="E88" t="s">
        <v>90</v>
      </c>
      <c r="F88" t="s">
        <v>79</v>
      </c>
      <c r="G88" s="31" t="s">
        <v>80</v>
      </c>
      <c r="H88" s="31" t="s">
        <v>80</v>
      </c>
      <c r="I88" s="31" t="s">
        <v>80</v>
      </c>
      <c r="J88" s="31" t="s">
        <v>80</v>
      </c>
      <c r="K88" s="31" t="s">
        <v>80</v>
      </c>
      <c r="L88" s="31" t="s">
        <v>80</v>
      </c>
      <c r="M88" s="31" t="s">
        <v>80</v>
      </c>
      <c r="N88" s="31" t="s">
        <v>80</v>
      </c>
      <c r="O88" s="31" t="s">
        <v>80</v>
      </c>
      <c r="P88" s="31" t="s">
        <v>80</v>
      </c>
      <c r="Q88" s="31" t="s">
        <v>80</v>
      </c>
      <c r="R88" s="31" t="s">
        <v>80</v>
      </c>
      <c r="S88" s="31" t="s">
        <v>80</v>
      </c>
      <c r="T88" s="31" t="s">
        <v>80</v>
      </c>
      <c r="U88" s="31" t="s">
        <v>80</v>
      </c>
      <c r="V88" s="31" t="s">
        <v>80</v>
      </c>
      <c r="W88" s="31" t="s">
        <v>82</v>
      </c>
      <c r="X88" s="31" t="s">
        <v>80</v>
      </c>
      <c r="Y88" s="31" t="s">
        <v>80</v>
      </c>
      <c r="Z88" s="31" t="s">
        <v>80</v>
      </c>
      <c r="AA88" s="31" t="s">
        <v>80</v>
      </c>
      <c r="AB88" s="31" t="s">
        <v>80</v>
      </c>
      <c r="AC88" s="31" t="s">
        <v>80</v>
      </c>
      <c r="AD88" s="31" t="s">
        <v>80</v>
      </c>
      <c r="AE88" s="31" t="s">
        <v>80</v>
      </c>
      <c r="AF88" s="31" t="s">
        <v>80</v>
      </c>
      <c r="AG88" s="31" t="s">
        <v>80</v>
      </c>
      <c r="AH88" s="31" t="s">
        <v>80</v>
      </c>
      <c r="AI88" s="31" t="s">
        <v>80</v>
      </c>
      <c r="AJ88" s="31" t="s">
        <v>80</v>
      </c>
      <c r="AK88">
        <v>42</v>
      </c>
      <c r="AL88" s="29" t="s">
        <v>80</v>
      </c>
      <c r="AM88" s="29" t="s">
        <v>80</v>
      </c>
      <c r="AN88" s="20" t="s">
        <v>80</v>
      </c>
    </row>
    <row r="89" spans="1:40" x14ac:dyDescent="0.25">
      <c r="A89" t="s">
        <v>229</v>
      </c>
      <c r="B89" t="s">
        <v>140</v>
      </c>
      <c r="C89" t="s">
        <v>75</v>
      </c>
      <c r="D89" t="s">
        <v>141</v>
      </c>
      <c r="E89" t="s">
        <v>95</v>
      </c>
      <c r="F89" t="s">
        <v>78</v>
      </c>
      <c r="G89" s="31" t="s">
        <v>80</v>
      </c>
      <c r="H89" s="31" t="s">
        <v>80</v>
      </c>
      <c r="I89" s="31" t="s">
        <v>80</v>
      </c>
      <c r="J89" s="31" t="s">
        <v>80</v>
      </c>
      <c r="K89" s="31" t="s">
        <v>80</v>
      </c>
      <c r="L89" s="31" t="s">
        <v>80</v>
      </c>
      <c r="M89" s="31" t="s">
        <v>80</v>
      </c>
      <c r="N89" s="31" t="s">
        <v>80</v>
      </c>
      <c r="O89" s="31" t="s">
        <v>80</v>
      </c>
      <c r="P89" s="31">
        <v>0.13</v>
      </c>
      <c r="Q89" s="31" t="s">
        <v>80</v>
      </c>
      <c r="R89" s="31" t="s">
        <v>80</v>
      </c>
      <c r="S89" s="31" t="s">
        <v>80</v>
      </c>
      <c r="T89" s="31" t="s">
        <v>80</v>
      </c>
      <c r="U89" s="31" t="s">
        <v>80</v>
      </c>
      <c r="V89" s="31" t="s">
        <v>80</v>
      </c>
      <c r="W89" s="31" t="s">
        <v>80</v>
      </c>
      <c r="X89" s="31" t="s">
        <v>80</v>
      </c>
      <c r="Y89" s="31" t="s">
        <v>80</v>
      </c>
      <c r="Z89" s="31" t="s">
        <v>80</v>
      </c>
      <c r="AA89" s="31" t="s">
        <v>80</v>
      </c>
      <c r="AB89" s="31" t="s">
        <v>80</v>
      </c>
      <c r="AC89" s="31" t="s">
        <v>80</v>
      </c>
      <c r="AD89" s="31" t="s">
        <v>80</v>
      </c>
      <c r="AE89" s="31" t="s">
        <v>80</v>
      </c>
      <c r="AF89" s="31" t="s">
        <v>80</v>
      </c>
      <c r="AG89" s="31" t="s">
        <v>80</v>
      </c>
      <c r="AH89" s="31" t="s">
        <v>80</v>
      </c>
      <c r="AI89" s="31" t="s">
        <v>80</v>
      </c>
      <c r="AJ89" s="31" t="s">
        <v>80</v>
      </c>
      <c r="AK89">
        <v>43</v>
      </c>
      <c r="AL89" s="29">
        <v>0</v>
      </c>
      <c r="AM89" s="29">
        <v>100</v>
      </c>
      <c r="AN89" s="20">
        <v>0.13</v>
      </c>
    </row>
    <row r="90" spans="1:40" x14ac:dyDescent="0.25">
      <c r="A90" t="s">
        <v>229</v>
      </c>
      <c r="B90" t="s">
        <v>140</v>
      </c>
      <c r="C90" t="s">
        <v>75</v>
      </c>
      <c r="D90" t="s">
        <v>141</v>
      </c>
      <c r="E90" t="s">
        <v>95</v>
      </c>
      <c r="F90" t="s">
        <v>79</v>
      </c>
      <c r="G90" s="31" t="s">
        <v>80</v>
      </c>
      <c r="H90" s="31" t="s">
        <v>80</v>
      </c>
      <c r="I90" s="31" t="s">
        <v>80</v>
      </c>
      <c r="J90" s="31" t="s">
        <v>80</v>
      </c>
      <c r="K90" s="31" t="s">
        <v>80</v>
      </c>
      <c r="L90" s="31" t="s">
        <v>80</v>
      </c>
      <c r="M90" s="31" t="s">
        <v>80</v>
      </c>
      <c r="N90" s="31" t="s">
        <v>80</v>
      </c>
      <c r="O90" s="31" t="s">
        <v>80</v>
      </c>
      <c r="P90" s="31" t="s">
        <v>82</v>
      </c>
      <c r="Q90" s="31" t="s">
        <v>80</v>
      </c>
      <c r="R90" s="31" t="s">
        <v>80</v>
      </c>
      <c r="S90" s="31" t="s">
        <v>80</v>
      </c>
      <c r="T90" s="31" t="s">
        <v>80</v>
      </c>
      <c r="U90" s="31" t="s">
        <v>5</v>
      </c>
      <c r="V90" s="31" t="s">
        <v>5</v>
      </c>
      <c r="W90" s="31" t="s">
        <v>80</v>
      </c>
      <c r="X90" s="31" t="s">
        <v>80</v>
      </c>
      <c r="Y90" s="31" t="s">
        <v>80</v>
      </c>
      <c r="Z90" s="31" t="s">
        <v>80</v>
      </c>
      <c r="AA90" s="31" t="s">
        <v>80</v>
      </c>
      <c r="AB90" s="31" t="s">
        <v>80</v>
      </c>
      <c r="AC90" s="31" t="s">
        <v>80</v>
      </c>
      <c r="AD90" s="31" t="s">
        <v>80</v>
      </c>
      <c r="AE90" s="31" t="s">
        <v>80</v>
      </c>
      <c r="AF90" s="31" t="s">
        <v>80</v>
      </c>
      <c r="AG90" s="31" t="s">
        <v>80</v>
      </c>
      <c r="AH90" s="31" t="s">
        <v>80</v>
      </c>
      <c r="AI90" s="31" t="s">
        <v>80</v>
      </c>
      <c r="AJ90" s="31" t="s">
        <v>80</v>
      </c>
      <c r="AK90">
        <v>43</v>
      </c>
      <c r="AL90" s="29" t="s">
        <v>80</v>
      </c>
      <c r="AM90" s="29" t="s">
        <v>80</v>
      </c>
      <c r="AN90" s="20" t="s">
        <v>80</v>
      </c>
    </row>
    <row r="91" spans="1:40" x14ac:dyDescent="0.25">
      <c r="A91" t="s">
        <v>229</v>
      </c>
      <c r="B91" t="s">
        <v>140</v>
      </c>
      <c r="C91" t="s">
        <v>75</v>
      </c>
      <c r="D91" t="s">
        <v>106</v>
      </c>
      <c r="E91" t="s">
        <v>105</v>
      </c>
      <c r="F91" t="s">
        <v>78</v>
      </c>
      <c r="G91" s="31" t="s">
        <v>80</v>
      </c>
      <c r="H91" s="31" t="s">
        <v>80</v>
      </c>
      <c r="I91" s="31" t="s">
        <v>80</v>
      </c>
      <c r="J91" s="31" t="s">
        <v>80</v>
      </c>
      <c r="K91" s="31" t="s">
        <v>80</v>
      </c>
      <c r="L91" s="31" t="s">
        <v>80</v>
      </c>
      <c r="M91" s="31" t="s">
        <v>80</v>
      </c>
      <c r="N91" s="31" t="s">
        <v>80</v>
      </c>
      <c r="O91" s="31" t="s">
        <v>80</v>
      </c>
      <c r="P91" s="31" t="s">
        <v>80</v>
      </c>
      <c r="Q91" s="31" t="s">
        <v>80</v>
      </c>
      <c r="R91" s="31" t="s">
        <v>80</v>
      </c>
      <c r="S91" s="31" t="s">
        <v>80</v>
      </c>
      <c r="T91" s="31" t="s">
        <v>80</v>
      </c>
      <c r="U91" s="31" t="s">
        <v>80</v>
      </c>
      <c r="V91" s="31" t="s">
        <v>80</v>
      </c>
      <c r="W91" s="31" t="s">
        <v>80</v>
      </c>
      <c r="X91" s="31" t="s">
        <v>80</v>
      </c>
      <c r="Y91" s="31" t="s">
        <v>80</v>
      </c>
      <c r="Z91" s="31" t="s">
        <v>80</v>
      </c>
      <c r="AA91" s="31" t="s">
        <v>80</v>
      </c>
      <c r="AB91" s="31" t="s">
        <v>80</v>
      </c>
      <c r="AC91" s="31" t="s">
        <v>80</v>
      </c>
      <c r="AD91" s="31" t="s">
        <v>80</v>
      </c>
      <c r="AE91" s="31" t="s">
        <v>80</v>
      </c>
      <c r="AF91" s="31" t="s">
        <v>80</v>
      </c>
      <c r="AG91" s="31" t="s">
        <v>80</v>
      </c>
      <c r="AH91" s="31" t="s">
        <v>80</v>
      </c>
      <c r="AI91" s="31" t="s">
        <v>80</v>
      </c>
      <c r="AJ91" s="31">
        <v>6.3E-2</v>
      </c>
      <c r="AK91">
        <v>44</v>
      </c>
      <c r="AL91" s="29">
        <v>0</v>
      </c>
      <c r="AM91" s="29">
        <v>100</v>
      </c>
      <c r="AN91" s="20">
        <v>6.3E-2</v>
      </c>
    </row>
    <row r="92" spans="1:40" x14ac:dyDescent="0.25">
      <c r="A92" t="s">
        <v>229</v>
      </c>
      <c r="B92" t="s">
        <v>140</v>
      </c>
      <c r="C92" t="s">
        <v>75</v>
      </c>
      <c r="D92" t="s">
        <v>106</v>
      </c>
      <c r="E92" t="s">
        <v>105</v>
      </c>
      <c r="F92" t="s">
        <v>79</v>
      </c>
      <c r="G92" s="31" t="s">
        <v>80</v>
      </c>
      <c r="H92" s="31" t="s">
        <v>80</v>
      </c>
      <c r="I92" s="31" t="s">
        <v>80</v>
      </c>
      <c r="J92" s="31" t="s">
        <v>80</v>
      </c>
      <c r="K92" s="31" t="s">
        <v>80</v>
      </c>
      <c r="L92" s="31" t="s">
        <v>80</v>
      </c>
      <c r="M92" s="31" t="s">
        <v>80</v>
      </c>
      <c r="N92" s="31" t="s">
        <v>80</v>
      </c>
      <c r="O92" s="31" t="s">
        <v>80</v>
      </c>
      <c r="P92" s="31" t="s">
        <v>80</v>
      </c>
      <c r="Q92" s="31" t="s">
        <v>80</v>
      </c>
      <c r="R92" s="31" t="s">
        <v>80</v>
      </c>
      <c r="S92" s="31" t="s">
        <v>80</v>
      </c>
      <c r="T92" s="31" t="s">
        <v>80</v>
      </c>
      <c r="U92" s="31" t="s">
        <v>80</v>
      </c>
      <c r="V92" s="31" t="s">
        <v>80</v>
      </c>
      <c r="W92" s="31" t="s">
        <v>80</v>
      </c>
      <c r="X92" s="31" t="s">
        <v>80</v>
      </c>
      <c r="Y92" s="31" t="s">
        <v>80</v>
      </c>
      <c r="Z92" s="31" t="s">
        <v>80</v>
      </c>
      <c r="AA92" s="31" t="s">
        <v>80</v>
      </c>
      <c r="AB92" s="31" t="s">
        <v>80</v>
      </c>
      <c r="AC92" s="31" t="s">
        <v>7</v>
      </c>
      <c r="AD92" s="31" t="s">
        <v>80</v>
      </c>
      <c r="AE92" s="31" t="s">
        <v>80</v>
      </c>
      <c r="AF92" s="31" t="s">
        <v>80</v>
      </c>
      <c r="AG92" s="31" t="s">
        <v>80</v>
      </c>
      <c r="AH92" s="31" t="s">
        <v>80</v>
      </c>
      <c r="AI92" s="31" t="s">
        <v>80</v>
      </c>
      <c r="AJ92" s="31" t="s">
        <v>5</v>
      </c>
      <c r="AK92">
        <v>44</v>
      </c>
      <c r="AL92" s="29" t="s">
        <v>80</v>
      </c>
      <c r="AM92" s="29" t="s">
        <v>80</v>
      </c>
      <c r="AN92" s="20" t="s">
        <v>80</v>
      </c>
    </row>
    <row r="93" spans="1:40" x14ac:dyDescent="0.25">
      <c r="A93" t="s">
        <v>229</v>
      </c>
      <c r="B93" t="s">
        <v>140</v>
      </c>
      <c r="C93" t="s">
        <v>75</v>
      </c>
      <c r="D93" t="s">
        <v>94</v>
      </c>
      <c r="E93" t="s">
        <v>104</v>
      </c>
      <c r="F93" t="s">
        <v>78</v>
      </c>
      <c r="G93" s="31" t="s">
        <v>80</v>
      </c>
      <c r="H93" s="31" t="s">
        <v>80</v>
      </c>
      <c r="I93" s="31" t="s">
        <v>80</v>
      </c>
      <c r="J93" s="31" t="s">
        <v>80</v>
      </c>
      <c r="K93" s="31" t="s">
        <v>80</v>
      </c>
      <c r="L93" s="31" t="s">
        <v>80</v>
      </c>
      <c r="M93" s="31">
        <v>0.06</v>
      </c>
      <c r="N93" s="31" t="s">
        <v>80</v>
      </c>
      <c r="O93" s="31" t="s">
        <v>80</v>
      </c>
      <c r="P93" s="31" t="s">
        <v>80</v>
      </c>
      <c r="Q93" s="31" t="s">
        <v>80</v>
      </c>
      <c r="R93" s="31" t="s">
        <v>80</v>
      </c>
      <c r="S93" s="31" t="s">
        <v>80</v>
      </c>
      <c r="T93" s="31" t="s">
        <v>80</v>
      </c>
      <c r="U93" s="31" t="s">
        <v>80</v>
      </c>
      <c r="V93" s="31" t="s">
        <v>80</v>
      </c>
      <c r="W93" s="31" t="s">
        <v>80</v>
      </c>
      <c r="X93" s="31" t="s">
        <v>80</v>
      </c>
      <c r="Y93" s="31" t="s">
        <v>80</v>
      </c>
      <c r="Z93" s="31" t="s">
        <v>80</v>
      </c>
      <c r="AA93" s="31" t="s">
        <v>80</v>
      </c>
      <c r="AB93" s="31" t="s">
        <v>80</v>
      </c>
      <c r="AC93" s="31" t="s">
        <v>80</v>
      </c>
      <c r="AD93" s="31" t="s">
        <v>80</v>
      </c>
      <c r="AE93" s="31" t="s">
        <v>80</v>
      </c>
      <c r="AF93" s="31" t="s">
        <v>80</v>
      </c>
      <c r="AG93" s="31" t="s">
        <v>80</v>
      </c>
      <c r="AH93" s="31" t="s">
        <v>80</v>
      </c>
      <c r="AI93" s="31" t="s">
        <v>80</v>
      </c>
      <c r="AJ93" s="31" t="s">
        <v>80</v>
      </c>
      <c r="AK93">
        <v>45</v>
      </c>
      <c r="AL93" s="29">
        <v>0</v>
      </c>
      <c r="AM93" s="29">
        <v>100</v>
      </c>
      <c r="AN93" s="20">
        <v>0.06</v>
      </c>
    </row>
    <row r="94" spans="1:40" x14ac:dyDescent="0.25">
      <c r="A94" t="s">
        <v>229</v>
      </c>
      <c r="B94" t="s">
        <v>140</v>
      </c>
      <c r="C94" t="s">
        <v>75</v>
      </c>
      <c r="D94" t="s">
        <v>94</v>
      </c>
      <c r="E94" t="s">
        <v>104</v>
      </c>
      <c r="F94" t="s">
        <v>79</v>
      </c>
      <c r="G94" s="31" t="s">
        <v>80</v>
      </c>
      <c r="H94" s="31" t="s">
        <v>80</v>
      </c>
      <c r="I94" s="31" t="s">
        <v>80</v>
      </c>
      <c r="J94" s="31" t="s">
        <v>80</v>
      </c>
      <c r="K94" s="31" t="s">
        <v>80</v>
      </c>
      <c r="L94" s="31" t="s">
        <v>80</v>
      </c>
      <c r="M94" s="31" t="s">
        <v>82</v>
      </c>
      <c r="N94" s="31" t="s">
        <v>80</v>
      </c>
      <c r="O94" s="31" t="s">
        <v>80</v>
      </c>
      <c r="P94" s="31" t="s">
        <v>80</v>
      </c>
      <c r="Q94" s="31" t="s">
        <v>80</v>
      </c>
      <c r="R94" s="31" t="s">
        <v>80</v>
      </c>
      <c r="S94" s="31" t="s">
        <v>80</v>
      </c>
      <c r="T94" s="31" t="s">
        <v>80</v>
      </c>
      <c r="U94" s="31" t="s">
        <v>80</v>
      </c>
      <c r="V94" s="31" t="s">
        <v>80</v>
      </c>
      <c r="W94" s="31" t="s">
        <v>80</v>
      </c>
      <c r="X94" s="31" t="s">
        <v>80</v>
      </c>
      <c r="Y94" s="31" t="s">
        <v>80</v>
      </c>
      <c r="Z94" s="31" t="s">
        <v>80</v>
      </c>
      <c r="AA94" s="31" t="s">
        <v>80</v>
      </c>
      <c r="AB94" s="31" t="s">
        <v>80</v>
      </c>
      <c r="AC94" s="31" t="s">
        <v>80</v>
      </c>
      <c r="AD94" s="31" t="s">
        <v>80</v>
      </c>
      <c r="AE94" s="31" t="s">
        <v>80</v>
      </c>
      <c r="AF94" s="31" t="s">
        <v>80</v>
      </c>
      <c r="AG94" s="31" t="s">
        <v>80</v>
      </c>
      <c r="AH94" s="31" t="s">
        <v>80</v>
      </c>
      <c r="AI94" s="31" t="s">
        <v>80</v>
      </c>
      <c r="AJ94" s="31" t="s">
        <v>80</v>
      </c>
      <c r="AK94">
        <v>45</v>
      </c>
      <c r="AL94" s="29" t="s">
        <v>80</v>
      </c>
      <c r="AM94" s="29" t="s">
        <v>80</v>
      </c>
      <c r="AN94" s="20" t="s">
        <v>80</v>
      </c>
    </row>
    <row r="95" spans="1:40" x14ac:dyDescent="0.25"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</row>
  </sheetData>
  <mergeCells count="2">
    <mergeCell ref="A1:G1"/>
    <mergeCell ref="E2:F2"/>
  </mergeCells>
  <conditionalFormatting sqref="E5:E95">
    <cfRule type="expression" dxfId="349" priority="1">
      <formula>E5="UN"</formula>
    </cfRule>
  </conditionalFormatting>
  <conditionalFormatting sqref="G5:AJ5">
    <cfRule type="expression" dxfId="348" priority="10">
      <formula>AND($E5&lt;&gt;"UN", G5="", G6&lt;&gt;"", G6&lt;&gt;"-1")</formula>
    </cfRule>
  </conditionalFormatting>
  <conditionalFormatting sqref="G5:AJ95">
    <cfRule type="expression" dxfId="347" priority="2">
      <formula>G5="-1"</formula>
    </cfRule>
    <cfRule type="expression" dxfId="346" priority="3">
      <formula>G5="a"</formula>
    </cfRule>
    <cfRule type="expression" dxfId="345" priority="4">
      <formula>G5="b"</formula>
    </cfRule>
    <cfRule type="expression" dxfId="344" priority="5">
      <formula>G5="c"</formula>
    </cfRule>
    <cfRule type="expression" dxfId="343" priority="6">
      <formula>G5="bc"</formula>
    </cfRule>
    <cfRule type="expression" dxfId="342" priority="7">
      <formula>G5="ab"</formula>
    </cfRule>
    <cfRule type="expression" dxfId="341" priority="8">
      <formula>G5="ac"</formula>
    </cfRule>
    <cfRule type="expression" dxfId="340" priority="9">
      <formula>G5="abc"</formula>
    </cfRule>
  </conditionalFormatting>
  <conditionalFormatting sqref="G7:AJ7">
    <cfRule type="expression" dxfId="339" priority="11">
      <formula>AND($E7&lt;&gt;"UN", G7="", G8&lt;&gt;"", G8&lt;&gt;"-1")</formula>
    </cfRule>
  </conditionalFormatting>
  <conditionalFormatting sqref="G9:AJ9">
    <cfRule type="expression" dxfId="338" priority="12">
      <formula>AND($E9&lt;&gt;"UN", G9="", G10&lt;&gt;"", G10&lt;&gt;"-1")</formula>
    </cfRule>
  </conditionalFormatting>
  <conditionalFormatting sqref="G11:AJ11">
    <cfRule type="expression" dxfId="337" priority="13">
      <formula>AND($E11&lt;&gt;"UN", G11="", G12&lt;&gt;"", G12&lt;&gt;"-1")</formula>
    </cfRule>
  </conditionalFormatting>
  <conditionalFormatting sqref="G13:AJ13">
    <cfRule type="expression" dxfId="336" priority="14">
      <formula>AND($E13&lt;&gt;"UN", G13="", G14&lt;&gt;"", G14&lt;&gt;"-1")</formula>
    </cfRule>
  </conditionalFormatting>
  <conditionalFormatting sqref="G15:AJ15">
    <cfRule type="expression" dxfId="335" priority="15">
      <formula>AND($E15&lt;&gt;"UN", G15="", G16&lt;&gt;"", G16&lt;&gt;"-1")</formula>
    </cfRule>
  </conditionalFormatting>
  <conditionalFormatting sqref="G17:AJ17">
    <cfRule type="expression" dxfId="334" priority="16">
      <formula>AND($E17&lt;&gt;"UN", G17="", G18&lt;&gt;"", G18&lt;&gt;"-1")</formula>
    </cfRule>
  </conditionalFormatting>
  <conditionalFormatting sqref="G19:AJ19">
    <cfRule type="expression" dxfId="333" priority="17">
      <formula>AND($E19&lt;&gt;"UN", G19="", G20&lt;&gt;"", G20&lt;&gt;"-1")</formula>
    </cfRule>
  </conditionalFormatting>
  <conditionalFormatting sqref="G21:AJ21">
    <cfRule type="expression" dxfId="332" priority="18">
      <formula>AND($E21&lt;&gt;"UN", G21="", G22&lt;&gt;"", G22&lt;&gt;"-1")</formula>
    </cfRule>
  </conditionalFormatting>
  <conditionalFormatting sqref="G23:AJ23">
    <cfRule type="expression" dxfId="331" priority="19">
      <formula>AND($E23&lt;&gt;"UN", G23="", G24&lt;&gt;"", G24&lt;&gt;"-1")</formula>
    </cfRule>
  </conditionalFormatting>
  <conditionalFormatting sqref="G25:AJ25">
    <cfRule type="expression" dxfId="330" priority="20">
      <formula>AND($E25&lt;&gt;"UN", G25="", G26&lt;&gt;"", G26&lt;&gt;"-1")</formula>
    </cfRule>
  </conditionalFormatting>
  <conditionalFormatting sqref="G27:AJ27">
    <cfRule type="expression" dxfId="329" priority="21">
      <formula>AND($E27&lt;&gt;"UN", G27="", G28&lt;&gt;"", G28&lt;&gt;"-1")</formula>
    </cfRule>
  </conditionalFormatting>
  <conditionalFormatting sqref="G29:AJ29">
    <cfRule type="expression" dxfId="328" priority="22">
      <formula>AND($E29&lt;&gt;"UN", G29="", G30&lt;&gt;"", G30&lt;&gt;"-1")</formula>
    </cfRule>
  </conditionalFormatting>
  <conditionalFormatting sqref="G31:AJ31">
    <cfRule type="expression" dxfId="327" priority="23">
      <formula>AND($E31&lt;&gt;"UN", G31="", G32&lt;&gt;"", G32&lt;&gt;"-1")</formula>
    </cfRule>
  </conditionalFormatting>
  <conditionalFormatting sqref="G33:AJ33">
    <cfRule type="expression" dxfId="326" priority="24">
      <formula>AND($E33&lt;&gt;"UN", G33="", G34&lt;&gt;"", G34&lt;&gt;"-1")</formula>
    </cfRule>
  </conditionalFormatting>
  <conditionalFormatting sqref="G35:AJ35">
    <cfRule type="expression" dxfId="325" priority="25">
      <formula>AND($E35&lt;&gt;"UN", G35="", G36&lt;&gt;"", G36&lt;&gt;"-1")</formula>
    </cfRule>
  </conditionalFormatting>
  <conditionalFormatting sqref="G37:AJ37">
    <cfRule type="expression" dxfId="324" priority="26">
      <formula>AND($E37&lt;&gt;"UN", G37="", G38&lt;&gt;"", G38&lt;&gt;"-1")</formula>
    </cfRule>
  </conditionalFormatting>
  <conditionalFormatting sqref="G39:AJ39">
    <cfRule type="expression" dxfId="323" priority="27">
      <formula>AND($E39&lt;&gt;"UN", G39="", G40&lt;&gt;"", G40&lt;&gt;"-1")</formula>
    </cfRule>
  </conditionalFormatting>
  <conditionalFormatting sqref="G41:AJ41">
    <cfRule type="expression" dxfId="322" priority="28">
      <formula>AND($E41&lt;&gt;"UN", G41="", G42&lt;&gt;"", G42&lt;&gt;"-1")</formula>
    </cfRule>
  </conditionalFormatting>
  <conditionalFormatting sqref="G43:AJ43">
    <cfRule type="expression" dxfId="321" priority="29">
      <formula>AND($E43&lt;&gt;"UN", G43="", G44&lt;&gt;"", G44&lt;&gt;"-1")</formula>
    </cfRule>
  </conditionalFormatting>
  <conditionalFormatting sqref="G45:AJ45">
    <cfRule type="expression" dxfId="320" priority="30">
      <formula>AND($E45&lt;&gt;"UN", G45="", G46&lt;&gt;"", G46&lt;&gt;"-1")</formula>
    </cfRule>
  </conditionalFormatting>
  <conditionalFormatting sqref="G47:AJ47">
    <cfRule type="expression" dxfId="319" priority="31">
      <formula>AND($E47&lt;&gt;"UN", G47="", G48&lt;&gt;"", G48&lt;&gt;"-1")</formula>
    </cfRule>
  </conditionalFormatting>
  <conditionalFormatting sqref="G49:AJ49">
    <cfRule type="expression" dxfId="318" priority="32">
      <formula>AND($E49&lt;&gt;"UN", G49="", G50&lt;&gt;"", G50&lt;&gt;"-1")</formula>
    </cfRule>
  </conditionalFormatting>
  <conditionalFormatting sqref="G51:AJ51">
    <cfRule type="expression" dxfId="317" priority="33">
      <formula>AND($E51&lt;&gt;"UN", G51="", G52&lt;&gt;"", G52&lt;&gt;"-1")</formula>
    </cfRule>
  </conditionalFormatting>
  <conditionalFormatting sqref="G53:AJ53">
    <cfRule type="expression" dxfId="316" priority="34">
      <formula>AND($E53&lt;&gt;"UN", G53="", G54&lt;&gt;"", G54&lt;&gt;"-1")</formula>
    </cfRule>
  </conditionalFormatting>
  <conditionalFormatting sqref="G55:AJ55">
    <cfRule type="expression" dxfId="315" priority="35">
      <formula>AND($E55&lt;&gt;"UN", G55="", G56&lt;&gt;"", G56&lt;&gt;"-1")</formula>
    </cfRule>
  </conditionalFormatting>
  <conditionalFormatting sqref="G57:AJ57">
    <cfRule type="expression" dxfId="314" priority="36">
      <formula>AND($E57&lt;&gt;"UN", G57="", G58&lt;&gt;"", G58&lt;&gt;"-1")</formula>
    </cfRule>
  </conditionalFormatting>
  <conditionalFormatting sqref="G59:AJ59">
    <cfRule type="expression" dxfId="313" priority="37">
      <formula>AND($E59&lt;&gt;"UN", G59="", G60&lt;&gt;"", G60&lt;&gt;"-1")</formula>
    </cfRule>
  </conditionalFormatting>
  <conditionalFormatting sqref="G61:AJ61">
    <cfRule type="expression" dxfId="312" priority="38">
      <formula>AND($E61&lt;&gt;"UN", G61="", G62&lt;&gt;"", G62&lt;&gt;"-1")</formula>
    </cfRule>
  </conditionalFormatting>
  <conditionalFormatting sqref="G63:AJ63">
    <cfRule type="expression" dxfId="311" priority="39">
      <formula>AND($E63&lt;&gt;"UN", G63="", G64&lt;&gt;"", G64&lt;&gt;"-1")</formula>
    </cfRule>
  </conditionalFormatting>
  <conditionalFormatting sqref="G65:AJ65">
    <cfRule type="expression" dxfId="310" priority="40">
      <formula>AND($E65&lt;&gt;"UN", G65="", G66&lt;&gt;"", G66&lt;&gt;"-1")</formula>
    </cfRule>
  </conditionalFormatting>
  <conditionalFormatting sqref="G67:AJ67">
    <cfRule type="expression" dxfId="309" priority="41">
      <formula>AND($E67&lt;&gt;"UN", G67="", G68&lt;&gt;"", G68&lt;&gt;"-1")</formula>
    </cfRule>
  </conditionalFormatting>
  <conditionalFormatting sqref="G69:AJ69">
    <cfRule type="expression" dxfId="308" priority="42">
      <formula>AND($E69&lt;&gt;"UN", G69="", G70&lt;&gt;"", G70&lt;&gt;"-1")</formula>
    </cfRule>
  </conditionalFormatting>
  <conditionalFormatting sqref="G71:AJ71">
    <cfRule type="expression" dxfId="307" priority="43">
      <formula>AND($E71&lt;&gt;"UN", G71="", G72&lt;&gt;"", G72&lt;&gt;"-1")</formula>
    </cfRule>
  </conditionalFormatting>
  <conditionalFormatting sqref="G73:AJ73">
    <cfRule type="expression" dxfId="306" priority="44">
      <formula>AND($E73&lt;&gt;"UN", G73="", G74&lt;&gt;"", G74&lt;&gt;"-1")</formula>
    </cfRule>
  </conditionalFormatting>
  <conditionalFormatting sqref="G75:AJ75">
    <cfRule type="expression" dxfId="305" priority="45">
      <formula>AND($E75&lt;&gt;"UN", G75="", G76&lt;&gt;"", G76&lt;&gt;"-1")</formula>
    </cfRule>
  </conditionalFormatting>
  <conditionalFormatting sqref="G77:AJ77">
    <cfRule type="expression" dxfId="304" priority="46">
      <formula>AND($E77&lt;&gt;"UN", G77="", G78&lt;&gt;"", G78&lt;&gt;"-1")</formula>
    </cfRule>
  </conditionalFormatting>
  <conditionalFormatting sqref="G79:AJ79">
    <cfRule type="expression" dxfId="303" priority="47">
      <formula>AND($E79&lt;&gt;"UN", G79="", G80&lt;&gt;"", G80&lt;&gt;"-1")</formula>
    </cfRule>
  </conditionalFormatting>
  <conditionalFormatting sqref="G81:AJ81">
    <cfRule type="expression" dxfId="302" priority="48">
      <formula>AND($E81&lt;&gt;"UN", G81="", G82&lt;&gt;"", G82&lt;&gt;"-1")</formula>
    </cfRule>
  </conditionalFormatting>
  <conditionalFormatting sqref="G83:AJ83">
    <cfRule type="expression" dxfId="301" priority="49">
      <formula>AND($E83&lt;&gt;"UN", G83="", G84&lt;&gt;"", G84&lt;&gt;"-1")</formula>
    </cfRule>
  </conditionalFormatting>
  <conditionalFormatting sqref="G85:AJ85">
    <cfRule type="expression" dxfId="300" priority="50">
      <formula>AND($E85&lt;&gt;"UN", G85="", G86&lt;&gt;"", G86&lt;&gt;"-1")</formula>
    </cfRule>
  </conditionalFormatting>
  <conditionalFormatting sqref="G87:AJ87">
    <cfRule type="expression" dxfId="299" priority="51">
      <formula>AND($E87&lt;&gt;"UN", G87="", G88&lt;&gt;"", G88&lt;&gt;"-1")</formula>
    </cfRule>
  </conditionalFormatting>
  <conditionalFormatting sqref="G89:AJ89">
    <cfRule type="expression" dxfId="298" priority="52">
      <formula>AND($E89&lt;&gt;"UN", G89="", G90&lt;&gt;"", G90&lt;&gt;"-1")</formula>
    </cfRule>
  </conditionalFormatting>
  <conditionalFormatting sqref="G91:AJ91">
    <cfRule type="expression" dxfId="297" priority="53">
      <formula>AND($E91&lt;&gt;"UN", G91="", G92&lt;&gt;"", G92&lt;&gt;"-1")</formula>
    </cfRule>
  </conditionalFormatting>
  <conditionalFormatting sqref="G93:AJ93">
    <cfRule type="expression" dxfId="296" priority="54">
      <formula>AND($E93&lt;&gt;"UN", G93="", G94&lt;&gt;"", G94&lt;&gt;"-1")</formula>
    </cfRule>
  </conditionalFormatting>
  <conditionalFormatting sqref="G95:AJ95">
    <cfRule type="expression" dxfId="295" priority="55">
      <formula>AND($E95&lt;&gt;"UN", G95="", G96&lt;&gt;"", G96&lt;&gt;"-1")</formula>
    </cfRule>
  </conditionalFormatting>
  <conditionalFormatting sqref="AL4:AL94">
    <cfRule type="colorScale" priority="56">
      <colorScale>
        <cfvo type="num" val="0"/>
        <cfvo type="num" val="0.23"/>
        <cfvo type="num" val="45.52"/>
        <color rgb="FFF8696B"/>
        <color rgb="FFFFEB84"/>
        <color rgb="FF63BE7B"/>
      </colorScale>
    </cfRule>
  </conditionalFormatting>
  <conditionalFormatting sqref="AM4:AM94">
    <cfRule type="colorScale" priority="57">
      <colorScale>
        <cfvo type="num" val="45.52"/>
        <cfvo type="num" val="99.97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95 H4:H95 I4:I95 J4:J95 K4:K95 L4:L95 M4:M95 N4:N95 O4:O95 P4:P95 Q4:Q95 R4:R95 S4:S95 T4:T95 U4:U95 V4:V95 W4:W95 X4:X95 Y4:Y95 Z4:Z95 AA4:AA95 AB4:AB95 AC4:AC95 AD4:AD95 AE4:AE95 AF4:AF95 AG4:AG95 AH4:AH95 AI4:AI95 AJ4:AJ95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79646"/>
  </sheetPr>
  <dimension ref="A1:AN105"/>
  <sheetViews>
    <sheetView showGridLines="0" zoomScale="90" workbookViewId="0">
      <selection sqref="A1:G1"/>
    </sheetView>
  </sheetViews>
  <sheetFormatPr defaultRowHeight="12" x14ac:dyDescent="0.25"/>
  <cols>
    <col min="1" max="3" width="8.42578125"/>
    <col min="4" max="4" width="27.42578125" bestFit="1" customWidth="1"/>
  </cols>
  <sheetData>
    <row r="1" spans="1:40" ht="14.4" x14ac:dyDescent="0.3">
      <c r="A1" s="229" t="s">
        <v>231</v>
      </c>
      <c r="B1" s="230"/>
      <c r="C1" s="230"/>
      <c r="D1" s="230"/>
      <c r="E1" s="230"/>
      <c r="F1" s="230"/>
      <c r="G1" s="230"/>
    </row>
    <row r="2" spans="1:40" x14ac:dyDescent="0.25">
      <c r="E2" s="273" t="s">
        <v>31</v>
      </c>
      <c r="F2" s="274"/>
      <c r="G2" s="173">
        <v>748.928</v>
      </c>
      <c r="H2" s="173">
        <v>428.387</v>
      </c>
      <c r="I2" s="173">
        <v>444.41800000000001</v>
      </c>
      <c r="J2" s="173">
        <v>371.233</v>
      </c>
      <c r="K2" s="173">
        <v>424.31</v>
      </c>
      <c r="L2" s="173">
        <v>566.51400000000001</v>
      </c>
      <c r="M2" s="173">
        <v>506.28100000000001</v>
      </c>
      <c r="N2" s="173">
        <v>609.98400000000004</v>
      </c>
      <c r="O2" s="173">
        <v>526.98099999999999</v>
      </c>
      <c r="P2" s="173">
        <v>578.24900000000002</v>
      </c>
      <c r="Q2" s="173">
        <v>367.34699999999998</v>
      </c>
      <c r="R2" s="173">
        <v>301.86099999999999</v>
      </c>
      <c r="S2" s="173">
        <v>420.815</v>
      </c>
      <c r="T2" s="173">
        <v>390.74</v>
      </c>
      <c r="U2" s="173">
        <v>348.68799999999999</v>
      </c>
      <c r="V2" s="173">
        <v>21.492999999999999</v>
      </c>
      <c r="W2" s="173">
        <v>13.585000000000001</v>
      </c>
      <c r="X2" s="173">
        <v>24.550999999999998</v>
      </c>
      <c r="Y2" s="173">
        <v>9.7100000000000009</v>
      </c>
      <c r="Z2" s="173">
        <v>5.1230000000000002</v>
      </c>
      <c r="AA2" s="173">
        <v>7.7519999999999998</v>
      </c>
      <c r="AB2" s="173">
        <v>8.9740000000000002</v>
      </c>
      <c r="AC2" s="173">
        <v>7.8289999999999997</v>
      </c>
      <c r="AD2" s="173">
        <v>3.9780000000000002</v>
      </c>
      <c r="AE2" s="173">
        <v>0.49</v>
      </c>
      <c r="AF2" s="173">
        <v>3.456</v>
      </c>
      <c r="AG2" s="173">
        <v>5.2489999999999997</v>
      </c>
      <c r="AH2" s="173">
        <v>15.42</v>
      </c>
      <c r="AI2" s="173">
        <v>17.722999999999999</v>
      </c>
      <c r="AJ2" s="172">
        <v>14.64</v>
      </c>
    </row>
    <row r="3" spans="1:40" ht="14.4" x14ac:dyDescent="0.3">
      <c r="A3" s="17" t="s">
        <v>32</v>
      </c>
      <c r="B3" s="18">
        <v>0.52777777777777801</v>
      </c>
    </row>
    <row r="4" spans="1:40" ht="14.4" x14ac:dyDescent="0.3">
      <c r="A4" s="174" t="s">
        <v>33</v>
      </c>
      <c r="B4" s="175" t="s">
        <v>34</v>
      </c>
      <c r="C4" s="175" t="s">
        <v>35</v>
      </c>
      <c r="D4" s="175" t="s">
        <v>36</v>
      </c>
      <c r="E4" s="175" t="s">
        <v>37</v>
      </c>
      <c r="F4" s="175" t="s">
        <v>38</v>
      </c>
      <c r="G4" s="177" t="s">
        <v>39</v>
      </c>
      <c r="H4" s="177" t="s">
        <v>40</v>
      </c>
      <c r="I4" s="177" t="s">
        <v>41</v>
      </c>
      <c r="J4" s="177" t="s">
        <v>42</v>
      </c>
      <c r="K4" s="177" t="s">
        <v>43</v>
      </c>
      <c r="L4" s="177" t="s">
        <v>44</v>
      </c>
      <c r="M4" s="177" t="s">
        <v>45</v>
      </c>
      <c r="N4" s="177" t="s">
        <v>46</v>
      </c>
      <c r="O4" s="177" t="s">
        <v>47</v>
      </c>
      <c r="P4" s="177" t="s">
        <v>48</v>
      </c>
      <c r="Q4" s="177" t="s">
        <v>49</v>
      </c>
      <c r="R4" s="177" t="s">
        <v>50</v>
      </c>
      <c r="S4" s="177" t="s">
        <v>51</v>
      </c>
      <c r="T4" s="177" t="s">
        <v>52</v>
      </c>
      <c r="U4" s="177" t="s">
        <v>53</v>
      </c>
      <c r="V4" s="177" t="s">
        <v>54</v>
      </c>
      <c r="W4" s="177" t="s">
        <v>55</v>
      </c>
      <c r="X4" s="177" t="s">
        <v>56</v>
      </c>
      <c r="Y4" s="177" t="s">
        <v>57</v>
      </c>
      <c r="Z4" s="177" t="s">
        <v>58</v>
      </c>
      <c r="AA4" s="177" t="s">
        <v>59</v>
      </c>
      <c r="AB4" s="177" t="s">
        <v>60</v>
      </c>
      <c r="AC4" s="177" t="s">
        <v>61</v>
      </c>
      <c r="AD4" s="177" t="s">
        <v>62</v>
      </c>
      <c r="AE4" s="177" t="s">
        <v>63</v>
      </c>
      <c r="AF4" s="177" t="s">
        <v>64</v>
      </c>
      <c r="AG4" s="177" t="s">
        <v>65</v>
      </c>
      <c r="AH4" s="177" t="s">
        <v>66</v>
      </c>
      <c r="AI4" s="177" t="s">
        <v>67</v>
      </c>
      <c r="AJ4" s="178" t="s">
        <v>68</v>
      </c>
      <c r="AK4" s="19" t="s">
        <v>69</v>
      </c>
      <c r="AL4" s="28" t="s">
        <v>70</v>
      </c>
      <c r="AM4" s="28" t="s">
        <v>71</v>
      </c>
      <c r="AN4" s="30" t="s">
        <v>72</v>
      </c>
    </row>
    <row r="5" spans="1:40" x14ac:dyDescent="0.25">
      <c r="A5" t="s">
        <v>232</v>
      </c>
      <c r="B5" t="s">
        <v>233</v>
      </c>
      <c r="C5" t="s">
        <v>75</v>
      </c>
      <c r="D5" t="s">
        <v>83</v>
      </c>
      <c r="E5" t="s">
        <v>104</v>
      </c>
      <c r="F5" t="s">
        <v>78</v>
      </c>
      <c r="G5" s="31">
        <v>565</v>
      </c>
      <c r="H5" s="31">
        <v>267</v>
      </c>
      <c r="I5" s="31">
        <v>315</v>
      </c>
      <c r="J5" s="31">
        <v>219</v>
      </c>
      <c r="K5" s="31">
        <v>239.68199999999999</v>
      </c>
      <c r="L5" s="31">
        <v>410</v>
      </c>
      <c r="M5" s="31">
        <v>361</v>
      </c>
      <c r="N5" s="31">
        <v>461</v>
      </c>
      <c r="O5" s="31">
        <v>303.05500000000001</v>
      </c>
      <c r="P5" s="31">
        <v>193.96899999999999</v>
      </c>
      <c r="Q5" s="31">
        <v>276.27600000000001</v>
      </c>
      <c r="R5" s="31">
        <v>194.21799999999999</v>
      </c>
      <c r="S5" s="31">
        <v>83.006</v>
      </c>
      <c r="T5" s="31">
        <v>82.53</v>
      </c>
      <c r="U5" s="31">
        <v>153.053</v>
      </c>
      <c r="V5" s="31" t="s">
        <v>80</v>
      </c>
      <c r="W5" s="31" t="s">
        <v>80</v>
      </c>
      <c r="X5" s="31" t="s">
        <v>80</v>
      </c>
      <c r="Y5" s="31" t="s">
        <v>80</v>
      </c>
      <c r="Z5" s="31" t="s">
        <v>80</v>
      </c>
      <c r="AA5" s="31" t="s">
        <v>80</v>
      </c>
      <c r="AB5" s="31" t="s">
        <v>80</v>
      </c>
      <c r="AC5" s="31">
        <v>0.192</v>
      </c>
      <c r="AD5" s="31" t="s">
        <v>80</v>
      </c>
      <c r="AE5" s="31" t="s">
        <v>80</v>
      </c>
      <c r="AF5" s="31" t="s">
        <v>80</v>
      </c>
      <c r="AG5" s="31" t="s">
        <v>80</v>
      </c>
      <c r="AH5" s="31" t="s">
        <v>80</v>
      </c>
      <c r="AI5" s="31">
        <v>0.04</v>
      </c>
      <c r="AJ5" s="31">
        <v>1.2999999999999999E-2</v>
      </c>
      <c r="AK5">
        <v>1</v>
      </c>
      <c r="AL5" s="29">
        <v>57.32</v>
      </c>
      <c r="AM5" s="29">
        <v>57.32</v>
      </c>
      <c r="AN5" s="20">
        <v>4124.0349999999999</v>
      </c>
    </row>
    <row r="6" spans="1:40" x14ac:dyDescent="0.25">
      <c r="A6" t="s">
        <v>232</v>
      </c>
      <c r="B6" t="s">
        <v>233</v>
      </c>
      <c r="C6" t="s">
        <v>75</v>
      </c>
      <c r="D6" t="s">
        <v>83</v>
      </c>
      <c r="E6" t="s">
        <v>104</v>
      </c>
      <c r="F6" t="s">
        <v>79</v>
      </c>
      <c r="G6" s="31" t="s">
        <v>82</v>
      </c>
      <c r="H6" s="31" t="s">
        <v>82</v>
      </c>
      <c r="I6" s="31" t="s">
        <v>82</v>
      </c>
      <c r="J6" s="31" t="s">
        <v>82</v>
      </c>
      <c r="K6" s="31" t="s">
        <v>82</v>
      </c>
      <c r="L6" s="31" t="s">
        <v>82</v>
      </c>
      <c r="M6" s="31" t="s">
        <v>82</v>
      </c>
      <c r="N6" s="31" t="s">
        <v>82</v>
      </c>
      <c r="O6" s="31" t="s">
        <v>82</v>
      </c>
      <c r="P6" s="31" t="s">
        <v>82</v>
      </c>
      <c r="Q6" s="31" t="s">
        <v>82</v>
      </c>
      <c r="R6" s="31" t="s">
        <v>82</v>
      </c>
      <c r="S6" s="31" t="s">
        <v>82</v>
      </c>
      <c r="T6" s="31" t="s">
        <v>82</v>
      </c>
      <c r="U6" s="31" t="s">
        <v>82</v>
      </c>
      <c r="V6" s="31" t="s">
        <v>80</v>
      </c>
      <c r="W6" s="31" t="s">
        <v>80</v>
      </c>
      <c r="X6" s="31" t="s">
        <v>80</v>
      </c>
      <c r="Y6" s="31" t="s">
        <v>80</v>
      </c>
      <c r="Z6" s="31" t="s">
        <v>80</v>
      </c>
      <c r="AA6" s="31" t="s">
        <v>80</v>
      </c>
      <c r="AB6" s="31" t="s">
        <v>80</v>
      </c>
      <c r="AC6" s="31" t="s">
        <v>20</v>
      </c>
      <c r="AD6" s="31" t="s">
        <v>80</v>
      </c>
      <c r="AE6" s="31" t="s">
        <v>80</v>
      </c>
      <c r="AF6" s="31" t="s">
        <v>80</v>
      </c>
      <c r="AG6" s="31" t="s">
        <v>80</v>
      </c>
      <c r="AH6" s="31" t="s">
        <v>80</v>
      </c>
      <c r="AI6" s="31" t="s">
        <v>82</v>
      </c>
      <c r="AJ6" s="31" t="s">
        <v>82</v>
      </c>
      <c r="AK6">
        <v>1</v>
      </c>
      <c r="AL6" s="29" t="s">
        <v>80</v>
      </c>
      <c r="AM6" s="29" t="s">
        <v>80</v>
      </c>
      <c r="AN6" s="20" t="s">
        <v>80</v>
      </c>
    </row>
    <row r="7" spans="1:40" x14ac:dyDescent="0.25">
      <c r="A7" t="s">
        <v>232</v>
      </c>
      <c r="B7" t="s">
        <v>233</v>
      </c>
      <c r="C7" t="s">
        <v>75</v>
      </c>
      <c r="D7" t="s">
        <v>83</v>
      </c>
      <c r="E7" t="s">
        <v>87</v>
      </c>
      <c r="F7" t="s">
        <v>78</v>
      </c>
      <c r="G7" s="31" t="s">
        <v>80</v>
      </c>
      <c r="H7" s="31" t="s">
        <v>80</v>
      </c>
      <c r="I7" s="31" t="s">
        <v>80</v>
      </c>
      <c r="J7" s="31" t="s">
        <v>80</v>
      </c>
      <c r="K7" s="31" t="s">
        <v>80</v>
      </c>
      <c r="L7" s="31" t="s">
        <v>80</v>
      </c>
      <c r="M7" s="31" t="s">
        <v>80</v>
      </c>
      <c r="N7" s="31" t="s">
        <v>80</v>
      </c>
      <c r="O7" s="31" t="s">
        <v>80</v>
      </c>
      <c r="P7" s="31">
        <v>184.553</v>
      </c>
      <c r="Q7" s="31" t="s">
        <v>80</v>
      </c>
      <c r="R7" s="31" t="s">
        <v>80</v>
      </c>
      <c r="S7" s="31">
        <v>270.86799999999999</v>
      </c>
      <c r="T7" s="31">
        <v>183.60599999999999</v>
      </c>
      <c r="U7" s="31">
        <v>45.728999999999999</v>
      </c>
      <c r="V7" s="31" t="s">
        <v>80</v>
      </c>
      <c r="W7" s="31">
        <v>0.71099999999999997</v>
      </c>
      <c r="X7" s="31">
        <v>2.5999999999999999E-2</v>
      </c>
      <c r="Y7" s="31" t="s">
        <v>80</v>
      </c>
      <c r="Z7" s="31" t="s">
        <v>80</v>
      </c>
      <c r="AA7" s="31">
        <v>0.09</v>
      </c>
      <c r="AB7" s="31" t="s">
        <v>80</v>
      </c>
      <c r="AC7" s="31">
        <v>0.71599999999999997</v>
      </c>
      <c r="AD7" s="31" t="s">
        <v>80</v>
      </c>
      <c r="AE7" s="31" t="s">
        <v>80</v>
      </c>
      <c r="AF7" s="31">
        <v>0.32400000000000001</v>
      </c>
      <c r="AG7" s="31" t="s">
        <v>80</v>
      </c>
      <c r="AH7" s="31">
        <v>2</v>
      </c>
      <c r="AI7" s="31">
        <v>7.0000000000000007E-2</v>
      </c>
      <c r="AJ7" s="31">
        <v>0.69</v>
      </c>
      <c r="AK7">
        <v>2</v>
      </c>
      <c r="AL7" s="29">
        <v>9.58</v>
      </c>
      <c r="AM7" s="29">
        <v>66.900000000000006</v>
      </c>
      <c r="AN7" s="20">
        <v>689.38400000000001</v>
      </c>
    </row>
    <row r="8" spans="1:40" x14ac:dyDescent="0.25">
      <c r="A8" t="s">
        <v>232</v>
      </c>
      <c r="B8" t="s">
        <v>233</v>
      </c>
      <c r="C8" t="s">
        <v>75</v>
      </c>
      <c r="D8" t="s">
        <v>83</v>
      </c>
      <c r="E8" t="s">
        <v>87</v>
      </c>
      <c r="F8" t="s">
        <v>79</v>
      </c>
      <c r="G8" s="31" t="s">
        <v>80</v>
      </c>
      <c r="H8" s="31" t="s">
        <v>80</v>
      </c>
      <c r="I8" s="31" t="s">
        <v>80</v>
      </c>
      <c r="J8" s="31" t="s">
        <v>80</v>
      </c>
      <c r="K8" s="31" t="s">
        <v>80</v>
      </c>
      <c r="L8" s="31" t="s">
        <v>80</v>
      </c>
      <c r="M8" s="31" t="s">
        <v>80</v>
      </c>
      <c r="N8" s="31" t="s">
        <v>80</v>
      </c>
      <c r="O8" s="31" t="s">
        <v>80</v>
      </c>
      <c r="P8" s="31" t="s">
        <v>82</v>
      </c>
      <c r="Q8" s="31" t="s">
        <v>80</v>
      </c>
      <c r="R8" s="31" t="s">
        <v>80</v>
      </c>
      <c r="S8" s="31" t="s">
        <v>82</v>
      </c>
      <c r="T8" s="31" t="s">
        <v>82</v>
      </c>
      <c r="U8" s="31" t="s">
        <v>82</v>
      </c>
      <c r="V8" s="31" t="s">
        <v>80</v>
      </c>
      <c r="W8" s="31" t="s">
        <v>82</v>
      </c>
      <c r="X8" s="31" t="s">
        <v>82</v>
      </c>
      <c r="Y8" s="31" t="s">
        <v>80</v>
      </c>
      <c r="Z8" s="31" t="s">
        <v>80</v>
      </c>
      <c r="AA8" s="31" t="s">
        <v>82</v>
      </c>
      <c r="AB8" s="31" t="s">
        <v>80</v>
      </c>
      <c r="AC8" s="31" t="s">
        <v>5</v>
      </c>
      <c r="AD8" s="31" t="s">
        <v>80</v>
      </c>
      <c r="AE8" s="31" t="s">
        <v>5</v>
      </c>
      <c r="AF8" s="31" t="s">
        <v>82</v>
      </c>
      <c r="AG8" s="31" t="s">
        <v>7</v>
      </c>
      <c r="AH8" s="31" t="s">
        <v>82</v>
      </c>
      <c r="AI8" s="31" t="s">
        <v>82</v>
      </c>
      <c r="AJ8" s="31" t="s">
        <v>82</v>
      </c>
      <c r="AK8">
        <v>2</v>
      </c>
      <c r="AL8" s="29" t="s">
        <v>80</v>
      </c>
      <c r="AM8" s="29" t="s">
        <v>80</v>
      </c>
      <c r="AN8" s="20" t="s">
        <v>80</v>
      </c>
    </row>
    <row r="9" spans="1:40" x14ac:dyDescent="0.25">
      <c r="A9" t="s">
        <v>232</v>
      </c>
      <c r="B9" t="s">
        <v>233</v>
      </c>
      <c r="C9" t="s">
        <v>75</v>
      </c>
      <c r="D9" t="s">
        <v>171</v>
      </c>
      <c r="E9" t="s">
        <v>104</v>
      </c>
      <c r="F9" t="s">
        <v>78</v>
      </c>
      <c r="G9" s="31">
        <v>86</v>
      </c>
      <c r="H9" s="31">
        <v>72</v>
      </c>
      <c r="I9" s="31">
        <v>69</v>
      </c>
      <c r="J9" s="31">
        <v>85</v>
      </c>
      <c r="K9" s="31">
        <v>107</v>
      </c>
      <c r="L9" s="31">
        <v>73</v>
      </c>
      <c r="M9" s="31">
        <v>76</v>
      </c>
      <c r="N9" s="31">
        <v>42</v>
      </c>
      <c r="O9" s="31">
        <v>21</v>
      </c>
      <c r="P9" s="31">
        <v>20</v>
      </c>
      <c r="Q9" s="31">
        <v>4</v>
      </c>
      <c r="R9" s="31">
        <v>3</v>
      </c>
      <c r="S9" s="31">
        <v>2</v>
      </c>
      <c r="T9" s="31">
        <v>1</v>
      </c>
      <c r="U9" s="31" t="s">
        <v>80</v>
      </c>
      <c r="V9" s="31">
        <v>8.4000000000000005E-2</v>
      </c>
      <c r="W9" s="31" t="s">
        <v>80</v>
      </c>
      <c r="X9" s="31">
        <v>1.837</v>
      </c>
      <c r="Y9" s="31" t="s">
        <v>80</v>
      </c>
      <c r="Z9" s="31" t="s">
        <v>80</v>
      </c>
      <c r="AA9" s="31" t="s">
        <v>80</v>
      </c>
      <c r="AB9" s="31" t="s">
        <v>80</v>
      </c>
      <c r="AC9" s="31" t="s">
        <v>80</v>
      </c>
      <c r="AD9" s="31" t="s">
        <v>80</v>
      </c>
      <c r="AE9" s="31" t="s">
        <v>80</v>
      </c>
      <c r="AF9" s="31" t="s">
        <v>80</v>
      </c>
      <c r="AG9" s="31" t="s">
        <v>80</v>
      </c>
      <c r="AH9" s="31" t="s">
        <v>80</v>
      </c>
      <c r="AI9" s="31" t="s">
        <v>80</v>
      </c>
      <c r="AJ9" s="31" t="s">
        <v>80</v>
      </c>
      <c r="AK9">
        <v>3</v>
      </c>
      <c r="AL9" s="29">
        <v>9.2100000000000009</v>
      </c>
      <c r="AM9" s="29">
        <v>76.12</v>
      </c>
      <c r="AN9" s="20">
        <v>662.92100000000005</v>
      </c>
    </row>
    <row r="10" spans="1:40" x14ac:dyDescent="0.25">
      <c r="A10" t="s">
        <v>232</v>
      </c>
      <c r="B10" t="s">
        <v>233</v>
      </c>
      <c r="C10" t="s">
        <v>75</v>
      </c>
      <c r="D10" t="s">
        <v>171</v>
      </c>
      <c r="E10" t="s">
        <v>104</v>
      </c>
      <c r="F10" t="s">
        <v>79</v>
      </c>
      <c r="G10" s="31" t="s">
        <v>82</v>
      </c>
      <c r="H10" s="31" t="s">
        <v>82</v>
      </c>
      <c r="I10" s="31" t="s">
        <v>82</v>
      </c>
      <c r="J10" s="31" t="s">
        <v>82</v>
      </c>
      <c r="K10" s="31" t="s">
        <v>82</v>
      </c>
      <c r="L10" s="31" t="s">
        <v>82</v>
      </c>
      <c r="M10" s="31" t="s">
        <v>82</v>
      </c>
      <c r="N10" s="31" t="s">
        <v>82</v>
      </c>
      <c r="O10" s="31" t="s">
        <v>82</v>
      </c>
      <c r="P10" s="31" t="s">
        <v>82</v>
      </c>
      <c r="Q10" s="31" t="s">
        <v>82</v>
      </c>
      <c r="R10" s="31" t="s">
        <v>82</v>
      </c>
      <c r="S10" s="31" t="s">
        <v>82</v>
      </c>
      <c r="T10" s="31" t="s">
        <v>82</v>
      </c>
      <c r="U10" s="31" t="s">
        <v>80</v>
      </c>
      <c r="V10" s="31" t="s">
        <v>5</v>
      </c>
      <c r="W10" s="31" t="s">
        <v>80</v>
      </c>
      <c r="X10" s="31" t="s">
        <v>5</v>
      </c>
      <c r="Y10" s="31" t="s">
        <v>80</v>
      </c>
      <c r="Z10" s="31" t="s">
        <v>80</v>
      </c>
      <c r="AA10" s="31" t="s">
        <v>80</v>
      </c>
      <c r="AB10" s="31" t="s">
        <v>80</v>
      </c>
      <c r="AC10" s="31" t="s">
        <v>80</v>
      </c>
      <c r="AD10" s="31" t="s">
        <v>80</v>
      </c>
      <c r="AE10" s="31" t="s">
        <v>80</v>
      </c>
      <c r="AF10" s="31" t="s">
        <v>80</v>
      </c>
      <c r="AG10" s="31" t="s">
        <v>80</v>
      </c>
      <c r="AH10" s="31" t="s">
        <v>80</v>
      </c>
      <c r="AI10" s="31" t="s">
        <v>80</v>
      </c>
      <c r="AJ10" s="31" t="s">
        <v>80</v>
      </c>
      <c r="AK10">
        <v>3</v>
      </c>
      <c r="AL10" s="29" t="s">
        <v>80</v>
      </c>
      <c r="AM10" s="29" t="s">
        <v>80</v>
      </c>
      <c r="AN10" s="20" t="s">
        <v>80</v>
      </c>
    </row>
    <row r="11" spans="1:40" x14ac:dyDescent="0.25">
      <c r="A11" t="s">
        <v>232</v>
      </c>
      <c r="B11" t="s">
        <v>233</v>
      </c>
      <c r="C11" t="s">
        <v>75</v>
      </c>
      <c r="D11" t="s">
        <v>76</v>
      </c>
      <c r="E11" t="s">
        <v>87</v>
      </c>
      <c r="F11" t="s">
        <v>78</v>
      </c>
      <c r="G11" s="31">
        <v>18.579999999999998</v>
      </c>
      <c r="H11" s="31">
        <v>41.28</v>
      </c>
      <c r="I11" s="31">
        <v>25.201000000000001</v>
      </c>
      <c r="J11" s="31">
        <v>24.686</v>
      </c>
      <c r="K11" s="31">
        <v>18.114999999999998</v>
      </c>
      <c r="L11" s="31">
        <v>13.157</v>
      </c>
      <c r="M11" s="31">
        <v>24.11</v>
      </c>
      <c r="N11" s="31">
        <v>54.353999999999999</v>
      </c>
      <c r="O11" s="31">
        <v>26.518999999999998</v>
      </c>
      <c r="P11" s="31">
        <v>11.066000000000001</v>
      </c>
      <c r="Q11" s="31">
        <v>13.946</v>
      </c>
      <c r="R11" s="31">
        <v>33.552</v>
      </c>
      <c r="S11" s="31">
        <v>7.9930000000000003</v>
      </c>
      <c r="T11" s="31">
        <v>41.110999999999997</v>
      </c>
      <c r="U11" s="31">
        <v>76.841999999999999</v>
      </c>
      <c r="V11" s="31" t="s">
        <v>80</v>
      </c>
      <c r="W11" s="31">
        <v>1.6E-2</v>
      </c>
      <c r="X11" s="31" t="s">
        <v>80</v>
      </c>
      <c r="Y11" s="31" t="s">
        <v>80</v>
      </c>
      <c r="Z11" s="31" t="s">
        <v>80</v>
      </c>
      <c r="AA11" s="31" t="s">
        <v>80</v>
      </c>
      <c r="AB11" s="31" t="s">
        <v>80</v>
      </c>
      <c r="AC11" s="31" t="s">
        <v>80</v>
      </c>
      <c r="AD11" s="31" t="s">
        <v>80</v>
      </c>
      <c r="AE11" s="31" t="s">
        <v>80</v>
      </c>
      <c r="AF11" s="31" t="s">
        <v>80</v>
      </c>
      <c r="AG11" s="31" t="s">
        <v>80</v>
      </c>
      <c r="AH11" s="31" t="s">
        <v>80</v>
      </c>
      <c r="AI11" s="31" t="s">
        <v>80</v>
      </c>
      <c r="AJ11" s="31">
        <v>2.1709999999999998</v>
      </c>
      <c r="AK11">
        <v>4</v>
      </c>
      <c r="AL11" s="29">
        <v>6.01</v>
      </c>
      <c r="AM11" s="29">
        <v>82.13</v>
      </c>
      <c r="AN11" s="20">
        <v>432.69900000000001</v>
      </c>
    </row>
    <row r="12" spans="1:40" x14ac:dyDescent="0.25">
      <c r="A12" t="s">
        <v>232</v>
      </c>
      <c r="B12" t="s">
        <v>233</v>
      </c>
      <c r="C12" t="s">
        <v>75</v>
      </c>
      <c r="D12" t="s">
        <v>76</v>
      </c>
      <c r="E12" t="s">
        <v>87</v>
      </c>
      <c r="F12" t="s">
        <v>79</v>
      </c>
      <c r="G12" s="31" t="s">
        <v>82</v>
      </c>
      <c r="H12" s="31" t="s">
        <v>82</v>
      </c>
      <c r="I12" s="31" t="s">
        <v>82</v>
      </c>
      <c r="J12" s="31" t="s">
        <v>82</v>
      </c>
      <c r="K12" s="31" t="s">
        <v>82</v>
      </c>
      <c r="L12" s="31" t="s">
        <v>82</v>
      </c>
      <c r="M12" s="31" t="s">
        <v>82</v>
      </c>
      <c r="N12" s="31" t="s">
        <v>82</v>
      </c>
      <c r="O12" s="31" t="s">
        <v>82</v>
      </c>
      <c r="P12" s="31" t="s">
        <v>82</v>
      </c>
      <c r="Q12" s="31" t="s">
        <v>82</v>
      </c>
      <c r="R12" s="31" t="s">
        <v>82</v>
      </c>
      <c r="S12" s="31" t="s">
        <v>82</v>
      </c>
      <c r="T12" s="31" t="s">
        <v>82</v>
      </c>
      <c r="U12" s="31" t="s">
        <v>82</v>
      </c>
      <c r="V12" s="31" t="s">
        <v>80</v>
      </c>
      <c r="W12" s="31" t="s">
        <v>82</v>
      </c>
      <c r="X12" s="31" t="s">
        <v>80</v>
      </c>
      <c r="Y12" s="31" t="s">
        <v>80</v>
      </c>
      <c r="Z12" s="31" t="s">
        <v>80</v>
      </c>
      <c r="AA12" s="31" t="s">
        <v>80</v>
      </c>
      <c r="AB12" s="31" t="s">
        <v>80</v>
      </c>
      <c r="AC12" s="31" t="s">
        <v>80</v>
      </c>
      <c r="AD12" s="31" t="s">
        <v>80</v>
      </c>
      <c r="AE12" s="31" t="s">
        <v>80</v>
      </c>
      <c r="AF12" s="31" t="s">
        <v>80</v>
      </c>
      <c r="AG12" s="31" t="s">
        <v>80</v>
      </c>
      <c r="AH12" s="31" t="s">
        <v>80</v>
      </c>
      <c r="AI12" s="31" t="s">
        <v>80</v>
      </c>
      <c r="AJ12" s="31" t="s">
        <v>82</v>
      </c>
      <c r="AK12">
        <v>4</v>
      </c>
      <c r="AL12" s="29" t="s">
        <v>80</v>
      </c>
      <c r="AM12" s="29" t="s">
        <v>80</v>
      </c>
      <c r="AN12" s="20" t="s">
        <v>80</v>
      </c>
    </row>
    <row r="13" spans="1:40" x14ac:dyDescent="0.25">
      <c r="A13" t="s">
        <v>232</v>
      </c>
      <c r="B13" t="s">
        <v>233</v>
      </c>
      <c r="C13" t="s">
        <v>75</v>
      </c>
      <c r="D13" t="s">
        <v>169</v>
      </c>
      <c r="E13" t="s">
        <v>104</v>
      </c>
      <c r="F13" t="s">
        <v>78</v>
      </c>
      <c r="G13" s="31">
        <v>26</v>
      </c>
      <c r="H13" s="31">
        <v>28</v>
      </c>
      <c r="I13" s="31">
        <v>17</v>
      </c>
      <c r="J13" s="31">
        <v>27</v>
      </c>
      <c r="K13" s="31">
        <v>32</v>
      </c>
      <c r="L13" s="31">
        <v>21.6</v>
      </c>
      <c r="M13" s="31" t="s">
        <v>80</v>
      </c>
      <c r="N13" s="31" t="s">
        <v>80</v>
      </c>
      <c r="O13" s="31">
        <v>19</v>
      </c>
      <c r="P13" s="31" t="s">
        <v>80</v>
      </c>
      <c r="Q13" s="31" t="s">
        <v>80</v>
      </c>
      <c r="R13" s="31">
        <v>0.61</v>
      </c>
      <c r="S13" s="31">
        <v>8.0169999999999995</v>
      </c>
      <c r="T13" s="31">
        <v>8.9420000000000002</v>
      </c>
      <c r="U13" s="31">
        <v>6.4139999999999997</v>
      </c>
      <c r="V13" s="31">
        <v>11.9</v>
      </c>
      <c r="W13" s="31">
        <v>10.6</v>
      </c>
      <c r="X13" s="31">
        <v>17.3</v>
      </c>
      <c r="Y13" s="31" t="s">
        <v>80</v>
      </c>
      <c r="Z13" s="31" t="s">
        <v>80</v>
      </c>
      <c r="AA13" s="31" t="s">
        <v>80</v>
      </c>
      <c r="AB13" s="31" t="s">
        <v>80</v>
      </c>
      <c r="AC13" s="31" t="s">
        <v>80</v>
      </c>
      <c r="AD13" s="31" t="s">
        <v>80</v>
      </c>
      <c r="AE13" s="31" t="s">
        <v>80</v>
      </c>
      <c r="AF13" s="31" t="s">
        <v>80</v>
      </c>
      <c r="AG13" s="31" t="s">
        <v>80</v>
      </c>
      <c r="AH13" s="31" t="s">
        <v>80</v>
      </c>
      <c r="AI13" s="31" t="s">
        <v>80</v>
      </c>
      <c r="AJ13" s="31" t="s">
        <v>80</v>
      </c>
      <c r="AK13">
        <v>5</v>
      </c>
      <c r="AL13" s="29">
        <v>3.26</v>
      </c>
      <c r="AM13" s="29">
        <v>85.39</v>
      </c>
      <c r="AN13" s="20">
        <v>234.38300000000001</v>
      </c>
    </row>
    <row r="14" spans="1:40" x14ac:dyDescent="0.25">
      <c r="A14" t="s">
        <v>232</v>
      </c>
      <c r="B14" t="s">
        <v>233</v>
      </c>
      <c r="C14" t="s">
        <v>75</v>
      </c>
      <c r="D14" t="s">
        <v>169</v>
      </c>
      <c r="E14" t="s">
        <v>104</v>
      </c>
      <c r="F14" t="s">
        <v>79</v>
      </c>
      <c r="G14" s="31" t="s">
        <v>82</v>
      </c>
      <c r="H14" s="31" t="s">
        <v>82</v>
      </c>
      <c r="I14" s="31" t="s">
        <v>82</v>
      </c>
      <c r="J14" s="31" t="s">
        <v>82</v>
      </c>
      <c r="K14" s="31" t="s">
        <v>82</v>
      </c>
      <c r="L14" s="31" t="s">
        <v>82</v>
      </c>
      <c r="M14" s="31" t="s">
        <v>80</v>
      </c>
      <c r="N14" s="31" t="s">
        <v>80</v>
      </c>
      <c r="O14" s="31" t="s">
        <v>82</v>
      </c>
      <c r="P14" s="31" t="s">
        <v>80</v>
      </c>
      <c r="Q14" s="31" t="s">
        <v>80</v>
      </c>
      <c r="R14" s="31" t="s">
        <v>82</v>
      </c>
      <c r="S14" s="31" t="s">
        <v>82</v>
      </c>
      <c r="T14" s="31" t="s">
        <v>82</v>
      </c>
      <c r="U14" s="31" t="s">
        <v>82</v>
      </c>
      <c r="V14" s="31" t="s">
        <v>82</v>
      </c>
      <c r="W14" s="31" t="s">
        <v>82</v>
      </c>
      <c r="X14" s="31" t="s">
        <v>82</v>
      </c>
      <c r="Y14" s="31" t="s">
        <v>80</v>
      </c>
      <c r="Z14" s="31" t="s">
        <v>80</v>
      </c>
      <c r="AA14" s="31" t="s">
        <v>80</v>
      </c>
      <c r="AB14" s="31" t="s">
        <v>80</v>
      </c>
      <c r="AC14" s="31" t="s">
        <v>80</v>
      </c>
      <c r="AD14" s="31" t="s">
        <v>80</v>
      </c>
      <c r="AE14" s="31" t="s">
        <v>80</v>
      </c>
      <c r="AF14" s="31" t="s">
        <v>80</v>
      </c>
      <c r="AG14" s="31" t="s">
        <v>80</v>
      </c>
      <c r="AH14" s="31" t="s">
        <v>80</v>
      </c>
      <c r="AI14" s="31" t="s">
        <v>80</v>
      </c>
      <c r="AJ14" s="31" t="s">
        <v>80</v>
      </c>
      <c r="AK14">
        <v>5</v>
      </c>
      <c r="AL14" s="29" t="s">
        <v>80</v>
      </c>
      <c r="AM14" s="29" t="s">
        <v>80</v>
      </c>
      <c r="AN14" s="20" t="s">
        <v>80</v>
      </c>
    </row>
    <row r="15" spans="1:40" x14ac:dyDescent="0.25">
      <c r="A15" t="s">
        <v>232</v>
      </c>
      <c r="B15" t="s">
        <v>233</v>
      </c>
      <c r="C15" t="s">
        <v>75</v>
      </c>
      <c r="D15" t="s">
        <v>89</v>
      </c>
      <c r="E15" t="s">
        <v>87</v>
      </c>
      <c r="F15" t="s">
        <v>78</v>
      </c>
      <c r="G15" s="31">
        <v>1</v>
      </c>
      <c r="H15" s="31">
        <v>1</v>
      </c>
      <c r="I15" s="31">
        <v>1</v>
      </c>
      <c r="J15" s="31">
        <v>1</v>
      </c>
      <c r="K15" s="31">
        <v>0.1</v>
      </c>
      <c r="L15" s="31">
        <v>6.9</v>
      </c>
      <c r="M15" s="31">
        <v>3.8</v>
      </c>
      <c r="N15" s="31">
        <v>10.4</v>
      </c>
      <c r="O15" s="31">
        <v>101.19199999999999</v>
      </c>
      <c r="P15" s="31">
        <v>50.015999999999998</v>
      </c>
      <c r="Q15" s="31">
        <v>13.738</v>
      </c>
      <c r="R15" s="31">
        <v>6.3659999999999997</v>
      </c>
      <c r="S15" s="31">
        <v>0.11</v>
      </c>
      <c r="T15" s="31">
        <v>3.3</v>
      </c>
      <c r="U15" s="31">
        <v>16.567</v>
      </c>
      <c r="V15" s="31">
        <v>6.92</v>
      </c>
      <c r="W15" s="31">
        <v>0.254</v>
      </c>
      <c r="X15" s="31">
        <v>0.41099999999999998</v>
      </c>
      <c r="Y15" s="31" t="s">
        <v>80</v>
      </c>
      <c r="Z15" s="31" t="s">
        <v>80</v>
      </c>
      <c r="AA15" s="31" t="s">
        <v>80</v>
      </c>
      <c r="AB15" s="31" t="s">
        <v>80</v>
      </c>
      <c r="AC15" s="31" t="s">
        <v>80</v>
      </c>
      <c r="AD15" s="31">
        <v>1.6E-2</v>
      </c>
      <c r="AE15" s="31" t="s">
        <v>80</v>
      </c>
      <c r="AF15" s="31" t="s">
        <v>80</v>
      </c>
      <c r="AG15" s="31" t="s">
        <v>80</v>
      </c>
      <c r="AH15" s="31" t="s">
        <v>80</v>
      </c>
      <c r="AI15" s="31" t="s">
        <v>80</v>
      </c>
      <c r="AJ15" s="31" t="s">
        <v>80</v>
      </c>
      <c r="AK15">
        <v>6</v>
      </c>
      <c r="AL15" s="29">
        <v>3.11</v>
      </c>
      <c r="AM15" s="29">
        <v>88.5</v>
      </c>
      <c r="AN15" s="20">
        <v>224.09100000000001</v>
      </c>
    </row>
    <row r="16" spans="1:40" x14ac:dyDescent="0.25">
      <c r="A16" t="s">
        <v>232</v>
      </c>
      <c r="B16" t="s">
        <v>233</v>
      </c>
      <c r="C16" t="s">
        <v>75</v>
      </c>
      <c r="D16" t="s">
        <v>89</v>
      </c>
      <c r="E16" t="s">
        <v>87</v>
      </c>
      <c r="F16" t="s">
        <v>79</v>
      </c>
      <c r="G16" s="31" t="s">
        <v>82</v>
      </c>
      <c r="H16" s="31" t="s">
        <v>82</v>
      </c>
      <c r="I16" s="31" t="s">
        <v>82</v>
      </c>
      <c r="J16" s="31" t="s">
        <v>82</v>
      </c>
      <c r="K16" s="31" t="s">
        <v>82</v>
      </c>
      <c r="L16" s="31" t="s">
        <v>82</v>
      </c>
      <c r="M16" s="31" t="s">
        <v>82</v>
      </c>
      <c r="N16" s="31" t="s">
        <v>5</v>
      </c>
      <c r="O16" s="31" t="s">
        <v>5</v>
      </c>
      <c r="P16" s="31" t="s">
        <v>5</v>
      </c>
      <c r="Q16" s="31" t="s">
        <v>5</v>
      </c>
      <c r="R16" s="31" t="s">
        <v>5</v>
      </c>
      <c r="S16" s="31" t="s">
        <v>5</v>
      </c>
      <c r="T16" s="31" t="s">
        <v>5</v>
      </c>
      <c r="U16" s="31" t="s">
        <v>5</v>
      </c>
      <c r="V16" s="31" t="s">
        <v>5</v>
      </c>
      <c r="W16" s="31" t="s">
        <v>5</v>
      </c>
      <c r="X16" s="31" t="s">
        <v>5</v>
      </c>
      <c r="Y16" s="31" t="s">
        <v>80</v>
      </c>
      <c r="Z16" s="31" t="s">
        <v>80</v>
      </c>
      <c r="AA16" s="31" t="s">
        <v>7</v>
      </c>
      <c r="AB16" s="31" t="s">
        <v>7</v>
      </c>
      <c r="AC16" s="31" t="s">
        <v>7</v>
      </c>
      <c r="AD16" s="31" t="s">
        <v>7</v>
      </c>
      <c r="AE16" s="31" t="s">
        <v>7</v>
      </c>
      <c r="AF16" s="31" t="s">
        <v>7</v>
      </c>
      <c r="AG16" s="31" t="s">
        <v>7</v>
      </c>
      <c r="AH16" s="31" t="s">
        <v>7</v>
      </c>
      <c r="AI16" s="31" t="s">
        <v>7</v>
      </c>
      <c r="AJ16" s="31" t="s">
        <v>7</v>
      </c>
      <c r="AK16">
        <v>6</v>
      </c>
      <c r="AL16" s="29" t="s">
        <v>80</v>
      </c>
      <c r="AM16" s="29" t="s">
        <v>80</v>
      </c>
      <c r="AN16" s="20" t="s">
        <v>80</v>
      </c>
    </row>
    <row r="17" spans="1:40" x14ac:dyDescent="0.25">
      <c r="A17" t="s">
        <v>232</v>
      </c>
      <c r="B17" t="s">
        <v>233</v>
      </c>
      <c r="C17" t="s">
        <v>100</v>
      </c>
      <c r="D17" t="s">
        <v>170</v>
      </c>
      <c r="E17" t="s">
        <v>87</v>
      </c>
      <c r="F17" t="s">
        <v>78</v>
      </c>
      <c r="G17" s="31">
        <v>44</v>
      </c>
      <c r="H17" s="31">
        <v>8</v>
      </c>
      <c r="I17" s="31">
        <v>9</v>
      </c>
      <c r="J17" s="31">
        <v>7</v>
      </c>
      <c r="K17" s="31">
        <v>10</v>
      </c>
      <c r="L17" s="31">
        <v>13</v>
      </c>
      <c r="M17" s="31">
        <v>8</v>
      </c>
      <c r="N17" s="31">
        <v>10</v>
      </c>
      <c r="O17" s="31">
        <v>14</v>
      </c>
      <c r="P17" s="31">
        <v>5</v>
      </c>
      <c r="Q17" s="31">
        <v>19</v>
      </c>
      <c r="R17" s="31">
        <v>21</v>
      </c>
      <c r="S17" s="31" t="s">
        <v>80</v>
      </c>
      <c r="T17" s="31" t="s">
        <v>80</v>
      </c>
      <c r="U17" s="31" t="s">
        <v>80</v>
      </c>
      <c r="V17" s="31" t="s">
        <v>80</v>
      </c>
      <c r="W17" s="31" t="s">
        <v>80</v>
      </c>
      <c r="X17" s="31" t="s">
        <v>80</v>
      </c>
      <c r="Y17" s="31" t="s">
        <v>80</v>
      </c>
      <c r="Z17" s="31" t="s">
        <v>80</v>
      </c>
      <c r="AA17" s="31" t="s">
        <v>80</v>
      </c>
      <c r="AB17" s="31" t="s">
        <v>80</v>
      </c>
      <c r="AC17" s="31" t="s">
        <v>80</v>
      </c>
      <c r="AD17" s="31" t="s">
        <v>80</v>
      </c>
      <c r="AE17" s="31" t="s">
        <v>80</v>
      </c>
      <c r="AF17" s="31" t="s">
        <v>80</v>
      </c>
      <c r="AG17" s="31" t="s">
        <v>80</v>
      </c>
      <c r="AH17" s="31" t="s">
        <v>80</v>
      </c>
      <c r="AI17" s="31" t="s">
        <v>80</v>
      </c>
      <c r="AJ17" s="31" t="s">
        <v>80</v>
      </c>
      <c r="AK17">
        <v>7</v>
      </c>
      <c r="AL17" s="29">
        <v>2.34</v>
      </c>
      <c r="AM17" s="29">
        <v>90.84</v>
      </c>
      <c r="AN17" s="20">
        <v>168</v>
      </c>
    </row>
    <row r="18" spans="1:40" x14ac:dyDescent="0.25">
      <c r="A18" t="s">
        <v>232</v>
      </c>
      <c r="B18" t="s">
        <v>233</v>
      </c>
      <c r="C18" t="s">
        <v>100</v>
      </c>
      <c r="D18" t="s">
        <v>170</v>
      </c>
      <c r="E18" t="s">
        <v>87</v>
      </c>
      <c r="F18" t="s">
        <v>79</v>
      </c>
      <c r="G18" s="31" t="s">
        <v>82</v>
      </c>
      <c r="H18" s="31" t="s">
        <v>82</v>
      </c>
      <c r="I18" s="31" t="s">
        <v>82</v>
      </c>
      <c r="J18" s="31" t="s">
        <v>82</v>
      </c>
      <c r="K18" s="31" t="s">
        <v>82</v>
      </c>
      <c r="L18" s="31" t="s">
        <v>82</v>
      </c>
      <c r="M18" s="31" t="s">
        <v>82</v>
      </c>
      <c r="N18" s="31" t="s">
        <v>82</v>
      </c>
      <c r="O18" s="31" t="s">
        <v>82</v>
      </c>
      <c r="P18" s="31" t="s">
        <v>82</v>
      </c>
      <c r="Q18" s="31" t="s">
        <v>82</v>
      </c>
      <c r="R18" s="31" t="s">
        <v>82</v>
      </c>
      <c r="S18" s="31" t="s">
        <v>80</v>
      </c>
      <c r="T18" s="31" t="s">
        <v>80</v>
      </c>
      <c r="U18" s="31" t="s">
        <v>80</v>
      </c>
      <c r="V18" s="31" t="s">
        <v>80</v>
      </c>
      <c r="W18" s="31" t="s">
        <v>80</v>
      </c>
      <c r="X18" s="31" t="s">
        <v>80</v>
      </c>
      <c r="Y18" s="31" t="s">
        <v>80</v>
      </c>
      <c r="Z18" s="31" t="s">
        <v>80</v>
      </c>
      <c r="AA18" s="31" t="s">
        <v>80</v>
      </c>
      <c r="AB18" s="31" t="s">
        <v>80</v>
      </c>
      <c r="AC18" s="31" t="s">
        <v>80</v>
      </c>
      <c r="AD18" s="31" t="s">
        <v>80</v>
      </c>
      <c r="AE18" s="31" t="s">
        <v>80</v>
      </c>
      <c r="AF18" s="31" t="s">
        <v>80</v>
      </c>
      <c r="AG18" s="31" t="s">
        <v>80</v>
      </c>
      <c r="AH18" s="31" t="s">
        <v>80</v>
      </c>
      <c r="AI18" s="31" t="s">
        <v>80</v>
      </c>
      <c r="AJ18" s="31" t="s">
        <v>80</v>
      </c>
      <c r="AK18">
        <v>7</v>
      </c>
      <c r="AL18" s="29" t="s">
        <v>80</v>
      </c>
      <c r="AM18" s="29" t="s">
        <v>80</v>
      </c>
      <c r="AN18" s="20" t="s">
        <v>80</v>
      </c>
    </row>
    <row r="19" spans="1:40" x14ac:dyDescent="0.25">
      <c r="A19" t="s">
        <v>232</v>
      </c>
      <c r="B19" t="s">
        <v>233</v>
      </c>
      <c r="C19" t="s">
        <v>75</v>
      </c>
      <c r="D19" t="s">
        <v>169</v>
      </c>
      <c r="E19" t="s">
        <v>90</v>
      </c>
      <c r="F19" t="s">
        <v>78</v>
      </c>
      <c r="G19" s="31" t="s">
        <v>80</v>
      </c>
      <c r="H19" s="31" t="s">
        <v>80</v>
      </c>
      <c r="I19" s="31" t="s">
        <v>80</v>
      </c>
      <c r="J19" s="31" t="s">
        <v>80</v>
      </c>
      <c r="K19" s="31" t="s">
        <v>80</v>
      </c>
      <c r="L19" s="31" t="s">
        <v>80</v>
      </c>
      <c r="M19" s="31">
        <v>6</v>
      </c>
      <c r="N19" s="31">
        <v>3</v>
      </c>
      <c r="O19" s="31" t="s">
        <v>80</v>
      </c>
      <c r="P19" s="31" t="s">
        <v>80</v>
      </c>
      <c r="Q19" s="31">
        <v>8</v>
      </c>
      <c r="R19" s="31">
        <v>25.75</v>
      </c>
      <c r="S19" s="31">
        <v>1.492</v>
      </c>
      <c r="T19" s="31">
        <v>2.29</v>
      </c>
      <c r="U19" s="31">
        <v>2.056</v>
      </c>
      <c r="V19" s="31" t="s">
        <v>80</v>
      </c>
      <c r="W19" s="31" t="s">
        <v>80</v>
      </c>
      <c r="X19" s="31" t="s">
        <v>80</v>
      </c>
      <c r="Y19" s="31">
        <v>8.26</v>
      </c>
      <c r="Z19" s="31" t="s">
        <v>80</v>
      </c>
      <c r="AA19" s="31" t="s">
        <v>80</v>
      </c>
      <c r="AB19" s="31">
        <v>4.9720000000000004</v>
      </c>
      <c r="AC19" s="31">
        <v>5.6660000000000004</v>
      </c>
      <c r="AD19" s="31">
        <v>3.1760000000000002</v>
      </c>
      <c r="AE19" s="31" t="s">
        <v>80</v>
      </c>
      <c r="AF19" s="31">
        <v>2.4900000000000002</v>
      </c>
      <c r="AG19" s="31">
        <v>5.0190000000000001</v>
      </c>
      <c r="AH19" s="31">
        <v>6.8780000000000001</v>
      </c>
      <c r="AI19" s="31">
        <v>6.8810000000000002</v>
      </c>
      <c r="AJ19" s="31">
        <v>6.2590000000000003</v>
      </c>
      <c r="AK19">
        <v>8</v>
      </c>
      <c r="AL19" s="29">
        <v>1.36</v>
      </c>
      <c r="AM19" s="29">
        <v>92.2</v>
      </c>
      <c r="AN19" s="20">
        <v>98.19</v>
      </c>
    </row>
    <row r="20" spans="1:40" x14ac:dyDescent="0.25">
      <c r="A20" t="s">
        <v>232</v>
      </c>
      <c r="B20" t="s">
        <v>233</v>
      </c>
      <c r="C20" t="s">
        <v>75</v>
      </c>
      <c r="D20" t="s">
        <v>169</v>
      </c>
      <c r="E20" t="s">
        <v>90</v>
      </c>
      <c r="F20" t="s">
        <v>79</v>
      </c>
      <c r="G20" s="31" t="s">
        <v>80</v>
      </c>
      <c r="H20" s="31" t="s">
        <v>80</v>
      </c>
      <c r="I20" s="31" t="s">
        <v>80</v>
      </c>
      <c r="J20" s="31" t="s">
        <v>80</v>
      </c>
      <c r="K20" s="31" t="s">
        <v>80</v>
      </c>
      <c r="L20" s="31" t="s">
        <v>80</v>
      </c>
      <c r="M20" s="31" t="s">
        <v>82</v>
      </c>
      <c r="N20" s="31" t="s">
        <v>82</v>
      </c>
      <c r="O20" s="31" t="s">
        <v>80</v>
      </c>
      <c r="P20" s="31" t="s">
        <v>80</v>
      </c>
      <c r="Q20" s="31" t="s">
        <v>82</v>
      </c>
      <c r="R20" s="31" t="s">
        <v>82</v>
      </c>
      <c r="S20" s="31" t="s">
        <v>82</v>
      </c>
      <c r="T20" s="31" t="s">
        <v>82</v>
      </c>
      <c r="U20" s="31" t="s">
        <v>82</v>
      </c>
      <c r="V20" s="31" t="s">
        <v>80</v>
      </c>
      <c r="W20" s="31" t="s">
        <v>80</v>
      </c>
      <c r="X20" s="31" t="s">
        <v>80</v>
      </c>
      <c r="Y20" s="31" t="s">
        <v>82</v>
      </c>
      <c r="Z20" s="31" t="s">
        <v>80</v>
      </c>
      <c r="AA20" s="31" t="s">
        <v>80</v>
      </c>
      <c r="AB20" s="31" t="s">
        <v>82</v>
      </c>
      <c r="AC20" s="31" t="s">
        <v>82</v>
      </c>
      <c r="AD20" s="31" t="s">
        <v>82</v>
      </c>
      <c r="AE20" s="31" t="s">
        <v>80</v>
      </c>
      <c r="AF20" s="31" t="s">
        <v>82</v>
      </c>
      <c r="AG20" s="31" t="s">
        <v>82</v>
      </c>
      <c r="AH20" s="31" t="s">
        <v>82</v>
      </c>
      <c r="AI20" s="31" t="s">
        <v>82</v>
      </c>
      <c r="AJ20" s="31" t="s">
        <v>82</v>
      </c>
      <c r="AK20">
        <v>8</v>
      </c>
      <c r="AL20" s="29" t="s">
        <v>80</v>
      </c>
      <c r="AM20" s="29" t="s">
        <v>80</v>
      </c>
      <c r="AN20" s="20" t="s">
        <v>80</v>
      </c>
    </row>
    <row r="21" spans="1:40" x14ac:dyDescent="0.25">
      <c r="A21" t="s">
        <v>232</v>
      </c>
      <c r="B21" t="s">
        <v>233</v>
      </c>
      <c r="C21" t="s">
        <v>75</v>
      </c>
      <c r="D21" t="s">
        <v>107</v>
      </c>
      <c r="E21" t="s">
        <v>104</v>
      </c>
      <c r="F21" t="s">
        <v>78</v>
      </c>
      <c r="G21" s="31">
        <v>0.1</v>
      </c>
      <c r="H21" s="31" t="s">
        <v>80</v>
      </c>
      <c r="I21" s="31" t="s">
        <v>80</v>
      </c>
      <c r="J21" s="31">
        <v>0.6</v>
      </c>
      <c r="K21" s="31">
        <v>6.2</v>
      </c>
      <c r="L21" s="31">
        <v>7.5</v>
      </c>
      <c r="M21" s="31">
        <v>11.9</v>
      </c>
      <c r="N21" s="31">
        <v>10.199999999999999</v>
      </c>
      <c r="O21" s="31">
        <v>25</v>
      </c>
      <c r="P21" s="31">
        <v>24</v>
      </c>
      <c r="Q21" s="31" t="s">
        <v>80</v>
      </c>
      <c r="R21" s="31" t="s">
        <v>80</v>
      </c>
      <c r="S21" s="31" t="s">
        <v>80</v>
      </c>
      <c r="T21" s="31" t="s">
        <v>80</v>
      </c>
      <c r="U21" s="31" t="s">
        <v>80</v>
      </c>
      <c r="V21" s="31" t="s">
        <v>80</v>
      </c>
      <c r="W21" s="31" t="s">
        <v>80</v>
      </c>
      <c r="X21" s="31" t="s">
        <v>80</v>
      </c>
      <c r="Y21" s="31" t="s">
        <v>80</v>
      </c>
      <c r="Z21" s="31" t="s">
        <v>80</v>
      </c>
      <c r="AA21" s="31" t="s">
        <v>80</v>
      </c>
      <c r="AB21" s="31" t="s">
        <v>80</v>
      </c>
      <c r="AC21" s="31" t="s">
        <v>80</v>
      </c>
      <c r="AD21" s="31" t="s">
        <v>80</v>
      </c>
      <c r="AE21" s="31" t="s">
        <v>80</v>
      </c>
      <c r="AF21" s="31" t="s">
        <v>80</v>
      </c>
      <c r="AG21" s="31" t="s">
        <v>80</v>
      </c>
      <c r="AH21" s="31" t="s">
        <v>80</v>
      </c>
      <c r="AI21" s="31" t="s">
        <v>80</v>
      </c>
      <c r="AJ21" s="31" t="s">
        <v>80</v>
      </c>
      <c r="AK21">
        <v>9</v>
      </c>
      <c r="AL21" s="29">
        <v>1.19</v>
      </c>
      <c r="AM21" s="29">
        <v>93.39</v>
      </c>
      <c r="AN21" s="20">
        <v>85.5</v>
      </c>
    </row>
    <row r="22" spans="1:40" x14ac:dyDescent="0.25">
      <c r="A22" t="s">
        <v>232</v>
      </c>
      <c r="B22" t="s">
        <v>233</v>
      </c>
      <c r="C22" t="s">
        <v>75</v>
      </c>
      <c r="D22" t="s">
        <v>107</v>
      </c>
      <c r="E22" t="s">
        <v>104</v>
      </c>
      <c r="F22" t="s">
        <v>79</v>
      </c>
      <c r="G22" s="31" t="s">
        <v>82</v>
      </c>
      <c r="H22" s="31" t="s">
        <v>80</v>
      </c>
      <c r="I22" s="31" t="s">
        <v>80</v>
      </c>
      <c r="J22" s="31" t="s">
        <v>82</v>
      </c>
      <c r="K22" s="31" t="s">
        <v>82</v>
      </c>
      <c r="L22" s="31" t="s">
        <v>82</v>
      </c>
      <c r="M22" s="31" t="s">
        <v>82</v>
      </c>
      <c r="N22" s="31" t="s">
        <v>82</v>
      </c>
      <c r="O22" s="31" t="s">
        <v>82</v>
      </c>
      <c r="P22" s="31" t="s">
        <v>82</v>
      </c>
      <c r="Q22" s="31" t="s">
        <v>80</v>
      </c>
      <c r="R22" s="31" t="s">
        <v>80</v>
      </c>
      <c r="S22" s="31" t="s">
        <v>80</v>
      </c>
      <c r="T22" s="31" t="s">
        <v>80</v>
      </c>
      <c r="U22" s="31" t="s">
        <v>80</v>
      </c>
      <c r="V22" s="31" t="s">
        <v>80</v>
      </c>
      <c r="W22" s="31" t="s">
        <v>80</v>
      </c>
      <c r="X22" s="31" t="s">
        <v>80</v>
      </c>
      <c r="Y22" s="31" t="s">
        <v>7</v>
      </c>
      <c r="Z22" s="31" t="s">
        <v>80</v>
      </c>
      <c r="AA22" s="31" t="s">
        <v>80</v>
      </c>
      <c r="AB22" s="31" t="s">
        <v>80</v>
      </c>
      <c r="AC22" s="31" t="s">
        <v>80</v>
      </c>
      <c r="AD22" s="31" t="s">
        <v>80</v>
      </c>
      <c r="AE22" s="31" t="s">
        <v>80</v>
      </c>
      <c r="AF22" s="31" t="s">
        <v>80</v>
      </c>
      <c r="AG22" s="31" t="s">
        <v>80</v>
      </c>
      <c r="AH22" s="31" t="s">
        <v>80</v>
      </c>
      <c r="AI22" s="31" t="s">
        <v>80</v>
      </c>
      <c r="AJ22" s="31" t="s">
        <v>80</v>
      </c>
      <c r="AK22">
        <v>9</v>
      </c>
      <c r="AL22" s="29" t="s">
        <v>80</v>
      </c>
      <c r="AM22" s="29" t="s">
        <v>80</v>
      </c>
      <c r="AN22" s="20" t="s">
        <v>80</v>
      </c>
    </row>
    <row r="23" spans="1:40" x14ac:dyDescent="0.25">
      <c r="A23" t="s">
        <v>232</v>
      </c>
      <c r="B23" t="s">
        <v>233</v>
      </c>
      <c r="C23" t="s">
        <v>75</v>
      </c>
      <c r="D23" t="s">
        <v>88</v>
      </c>
      <c r="E23" t="s">
        <v>104</v>
      </c>
      <c r="F23" t="s">
        <v>78</v>
      </c>
      <c r="G23" s="31" t="s">
        <v>80</v>
      </c>
      <c r="H23" s="31" t="s">
        <v>80</v>
      </c>
      <c r="I23" s="31" t="s">
        <v>80</v>
      </c>
      <c r="J23" s="31" t="s">
        <v>80</v>
      </c>
      <c r="K23" s="31">
        <v>7.86</v>
      </c>
      <c r="L23" s="31">
        <v>2</v>
      </c>
      <c r="M23" s="31">
        <v>6</v>
      </c>
      <c r="N23" s="31">
        <v>3.3</v>
      </c>
      <c r="O23" s="31">
        <v>11</v>
      </c>
      <c r="P23" s="31">
        <v>18.21</v>
      </c>
      <c r="Q23" s="31">
        <v>3.1</v>
      </c>
      <c r="R23" s="31">
        <v>3.7</v>
      </c>
      <c r="S23" s="31">
        <v>7.84</v>
      </c>
      <c r="T23" s="31">
        <v>6.72</v>
      </c>
      <c r="U23" s="31">
        <v>0.19</v>
      </c>
      <c r="V23" s="31">
        <v>0.08</v>
      </c>
      <c r="W23" s="31" t="s">
        <v>80</v>
      </c>
      <c r="X23" s="31" t="s">
        <v>80</v>
      </c>
      <c r="Y23" s="31" t="s">
        <v>80</v>
      </c>
      <c r="Z23" s="31" t="s">
        <v>80</v>
      </c>
      <c r="AA23" s="31" t="s">
        <v>80</v>
      </c>
      <c r="AB23" s="31" t="s">
        <v>80</v>
      </c>
      <c r="AC23" s="31" t="s">
        <v>80</v>
      </c>
      <c r="AD23" s="31" t="s">
        <v>80</v>
      </c>
      <c r="AE23" s="31" t="s">
        <v>80</v>
      </c>
      <c r="AF23" s="31" t="s">
        <v>80</v>
      </c>
      <c r="AG23" s="31" t="s">
        <v>80</v>
      </c>
      <c r="AH23" s="31" t="s">
        <v>80</v>
      </c>
      <c r="AI23" s="31" t="s">
        <v>80</v>
      </c>
      <c r="AJ23" s="31" t="s">
        <v>80</v>
      </c>
      <c r="AK23">
        <v>10</v>
      </c>
      <c r="AL23" s="29">
        <v>0.97</v>
      </c>
      <c r="AM23" s="29">
        <v>94.36</v>
      </c>
      <c r="AN23" s="20">
        <v>70</v>
      </c>
    </row>
    <row r="24" spans="1:40" x14ac:dyDescent="0.25">
      <c r="A24" t="s">
        <v>232</v>
      </c>
      <c r="B24" t="s">
        <v>233</v>
      </c>
      <c r="C24" t="s">
        <v>75</v>
      </c>
      <c r="D24" t="s">
        <v>88</v>
      </c>
      <c r="E24" t="s">
        <v>104</v>
      </c>
      <c r="F24" t="s">
        <v>79</v>
      </c>
      <c r="G24" s="31" t="s">
        <v>80</v>
      </c>
      <c r="H24" s="31" t="s">
        <v>80</v>
      </c>
      <c r="I24" s="31" t="s">
        <v>80</v>
      </c>
      <c r="J24" s="31" t="s">
        <v>80</v>
      </c>
      <c r="K24" s="31" t="s">
        <v>82</v>
      </c>
      <c r="L24" s="31" t="s">
        <v>82</v>
      </c>
      <c r="M24" s="31" t="s">
        <v>82</v>
      </c>
      <c r="N24" s="31" t="s">
        <v>82</v>
      </c>
      <c r="O24" s="31" t="s">
        <v>82</v>
      </c>
      <c r="P24" s="31" t="s">
        <v>82</v>
      </c>
      <c r="Q24" s="31" t="s">
        <v>82</v>
      </c>
      <c r="R24" s="31" t="s">
        <v>82</v>
      </c>
      <c r="S24" s="31" t="s">
        <v>82</v>
      </c>
      <c r="T24" s="31" t="s">
        <v>82</v>
      </c>
      <c r="U24" s="31" t="s">
        <v>82</v>
      </c>
      <c r="V24" s="31" t="s">
        <v>82</v>
      </c>
      <c r="W24" s="31" t="s">
        <v>80</v>
      </c>
      <c r="X24" s="31" t="s">
        <v>80</v>
      </c>
      <c r="Y24" s="31" t="s">
        <v>80</v>
      </c>
      <c r="Z24" s="31" t="s">
        <v>80</v>
      </c>
      <c r="AA24" s="31" t="s">
        <v>80</v>
      </c>
      <c r="AB24" s="31" t="s">
        <v>80</v>
      </c>
      <c r="AC24" s="31" t="s">
        <v>80</v>
      </c>
      <c r="AD24" s="31" t="s">
        <v>80</v>
      </c>
      <c r="AE24" s="31" t="s">
        <v>80</v>
      </c>
      <c r="AF24" s="31" t="s">
        <v>80</v>
      </c>
      <c r="AG24" s="31" t="s">
        <v>80</v>
      </c>
      <c r="AH24" s="31" t="s">
        <v>80</v>
      </c>
      <c r="AI24" s="31" t="s">
        <v>80</v>
      </c>
      <c r="AJ24" s="31" t="s">
        <v>80</v>
      </c>
      <c r="AK24">
        <v>10</v>
      </c>
      <c r="AL24" s="29" t="s">
        <v>80</v>
      </c>
      <c r="AM24" s="29" t="s">
        <v>80</v>
      </c>
      <c r="AN24" s="20" t="s">
        <v>80</v>
      </c>
    </row>
    <row r="25" spans="1:40" x14ac:dyDescent="0.25">
      <c r="A25" t="s">
        <v>232</v>
      </c>
      <c r="B25" t="s">
        <v>233</v>
      </c>
      <c r="C25" t="s">
        <v>75</v>
      </c>
      <c r="D25" t="s">
        <v>83</v>
      </c>
      <c r="E25" t="s">
        <v>84</v>
      </c>
      <c r="F25" t="s">
        <v>78</v>
      </c>
      <c r="G25" s="31" t="s">
        <v>80</v>
      </c>
      <c r="H25" s="31" t="s">
        <v>80</v>
      </c>
      <c r="I25" s="31" t="s">
        <v>80</v>
      </c>
      <c r="J25" s="31" t="s">
        <v>80</v>
      </c>
      <c r="K25" s="31" t="s">
        <v>80</v>
      </c>
      <c r="L25" s="31" t="s">
        <v>80</v>
      </c>
      <c r="M25" s="31" t="s">
        <v>80</v>
      </c>
      <c r="N25" s="31" t="s">
        <v>80</v>
      </c>
      <c r="O25" s="31" t="s">
        <v>80</v>
      </c>
      <c r="P25" s="31">
        <v>23.652000000000001</v>
      </c>
      <c r="Q25" s="31" t="s">
        <v>80</v>
      </c>
      <c r="R25" s="31" t="s">
        <v>80</v>
      </c>
      <c r="S25" s="31" t="s">
        <v>80</v>
      </c>
      <c r="T25" s="31">
        <v>22.346</v>
      </c>
      <c r="U25" s="31">
        <v>13.939</v>
      </c>
      <c r="V25" s="31" t="s">
        <v>80</v>
      </c>
      <c r="W25" s="31">
        <v>0.50800000000000001</v>
      </c>
      <c r="X25" s="31">
        <v>2.9329999999999998</v>
      </c>
      <c r="Y25" s="31" t="s">
        <v>80</v>
      </c>
      <c r="Z25" s="31" t="s">
        <v>80</v>
      </c>
      <c r="AA25" s="31">
        <v>2.8479999999999999</v>
      </c>
      <c r="AB25" s="31" t="s">
        <v>80</v>
      </c>
      <c r="AC25" s="31">
        <v>4.0000000000000001E-3</v>
      </c>
      <c r="AD25" s="31" t="s">
        <v>80</v>
      </c>
      <c r="AE25" s="31" t="s">
        <v>80</v>
      </c>
      <c r="AF25" s="31">
        <v>2.5000000000000001E-2</v>
      </c>
      <c r="AG25" s="31">
        <v>7.8E-2</v>
      </c>
      <c r="AH25" s="31">
        <v>0.23100000000000001</v>
      </c>
      <c r="AI25" s="31">
        <v>0.71799999999999997</v>
      </c>
      <c r="AJ25" s="31">
        <v>0.67200000000000004</v>
      </c>
      <c r="AK25">
        <v>11</v>
      </c>
      <c r="AL25" s="29">
        <v>0.94</v>
      </c>
      <c r="AM25" s="29">
        <v>95.31</v>
      </c>
      <c r="AN25" s="20">
        <v>67.954999999999998</v>
      </c>
    </row>
    <row r="26" spans="1:40" x14ac:dyDescent="0.25">
      <c r="A26" t="s">
        <v>232</v>
      </c>
      <c r="B26" t="s">
        <v>233</v>
      </c>
      <c r="C26" t="s">
        <v>75</v>
      </c>
      <c r="D26" t="s">
        <v>83</v>
      </c>
      <c r="E26" t="s">
        <v>84</v>
      </c>
      <c r="F26" t="s">
        <v>79</v>
      </c>
      <c r="G26" s="31" t="s">
        <v>80</v>
      </c>
      <c r="H26" s="31" t="s">
        <v>80</v>
      </c>
      <c r="I26" s="31" t="s">
        <v>80</v>
      </c>
      <c r="J26" s="31" t="s">
        <v>80</v>
      </c>
      <c r="K26" s="31" t="s">
        <v>80</v>
      </c>
      <c r="L26" s="31" t="s">
        <v>80</v>
      </c>
      <c r="M26" s="31" t="s">
        <v>80</v>
      </c>
      <c r="N26" s="31" t="s">
        <v>80</v>
      </c>
      <c r="O26" s="31" t="s">
        <v>80</v>
      </c>
      <c r="P26" s="31" t="s">
        <v>82</v>
      </c>
      <c r="Q26" s="31" t="s">
        <v>80</v>
      </c>
      <c r="R26" s="31" t="s">
        <v>80</v>
      </c>
      <c r="S26" s="31" t="s">
        <v>80</v>
      </c>
      <c r="T26" s="31" t="s">
        <v>82</v>
      </c>
      <c r="U26" s="31" t="s">
        <v>82</v>
      </c>
      <c r="V26" s="31" t="s">
        <v>80</v>
      </c>
      <c r="W26" s="31" t="s">
        <v>82</v>
      </c>
      <c r="X26" s="31" t="s">
        <v>82</v>
      </c>
      <c r="Y26" s="31" t="s">
        <v>80</v>
      </c>
      <c r="Z26" s="31" t="s">
        <v>80</v>
      </c>
      <c r="AA26" s="31" t="s">
        <v>82</v>
      </c>
      <c r="AB26" s="31" t="s">
        <v>80</v>
      </c>
      <c r="AC26" s="31" t="s">
        <v>20</v>
      </c>
      <c r="AD26" s="31" t="s">
        <v>80</v>
      </c>
      <c r="AE26" s="31" t="s">
        <v>5</v>
      </c>
      <c r="AF26" s="31" t="s">
        <v>82</v>
      </c>
      <c r="AG26" s="31" t="s">
        <v>20</v>
      </c>
      <c r="AH26" s="31" t="s">
        <v>20</v>
      </c>
      <c r="AI26" s="31" t="s">
        <v>20</v>
      </c>
      <c r="AJ26" s="31" t="s">
        <v>7</v>
      </c>
      <c r="AK26">
        <v>11</v>
      </c>
      <c r="AL26" s="29" t="s">
        <v>80</v>
      </c>
      <c r="AM26" s="29" t="s">
        <v>80</v>
      </c>
      <c r="AN26" s="20" t="s">
        <v>80</v>
      </c>
    </row>
    <row r="27" spans="1:40" x14ac:dyDescent="0.25">
      <c r="A27" t="s">
        <v>232</v>
      </c>
      <c r="B27" t="s">
        <v>233</v>
      </c>
      <c r="C27" t="s">
        <v>75</v>
      </c>
      <c r="D27" t="s">
        <v>107</v>
      </c>
      <c r="E27" t="s">
        <v>90</v>
      </c>
      <c r="F27" t="s">
        <v>78</v>
      </c>
      <c r="G27" s="31" t="s">
        <v>80</v>
      </c>
      <c r="H27" s="31" t="s">
        <v>80</v>
      </c>
      <c r="I27" s="31" t="s">
        <v>80</v>
      </c>
      <c r="J27" s="31" t="s">
        <v>80</v>
      </c>
      <c r="K27" s="31" t="s">
        <v>80</v>
      </c>
      <c r="L27" s="31" t="s">
        <v>80</v>
      </c>
      <c r="M27" s="31" t="s">
        <v>80</v>
      </c>
      <c r="N27" s="31" t="s">
        <v>80</v>
      </c>
      <c r="O27" s="31" t="s">
        <v>80</v>
      </c>
      <c r="P27" s="31" t="s">
        <v>80</v>
      </c>
      <c r="Q27" s="31">
        <v>8.077</v>
      </c>
      <c r="R27" s="31">
        <v>9.8290000000000006</v>
      </c>
      <c r="S27" s="31">
        <v>13.978999999999999</v>
      </c>
      <c r="T27" s="31">
        <v>13.231</v>
      </c>
      <c r="U27" s="31">
        <v>9.6229999999999993</v>
      </c>
      <c r="V27" s="31" t="s">
        <v>80</v>
      </c>
      <c r="W27" s="31" t="s">
        <v>80</v>
      </c>
      <c r="X27" s="31" t="s">
        <v>80</v>
      </c>
      <c r="Y27" s="31" t="s">
        <v>80</v>
      </c>
      <c r="Z27" s="31" t="s">
        <v>80</v>
      </c>
      <c r="AA27" s="31" t="s">
        <v>80</v>
      </c>
      <c r="AB27" s="31" t="s">
        <v>80</v>
      </c>
      <c r="AC27" s="31" t="s">
        <v>80</v>
      </c>
      <c r="AD27" s="31" t="s">
        <v>80</v>
      </c>
      <c r="AE27" s="31" t="s">
        <v>80</v>
      </c>
      <c r="AF27" s="31" t="s">
        <v>80</v>
      </c>
      <c r="AG27" s="31" t="s">
        <v>80</v>
      </c>
      <c r="AH27" s="31" t="s">
        <v>80</v>
      </c>
      <c r="AI27" s="31" t="s">
        <v>80</v>
      </c>
      <c r="AJ27" s="31" t="s">
        <v>80</v>
      </c>
      <c r="AK27" s="176">
        <v>12</v>
      </c>
      <c r="AL27" s="29">
        <v>0.76</v>
      </c>
      <c r="AM27" s="29">
        <v>96.07</v>
      </c>
      <c r="AN27" s="20">
        <v>54.738999999999997</v>
      </c>
    </row>
    <row r="28" spans="1:40" x14ac:dyDescent="0.25">
      <c r="A28" t="s">
        <v>232</v>
      </c>
      <c r="B28" t="s">
        <v>233</v>
      </c>
      <c r="C28" t="s">
        <v>75</v>
      </c>
      <c r="D28" t="s">
        <v>107</v>
      </c>
      <c r="E28" t="s">
        <v>90</v>
      </c>
      <c r="F28" t="s">
        <v>79</v>
      </c>
      <c r="G28" s="31" t="s">
        <v>80</v>
      </c>
      <c r="H28" s="31" t="s">
        <v>80</v>
      </c>
      <c r="I28" s="31" t="s">
        <v>80</v>
      </c>
      <c r="J28" s="31" t="s">
        <v>80</v>
      </c>
      <c r="K28" s="31" t="s">
        <v>80</v>
      </c>
      <c r="L28" s="31" t="s">
        <v>80</v>
      </c>
      <c r="M28" s="31" t="s">
        <v>80</v>
      </c>
      <c r="N28" s="31" t="s">
        <v>80</v>
      </c>
      <c r="O28" s="31" t="s">
        <v>80</v>
      </c>
      <c r="P28" s="31" t="s">
        <v>80</v>
      </c>
      <c r="Q28" s="31" t="s">
        <v>5</v>
      </c>
      <c r="R28" s="31" t="s">
        <v>5</v>
      </c>
      <c r="S28" s="31" t="s">
        <v>5</v>
      </c>
      <c r="T28" s="31" t="s">
        <v>82</v>
      </c>
      <c r="U28" s="31" t="s">
        <v>5</v>
      </c>
      <c r="V28" s="31" t="s">
        <v>80</v>
      </c>
      <c r="W28" s="31" t="s">
        <v>80</v>
      </c>
      <c r="X28" s="31" t="s">
        <v>80</v>
      </c>
      <c r="Y28" s="31" t="s">
        <v>80</v>
      </c>
      <c r="Z28" s="31" t="s">
        <v>80</v>
      </c>
      <c r="AA28" s="31" t="s">
        <v>7</v>
      </c>
      <c r="AB28" s="31" t="s">
        <v>7</v>
      </c>
      <c r="AC28" s="31" t="s">
        <v>80</v>
      </c>
      <c r="AD28" s="31" t="s">
        <v>80</v>
      </c>
      <c r="AE28" s="31" t="s">
        <v>80</v>
      </c>
      <c r="AF28" s="31" t="s">
        <v>80</v>
      </c>
      <c r="AG28" s="31" t="s">
        <v>80</v>
      </c>
      <c r="AH28" s="31" t="s">
        <v>80</v>
      </c>
      <c r="AI28" s="31" t="s">
        <v>80</v>
      </c>
      <c r="AJ28" s="31" t="s">
        <v>80</v>
      </c>
      <c r="AK28">
        <v>12</v>
      </c>
      <c r="AL28" s="29" t="s">
        <v>80</v>
      </c>
      <c r="AM28" s="29" t="s">
        <v>80</v>
      </c>
      <c r="AN28" s="20" t="s">
        <v>80</v>
      </c>
    </row>
    <row r="29" spans="1:40" x14ac:dyDescent="0.25">
      <c r="A29" t="s">
        <v>232</v>
      </c>
      <c r="B29" t="s">
        <v>233</v>
      </c>
      <c r="C29" t="s">
        <v>75</v>
      </c>
      <c r="D29" t="s">
        <v>169</v>
      </c>
      <c r="E29" t="s">
        <v>87</v>
      </c>
      <c r="F29" t="s">
        <v>78</v>
      </c>
      <c r="G29" s="31" t="s">
        <v>80</v>
      </c>
      <c r="H29" s="31" t="s">
        <v>80</v>
      </c>
      <c r="I29" s="31" t="s">
        <v>80</v>
      </c>
      <c r="J29" s="31" t="s">
        <v>80</v>
      </c>
      <c r="K29" s="31" t="s">
        <v>80</v>
      </c>
      <c r="L29" s="31" t="s">
        <v>80</v>
      </c>
      <c r="M29" s="31">
        <v>5</v>
      </c>
      <c r="N29" s="31">
        <v>8</v>
      </c>
      <c r="O29" s="31" t="s">
        <v>80</v>
      </c>
      <c r="P29" s="31">
        <v>24.43</v>
      </c>
      <c r="Q29" s="31" t="s">
        <v>80</v>
      </c>
      <c r="R29" s="31">
        <v>0.75</v>
      </c>
      <c r="S29" s="31" t="s">
        <v>80</v>
      </c>
      <c r="T29" s="31">
        <v>0.25800000000000001</v>
      </c>
      <c r="U29" s="31">
        <v>0.114</v>
      </c>
      <c r="V29" s="31" t="s">
        <v>80</v>
      </c>
      <c r="W29" s="31" t="s">
        <v>80</v>
      </c>
      <c r="X29" s="31" t="s">
        <v>80</v>
      </c>
      <c r="Y29" s="31">
        <v>0.09</v>
      </c>
      <c r="Z29" s="31" t="s">
        <v>80</v>
      </c>
      <c r="AA29" s="31">
        <v>4.2720000000000002</v>
      </c>
      <c r="AB29" s="31">
        <v>0.42399999999999999</v>
      </c>
      <c r="AC29" s="31">
        <v>0.42</v>
      </c>
      <c r="AD29" s="31">
        <v>5.8000000000000003E-2</v>
      </c>
      <c r="AE29" s="31">
        <v>8.5000000000000006E-2</v>
      </c>
      <c r="AF29" s="31">
        <v>9.7000000000000003E-2</v>
      </c>
      <c r="AG29" s="31">
        <v>3.7999999999999999E-2</v>
      </c>
      <c r="AH29" s="31">
        <v>0.29899999999999999</v>
      </c>
      <c r="AI29" s="31">
        <v>0.436</v>
      </c>
      <c r="AJ29" s="31">
        <v>0.25800000000000001</v>
      </c>
      <c r="AK29">
        <v>13</v>
      </c>
      <c r="AL29" s="29">
        <v>0.63</v>
      </c>
      <c r="AM29" s="29">
        <v>96.69</v>
      </c>
      <c r="AN29" s="20">
        <v>45.029000000000003</v>
      </c>
    </row>
    <row r="30" spans="1:40" x14ac:dyDescent="0.25">
      <c r="A30" t="s">
        <v>232</v>
      </c>
      <c r="B30" t="s">
        <v>233</v>
      </c>
      <c r="C30" t="s">
        <v>75</v>
      </c>
      <c r="D30" t="s">
        <v>169</v>
      </c>
      <c r="E30" t="s">
        <v>87</v>
      </c>
      <c r="F30" t="s">
        <v>79</v>
      </c>
      <c r="G30" s="31" t="s">
        <v>80</v>
      </c>
      <c r="H30" s="31" t="s">
        <v>80</v>
      </c>
      <c r="I30" s="31" t="s">
        <v>80</v>
      </c>
      <c r="J30" s="31" t="s">
        <v>80</v>
      </c>
      <c r="K30" s="31" t="s">
        <v>80</v>
      </c>
      <c r="L30" s="31" t="s">
        <v>80</v>
      </c>
      <c r="M30" s="31" t="s">
        <v>82</v>
      </c>
      <c r="N30" s="31" t="s">
        <v>82</v>
      </c>
      <c r="O30" s="31" t="s">
        <v>80</v>
      </c>
      <c r="P30" s="31" t="s">
        <v>82</v>
      </c>
      <c r="Q30" s="31" t="s">
        <v>80</v>
      </c>
      <c r="R30" s="31" t="s">
        <v>82</v>
      </c>
      <c r="S30" s="31" t="s">
        <v>80</v>
      </c>
      <c r="T30" s="31" t="s">
        <v>82</v>
      </c>
      <c r="U30" s="31" t="s">
        <v>82</v>
      </c>
      <c r="V30" s="31" t="s">
        <v>80</v>
      </c>
      <c r="W30" s="31" t="s">
        <v>80</v>
      </c>
      <c r="X30" s="31" t="s">
        <v>80</v>
      </c>
      <c r="Y30" s="31" t="s">
        <v>82</v>
      </c>
      <c r="Z30" s="31" t="s">
        <v>80</v>
      </c>
      <c r="AA30" s="31" t="s">
        <v>82</v>
      </c>
      <c r="AB30" s="31" t="s">
        <v>82</v>
      </c>
      <c r="AC30" s="31" t="s">
        <v>82</v>
      </c>
      <c r="AD30" s="31" t="s">
        <v>82</v>
      </c>
      <c r="AE30" s="31" t="s">
        <v>82</v>
      </c>
      <c r="AF30" s="31" t="s">
        <v>82</v>
      </c>
      <c r="AG30" s="31" t="s">
        <v>82</v>
      </c>
      <c r="AH30" s="31" t="s">
        <v>82</v>
      </c>
      <c r="AI30" s="31" t="s">
        <v>82</v>
      </c>
      <c r="AJ30" s="31" t="s">
        <v>82</v>
      </c>
      <c r="AK30">
        <v>13</v>
      </c>
      <c r="AL30" s="29" t="s">
        <v>80</v>
      </c>
      <c r="AM30" s="29" t="s">
        <v>80</v>
      </c>
      <c r="AN30" s="20" t="s">
        <v>80</v>
      </c>
    </row>
    <row r="31" spans="1:40" x14ac:dyDescent="0.25">
      <c r="A31" t="s">
        <v>232</v>
      </c>
      <c r="B31" t="s">
        <v>233</v>
      </c>
      <c r="C31" t="s">
        <v>75</v>
      </c>
      <c r="D31" t="s">
        <v>83</v>
      </c>
      <c r="E31" t="s">
        <v>90</v>
      </c>
      <c r="F31" t="s">
        <v>78</v>
      </c>
      <c r="G31" s="31" t="s">
        <v>80</v>
      </c>
      <c r="H31" s="31" t="s">
        <v>80</v>
      </c>
      <c r="I31" s="31" t="s">
        <v>80</v>
      </c>
      <c r="J31" s="31" t="s">
        <v>80</v>
      </c>
      <c r="K31" s="31" t="s">
        <v>80</v>
      </c>
      <c r="L31" s="31" t="s">
        <v>80</v>
      </c>
      <c r="M31" s="31" t="s">
        <v>80</v>
      </c>
      <c r="N31" s="31" t="s">
        <v>80</v>
      </c>
      <c r="O31" s="31" t="s">
        <v>80</v>
      </c>
      <c r="P31" s="31" t="s">
        <v>80</v>
      </c>
      <c r="Q31" s="31" t="s">
        <v>80</v>
      </c>
      <c r="R31" s="31" t="s">
        <v>80</v>
      </c>
      <c r="S31" s="31" t="s">
        <v>80</v>
      </c>
      <c r="T31" s="31">
        <v>20.414000000000001</v>
      </c>
      <c r="U31" s="31">
        <v>2.774</v>
      </c>
      <c r="V31" s="31" t="s">
        <v>80</v>
      </c>
      <c r="W31" s="31">
        <v>0.19700000000000001</v>
      </c>
      <c r="X31" s="31">
        <v>0.89600000000000002</v>
      </c>
      <c r="Y31" s="31" t="s">
        <v>80</v>
      </c>
      <c r="Z31" s="31" t="s">
        <v>80</v>
      </c>
      <c r="AA31" s="31" t="s">
        <v>80</v>
      </c>
      <c r="AB31" s="31" t="s">
        <v>80</v>
      </c>
      <c r="AC31" s="31">
        <v>4.7E-2</v>
      </c>
      <c r="AD31" s="31">
        <v>2.4E-2</v>
      </c>
      <c r="AE31" s="31" t="s">
        <v>80</v>
      </c>
      <c r="AF31" s="31">
        <v>1.0999999999999999E-2</v>
      </c>
      <c r="AG31" s="31">
        <v>1.4E-2</v>
      </c>
      <c r="AH31" s="31">
        <v>5.6680000000000001</v>
      </c>
      <c r="AI31" s="31">
        <v>9.4269999999999996</v>
      </c>
      <c r="AJ31" s="31">
        <v>4.0019999999999998</v>
      </c>
      <c r="AK31">
        <v>14</v>
      </c>
      <c r="AL31" s="29">
        <v>0.6</v>
      </c>
      <c r="AM31" s="29">
        <v>97.3</v>
      </c>
      <c r="AN31" s="20">
        <v>43.473999999999997</v>
      </c>
    </row>
    <row r="32" spans="1:40" x14ac:dyDescent="0.25">
      <c r="A32" t="s">
        <v>232</v>
      </c>
      <c r="B32" t="s">
        <v>233</v>
      </c>
      <c r="C32" t="s">
        <v>75</v>
      </c>
      <c r="D32" t="s">
        <v>83</v>
      </c>
      <c r="E32" t="s">
        <v>90</v>
      </c>
      <c r="F32" t="s">
        <v>79</v>
      </c>
      <c r="G32" s="31" t="s">
        <v>80</v>
      </c>
      <c r="H32" s="31" t="s">
        <v>80</v>
      </c>
      <c r="I32" s="31" t="s">
        <v>80</v>
      </c>
      <c r="J32" s="31" t="s">
        <v>80</v>
      </c>
      <c r="K32" s="31" t="s">
        <v>80</v>
      </c>
      <c r="L32" s="31" t="s">
        <v>80</v>
      </c>
      <c r="M32" s="31" t="s">
        <v>80</v>
      </c>
      <c r="N32" s="31" t="s">
        <v>80</v>
      </c>
      <c r="O32" s="31" t="s">
        <v>80</v>
      </c>
      <c r="P32" s="31" t="s">
        <v>80</v>
      </c>
      <c r="Q32" s="31" t="s">
        <v>80</v>
      </c>
      <c r="R32" s="31" t="s">
        <v>80</v>
      </c>
      <c r="S32" s="31" t="s">
        <v>80</v>
      </c>
      <c r="T32" s="31" t="s">
        <v>82</v>
      </c>
      <c r="U32" s="31" t="s">
        <v>82</v>
      </c>
      <c r="V32" s="31" t="s">
        <v>80</v>
      </c>
      <c r="W32" s="31" t="s">
        <v>82</v>
      </c>
      <c r="X32" s="31" t="s">
        <v>82</v>
      </c>
      <c r="Y32" s="31" t="s">
        <v>80</v>
      </c>
      <c r="Z32" s="31" t="s">
        <v>80</v>
      </c>
      <c r="AA32" s="31" t="s">
        <v>80</v>
      </c>
      <c r="AB32" s="31" t="s">
        <v>80</v>
      </c>
      <c r="AC32" s="31" t="s">
        <v>20</v>
      </c>
      <c r="AD32" s="31" t="s">
        <v>82</v>
      </c>
      <c r="AE32" s="31" t="s">
        <v>80</v>
      </c>
      <c r="AF32" s="31" t="s">
        <v>82</v>
      </c>
      <c r="AG32" s="31" t="s">
        <v>20</v>
      </c>
      <c r="AH32" s="31" t="s">
        <v>20</v>
      </c>
      <c r="AI32" s="31" t="s">
        <v>7</v>
      </c>
      <c r="AJ32" s="31" t="s">
        <v>82</v>
      </c>
      <c r="AK32">
        <v>14</v>
      </c>
      <c r="AL32" s="29" t="s">
        <v>80</v>
      </c>
      <c r="AM32" s="29" t="s">
        <v>80</v>
      </c>
      <c r="AN32" s="20" t="s">
        <v>80</v>
      </c>
    </row>
    <row r="33" spans="1:40" x14ac:dyDescent="0.25">
      <c r="A33" t="s">
        <v>232</v>
      </c>
      <c r="B33" t="s">
        <v>233</v>
      </c>
      <c r="C33" t="s">
        <v>75</v>
      </c>
      <c r="D33" t="s">
        <v>209</v>
      </c>
      <c r="E33" t="s">
        <v>104</v>
      </c>
      <c r="F33" t="s">
        <v>78</v>
      </c>
      <c r="G33" s="31" t="s">
        <v>80</v>
      </c>
      <c r="H33" s="31" t="s">
        <v>80</v>
      </c>
      <c r="I33" s="31" t="s">
        <v>80</v>
      </c>
      <c r="J33" s="31">
        <v>2</v>
      </c>
      <c r="K33" s="31">
        <v>0.3</v>
      </c>
      <c r="L33" s="31">
        <v>16.7</v>
      </c>
      <c r="M33" s="31">
        <v>1.1000000000000001</v>
      </c>
      <c r="N33" s="31">
        <v>3</v>
      </c>
      <c r="O33" s="31">
        <v>5</v>
      </c>
      <c r="P33" s="31">
        <v>6.8</v>
      </c>
      <c r="Q33" s="31">
        <v>4.5</v>
      </c>
      <c r="R33" s="31">
        <v>0.43</v>
      </c>
      <c r="S33" s="31" t="s">
        <v>80</v>
      </c>
      <c r="T33" s="31" t="s">
        <v>80</v>
      </c>
      <c r="U33" s="31" t="s">
        <v>80</v>
      </c>
      <c r="V33" s="31" t="s">
        <v>80</v>
      </c>
      <c r="W33" s="31" t="s">
        <v>80</v>
      </c>
      <c r="X33" s="31" t="s">
        <v>80</v>
      </c>
      <c r="Y33" s="31" t="s">
        <v>80</v>
      </c>
      <c r="Z33" s="31" t="s">
        <v>80</v>
      </c>
      <c r="AA33" s="31" t="s">
        <v>80</v>
      </c>
      <c r="AB33" s="31" t="s">
        <v>80</v>
      </c>
      <c r="AC33" s="31" t="s">
        <v>80</v>
      </c>
      <c r="AD33" s="31" t="s">
        <v>80</v>
      </c>
      <c r="AE33" s="31" t="s">
        <v>80</v>
      </c>
      <c r="AF33" s="31" t="s">
        <v>80</v>
      </c>
      <c r="AG33" s="31" t="s">
        <v>80</v>
      </c>
      <c r="AH33" s="31" t="s">
        <v>80</v>
      </c>
      <c r="AI33" s="31" t="s">
        <v>80</v>
      </c>
      <c r="AJ33" s="31" t="s">
        <v>80</v>
      </c>
      <c r="AK33">
        <v>15</v>
      </c>
      <c r="AL33" s="29">
        <v>0.55000000000000004</v>
      </c>
      <c r="AM33" s="29">
        <v>97.85</v>
      </c>
      <c r="AN33" s="20">
        <v>39.83</v>
      </c>
    </row>
    <row r="34" spans="1:40" x14ac:dyDescent="0.25">
      <c r="A34" t="s">
        <v>232</v>
      </c>
      <c r="B34" t="s">
        <v>233</v>
      </c>
      <c r="C34" t="s">
        <v>75</v>
      </c>
      <c r="D34" t="s">
        <v>209</v>
      </c>
      <c r="E34" t="s">
        <v>104</v>
      </c>
      <c r="F34" t="s">
        <v>79</v>
      </c>
      <c r="G34" s="31" t="s">
        <v>80</v>
      </c>
      <c r="H34" s="31" t="s">
        <v>80</v>
      </c>
      <c r="I34" s="31" t="s">
        <v>80</v>
      </c>
      <c r="J34" s="31" t="s">
        <v>82</v>
      </c>
      <c r="K34" s="31" t="s">
        <v>82</v>
      </c>
      <c r="L34" s="31" t="s">
        <v>82</v>
      </c>
      <c r="M34" s="31" t="s">
        <v>82</v>
      </c>
      <c r="N34" s="31" t="s">
        <v>82</v>
      </c>
      <c r="O34" s="31" t="s">
        <v>82</v>
      </c>
      <c r="P34" s="31" t="s">
        <v>82</v>
      </c>
      <c r="Q34" s="31" t="s">
        <v>82</v>
      </c>
      <c r="R34" s="31" t="s">
        <v>82</v>
      </c>
      <c r="S34" s="31" t="s">
        <v>80</v>
      </c>
      <c r="T34" s="31" t="s">
        <v>80</v>
      </c>
      <c r="U34" s="31" t="s">
        <v>80</v>
      </c>
      <c r="V34" s="31" t="s">
        <v>80</v>
      </c>
      <c r="W34" s="31" t="s">
        <v>80</v>
      </c>
      <c r="X34" s="31" t="s">
        <v>80</v>
      </c>
      <c r="Y34" s="31" t="s">
        <v>80</v>
      </c>
      <c r="Z34" s="31" t="s">
        <v>80</v>
      </c>
      <c r="AA34" s="31" t="s">
        <v>80</v>
      </c>
      <c r="AB34" s="31" t="s">
        <v>80</v>
      </c>
      <c r="AC34" s="31" t="s">
        <v>80</v>
      </c>
      <c r="AD34" s="31" t="s">
        <v>80</v>
      </c>
      <c r="AE34" s="31" t="s">
        <v>80</v>
      </c>
      <c r="AF34" s="31" t="s">
        <v>80</v>
      </c>
      <c r="AG34" s="31" t="s">
        <v>80</v>
      </c>
      <c r="AH34" s="31" t="s">
        <v>80</v>
      </c>
      <c r="AI34" s="31" t="s">
        <v>80</v>
      </c>
      <c r="AJ34" s="31" t="s">
        <v>80</v>
      </c>
      <c r="AK34">
        <v>15</v>
      </c>
      <c r="AL34" s="29" t="s">
        <v>80</v>
      </c>
      <c r="AM34" s="29" t="s">
        <v>80</v>
      </c>
      <c r="AN34" s="20" t="s">
        <v>80</v>
      </c>
    </row>
    <row r="35" spans="1:40" x14ac:dyDescent="0.25">
      <c r="A35" t="s">
        <v>232</v>
      </c>
      <c r="B35" t="s">
        <v>233</v>
      </c>
      <c r="C35" t="s">
        <v>75</v>
      </c>
      <c r="D35" t="s">
        <v>91</v>
      </c>
      <c r="E35" t="s">
        <v>87</v>
      </c>
      <c r="F35" t="s">
        <v>78</v>
      </c>
      <c r="G35" s="31" t="s">
        <v>80</v>
      </c>
      <c r="H35" s="31">
        <v>5</v>
      </c>
      <c r="I35" s="31">
        <v>4</v>
      </c>
      <c r="J35" s="31" t="s">
        <v>80</v>
      </c>
      <c r="K35" s="31" t="s">
        <v>80</v>
      </c>
      <c r="L35" s="31" t="s">
        <v>80</v>
      </c>
      <c r="M35" s="31" t="s">
        <v>80</v>
      </c>
      <c r="N35" s="31" t="s">
        <v>80</v>
      </c>
      <c r="O35" s="31" t="s">
        <v>80</v>
      </c>
      <c r="P35" s="31" t="s">
        <v>80</v>
      </c>
      <c r="Q35" s="31" t="s">
        <v>80</v>
      </c>
      <c r="R35" s="31" t="s">
        <v>80</v>
      </c>
      <c r="S35" s="31">
        <v>12.256</v>
      </c>
      <c r="T35" s="31" t="s">
        <v>80</v>
      </c>
      <c r="U35" s="31">
        <v>3.24</v>
      </c>
      <c r="V35" s="31">
        <v>1.5880000000000001</v>
      </c>
      <c r="W35" s="31">
        <v>0.64400000000000002</v>
      </c>
      <c r="X35" s="31">
        <v>0.54400000000000004</v>
      </c>
      <c r="Y35" s="31" t="s">
        <v>80</v>
      </c>
      <c r="Z35" s="31">
        <v>0.14899999999999999</v>
      </c>
      <c r="AA35" s="31">
        <v>7.1999999999999995E-2</v>
      </c>
      <c r="AB35" s="31">
        <v>1.9450000000000001</v>
      </c>
      <c r="AC35" s="31" t="s">
        <v>80</v>
      </c>
      <c r="AD35" s="31" t="s">
        <v>80</v>
      </c>
      <c r="AE35" s="31" t="s">
        <v>80</v>
      </c>
      <c r="AF35" s="31" t="s">
        <v>80</v>
      </c>
      <c r="AG35" s="31" t="s">
        <v>80</v>
      </c>
      <c r="AH35" s="31" t="s">
        <v>80</v>
      </c>
      <c r="AI35" s="31" t="s">
        <v>80</v>
      </c>
      <c r="AJ35" s="31" t="s">
        <v>80</v>
      </c>
      <c r="AK35">
        <v>16</v>
      </c>
      <c r="AL35" s="29">
        <v>0.41</v>
      </c>
      <c r="AM35" s="29">
        <v>98.26</v>
      </c>
      <c r="AN35" s="20">
        <v>29.437999999999999</v>
      </c>
    </row>
    <row r="36" spans="1:40" x14ac:dyDescent="0.25">
      <c r="A36" t="s">
        <v>232</v>
      </c>
      <c r="B36" t="s">
        <v>233</v>
      </c>
      <c r="C36" t="s">
        <v>75</v>
      </c>
      <c r="D36" t="s">
        <v>91</v>
      </c>
      <c r="E36" t="s">
        <v>87</v>
      </c>
      <c r="F36" t="s">
        <v>79</v>
      </c>
      <c r="G36" s="31" t="s">
        <v>80</v>
      </c>
      <c r="H36" s="31" t="s">
        <v>82</v>
      </c>
      <c r="I36" s="31" t="s">
        <v>82</v>
      </c>
      <c r="J36" s="31" t="s">
        <v>80</v>
      </c>
      <c r="K36" s="31" t="s">
        <v>80</v>
      </c>
      <c r="L36" s="31" t="s">
        <v>80</v>
      </c>
      <c r="M36" s="31" t="s">
        <v>80</v>
      </c>
      <c r="N36" s="31" t="s">
        <v>80</v>
      </c>
      <c r="O36" s="31" t="s">
        <v>80</v>
      </c>
      <c r="P36" s="31" t="s">
        <v>80</v>
      </c>
      <c r="Q36" s="31" t="s">
        <v>80</v>
      </c>
      <c r="R36" s="31" t="s">
        <v>80</v>
      </c>
      <c r="S36" s="31" t="s">
        <v>82</v>
      </c>
      <c r="T36" s="31" t="s">
        <v>80</v>
      </c>
      <c r="U36" s="31" t="s">
        <v>20</v>
      </c>
      <c r="V36" s="31" t="s">
        <v>20</v>
      </c>
      <c r="W36" s="31" t="s">
        <v>20</v>
      </c>
      <c r="X36" s="31" t="s">
        <v>5</v>
      </c>
      <c r="Y36" s="31" t="s">
        <v>80</v>
      </c>
      <c r="Z36" s="31" t="s">
        <v>5</v>
      </c>
      <c r="AA36" s="31" t="s">
        <v>5</v>
      </c>
      <c r="AB36" s="31" t="s">
        <v>5</v>
      </c>
      <c r="AC36" s="31" t="s">
        <v>80</v>
      </c>
      <c r="AD36" s="31" t="s">
        <v>80</v>
      </c>
      <c r="AE36" s="31" t="s">
        <v>80</v>
      </c>
      <c r="AF36" s="31" t="s">
        <v>80</v>
      </c>
      <c r="AG36" s="31" t="s">
        <v>80</v>
      </c>
      <c r="AH36" s="31" t="s">
        <v>80</v>
      </c>
      <c r="AI36" s="31" t="s">
        <v>80</v>
      </c>
      <c r="AJ36" s="31" t="s">
        <v>80</v>
      </c>
      <c r="AK36">
        <v>16</v>
      </c>
      <c r="AL36" s="29" t="s">
        <v>80</v>
      </c>
      <c r="AM36" s="29" t="s">
        <v>80</v>
      </c>
      <c r="AN36" s="20" t="s">
        <v>80</v>
      </c>
    </row>
    <row r="37" spans="1:40" x14ac:dyDescent="0.25">
      <c r="A37" t="s">
        <v>232</v>
      </c>
      <c r="B37" t="s">
        <v>233</v>
      </c>
      <c r="C37" t="s">
        <v>75</v>
      </c>
      <c r="D37" t="s">
        <v>137</v>
      </c>
      <c r="E37" t="s">
        <v>90</v>
      </c>
      <c r="F37" t="s">
        <v>78</v>
      </c>
      <c r="G37" s="31">
        <v>5.6680000000000001</v>
      </c>
      <c r="H37" s="31">
        <v>4.6369999999999996</v>
      </c>
      <c r="I37" s="31">
        <v>2.8889999999999998</v>
      </c>
      <c r="J37" s="31">
        <v>3.4649999999999999</v>
      </c>
      <c r="K37" s="31">
        <v>1.665</v>
      </c>
      <c r="L37" s="31">
        <v>1.534</v>
      </c>
      <c r="M37" s="31">
        <v>2.633</v>
      </c>
      <c r="N37" s="31">
        <v>1.73</v>
      </c>
      <c r="O37" s="31">
        <v>0.748</v>
      </c>
      <c r="P37" s="31">
        <v>0.877</v>
      </c>
      <c r="Q37" s="31">
        <v>0.25700000000000001</v>
      </c>
      <c r="R37" s="31">
        <v>0.36099999999999999</v>
      </c>
      <c r="S37" s="31">
        <v>7.2999999999999995E-2</v>
      </c>
      <c r="T37" s="31">
        <v>0.218</v>
      </c>
      <c r="U37" s="31">
        <v>0.19</v>
      </c>
      <c r="V37" s="31">
        <v>0.50700000000000001</v>
      </c>
      <c r="W37" s="31" t="s">
        <v>80</v>
      </c>
      <c r="X37" s="31" t="s">
        <v>80</v>
      </c>
      <c r="Y37" s="31" t="s">
        <v>80</v>
      </c>
      <c r="Z37" s="31" t="s">
        <v>80</v>
      </c>
      <c r="AA37" s="31" t="s">
        <v>80</v>
      </c>
      <c r="AB37" s="31" t="s">
        <v>80</v>
      </c>
      <c r="AC37" s="31" t="s">
        <v>80</v>
      </c>
      <c r="AD37" s="31" t="s">
        <v>80</v>
      </c>
      <c r="AE37" s="31" t="s">
        <v>80</v>
      </c>
      <c r="AF37" s="31" t="s">
        <v>80</v>
      </c>
      <c r="AG37" s="31" t="s">
        <v>80</v>
      </c>
      <c r="AH37" s="31" t="s">
        <v>80</v>
      </c>
      <c r="AI37" s="31" t="s">
        <v>80</v>
      </c>
      <c r="AJ37" s="31" t="s">
        <v>80</v>
      </c>
      <c r="AK37">
        <v>17</v>
      </c>
      <c r="AL37" s="29">
        <v>0.38</v>
      </c>
      <c r="AM37" s="29">
        <v>98.64</v>
      </c>
      <c r="AN37" s="20">
        <v>27.452000000000002</v>
      </c>
    </row>
    <row r="38" spans="1:40" x14ac:dyDescent="0.25">
      <c r="A38" t="s">
        <v>232</v>
      </c>
      <c r="B38" t="s">
        <v>233</v>
      </c>
      <c r="C38" t="s">
        <v>75</v>
      </c>
      <c r="D38" t="s">
        <v>137</v>
      </c>
      <c r="E38" t="s">
        <v>90</v>
      </c>
      <c r="F38" t="s">
        <v>79</v>
      </c>
      <c r="G38" s="31" t="s">
        <v>82</v>
      </c>
      <c r="H38" s="31" t="s">
        <v>82</v>
      </c>
      <c r="I38" s="31" t="s">
        <v>82</v>
      </c>
      <c r="J38" s="31" t="s">
        <v>82</v>
      </c>
      <c r="K38" s="31" t="s">
        <v>82</v>
      </c>
      <c r="L38" s="31" t="s">
        <v>82</v>
      </c>
      <c r="M38" s="31" t="s">
        <v>82</v>
      </c>
      <c r="N38" s="31" t="s">
        <v>82</v>
      </c>
      <c r="O38" s="31" t="s">
        <v>82</v>
      </c>
      <c r="P38" s="31" t="s">
        <v>82</v>
      </c>
      <c r="Q38" s="31" t="s">
        <v>82</v>
      </c>
      <c r="R38" s="31" t="s">
        <v>82</v>
      </c>
      <c r="S38" s="31" t="s">
        <v>82</v>
      </c>
      <c r="T38" s="31" t="s">
        <v>82</v>
      </c>
      <c r="U38" s="31" t="s">
        <v>82</v>
      </c>
      <c r="V38" s="31" t="s">
        <v>82</v>
      </c>
      <c r="W38" s="31" t="s">
        <v>80</v>
      </c>
      <c r="X38" s="31" t="s">
        <v>80</v>
      </c>
      <c r="Y38" s="31" t="s">
        <v>80</v>
      </c>
      <c r="Z38" s="31" t="s">
        <v>80</v>
      </c>
      <c r="AA38" s="31" t="s">
        <v>80</v>
      </c>
      <c r="AB38" s="31" t="s">
        <v>80</v>
      </c>
      <c r="AC38" s="31" t="s">
        <v>80</v>
      </c>
      <c r="AD38" s="31" t="s">
        <v>80</v>
      </c>
      <c r="AE38" s="31" t="s">
        <v>80</v>
      </c>
      <c r="AF38" s="31" t="s">
        <v>80</v>
      </c>
      <c r="AG38" s="31" t="s">
        <v>80</v>
      </c>
      <c r="AH38" s="31" t="s">
        <v>80</v>
      </c>
      <c r="AI38" s="31" t="s">
        <v>80</v>
      </c>
      <c r="AJ38" s="31" t="s">
        <v>80</v>
      </c>
      <c r="AK38">
        <v>17</v>
      </c>
      <c r="AL38" s="29" t="s">
        <v>80</v>
      </c>
      <c r="AM38" s="29" t="s">
        <v>80</v>
      </c>
      <c r="AN38" s="20" t="s">
        <v>80</v>
      </c>
    </row>
    <row r="39" spans="1:40" x14ac:dyDescent="0.25">
      <c r="A39" t="s">
        <v>232</v>
      </c>
      <c r="B39" t="s">
        <v>233</v>
      </c>
      <c r="C39" t="s">
        <v>75</v>
      </c>
      <c r="D39" t="s">
        <v>107</v>
      </c>
      <c r="E39" t="s">
        <v>87</v>
      </c>
      <c r="F39" t="s">
        <v>78</v>
      </c>
      <c r="G39" s="31" t="s">
        <v>80</v>
      </c>
      <c r="H39" s="31" t="s">
        <v>80</v>
      </c>
      <c r="I39" s="31" t="s">
        <v>80</v>
      </c>
      <c r="J39" s="31" t="s">
        <v>80</v>
      </c>
      <c r="K39" s="31" t="s">
        <v>80</v>
      </c>
      <c r="L39" s="31" t="s">
        <v>80</v>
      </c>
      <c r="M39" s="31" t="s">
        <v>80</v>
      </c>
      <c r="N39" s="31" t="s">
        <v>80</v>
      </c>
      <c r="O39" s="31" t="s">
        <v>80</v>
      </c>
      <c r="P39" s="31" t="s">
        <v>80</v>
      </c>
      <c r="Q39" s="31">
        <v>15.84</v>
      </c>
      <c r="R39" s="31">
        <v>0.36599999999999999</v>
      </c>
      <c r="S39" s="31">
        <v>9.8829999999999991</v>
      </c>
      <c r="T39" s="31">
        <v>0.80700000000000005</v>
      </c>
      <c r="U39" s="31">
        <v>4.1000000000000002E-2</v>
      </c>
      <c r="V39" s="31">
        <v>3.5000000000000003E-2</v>
      </c>
      <c r="W39" s="31" t="s">
        <v>80</v>
      </c>
      <c r="X39" s="31" t="s">
        <v>80</v>
      </c>
      <c r="Y39" s="31" t="s">
        <v>80</v>
      </c>
      <c r="Z39" s="31" t="s">
        <v>80</v>
      </c>
      <c r="AA39" s="31" t="s">
        <v>80</v>
      </c>
      <c r="AB39" s="31" t="s">
        <v>80</v>
      </c>
      <c r="AC39" s="31" t="s">
        <v>80</v>
      </c>
      <c r="AD39" s="31" t="s">
        <v>80</v>
      </c>
      <c r="AE39" s="31" t="s">
        <v>80</v>
      </c>
      <c r="AF39" s="31" t="s">
        <v>80</v>
      </c>
      <c r="AG39" s="31" t="s">
        <v>80</v>
      </c>
      <c r="AH39" s="31" t="s">
        <v>80</v>
      </c>
      <c r="AI39" s="31" t="s">
        <v>80</v>
      </c>
      <c r="AJ39" s="31" t="s">
        <v>80</v>
      </c>
      <c r="AK39">
        <v>18</v>
      </c>
      <c r="AL39" s="29">
        <v>0.37</v>
      </c>
      <c r="AM39" s="29">
        <v>99.02</v>
      </c>
      <c r="AN39" s="20">
        <v>26.972000000000001</v>
      </c>
    </row>
    <row r="40" spans="1:40" x14ac:dyDescent="0.25">
      <c r="A40" t="s">
        <v>232</v>
      </c>
      <c r="B40" t="s">
        <v>233</v>
      </c>
      <c r="C40" t="s">
        <v>75</v>
      </c>
      <c r="D40" t="s">
        <v>107</v>
      </c>
      <c r="E40" t="s">
        <v>87</v>
      </c>
      <c r="F40" t="s">
        <v>79</v>
      </c>
      <c r="G40" s="31" t="s">
        <v>80</v>
      </c>
      <c r="H40" s="31" t="s">
        <v>80</v>
      </c>
      <c r="I40" s="31" t="s">
        <v>80</v>
      </c>
      <c r="J40" s="31" t="s">
        <v>80</v>
      </c>
      <c r="K40" s="31" t="s">
        <v>80</v>
      </c>
      <c r="L40" s="31" t="s">
        <v>80</v>
      </c>
      <c r="M40" s="31" t="s">
        <v>80</v>
      </c>
      <c r="N40" s="31" t="s">
        <v>80</v>
      </c>
      <c r="O40" s="31" t="s">
        <v>80</v>
      </c>
      <c r="P40" s="31" t="s">
        <v>80</v>
      </c>
      <c r="Q40" s="31" t="s">
        <v>5</v>
      </c>
      <c r="R40" s="31" t="s">
        <v>5</v>
      </c>
      <c r="S40" s="31" t="s">
        <v>5</v>
      </c>
      <c r="T40" s="31" t="s">
        <v>82</v>
      </c>
      <c r="U40" s="31" t="s">
        <v>5</v>
      </c>
      <c r="V40" s="31" t="s">
        <v>5</v>
      </c>
      <c r="W40" s="31" t="s">
        <v>80</v>
      </c>
      <c r="X40" s="31" t="s">
        <v>80</v>
      </c>
      <c r="Y40" s="31" t="s">
        <v>80</v>
      </c>
      <c r="Z40" s="31" t="s">
        <v>80</v>
      </c>
      <c r="AA40" s="31" t="s">
        <v>80</v>
      </c>
      <c r="AB40" s="31" t="s">
        <v>80</v>
      </c>
      <c r="AC40" s="31" t="s">
        <v>80</v>
      </c>
      <c r="AD40" s="31" t="s">
        <v>80</v>
      </c>
      <c r="AE40" s="31" t="s">
        <v>80</v>
      </c>
      <c r="AF40" s="31" t="s">
        <v>80</v>
      </c>
      <c r="AG40" s="31" t="s">
        <v>80</v>
      </c>
      <c r="AH40" s="31" t="s">
        <v>80</v>
      </c>
      <c r="AI40" s="31" t="s">
        <v>80</v>
      </c>
      <c r="AJ40" s="31" t="s">
        <v>80</v>
      </c>
      <c r="AK40">
        <v>18</v>
      </c>
      <c r="AL40" s="29" t="s">
        <v>80</v>
      </c>
      <c r="AM40" s="29" t="s">
        <v>80</v>
      </c>
      <c r="AN40" s="20" t="s">
        <v>80</v>
      </c>
    </row>
    <row r="41" spans="1:40" x14ac:dyDescent="0.25">
      <c r="A41" t="s">
        <v>232</v>
      </c>
      <c r="B41" t="s">
        <v>233</v>
      </c>
      <c r="C41" t="s">
        <v>75</v>
      </c>
      <c r="D41" t="s">
        <v>83</v>
      </c>
      <c r="E41" t="s">
        <v>123</v>
      </c>
      <c r="F41" t="s">
        <v>78</v>
      </c>
      <c r="G41" s="31" t="s">
        <v>80</v>
      </c>
      <c r="H41" s="31" t="s">
        <v>80</v>
      </c>
      <c r="I41" s="31" t="s">
        <v>80</v>
      </c>
      <c r="J41" s="31" t="s">
        <v>80</v>
      </c>
      <c r="K41" s="31" t="s">
        <v>80</v>
      </c>
      <c r="L41" s="31" t="s">
        <v>80</v>
      </c>
      <c r="M41" s="31" t="s">
        <v>80</v>
      </c>
      <c r="N41" s="31" t="s">
        <v>80</v>
      </c>
      <c r="O41" s="31" t="s">
        <v>80</v>
      </c>
      <c r="P41" s="31">
        <v>8.7690000000000001</v>
      </c>
      <c r="Q41" s="31" t="s">
        <v>80</v>
      </c>
      <c r="R41" s="31" t="s">
        <v>80</v>
      </c>
      <c r="S41" s="31" t="s">
        <v>80</v>
      </c>
      <c r="T41" s="31">
        <v>1.518</v>
      </c>
      <c r="U41" s="31">
        <v>12.135999999999999</v>
      </c>
      <c r="V41" s="31" t="s">
        <v>80</v>
      </c>
      <c r="W41" s="31">
        <v>0.63700000000000001</v>
      </c>
      <c r="X41" s="31">
        <v>0.46300000000000002</v>
      </c>
      <c r="Y41" s="31" t="s">
        <v>80</v>
      </c>
      <c r="Z41" s="31" t="s">
        <v>80</v>
      </c>
      <c r="AA41" s="31" t="s">
        <v>80</v>
      </c>
      <c r="AB41" s="31" t="s">
        <v>80</v>
      </c>
      <c r="AC41" s="31">
        <v>0.32800000000000001</v>
      </c>
      <c r="AD41" s="31" t="s">
        <v>80</v>
      </c>
      <c r="AE41" s="31" t="s">
        <v>80</v>
      </c>
      <c r="AF41" s="31" t="s">
        <v>80</v>
      </c>
      <c r="AG41" s="31" t="s">
        <v>80</v>
      </c>
      <c r="AH41" s="31" t="s">
        <v>80</v>
      </c>
      <c r="AI41" s="31" t="s">
        <v>80</v>
      </c>
      <c r="AJ41" s="31" t="s">
        <v>80</v>
      </c>
      <c r="AK41">
        <v>19</v>
      </c>
      <c r="AL41" s="29">
        <v>0.33</v>
      </c>
      <c r="AM41" s="29">
        <v>99.35</v>
      </c>
      <c r="AN41" s="20">
        <v>23.85</v>
      </c>
    </row>
    <row r="42" spans="1:40" x14ac:dyDescent="0.25">
      <c r="A42" t="s">
        <v>232</v>
      </c>
      <c r="B42" t="s">
        <v>233</v>
      </c>
      <c r="C42" t="s">
        <v>75</v>
      </c>
      <c r="D42" t="s">
        <v>83</v>
      </c>
      <c r="E42" t="s">
        <v>123</v>
      </c>
      <c r="F42" t="s">
        <v>79</v>
      </c>
      <c r="G42" s="31" t="s">
        <v>80</v>
      </c>
      <c r="H42" s="31" t="s">
        <v>80</v>
      </c>
      <c r="I42" s="31" t="s">
        <v>80</v>
      </c>
      <c r="J42" s="31" t="s">
        <v>80</v>
      </c>
      <c r="K42" s="31" t="s">
        <v>80</v>
      </c>
      <c r="L42" s="31" t="s">
        <v>80</v>
      </c>
      <c r="M42" s="31" t="s">
        <v>80</v>
      </c>
      <c r="N42" s="31" t="s">
        <v>80</v>
      </c>
      <c r="O42" s="31" t="s">
        <v>80</v>
      </c>
      <c r="P42" s="31" t="s">
        <v>82</v>
      </c>
      <c r="Q42" s="31" t="s">
        <v>80</v>
      </c>
      <c r="R42" s="31" t="s">
        <v>80</v>
      </c>
      <c r="S42" s="31" t="s">
        <v>80</v>
      </c>
      <c r="T42" s="31" t="s">
        <v>82</v>
      </c>
      <c r="U42" s="31" t="s">
        <v>82</v>
      </c>
      <c r="V42" s="31" t="s">
        <v>80</v>
      </c>
      <c r="W42" s="31" t="s">
        <v>7</v>
      </c>
      <c r="X42" s="31" t="s">
        <v>82</v>
      </c>
      <c r="Y42" s="31" t="s">
        <v>80</v>
      </c>
      <c r="Z42" s="31" t="s">
        <v>80</v>
      </c>
      <c r="AA42" s="31" t="s">
        <v>80</v>
      </c>
      <c r="AB42" s="31" t="s">
        <v>80</v>
      </c>
      <c r="AC42" s="31" t="s">
        <v>20</v>
      </c>
      <c r="AD42" s="31" t="s">
        <v>80</v>
      </c>
      <c r="AE42" s="31" t="s">
        <v>80</v>
      </c>
      <c r="AF42" s="31" t="s">
        <v>80</v>
      </c>
      <c r="AG42" s="31" t="s">
        <v>80</v>
      </c>
      <c r="AH42" s="31" t="s">
        <v>80</v>
      </c>
      <c r="AI42" s="31" t="s">
        <v>80</v>
      </c>
      <c r="AJ42" s="31" t="s">
        <v>80</v>
      </c>
      <c r="AK42">
        <v>19</v>
      </c>
      <c r="AL42" s="29" t="s">
        <v>80</v>
      </c>
      <c r="AM42" s="29" t="s">
        <v>80</v>
      </c>
      <c r="AN42" s="20" t="s">
        <v>80</v>
      </c>
    </row>
    <row r="43" spans="1:40" x14ac:dyDescent="0.25">
      <c r="A43" t="s">
        <v>232</v>
      </c>
      <c r="B43" t="s">
        <v>233</v>
      </c>
      <c r="C43" t="s">
        <v>75</v>
      </c>
      <c r="D43" t="s">
        <v>234</v>
      </c>
      <c r="E43" t="s">
        <v>104</v>
      </c>
      <c r="F43" t="s">
        <v>78</v>
      </c>
      <c r="G43" s="31">
        <v>2.2000000000000002</v>
      </c>
      <c r="H43" s="31">
        <v>1.1000000000000001</v>
      </c>
      <c r="I43" s="31">
        <v>1.3</v>
      </c>
      <c r="J43" s="31">
        <v>0.5</v>
      </c>
      <c r="K43" s="31">
        <v>0.8</v>
      </c>
      <c r="L43" s="31">
        <v>1.1000000000000001</v>
      </c>
      <c r="M43" s="31">
        <v>0.5</v>
      </c>
      <c r="N43" s="31" t="s">
        <v>80</v>
      </c>
      <c r="O43" s="31" t="s">
        <v>80</v>
      </c>
      <c r="P43" s="31">
        <v>4.7</v>
      </c>
      <c r="Q43" s="31">
        <v>0.1</v>
      </c>
      <c r="R43" s="31" t="s">
        <v>80</v>
      </c>
      <c r="S43" s="31">
        <v>0.76</v>
      </c>
      <c r="T43" s="31">
        <v>0.3</v>
      </c>
      <c r="U43" s="31" t="s">
        <v>80</v>
      </c>
      <c r="V43" s="31" t="s">
        <v>80</v>
      </c>
      <c r="W43" s="31" t="s">
        <v>80</v>
      </c>
      <c r="X43" s="31" t="s">
        <v>80</v>
      </c>
      <c r="Y43" s="31" t="s">
        <v>80</v>
      </c>
      <c r="Z43" s="31" t="s">
        <v>80</v>
      </c>
      <c r="AA43" s="31" t="s">
        <v>80</v>
      </c>
      <c r="AB43" s="31" t="s">
        <v>80</v>
      </c>
      <c r="AC43" s="31" t="s">
        <v>80</v>
      </c>
      <c r="AD43" s="31" t="s">
        <v>80</v>
      </c>
      <c r="AE43" s="31" t="s">
        <v>80</v>
      </c>
      <c r="AF43" s="31" t="s">
        <v>80</v>
      </c>
      <c r="AG43" s="31" t="s">
        <v>80</v>
      </c>
      <c r="AH43" s="31" t="s">
        <v>80</v>
      </c>
      <c r="AI43" s="31" t="s">
        <v>80</v>
      </c>
      <c r="AJ43" s="31" t="s">
        <v>80</v>
      </c>
      <c r="AK43">
        <v>20</v>
      </c>
      <c r="AL43" s="29">
        <v>0.19</v>
      </c>
      <c r="AM43" s="29">
        <v>99.54</v>
      </c>
      <c r="AN43" s="20">
        <v>13.36</v>
      </c>
    </row>
    <row r="44" spans="1:40" x14ac:dyDescent="0.25">
      <c r="A44" t="s">
        <v>232</v>
      </c>
      <c r="B44" t="s">
        <v>233</v>
      </c>
      <c r="C44" t="s">
        <v>75</v>
      </c>
      <c r="D44" t="s">
        <v>234</v>
      </c>
      <c r="E44" t="s">
        <v>104</v>
      </c>
      <c r="F44" t="s">
        <v>79</v>
      </c>
      <c r="G44" s="31" t="s">
        <v>82</v>
      </c>
      <c r="H44" s="31" t="s">
        <v>82</v>
      </c>
      <c r="I44" s="31" t="s">
        <v>82</v>
      </c>
      <c r="J44" s="31" t="s">
        <v>82</v>
      </c>
      <c r="K44" s="31" t="s">
        <v>82</v>
      </c>
      <c r="L44" s="31" t="s">
        <v>82</v>
      </c>
      <c r="M44" s="31" t="s">
        <v>82</v>
      </c>
      <c r="N44" s="31" t="s">
        <v>80</v>
      </c>
      <c r="O44" s="31" t="s">
        <v>80</v>
      </c>
      <c r="P44" s="31" t="s">
        <v>82</v>
      </c>
      <c r="Q44" s="31" t="s">
        <v>82</v>
      </c>
      <c r="R44" s="31" t="s">
        <v>80</v>
      </c>
      <c r="S44" s="31" t="s">
        <v>82</v>
      </c>
      <c r="T44" s="31" t="s">
        <v>82</v>
      </c>
      <c r="U44" s="31" t="s">
        <v>80</v>
      </c>
      <c r="V44" s="31" t="s">
        <v>80</v>
      </c>
      <c r="W44" s="31" t="s">
        <v>80</v>
      </c>
      <c r="X44" s="31" t="s">
        <v>80</v>
      </c>
      <c r="Y44" s="31" t="s">
        <v>80</v>
      </c>
      <c r="Z44" s="31" t="s">
        <v>80</v>
      </c>
      <c r="AA44" s="31" t="s">
        <v>80</v>
      </c>
      <c r="AB44" s="31" t="s">
        <v>80</v>
      </c>
      <c r="AC44" s="31" t="s">
        <v>80</v>
      </c>
      <c r="AD44" s="31" t="s">
        <v>80</v>
      </c>
      <c r="AE44" s="31" t="s">
        <v>80</v>
      </c>
      <c r="AF44" s="31" t="s">
        <v>80</v>
      </c>
      <c r="AG44" s="31" t="s">
        <v>80</v>
      </c>
      <c r="AH44" s="31" t="s">
        <v>80</v>
      </c>
      <c r="AI44" s="31" t="s">
        <v>80</v>
      </c>
      <c r="AJ44" s="31" t="s">
        <v>80</v>
      </c>
      <c r="AK44">
        <v>20</v>
      </c>
      <c r="AL44" s="29" t="s">
        <v>80</v>
      </c>
      <c r="AM44" s="29" t="s">
        <v>80</v>
      </c>
      <c r="AN44" s="20" t="s">
        <v>80</v>
      </c>
    </row>
    <row r="45" spans="1:40" x14ac:dyDescent="0.25">
      <c r="A45" t="s">
        <v>232</v>
      </c>
      <c r="B45" t="s">
        <v>233</v>
      </c>
      <c r="C45" t="s">
        <v>75</v>
      </c>
      <c r="D45" t="s">
        <v>169</v>
      </c>
      <c r="E45" t="s">
        <v>99</v>
      </c>
      <c r="F45" t="s">
        <v>78</v>
      </c>
      <c r="G45" s="31" t="s">
        <v>80</v>
      </c>
      <c r="H45" s="31" t="s">
        <v>80</v>
      </c>
      <c r="I45" s="31" t="s">
        <v>80</v>
      </c>
      <c r="J45" s="31" t="s">
        <v>80</v>
      </c>
      <c r="K45" s="31" t="s">
        <v>80</v>
      </c>
      <c r="L45" s="31" t="s">
        <v>80</v>
      </c>
      <c r="M45" s="31" t="s">
        <v>80</v>
      </c>
      <c r="N45" s="31">
        <v>2</v>
      </c>
      <c r="O45" s="31" t="s">
        <v>80</v>
      </c>
      <c r="P45" s="31" t="s">
        <v>80</v>
      </c>
      <c r="Q45" s="31" t="s">
        <v>80</v>
      </c>
      <c r="R45" s="31">
        <v>0.02</v>
      </c>
      <c r="S45" s="31" t="s">
        <v>80</v>
      </c>
      <c r="T45" s="31" t="s">
        <v>80</v>
      </c>
      <c r="U45" s="31" t="s">
        <v>80</v>
      </c>
      <c r="V45" s="31" t="s">
        <v>80</v>
      </c>
      <c r="W45" s="31" t="s">
        <v>80</v>
      </c>
      <c r="X45" s="31" t="s">
        <v>80</v>
      </c>
      <c r="Y45" s="31" t="s">
        <v>80</v>
      </c>
      <c r="Z45" s="31">
        <v>4.6440000000000001</v>
      </c>
      <c r="AA45" s="31" t="s">
        <v>80</v>
      </c>
      <c r="AB45" s="31" t="s">
        <v>80</v>
      </c>
      <c r="AC45" s="31">
        <v>4.1000000000000002E-2</v>
      </c>
      <c r="AD45" s="31" t="s">
        <v>80</v>
      </c>
      <c r="AE45" s="31" t="s">
        <v>80</v>
      </c>
      <c r="AF45" s="31" t="s">
        <v>80</v>
      </c>
      <c r="AG45" s="31" t="s">
        <v>80</v>
      </c>
      <c r="AH45" s="31" t="s">
        <v>80</v>
      </c>
      <c r="AI45" s="31" t="s">
        <v>80</v>
      </c>
      <c r="AJ45" s="31" t="s">
        <v>80</v>
      </c>
      <c r="AK45">
        <v>21</v>
      </c>
      <c r="AL45" s="29">
        <v>0.09</v>
      </c>
      <c r="AM45" s="29">
        <v>99.63</v>
      </c>
      <c r="AN45" s="20">
        <v>6.7050000000000001</v>
      </c>
    </row>
    <row r="46" spans="1:40" x14ac:dyDescent="0.25">
      <c r="A46" t="s">
        <v>232</v>
      </c>
      <c r="B46" t="s">
        <v>233</v>
      </c>
      <c r="C46" t="s">
        <v>75</v>
      </c>
      <c r="D46" t="s">
        <v>169</v>
      </c>
      <c r="E46" t="s">
        <v>99</v>
      </c>
      <c r="F46" t="s">
        <v>79</v>
      </c>
      <c r="G46" s="31" t="s">
        <v>80</v>
      </c>
      <c r="H46" s="31" t="s">
        <v>80</v>
      </c>
      <c r="I46" s="31" t="s">
        <v>80</v>
      </c>
      <c r="J46" s="31" t="s">
        <v>80</v>
      </c>
      <c r="K46" s="31" t="s">
        <v>80</v>
      </c>
      <c r="L46" s="31" t="s">
        <v>80</v>
      </c>
      <c r="M46" s="31" t="s">
        <v>80</v>
      </c>
      <c r="N46" s="31" t="s">
        <v>82</v>
      </c>
      <c r="O46" s="31" t="s">
        <v>80</v>
      </c>
      <c r="P46" s="31" t="s">
        <v>80</v>
      </c>
      <c r="Q46" s="31" t="s">
        <v>80</v>
      </c>
      <c r="R46" s="31" t="s">
        <v>82</v>
      </c>
      <c r="S46" s="31" t="s">
        <v>80</v>
      </c>
      <c r="T46" s="31" t="s">
        <v>80</v>
      </c>
      <c r="U46" s="31" t="s">
        <v>80</v>
      </c>
      <c r="V46" s="31" t="s">
        <v>80</v>
      </c>
      <c r="W46" s="31" t="s">
        <v>80</v>
      </c>
      <c r="X46" s="31" t="s">
        <v>80</v>
      </c>
      <c r="Y46" s="31" t="s">
        <v>80</v>
      </c>
      <c r="Z46" s="31" t="s">
        <v>82</v>
      </c>
      <c r="AA46" s="31" t="s">
        <v>80</v>
      </c>
      <c r="AB46" s="31" t="s">
        <v>80</v>
      </c>
      <c r="AC46" s="31" t="s">
        <v>82</v>
      </c>
      <c r="AD46" s="31" t="s">
        <v>80</v>
      </c>
      <c r="AE46" s="31" t="s">
        <v>80</v>
      </c>
      <c r="AF46" s="31" t="s">
        <v>80</v>
      </c>
      <c r="AG46" s="31" t="s">
        <v>80</v>
      </c>
      <c r="AH46" s="31" t="s">
        <v>80</v>
      </c>
      <c r="AI46" s="31" t="s">
        <v>80</v>
      </c>
      <c r="AJ46" s="31" t="s">
        <v>80</v>
      </c>
      <c r="AK46">
        <v>21</v>
      </c>
      <c r="AL46" s="29" t="s">
        <v>80</v>
      </c>
      <c r="AM46" s="29" t="s">
        <v>80</v>
      </c>
      <c r="AN46" s="20" t="s">
        <v>80</v>
      </c>
    </row>
    <row r="47" spans="1:40" x14ac:dyDescent="0.25">
      <c r="A47" t="s">
        <v>232</v>
      </c>
      <c r="B47" t="s">
        <v>233</v>
      </c>
      <c r="C47" t="s">
        <v>75</v>
      </c>
      <c r="D47" t="s">
        <v>169</v>
      </c>
      <c r="E47" t="s">
        <v>84</v>
      </c>
      <c r="F47" t="s">
        <v>78</v>
      </c>
      <c r="G47" s="31" t="s">
        <v>80</v>
      </c>
      <c r="H47" s="31" t="s">
        <v>80</v>
      </c>
      <c r="I47" s="31" t="s">
        <v>80</v>
      </c>
      <c r="J47" s="31" t="s">
        <v>80</v>
      </c>
      <c r="K47" s="31" t="s">
        <v>80</v>
      </c>
      <c r="L47" s="31" t="s">
        <v>80</v>
      </c>
      <c r="M47" s="31" t="s">
        <v>80</v>
      </c>
      <c r="N47" s="31">
        <v>1</v>
      </c>
      <c r="O47" s="31" t="s">
        <v>80</v>
      </c>
      <c r="P47" s="31" t="s">
        <v>80</v>
      </c>
      <c r="Q47" s="31" t="s">
        <v>80</v>
      </c>
      <c r="R47" s="31">
        <v>0.23</v>
      </c>
      <c r="S47" s="31">
        <v>0.311</v>
      </c>
      <c r="T47" s="31">
        <v>0.05</v>
      </c>
      <c r="U47" s="31">
        <v>1.145</v>
      </c>
      <c r="V47" s="31" t="s">
        <v>80</v>
      </c>
      <c r="W47" s="31" t="s">
        <v>80</v>
      </c>
      <c r="X47" s="31" t="s">
        <v>80</v>
      </c>
      <c r="Y47" s="31">
        <v>0.36</v>
      </c>
      <c r="Z47" s="31" t="s">
        <v>80</v>
      </c>
      <c r="AA47" s="31" t="s">
        <v>80</v>
      </c>
      <c r="AB47" s="31">
        <v>0.93300000000000005</v>
      </c>
      <c r="AC47" s="31">
        <v>0.13700000000000001</v>
      </c>
      <c r="AD47" s="31">
        <v>8.5000000000000006E-2</v>
      </c>
      <c r="AE47" s="31">
        <v>0.255</v>
      </c>
      <c r="AF47" s="31" t="s">
        <v>80</v>
      </c>
      <c r="AG47" s="31" t="s">
        <v>80</v>
      </c>
      <c r="AH47" s="31">
        <v>0.34399999999999997</v>
      </c>
      <c r="AI47" s="31">
        <v>0.15</v>
      </c>
      <c r="AJ47" s="31">
        <v>0.16500000000000001</v>
      </c>
      <c r="AK47">
        <v>22</v>
      </c>
      <c r="AL47" s="29">
        <v>7.0000000000000007E-2</v>
      </c>
      <c r="AM47" s="29">
        <v>99.7</v>
      </c>
      <c r="AN47" s="20">
        <v>5.1639999999999997</v>
      </c>
    </row>
    <row r="48" spans="1:40" x14ac:dyDescent="0.25">
      <c r="A48" t="s">
        <v>232</v>
      </c>
      <c r="B48" t="s">
        <v>233</v>
      </c>
      <c r="C48" t="s">
        <v>75</v>
      </c>
      <c r="D48" t="s">
        <v>169</v>
      </c>
      <c r="E48" t="s">
        <v>84</v>
      </c>
      <c r="F48" t="s">
        <v>79</v>
      </c>
      <c r="G48" s="31" t="s">
        <v>80</v>
      </c>
      <c r="H48" s="31" t="s">
        <v>80</v>
      </c>
      <c r="I48" s="31" t="s">
        <v>80</v>
      </c>
      <c r="J48" s="31" t="s">
        <v>80</v>
      </c>
      <c r="K48" s="31" t="s">
        <v>80</v>
      </c>
      <c r="L48" s="31" t="s">
        <v>80</v>
      </c>
      <c r="M48" s="31" t="s">
        <v>80</v>
      </c>
      <c r="N48" s="31" t="s">
        <v>82</v>
      </c>
      <c r="O48" s="31" t="s">
        <v>80</v>
      </c>
      <c r="P48" s="31" t="s">
        <v>80</v>
      </c>
      <c r="Q48" s="31" t="s">
        <v>80</v>
      </c>
      <c r="R48" s="31" t="s">
        <v>82</v>
      </c>
      <c r="S48" s="31" t="s">
        <v>82</v>
      </c>
      <c r="T48" s="31" t="s">
        <v>82</v>
      </c>
      <c r="U48" s="31" t="s">
        <v>82</v>
      </c>
      <c r="V48" s="31" t="s">
        <v>80</v>
      </c>
      <c r="W48" s="31" t="s">
        <v>80</v>
      </c>
      <c r="X48" s="31" t="s">
        <v>80</v>
      </c>
      <c r="Y48" s="31" t="s">
        <v>82</v>
      </c>
      <c r="Z48" s="31" t="s">
        <v>80</v>
      </c>
      <c r="AA48" s="31" t="s">
        <v>80</v>
      </c>
      <c r="AB48" s="31" t="s">
        <v>82</v>
      </c>
      <c r="AC48" s="31" t="s">
        <v>82</v>
      </c>
      <c r="AD48" s="31" t="s">
        <v>82</v>
      </c>
      <c r="AE48" s="31" t="s">
        <v>82</v>
      </c>
      <c r="AF48" s="31" t="s">
        <v>80</v>
      </c>
      <c r="AG48" s="31" t="s">
        <v>80</v>
      </c>
      <c r="AH48" s="31" t="s">
        <v>82</v>
      </c>
      <c r="AI48" s="31" t="s">
        <v>82</v>
      </c>
      <c r="AJ48" s="31" t="s">
        <v>82</v>
      </c>
      <c r="AK48">
        <v>22</v>
      </c>
      <c r="AL48" s="29" t="s">
        <v>80</v>
      </c>
      <c r="AM48" s="29" t="s">
        <v>80</v>
      </c>
      <c r="AN48" s="20" t="s">
        <v>80</v>
      </c>
    </row>
    <row r="49" spans="1:40" x14ac:dyDescent="0.25">
      <c r="A49" t="s">
        <v>232</v>
      </c>
      <c r="B49" t="s">
        <v>233</v>
      </c>
      <c r="C49" t="s">
        <v>75</v>
      </c>
      <c r="D49" t="s">
        <v>107</v>
      </c>
      <c r="E49" t="s">
        <v>84</v>
      </c>
      <c r="F49" t="s">
        <v>78</v>
      </c>
      <c r="G49" s="31" t="s">
        <v>80</v>
      </c>
      <c r="H49" s="31" t="s">
        <v>80</v>
      </c>
      <c r="I49" s="31" t="s">
        <v>80</v>
      </c>
      <c r="J49" s="31" t="s">
        <v>80</v>
      </c>
      <c r="K49" s="31" t="s">
        <v>80</v>
      </c>
      <c r="L49" s="31" t="s">
        <v>80</v>
      </c>
      <c r="M49" s="31" t="s">
        <v>80</v>
      </c>
      <c r="N49" s="31" t="s">
        <v>80</v>
      </c>
      <c r="O49" s="31" t="s">
        <v>80</v>
      </c>
      <c r="P49" s="31" t="s">
        <v>80</v>
      </c>
      <c r="Q49" s="31">
        <v>0.37</v>
      </c>
      <c r="R49" s="31">
        <v>0.747</v>
      </c>
      <c r="S49" s="31">
        <v>0.621</v>
      </c>
      <c r="T49" s="31">
        <v>0.82599999999999996</v>
      </c>
      <c r="U49" s="31">
        <v>1.53</v>
      </c>
      <c r="V49" s="31">
        <v>1.7000000000000001E-2</v>
      </c>
      <c r="W49" s="31">
        <v>1.4999999999999999E-2</v>
      </c>
      <c r="X49" s="31">
        <v>0.108</v>
      </c>
      <c r="Y49" s="31" t="s">
        <v>80</v>
      </c>
      <c r="Z49" s="31" t="s">
        <v>80</v>
      </c>
      <c r="AA49" s="31" t="s">
        <v>80</v>
      </c>
      <c r="AB49" s="31" t="s">
        <v>80</v>
      </c>
      <c r="AC49" s="31" t="s">
        <v>80</v>
      </c>
      <c r="AD49" s="31" t="s">
        <v>80</v>
      </c>
      <c r="AE49" s="31" t="s">
        <v>80</v>
      </c>
      <c r="AF49" s="31" t="s">
        <v>80</v>
      </c>
      <c r="AG49" s="31" t="s">
        <v>80</v>
      </c>
      <c r="AH49" s="31" t="s">
        <v>80</v>
      </c>
      <c r="AI49" s="31" t="s">
        <v>80</v>
      </c>
      <c r="AJ49" s="31" t="s">
        <v>80</v>
      </c>
      <c r="AK49">
        <v>23</v>
      </c>
      <c r="AL49" s="29">
        <v>0.06</v>
      </c>
      <c r="AM49" s="29">
        <v>99.76</v>
      </c>
      <c r="AN49" s="20">
        <v>4.234</v>
      </c>
    </row>
    <row r="50" spans="1:40" x14ac:dyDescent="0.25">
      <c r="A50" t="s">
        <v>232</v>
      </c>
      <c r="B50" t="s">
        <v>233</v>
      </c>
      <c r="C50" t="s">
        <v>75</v>
      </c>
      <c r="D50" t="s">
        <v>107</v>
      </c>
      <c r="E50" t="s">
        <v>84</v>
      </c>
      <c r="F50" t="s">
        <v>79</v>
      </c>
      <c r="G50" s="31" t="s">
        <v>80</v>
      </c>
      <c r="H50" s="31" t="s">
        <v>80</v>
      </c>
      <c r="I50" s="31" t="s">
        <v>80</v>
      </c>
      <c r="J50" s="31" t="s">
        <v>80</v>
      </c>
      <c r="K50" s="31" t="s">
        <v>80</v>
      </c>
      <c r="L50" s="31" t="s">
        <v>80</v>
      </c>
      <c r="M50" s="31" t="s">
        <v>80</v>
      </c>
      <c r="N50" s="31" t="s">
        <v>80</v>
      </c>
      <c r="O50" s="31" t="s">
        <v>80</v>
      </c>
      <c r="P50" s="31" t="s">
        <v>80</v>
      </c>
      <c r="Q50" s="31" t="s">
        <v>82</v>
      </c>
      <c r="R50" s="31" t="s">
        <v>5</v>
      </c>
      <c r="S50" s="31" t="s">
        <v>5</v>
      </c>
      <c r="T50" s="31" t="s">
        <v>82</v>
      </c>
      <c r="U50" s="31" t="s">
        <v>5</v>
      </c>
      <c r="V50" s="31" t="s">
        <v>5</v>
      </c>
      <c r="W50" s="31" t="s">
        <v>82</v>
      </c>
      <c r="X50" s="31" t="s">
        <v>5</v>
      </c>
      <c r="Y50" s="31" t="s">
        <v>80</v>
      </c>
      <c r="Z50" s="31" t="s">
        <v>80</v>
      </c>
      <c r="AA50" s="31" t="s">
        <v>80</v>
      </c>
      <c r="AB50" s="31" t="s">
        <v>80</v>
      </c>
      <c r="AC50" s="31" t="s">
        <v>80</v>
      </c>
      <c r="AD50" s="31" t="s">
        <v>80</v>
      </c>
      <c r="AE50" s="31" t="s">
        <v>80</v>
      </c>
      <c r="AF50" s="31" t="s">
        <v>80</v>
      </c>
      <c r="AG50" s="31" t="s">
        <v>80</v>
      </c>
      <c r="AH50" s="31" t="s">
        <v>80</v>
      </c>
      <c r="AI50" s="31" t="s">
        <v>80</v>
      </c>
      <c r="AJ50" s="31" t="s">
        <v>80</v>
      </c>
      <c r="AK50">
        <v>23</v>
      </c>
      <c r="AL50" s="29" t="s">
        <v>80</v>
      </c>
      <c r="AM50" s="29" t="s">
        <v>80</v>
      </c>
      <c r="AN50" s="20" t="s">
        <v>80</v>
      </c>
    </row>
    <row r="51" spans="1:40" x14ac:dyDescent="0.25">
      <c r="A51" t="s">
        <v>232</v>
      </c>
      <c r="B51" t="s">
        <v>233</v>
      </c>
      <c r="C51" t="s">
        <v>75</v>
      </c>
      <c r="D51" t="s">
        <v>137</v>
      </c>
      <c r="E51" t="s">
        <v>84</v>
      </c>
      <c r="F51" t="s">
        <v>78</v>
      </c>
      <c r="G51" s="31">
        <v>0.13900000000000001</v>
      </c>
      <c r="H51" s="31">
        <v>0.108</v>
      </c>
      <c r="I51" s="31" t="s">
        <v>80</v>
      </c>
      <c r="J51" s="31">
        <v>0.83199999999999996</v>
      </c>
      <c r="K51" s="31">
        <v>0.33900000000000002</v>
      </c>
      <c r="L51" s="31">
        <v>2.3E-2</v>
      </c>
      <c r="M51" s="31" t="s">
        <v>80</v>
      </c>
      <c r="N51" s="31" t="s">
        <v>80</v>
      </c>
      <c r="O51" s="31">
        <v>0.16300000000000001</v>
      </c>
      <c r="P51" s="31">
        <v>0.189</v>
      </c>
      <c r="Q51" s="31" t="s">
        <v>80</v>
      </c>
      <c r="R51" s="31">
        <v>0.42399999999999999</v>
      </c>
      <c r="S51" s="31" t="s">
        <v>80</v>
      </c>
      <c r="T51" s="31">
        <v>0.42399999999999999</v>
      </c>
      <c r="U51" s="31" t="s">
        <v>80</v>
      </c>
      <c r="V51" s="31" t="s">
        <v>80</v>
      </c>
      <c r="W51" s="31" t="s">
        <v>80</v>
      </c>
      <c r="X51" s="31" t="s">
        <v>80</v>
      </c>
      <c r="Y51" s="31" t="s">
        <v>80</v>
      </c>
      <c r="Z51" s="31" t="s">
        <v>80</v>
      </c>
      <c r="AA51" s="31" t="s">
        <v>80</v>
      </c>
      <c r="AB51" s="31" t="s">
        <v>80</v>
      </c>
      <c r="AC51" s="31" t="s">
        <v>80</v>
      </c>
      <c r="AD51" s="31" t="s">
        <v>80</v>
      </c>
      <c r="AE51" s="31" t="s">
        <v>80</v>
      </c>
      <c r="AF51" s="31" t="s">
        <v>80</v>
      </c>
      <c r="AG51" s="31" t="s">
        <v>80</v>
      </c>
      <c r="AH51" s="31" t="s">
        <v>80</v>
      </c>
      <c r="AI51" s="31" t="s">
        <v>80</v>
      </c>
      <c r="AJ51" s="31" t="s">
        <v>80</v>
      </c>
      <c r="AK51">
        <v>24</v>
      </c>
      <c r="AL51" s="29">
        <v>0.04</v>
      </c>
      <c r="AM51" s="29">
        <v>99.8</v>
      </c>
      <c r="AN51" s="20">
        <v>2.641</v>
      </c>
    </row>
    <row r="52" spans="1:40" x14ac:dyDescent="0.25">
      <c r="A52" t="s">
        <v>232</v>
      </c>
      <c r="B52" t="s">
        <v>233</v>
      </c>
      <c r="C52" t="s">
        <v>75</v>
      </c>
      <c r="D52" t="s">
        <v>137</v>
      </c>
      <c r="E52" t="s">
        <v>84</v>
      </c>
      <c r="F52" t="s">
        <v>79</v>
      </c>
      <c r="G52" s="31" t="s">
        <v>82</v>
      </c>
      <c r="H52" s="31" t="s">
        <v>82</v>
      </c>
      <c r="I52" s="31" t="s">
        <v>80</v>
      </c>
      <c r="J52" s="31" t="s">
        <v>82</v>
      </c>
      <c r="K52" s="31" t="s">
        <v>82</v>
      </c>
      <c r="L52" s="31" t="s">
        <v>82</v>
      </c>
      <c r="M52" s="31" t="s">
        <v>80</v>
      </c>
      <c r="N52" s="31" t="s">
        <v>80</v>
      </c>
      <c r="O52" s="31" t="s">
        <v>82</v>
      </c>
      <c r="P52" s="31" t="s">
        <v>82</v>
      </c>
      <c r="Q52" s="31" t="s">
        <v>80</v>
      </c>
      <c r="R52" s="31" t="s">
        <v>82</v>
      </c>
      <c r="S52" s="31" t="s">
        <v>80</v>
      </c>
      <c r="T52" s="31" t="s">
        <v>82</v>
      </c>
      <c r="U52" s="31" t="s">
        <v>80</v>
      </c>
      <c r="V52" s="31" t="s">
        <v>80</v>
      </c>
      <c r="W52" s="31" t="s">
        <v>80</v>
      </c>
      <c r="X52" s="31" t="s">
        <v>80</v>
      </c>
      <c r="Y52" s="31" t="s">
        <v>80</v>
      </c>
      <c r="Z52" s="31" t="s">
        <v>80</v>
      </c>
      <c r="AA52" s="31" t="s">
        <v>80</v>
      </c>
      <c r="AB52" s="31" t="s">
        <v>80</v>
      </c>
      <c r="AC52" s="31" t="s">
        <v>80</v>
      </c>
      <c r="AD52" s="31" t="s">
        <v>80</v>
      </c>
      <c r="AE52" s="31" t="s">
        <v>80</v>
      </c>
      <c r="AF52" s="31" t="s">
        <v>80</v>
      </c>
      <c r="AG52" s="31" t="s">
        <v>80</v>
      </c>
      <c r="AH52" s="31" t="s">
        <v>80</v>
      </c>
      <c r="AI52" s="31" t="s">
        <v>80</v>
      </c>
      <c r="AJ52" s="31" t="s">
        <v>80</v>
      </c>
      <c r="AK52">
        <v>24</v>
      </c>
      <c r="AL52" s="29" t="s">
        <v>80</v>
      </c>
      <c r="AM52" s="29" t="s">
        <v>80</v>
      </c>
      <c r="AN52" s="20" t="s">
        <v>80</v>
      </c>
    </row>
    <row r="53" spans="1:40" x14ac:dyDescent="0.25">
      <c r="A53" t="s">
        <v>232</v>
      </c>
      <c r="B53" t="s">
        <v>233</v>
      </c>
      <c r="C53" t="s">
        <v>75</v>
      </c>
      <c r="D53" t="s">
        <v>108</v>
      </c>
      <c r="E53" t="s">
        <v>87</v>
      </c>
      <c r="F53" t="s">
        <v>78</v>
      </c>
      <c r="G53" s="31" t="s">
        <v>80</v>
      </c>
      <c r="H53" s="31" t="s">
        <v>80</v>
      </c>
      <c r="I53" s="31" t="s">
        <v>80</v>
      </c>
      <c r="J53" s="31" t="s">
        <v>80</v>
      </c>
      <c r="K53" s="31" t="s">
        <v>80</v>
      </c>
      <c r="L53" s="31" t="s">
        <v>80</v>
      </c>
      <c r="M53" s="31" t="s">
        <v>80</v>
      </c>
      <c r="N53" s="31" t="s">
        <v>80</v>
      </c>
      <c r="O53" s="31" t="s">
        <v>80</v>
      </c>
      <c r="P53" s="31" t="s">
        <v>80</v>
      </c>
      <c r="Q53" s="31" t="s">
        <v>80</v>
      </c>
      <c r="R53" s="31" t="s">
        <v>80</v>
      </c>
      <c r="S53" s="31" t="s">
        <v>80</v>
      </c>
      <c r="T53" s="31" t="s">
        <v>80</v>
      </c>
      <c r="U53" s="31" t="s">
        <v>80</v>
      </c>
      <c r="V53" s="31" t="s">
        <v>80</v>
      </c>
      <c r="W53" s="31" t="s">
        <v>80</v>
      </c>
      <c r="X53" s="31" t="s">
        <v>80</v>
      </c>
      <c r="Y53" s="31">
        <v>1</v>
      </c>
      <c r="Z53" s="31">
        <v>0.33</v>
      </c>
      <c r="AA53" s="31">
        <v>0.2</v>
      </c>
      <c r="AB53" s="31">
        <v>0.7</v>
      </c>
      <c r="AC53" s="31" t="s">
        <v>80</v>
      </c>
      <c r="AD53" s="31" t="s">
        <v>80</v>
      </c>
      <c r="AE53" s="31" t="s">
        <v>80</v>
      </c>
      <c r="AF53" s="31" t="s">
        <v>80</v>
      </c>
      <c r="AG53" s="31" t="s">
        <v>80</v>
      </c>
      <c r="AH53" s="31" t="s">
        <v>80</v>
      </c>
      <c r="AI53" s="31" t="s">
        <v>80</v>
      </c>
      <c r="AJ53" s="31" t="s">
        <v>80</v>
      </c>
      <c r="AK53">
        <v>25</v>
      </c>
      <c r="AL53" s="29">
        <v>0.03</v>
      </c>
      <c r="AM53" s="29">
        <v>99.83</v>
      </c>
      <c r="AN53" s="20">
        <v>2.23</v>
      </c>
    </row>
    <row r="54" spans="1:40" x14ac:dyDescent="0.25">
      <c r="A54" t="s">
        <v>232</v>
      </c>
      <c r="B54" t="s">
        <v>233</v>
      </c>
      <c r="C54" t="s">
        <v>75</v>
      </c>
      <c r="D54" t="s">
        <v>108</v>
      </c>
      <c r="E54" t="s">
        <v>87</v>
      </c>
      <c r="F54" t="s">
        <v>79</v>
      </c>
      <c r="G54" s="31" t="s">
        <v>80</v>
      </c>
      <c r="H54" s="31" t="s">
        <v>80</v>
      </c>
      <c r="I54" s="31" t="s">
        <v>80</v>
      </c>
      <c r="J54" s="31" t="s">
        <v>80</v>
      </c>
      <c r="K54" s="31" t="s">
        <v>80</v>
      </c>
      <c r="L54" s="31" t="s">
        <v>80</v>
      </c>
      <c r="M54" s="31" t="s">
        <v>80</v>
      </c>
      <c r="N54" s="31" t="s">
        <v>80</v>
      </c>
      <c r="O54" s="31" t="s">
        <v>80</v>
      </c>
      <c r="P54" s="31" t="s">
        <v>80</v>
      </c>
      <c r="Q54" s="31" t="s">
        <v>80</v>
      </c>
      <c r="R54" s="31" t="s">
        <v>80</v>
      </c>
      <c r="S54" s="31" t="s">
        <v>80</v>
      </c>
      <c r="T54" s="31" t="s">
        <v>80</v>
      </c>
      <c r="U54" s="31" t="s">
        <v>80</v>
      </c>
      <c r="V54" s="31" t="s">
        <v>80</v>
      </c>
      <c r="W54" s="31" t="s">
        <v>80</v>
      </c>
      <c r="X54" s="31" t="s">
        <v>80</v>
      </c>
      <c r="Y54" s="31" t="s">
        <v>82</v>
      </c>
      <c r="Z54" s="31" t="s">
        <v>82</v>
      </c>
      <c r="AA54" s="31" t="s">
        <v>82</v>
      </c>
      <c r="AB54" s="31" t="s">
        <v>82</v>
      </c>
      <c r="AC54" s="31" t="s">
        <v>80</v>
      </c>
      <c r="AD54" s="31" t="s">
        <v>80</v>
      </c>
      <c r="AE54" s="31" t="s">
        <v>80</v>
      </c>
      <c r="AF54" s="31" t="s">
        <v>80</v>
      </c>
      <c r="AG54" s="31" t="s">
        <v>80</v>
      </c>
      <c r="AH54" s="31" t="s">
        <v>80</v>
      </c>
      <c r="AI54" s="31" t="s">
        <v>80</v>
      </c>
      <c r="AJ54" s="31" t="s">
        <v>80</v>
      </c>
      <c r="AK54">
        <v>25</v>
      </c>
      <c r="AL54" s="29" t="s">
        <v>80</v>
      </c>
      <c r="AM54" s="29" t="s">
        <v>80</v>
      </c>
      <c r="AN54" s="20" t="s">
        <v>80</v>
      </c>
    </row>
    <row r="55" spans="1:40" x14ac:dyDescent="0.25">
      <c r="A55" t="s">
        <v>232</v>
      </c>
      <c r="B55" t="s">
        <v>233</v>
      </c>
      <c r="C55" t="s">
        <v>75</v>
      </c>
      <c r="D55" t="s">
        <v>83</v>
      </c>
      <c r="E55" t="s">
        <v>81</v>
      </c>
      <c r="F55" t="s">
        <v>78</v>
      </c>
      <c r="G55" s="31" t="s">
        <v>80</v>
      </c>
      <c r="H55" s="31" t="s">
        <v>80</v>
      </c>
      <c r="I55" s="31" t="s">
        <v>80</v>
      </c>
      <c r="J55" s="31" t="s">
        <v>80</v>
      </c>
      <c r="K55" s="31" t="s">
        <v>80</v>
      </c>
      <c r="L55" s="31" t="s">
        <v>80</v>
      </c>
      <c r="M55" s="31" t="s">
        <v>80</v>
      </c>
      <c r="N55" s="31" t="s">
        <v>80</v>
      </c>
      <c r="O55" s="31" t="s">
        <v>80</v>
      </c>
      <c r="P55" s="31">
        <v>1.85</v>
      </c>
      <c r="Q55" s="31" t="s">
        <v>80</v>
      </c>
      <c r="R55" s="31" t="s">
        <v>80</v>
      </c>
      <c r="S55" s="31" t="s">
        <v>80</v>
      </c>
      <c r="T55" s="31" t="s">
        <v>80</v>
      </c>
      <c r="U55" s="31">
        <v>0.11</v>
      </c>
      <c r="V55" s="31" t="s">
        <v>80</v>
      </c>
      <c r="W55" s="31" t="s">
        <v>80</v>
      </c>
      <c r="X55" s="31" t="s">
        <v>80</v>
      </c>
      <c r="Y55" s="31" t="s">
        <v>80</v>
      </c>
      <c r="Z55" s="31" t="s">
        <v>80</v>
      </c>
      <c r="AA55" s="31" t="s">
        <v>80</v>
      </c>
      <c r="AB55" s="31" t="s">
        <v>80</v>
      </c>
      <c r="AC55" s="31" t="s">
        <v>80</v>
      </c>
      <c r="AD55" s="31" t="s">
        <v>80</v>
      </c>
      <c r="AE55" s="31" t="s">
        <v>80</v>
      </c>
      <c r="AF55" s="31" t="s">
        <v>80</v>
      </c>
      <c r="AG55" s="31" t="s">
        <v>80</v>
      </c>
      <c r="AH55" s="31" t="s">
        <v>80</v>
      </c>
      <c r="AI55" s="31" t="s">
        <v>80</v>
      </c>
      <c r="AJ55" s="31" t="s">
        <v>80</v>
      </c>
      <c r="AK55">
        <v>26</v>
      </c>
      <c r="AL55" s="29">
        <v>0.03</v>
      </c>
      <c r="AM55" s="29">
        <v>99.85</v>
      </c>
      <c r="AN55" s="20">
        <v>1.96</v>
      </c>
    </row>
    <row r="56" spans="1:40" x14ac:dyDescent="0.25">
      <c r="A56" t="s">
        <v>232</v>
      </c>
      <c r="B56" t="s">
        <v>233</v>
      </c>
      <c r="C56" t="s">
        <v>75</v>
      </c>
      <c r="D56" t="s">
        <v>83</v>
      </c>
      <c r="E56" t="s">
        <v>81</v>
      </c>
      <c r="F56" t="s">
        <v>79</v>
      </c>
      <c r="G56" s="31" t="s">
        <v>80</v>
      </c>
      <c r="H56" s="31" t="s">
        <v>80</v>
      </c>
      <c r="I56" s="31" t="s">
        <v>80</v>
      </c>
      <c r="J56" s="31" t="s">
        <v>80</v>
      </c>
      <c r="K56" s="31" t="s">
        <v>80</v>
      </c>
      <c r="L56" s="31" t="s">
        <v>80</v>
      </c>
      <c r="M56" s="31" t="s">
        <v>80</v>
      </c>
      <c r="N56" s="31" t="s">
        <v>80</v>
      </c>
      <c r="O56" s="31" t="s">
        <v>80</v>
      </c>
      <c r="P56" s="31" t="s">
        <v>82</v>
      </c>
      <c r="Q56" s="31" t="s">
        <v>80</v>
      </c>
      <c r="R56" s="31" t="s">
        <v>80</v>
      </c>
      <c r="S56" s="31" t="s">
        <v>80</v>
      </c>
      <c r="T56" s="31" t="s">
        <v>80</v>
      </c>
      <c r="U56" s="31" t="s">
        <v>82</v>
      </c>
      <c r="V56" s="31" t="s">
        <v>80</v>
      </c>
      <c r="W56" s="31" t="s">
        <v>80</v>
      </c>
      <c r="X56" s="31" t="s">
        <v>80</v>
      </c>
      <c r="Y56" s="31" t="s">
        <v>80</v>
      </c>
      <c r="Z56" s="31" t="s">
        <v>80</v>
      </c>
      <c r="AA56" s="31" t="s">
        <v>80</v>
      </c>
      <c r="AB56" s="31" t="s">
        <v>80</v>
      </c>
      <c r="AC56" s="31" t="s">
        <v>80</v>
      </c>
      <c r="AD56" s="31" t="s">
        <v>80</v>
      </c>
      <c r="AE56" s="31" t="s">
        <v>80</v>
      </c>
      <c r="AF56" s="31" t="s">
        <v>80</v>
      </c>
      <c r="AG56" s="31" t="s">
        <v>80</v>
      </c>
      <c r="AH56" s="31" t="s">
        <v>80</v>
      </c>
      <c r="AI56" s="31" t="s">
        <v>80</v>
      </c>
      <c r="AJ56" s="31" t="s">
        <v>80</v>
      </c>
      <c r="AK56">
        <v>26</v>
      </c>
      <c r="AL56" s="29" t="s">
        <v>80</v>
      </c>
      <c r="AM56" s="29" t="s">
        <v>80</v>
      </c>
      <c r="AN56" s="20" t="s">
        <v>80</v>
      </c>
    </row>
    <row r="57" spans="1:40" x14ac:dyDescent="0.25">
      <c r="A57" t="s">
        <v>232</v>
      </c>
      <c r="B57" t="s">
        <v>233</v>
      </c>
      <c r="C57" t="s">
        <v>75</v>
      </c>
      <c r="D57" t="s">
        <v>88</v>
      </c>
      <c r="E57" t="s">
        <v>90</v>
      </c>
      <c r="F57" t="s">
        <v>78</v>
      </c>
      <c r="G57" s="31" t="s">
        <v>80</v>
      </c>
      <c r="H57" s="31" t="s">
        <v>80</v>
      </c>
      <c r="I57" s="31" t="s">
        <v>80</v>
      </c>
      <c r="J57" s="31" t="s">
        <v>80</v>
      </c>
      <c r="K57" s="31" t="s">
        <v>80</v>
      </c>
      <c r="L57" s="31" t="s">
        <v>80</v>
      </c>
      <c r="M57" s="31" t="s">
        <v>80</v>
      </c>
      <c r="N57" s="31" t="s">
        <v>80</v>
      </c>
      <c r="O57" s="31" t="s">
        <v>80</v>
      </c>
      <c r="P57" s="31" t="s">
        <v>80</v>
      </c>
      <c r="Q57" s="31" t="s">
        <v>80</v>
      </c>
      <c r="R57" s="31" t="s">
        <v>80</v>
      </c>
      <c r="S57" s="31" t="s">
        <v>80</v>
      </c>
      <c r="T57" s="31" t="s">
        <v>80</v>
      </c>
      <c r="U57" s="31">
        <v>1.7769999999999999</v>
      </c>
      <c r="V57" s="31" t="s">
        <v>80</v>
      </c>
      <c r="W57" s="31" t="s">
        <v>80</v>
      </c>
      <c r="X57" s="31" t="s">
        <v>80</v>
      </c>
      <c r="Y57" s="31" t="s">
        <v>80</v>
      </c>
      <c r="Z57" s="31" t="s">
        <v>80</v>
      </c>
      <c r="AA57" s="31" t="s">
        <v>80</v>
      </c>
      <c r="AB57" s="31" t="s">
        <v>80</v>
      </c>
      <c r="AC57" s="31" t="s">
        <v>80</v>
      </c>
      <c r="AD57" s="31" t="s">
        <v>80</v>
      </c>
      <c r="AE57" s="31" t="s">
        <v>80</v>
      </c>
      <c r="AF57" s="31" t="s">
        <v>80</v>
      </c>
      <c r="AG57" s="31" t="s">
        <v>80</v>
      </c>
      <c r="AH57" s="31" t="s">
        <v>80</v>
      </c>
      <c r="AI57" s="31" t="s">
        <v>80</v>
      </c>
      <c r="AJ57" s="31" t="s">
        <v>80</v>
      </c>
      <c r="AK57">
        <v>27</v>
      </c>
      <c r="AL57" s="29">
        <v>0.02</v>
      </c>
      <c r="AM57" s="29">
        <v>99.88</v>
      </c>
      <c r="AN57" s="20">
        <v>1.7769999999999999</v>
      </c>
    </row>
    <row r="58" spans="1:40" x14ac:dyDescent="0.25">
      <c r="A58" t="s">
        <v>232</v>
      </c>
      <c r="B58" t="s">
        <v>233</v>
      </c>
      <c r="C58" t="s">
        <v>75</v>
      </c>
      <c r="D58" t="s">
        <v>88</v>
      </c>
      <c r="E58" t="s">
        <v>90</v>
      </c>
      <c r="F58" t="s">
        <v>79</v>
      </c>
      <c r="G58" s="31" t="s">
        <v>80</v>
      </c>
      <c r="H58" s="31" t="s">
        <v>80</v>
      </c>
      <c r="I58" s="31" t="s">
        <v>80</v>
      </c>
      <c r="J58" s="31" t="s">
        <v>80</v>
      </c>
      <c r="K58" s="31" t="s">
        <v>80</v>
      </c>
      <c r="L58" s="31" t="s">
        <v>80</v>
      </c>
      <c r="M58" s="31" t="s">
        <v>80</v>
      </c>
      <c r="N58" s="31" t="s">
        <v>80</v>
      </c>
      <c r="O58" s="31" t="s">
        <v>80</v>
      </c>
      <c r="P58" s="31" t="s">
        <v>80</v>
      </c>
      <c r="Q58" s="31" t="s">
        <v>80</v>
      </c>
      <c r="R58" s="31" t="s">
        <v>80</v>
      </c>
      <c r="S58" s="31" t="s">
        <v>80</v>
      </c>
      <c r="T58" s="31" t="s">
        <v>80</v>
      </c>
      <c r="U58" s="31" t="s">
        <v>82</v>
      </c>
      <c r="V58" s="31" t="s">
        <v>80</v>
      </c>
      <c r="W58" s="31" t="s">
        <v>80</v>
      </c>
      <c r="X58" s="31" t="s">
        <v>80</v>
      </c>
      <c r="Y58" s="31" t="s">
        <v>80</v>
      </c>
      <c r="Z58" s="31" t="s">
        <v>80</v>
      </c>
      <c r="AA58" s="31" t="s">
        <v>80</v>
      </c>
      <c r="AB58" s="31" t="s">
        <v>80</v>
      </c>
      <c r="AC58" s="31" t="s">
        <v>80</v>
      </c>
      <c r="AD58" s="31" t="s">
        <v>80</v>
      </c>
      <c r="AE58" s="31" t="s">
        <v>80</v>
      </c>
      <c r="AF58" s="31" t="s">
        <v>80</v>
      </c>
      <c r="AG58" s="31" t="s">
        <v>80</v>
      </c>
      <c r="AH58" s="31" t="s">
        <v>80</v>
      </c>
      <c r="AI58" s="31" t="s">
        <v>80</v>
      </c>
      <c r="AJ58" s="31" t="s">
        <v>80</v>
      </c>
      <c r="AK58">
        <v>27</v>
      </c>
      <c r="AL58" s="29" t="s">
        <v>80</v>
      </c>
      <c r="AM58" s="29" t="s">
        <v>80</v>
      </c>
      <c r="AN58" s="20" t="s">
        <v>80</v>
      </c>
    </row>
    <row r="59" spans="1:40" x14ac:dyDescent="0.25">
      <c r="A59" t="s">
        <v>232</v>
      </c>
      <c r="B59" t="s">
        <v>233</v>
      </c>
      <c r="C59" t="s">
        <v>75</v>
      </c>
      <c r="D59" t="s">
        <v>107</v>
      </c>
      <c r="E59" t="s">
        <v>105</v>
      </c>
      <c r="F59" t="s">
        <v>78</v>
      </c>
      <c r="G59" s="31" t="s">
        <v>80</v>
      </c>
      <c r="H59" s="31" t="s">
        <v>80</v>
      </c>
      <c r="I59" s="31" t="s">
        <v>80</v>
      </c>
      <c r="J59" s="31" t="s">
        <v>80</v>
      </c>
      <c r="K59" s="31" t="s">
        <v>80</v>
      </c>
      <c r="L59" s="31" t="s">
        <v>80</v>
      </c>
      <c r="M59" s="31" t="s">
        <v>80</v>
      </c>
      <c r="N59" s="31" t="s">
        <v>80</v>
      </c>
      <c r="O59" s="31" t="s">
        <v>80</v>
      </c>
      <c r="P59" s="31" t="s">
        <v>80</v>
      </c>
      <c r="Q59" s="31">
        <v>2.4E-2</v>
      </c>
      <c r="R59" s="31">
        <v>0.12</v>
      </c>
      <c r="S59" s="31">
        <v>1.0549999999999999</v>
      </c>
      <c r="T59" s="31">
        <v>0.156</v>
      </c>
      <c r="U59" s="31" t="s">
        <v>80</v>
      </c>
      <c r="V59" s="31" t="s">
        <v>80</v>
      </c>
      <c r="W59" s="31" t="s">
        <v>80</v>
      </c>
      <c r="X59" s="31" t="s">
        <v>80</v>
      </c>
      <c r="Y59" s="31" t="s">
        <v>80</v>
      </c>
      <c r="Z59" s="31" t="s">
        <v>80</v>
      </c>
      <c r="AA59" s="31" t="s">
        <v>80</v>
      </c>
      <c r="AB59" s="31" t="s">
        <v>80</v>
      </c>
      <c r="AC59" s="31" t="s">
        <v>80</v>
      </c>
      <c r="AD59" s="31" t="s">
        <v>80</v>
      </c>
      <c r="AE59" s="31" t="s">
        <v>80</v>
      </c>
      <c r="AF59" s="31" t="s">
        <v>80</v>
      </c>
      <c r="AG59" s="31" t="s">
        <v>80</v>
      </c>
      <c r="AH59" s="31" t="s">
        <v>80</v>
      </c>
      <c r="AI59" s="31" t="s">
        <v>80</v>
      </c>
      <c r="AJ59" s="31" t="s">
        <v>80</v>
      </c>
      <c r="AK59">
        <v>28</v>
      </c>
      <c r="AL59" s="29">
        <v>0.02</v>
      </c>
      <c r="AM59" s="29">
        <v>99.9</v>
      </c>
      <c r="AN59" s="20">
        <v>1.355</v>
      </c>
    </row>
    <row r="60" spans="1:40" x14ac:dyDescent="0.25">
      <c r="A60" t="s">
        <v>232</v>
      </c>
      <c r="B60" t="s">
        <v>233</v>
      </c>
      <c r="C60" t="s">
        <v>75</v>
      </c>
      <c r="D60" t="s">
        <v>107</v>
      </c>
      <c r="E60" t="s">
        <v>105</v>
      </c>
      <c r="F60" t="s">
        <v>79</v>
      </c>
      <c r="G60" s="31" t="s">
        <v>80</v>
      </c>
      <c r="H60" s="31" t="s">
        <v>80</v>
      </c>
      <c r="I60" s="31" t="s">
        <v>80</v>
      </c>
      <c r="J60" s="31" t="s">
        <v>80</v>
      </c>
      <c r="K60" s="31" t="s">
        <v>80</v>
      </c>
      <c r="L60" s="31" t="s">
        <v>80</v>
      </c>
      <c r="M60" s="31" t="s">
        <v>80</v>
      </c>
      <c r="N60" s="31" t="s">
        <v>80</v>
      </c>
      <c r="O60" s="31" t="s">
        <v>80</v>
      </c>
      <c r="P60" s="31" t="s">
        <v>80</v>
      </c>
      <c r="Q60" s="31" t="s">
        <v>82</v>
      </c>
      <c r="R60" s="31" t="s">
        <v>5</v>
      </c>
      <c r="S60" s="31" t="s">
        <v>5</v>
      </c>
      <c r="T60" s="31" t="s">
        <v>82</v>
      </c>
      <c r="U60" s="31" t="s">
        <v>80</v>
      </c>
      <c r="V60" s="31" t="s">
        <v>80</v>
      </c>
      <c r="W60" s="31" t="s">
        <v>80</v>
      </c>
      <c r="X60" s="31" t="s">
        <v>80</v>
      </c>
      <c r="Y60" s="31" t="s">
        <v>80</v>
      </c>
      <c r="Z60" s="31" t="s">
        <v>80</v>
      </c>
      <c r="AA60" s="31" t="s">
        <v>80</v>
      </c>
      <c r="AB60" s="31" t="s">
        <v>80</v>
      </c>
      <c r="AC60" s="31" t="s">
        <v>80</v>
      </c>
      <c r="AD60" s="31" t="s">
        <v>80</v>
      </c>
      <c r="AE60" s="31" t="s">
        <v>80</v>
      </c>
      <c r="AF60" s="31" t="s">
        <v>80</v>
      </c>
      <c r="AG60" s="31" t="s">
        <v>80</v>
      </c>
      <c r="AH60" s="31" t="s">
        <v>80</v>
      </c>
      <c r="AI60" s="31" t="s">
        <v>80</v>
      </c>
      <c r="AJ60" s="31" t="s">
        <v>80</v>
      </c>
      <c r="AK60">
        <v>28</v>
      </c>
      <c r="AL60" s="29" t="s">
        <v>80</v>
      </c>
      <c r="AM60" s="29" t="s">
        <v>80</v>
      </c>
      <c r="AN60" s="20" t="s">
        <v>80</v>
      </c>
    </row>
    <row r="61" spans="1:40" x14ac:dyDescent="0.25">
      <c r="A61" t="s">
        <v>232</v>
      </c>
      <c r="B61" t="s">
        <v>233</v>
      </c>
      <c r="C61" t="s">
        <v>75</v>
      </c>
      <c r="D61" t="s">
        <v>107</v>
      </c>
      <c r="E61" t="s">
        <v>123</v>
      </c>
      <c r="F61" t="s">
        <v>78</v>
      </c>
      <c r="G61" s="31" t="s">
        <v>80</v>
      </c>
      <c r="H61" s="31" t="s">
        <v>80</v>
      </c>
      <c r="I61" s="31" t="s">
        <v>80</v>
      </c>
      <c r="J61" s="31" t="s">
        <v>80</v>
      </c>
      <c r="K61" s="31" t="s">
        <v>80</v>
      </c>
      <c r="L61" s="31" t="s">
        <v>80</v>
      </c>
      <c r="M61" s="31" t="s">
        <v>80</v>
      </c>
      <c r="N61" s="31" t="s">
        <v>80</v>
      </c>
      <c r="O61" s="31" t="s">
        <v>80</v>
      </c>
      <c r="P61" s="31" t="s">
        <v>80</v>
      </c>
      <c r="Q61" s="31">
        <v>0.11899999999999999</v>
      </c>
      <c r="R61" s="31">
        <v>0.32400000000000001</v>
      </c>
      <c r="S61" s="31">
        <v>0.34399999999999997</v>
      </c>
      <c r="T61" s="31">
        <v>0.23899999999999999</v>
      </c>
      <c r="U61" s="31">
        <v>0.24099999999999999</v>
      </c>
      <c r="V61" s="31" t="s">
        <v>80</v>
      </c>
      <c r="W61" s="31" t="s">
        <v>80</v>
      </c>
      <c r="X61" s="31" t="s">
        <v>80</v>
      </c>
      <c r="Y61" s="31" t="s">
        <v>80</v>
      </c>
      <c r="Z61" s="31" t="s">
        <v>80</v>
      </c>
      <c r="AA61" s="31" t="s">
        <v>80</v>
      </c>
      <c r="AB61" s="31" t="s">
        <v>80</v>
      </c>
      <c r="AC61" s="31" t="s">
        <v>80</v>
      </c>
      <c r="AD61" s="31" t="s">
        <v>80</v>
      </c>
      <c r="AE61" s="31" t="s">
        <v>80</v>
      </c>
      <c r="AF61" s="31" t="s">
        <v>80</v>
      </c>
      <c r="AG61" s="31" t="s">
        <v>80</v>
      </c>
      <c r="AH61" s="31" t="s">
        <v>80</v>
      </c>
      <c r="AI61" s="31" t="s">
        <v>80</v>
      </c>
      <c r="AJ61" s="31" t="s">
        <v>80</v>
      </c>
      <c r="AK61">
        <v>29</v>
      </c>
      <c r="AL61" s="29">
        <v>0.02</v>
      </c>
      <c r="AM61" s="29">
        <v>99.92</v>
      </c>
      <c r="AN61" s="20">
        <v>1.266</v>
      </c>
    </row>
    <row r="62" spans="1:40" x14ac:dyDescent="0.25">
      <c r="A62" t="s">
        <v>232</v>
      </c>
      <c r="B62" t="s">
        <v>233</v>
      </c>
      <c r="C62" t="s">
        <v>75</v>
      </c>
      <c r="D62" t="s">
        <v>107</v>
      </c>
      <c r="E62" t="s">
        <v>123</v>
      </c>
      <c r="F62" t="s">
        <v>79</v>
      </c>
      <c r="G62" s="31" t="s">
        <v>80</v>
      </c>
      <c r="H62" s="31" t="s">
        <v>80</v>
      </c>
      <c r="I62" s="31" t="s">
        <v>80</v>
      </c>
      <c r="J62" s="31" t="s">
        <v>80</v>
      </c>
      <c r="K62" s="31" t="s">
        <v>80</v>
      </c>
      <c r="L62" s="31" t="s">
        <v>80</v>
      </c>
      <c r="M62" s="31" t="s">
        <v>80</v>
      </c>
      <c r="N62" s="31" t="s">
        <v>80</v>
      </c>
      <c r="O62" s="31" t="s">
        <v>80</v>
      </c>
      <c r="P62" s="31" t="s">
        <v>80</v>
      </c>
      <c r="Q62" s="31" t="s">
        <v>82</v>
      </c>
      <c r="R62" s="31" t="s">
        <v>5</v>
      </c>
      <c r="S62" s="31" t="s">
        <v>5</v>
      </c>
      <c r="T62" s="31" t="s">
        <v>82</v>
      </c>
      <c r="U62" s="31" t="s">
        <v>5</v>
      </c>
      <c r="V62" s="31" t="s">
        <v>80</v>
      </c>
      <c r="W62" s="31" t="s">
        <v>80</v>
      </c>
      <c r="X62" s="31" t="s">
        <v>80</v>
      </c>
      <c r="Y62" s="31" t="s">
        <v>80</v>
      </c>
      <c r="Z62" s="31" t="s">
        <v>80</v>
      </c>
      <c r="AA62" s="31" t="s">
        <v>80</v>
      </c>
      <c r="AB62" s="31" t="s">
        <v>80</v>
      </c>
      <c r="AC62" s="31" t="s">
        <v>80</v>
      </c>
      <c r="AD62" s="31" t="s">
        <v>80</v>
      </c>
      <c r="AE62" s="31" t="s">
        <v>80</v>
      </c>
      <c r="AF62" s="31" t="s">
        <v>80</v>
      </c>
      <c r="AG62" s="31" t="s">
        <v>80</v>
      </c>
      <c r="AH62" s="31" t="s">
        <v>80</v>
      </c>
      <c r="AI62" s="31" t="s">
        <v>80</v>
      </c>
      <c r="AJ62" s="31" t="s">
        <v>80</v>
      </c>
      <c r="AK62">
        <v>29</v>
      </c>
      <c r="AL62" s="29" t="s">
        <v>80</v>
      </c>
      <c r="AM62" s="29" t="s">
        <v>80</v>
      </c>
      <c r="AN62" s="20" t="s">
        <v>80</v>
      </c>
    </row>
    <row r="63" spans="1:40" x14ac:dyDescent="0.25">
      <c r="A63" t="s">
        <v>232</v>
      </c>
      <c r="B63" t="s">
        <v>233</v>
      </c>
      <c r="C63" t="s">
        <v>75</v>
      </c>
      <c r="D63" t="s">
        <v>137</v>
      </c>
      <c r="E63" t="s">
        <v>87</v>
      </c>
      <c r="F63" t="s">
        <v>78</v>
      </c>
      <c r="G63" s="31">
        <v>0.156</v>
      </c>
      <c r="H63" s="31">
        <v>0.124</v>
      </c>
      <c r="I63" s="31" t="s">
        <v>80</v>
      </c>
      <c r="J63" s="31">
        <v>0.15</v>
      </c>
      <c r="K63" s="31">
        <v>0.249</v>
      </c>
      <c r="L63" s="31" t="s">
        <v>80</v>
      </c>
      <c r="M63" s="31">
        <v>0.23799999999999999</v>
      </c>
      <c r="N63" s="31" t="s">
        <v>80</v>
      </c>
      <c r="O63" s="31" t="s">
        <v>80</v>
      </c>
      <c r="P63" s="31" t="s">
        <v>80</v>
      </c>
      <c r="Q63" s="31" t="s">
        <v>80</v>
      </c>
      <c r="R63" s="31">
        <v>4.0000000000000001E-3</v>
      </c>
      <c r="S63" s="31" t="s">
        <v>80</v>
      </c>
      <c r="T63" s="31">
        <v>0.13500000000000001</v>
      </c>
      <c r="U63" s="31" t="s">
        <v>80</v>
      </c>
      <c r="V63" s="31" t="s">
        <v>80</v>
      </c>
      <c r="W63" s="31" t="s">
        <v>80</v>
      </c>
      <c r="X63" s="31" t="s">
        <v>80</v>
      </c>
      <c r="Y63" s="31" t="s">
        <v>80</v>
      </c>
      <c r="Z63" s="31" t="s">
        <v>80</v>
      </c>
      <c r="AA63" s="31" t="s">
        <v>80</v>
      </c>
      <c r="AB63" s="31" t="s">
        <v>80</v>
      </c>
      <c r="AC63" s="31" t="s">
        <v>80</v>
      </c>
      <c r="AD63" s="31" t="s">
        <v>80</v>
      </c>
      <c r="AE63" s="31" t="s">
        <v>80</v>
      </c>
      <c r="AF63" s="31" t="s">
        <v>80</v>
      </c>
      <c r="AG63" s="31" t="s">
        <v>80</v>
      </c>
      <c r="AH63" s="31" t="s">
        <v>80</v>
      </c>
      <c r="AI63" s="31" t="s">
        <v>80</v>
      </c>
      <c r="AJ63" s="31" t="s">
        <v>80</v>
      </c>
      <c r="AK63">
        <v>30</v>
      </c>
      <c r="AL63" s="29">
        <v>0.01</v>
      </c>
      <c r="AM63" s="29">
        <v>99.93</v>
      </c>
      <c r="AN63" s="20">
        <v>1.056</v>
      </c>
    </row>
    <row r="64" spans="1:40" x14ac:dyDescent="0.25">
      <c r="A64" t="s">
        <v>232</v>
      </c>
      <c r="B64" t="s">
        <v>233</v>
      </c>
      <c r="C64" t="s">
        <v>75</v>
      </c>
      <c r="D64" t="s">
        <v>137</v>
      </c>
      <c r="E64" t="s">
        <v>87</v>
      </c>
      <c r="F64" t="s">
        <v>79</v>
      </c>
      <c r="G64" s="31" t="s">
        <v>82</v>
      </c>
      <c r="H64" s="31" t="s">
        <v>82</v>
      </c>
      <c r="I64" s="31" t="s">
        <v>80</v>
      </c>
      <c r="J64" s="31" t="s">
        <v>82</v>
      </c>
      <c r="K64" s="31" t="s">
        <v>82</v>
      </c>
      <c r="L64" s="31" t="s">
        <v>80</v>
      </c>
      <c r="M64" s="31" t="s">
        <v>82</v>
      </c>
      <c r="N64" s="31" t="s">
        <v>80</v>
      </c>
      <c r="O64" s="31" t="s">
        <v>80</v>
      </c>
      <c r="P64" s="31" t="s">
        <v>80</v>
      </c>
      <c r="Q64" s="31" t="s">
        <v>80</v>
      </c>
      <c r="R64" s="31" t="s">
        <v>82</v>
      </c>
      <c r="S64" s="31" t="s">
        <v>80</v>
      </c>
      <c r="T64" s="31" t="s">
        <v>82</v>
      </c>
      <c r="U64" s="31" t="s">
        <v>80</v>
      </c>
      <c r="V64" s="31" t="s">
        <v>80</v>
      </c>
      <c r="W64" s="31" t="s">
        <v>80</v>
      </c>
      <c r="X64" s="31" t="s">
        <v>80</v>
      </c>
      <c r="Y64" s="31" t="s">
        <v>80</v>
      </c>
      <c r="Z64" s="31" t="s">
        <v>80</v>
      </c>
      <c r="AA64" s="31" t="s">
        <v>80</v>
      </c>
      <c r="AB64" s="31" t="s">
        <v>80</v>
      </c>
      <c r="AC64" s="31" t="s">
        <v>80</v>
      </c>
      <c r="AD64" s="31" t="s">
        <v>80</v>
      </c>
      <c r="AE64" s="31" t="s">
        <v>80</v>
      </c>
      <c r="AF64" s="31" t="s">
        <v>80</v>
      </c>
      <c r="AG64" s="31" t="s">
        <v>80</v>
      </c>
      <c r="AH64" s="31" t="s">
        <v>80</v>
      </c>
      <c r="AI64" s="31" t="s">
        <v>80</v>
      </c>
      <c r="AJ64" s="31" t="s">
        <v>80</v>
      </c>
      <c r="AK64">
        <v>30</v>
      </c>
      <c r="AL64" s="29" t="s">
        <v>80</v>
      </c>
      <c r="AM64" s="29" t="s">
        <v>80</v>
      </c>
      <c r="AN64" s="20" t="s">
        <v>80</v>
      </c>
    </row>
    <row r="65" spans="1:40" x14ac:dyDescent="0.25">
      <c r="A65" t="s">
        <v>232</v>
      </c>
      <c r="B65" t="s">
        <v>233</v>
      </c>
      <c r="C65" t="s">
        <v>75</v>
      </c>
      <c r="D65" t="s">
        <v>171</v>
      </c>
      <c r="E65" t="s">
        <v>84</v>
      </c>
      <c r="F65" t="s">
        <v>78</v>
      </c>
      <c r="G65" s="31" t="s">
        <v>80</v>
      </c>
      <c r="H65" s="31" t="s">
        <v>80</v>
      </c>
      <c r="I65" s="31" t="s">
        <v>80</v>
      </c>
      <c r="J65" s="31" t="s">
        <v>80</v>
      </c>
      <c r="K65" s="31" t="s">
        <v>80</v>
      </c>
      <c r="L65" s="31" t="s">
        <v>80</v>
      </c>
      <c r="M65" s="31" t="s">
        <v>80</v>
      </c>
      <c r="N65" s="31" t="s">
        <v>80</v>
      </c>
      <c r="O65" s="31" t="s">
        <v>80</v>
      </c>
      <c r="P65" s="31" t="s">
        <v>80</v>
      </c>
      <c r="Q65" s="31" t="s">
        <v>80</v>
      </c>
      <c r="R65" s="31" t="s">
        <v>80</v>
      </c>
      <c r="S65" s="31" t="s">
        <v>80</v>
      </c>
      <c r="T65" s="31" t="s">
        <v>80</v>
      </c>
      <c r="U65" s="31" t="s">
        <v>80</v>
      </c>
      <c r="V65" s="31">
        <v>0.16900000000000001</v>
      </c>
      <c r="W65" s="31" t="s">
        <v>80</v>
      </c>
      <c r="X65" s="31" t="s">
        <v>80</v>
      </c>
      <c r="Y65" s="31" t="s">
        <v>80</v>
      </c>
      <c r="Z65" s="31" t="s">
        <v>80</v>
      </c>
      <c r="AA65" s="31" t="s">
        <v>80</v>
      </c>
      <c r="AB65" s="31" t="s">
        <v>80</v>
      </c>
      <c r="AC65" s="31" t="s">
        <v>80</v>
      </c>
      <c r="AD65" s="31">
        <v>0.08</v>
      </c>
      <c r="AE65" s="31" t="s">
        <v>80</v>
      </c>
      <c r="AF65" s="31">
        <v>0.10199999999999999</v>
      </c>
      <c r="AG65" s="31">
        <v>0.1</v>
      </c>
      <c r="AH65" s="31" t="s">
        <v>80</v>
      </c>
      <c r="AI65" s="31" t="s">
        <v>80</v>
      </c>
      <c r="AJ65" s="31">
        <v>0.41</v>
      </c>
      <c r="AK65">
        <v>31</v>
      </c>
      <c r="AL65" s="29">
        <v>0.01</v>
      </c>
      <c r="AM65" s="29">
        <v>99.94</v>
      </c>
      <c r="AN65" s="20">
        <v>0.86099999999999999</v>
      </c>
    </row>
    <row r="66" spans="1:40" x14ac:dyDescent="0.25">
      <c r="A66" t="s">
        <v>232</v>
      </c>
      <c r="B66" t="s">
        <v>233</v>
      </c>
      <c r="C66" t="s">
        <v>75</v>
      </c>
      <c r="D66" t="s">
        <v>171</v>
      </c>
      <c r="E66" t="s">
        <v>84</v>
      </c>
      <c r="F66" t="s">
        <v>79</v>
      </c>
      <c r="G66" s="31" t="s">
        <v>80</v>
      </c>
      <c r="H66" s="31" t="s">
        <v>80</v>
      </c>
      <c r="I66" s="31" t="s">
        <v>80</v>
      </c>
      <c r="J66" s="31" t="s">
        <v>80</v>
      </c>
      <c r="K66" s="31" t="s">
        <v>80</v>
      </c>
      <c r="L66" s="31" t="s">
        <v>80</v>
      </c>
      <c r="M66" s="31" t="s">
        <v>80</v>
      </c>
      <c r="N66" s="31" t="s">
        <v>80</v>
      </c>
      <c r="O66" s="31" t="s">
        <v>80</v>
      </c>
      <c r="P66" s="31" t="s">
        <v>80</v>
      </c>
      <c r="Q66" s="31" t="s">
        <v>80</v>
      </c>
      <c r="R66" s="31" t="s">
        <v>80</v>
      </c>
      <c r="S66" s="31" t="s">
        <v>80</v>
      </c>
      <c r="T66" s="31" t="s">
        <v>80</v>
      </c>
      <c r="U66" s="31" t="s">
        <v>80</v>
      </c>
      <c r="V66" s="31" t="s">
        <v>5</v>
      </c>
      <c r="W66" s="31" t="s">
        <v>80</v>
      </c>
      <c r="X66" s="31" t="s">
        <v>80</v>
      </c>
      <c r="Y66" s="31" t="s">
        <v>80</v>
      </c>
      <c r="Z66" s="31" t="s">
        <v>80</v>
      </c>
      <c r="AA66" s="31" t="s">
        <v>80</v>
      </c>
      <c r="AB66" s="31" t="s">
        <v>80</v>
      </c>
      <c r="AC66" s="31" t="s">
        <v>80</v>
      </c>
      <c r="AD66" s="31" t="s">
        <v>82</v>
      </c>
      <c r="AE66" s="31" t="s">
        <v>80</v>
      </c>
      <c r="AF66" s="31" t="s">
        <v>82</v>
      </c>
      <c r="AG66" s="31" t="s">
        <v>82</v>
      </c>
      <c r="AH66" s="31" t="s">
        <v>80</v>
      </c>
      <c r="AI66" s="31" t="s">
        <v>80</v>
      </c>
      <c r="AJ66" s="31" t="s">
        <v>5</v>
      </c>
      <c r="AK66">
        <v>31</v>
      </c>
      <c r="AL66" s="29" t="s">
        <v>80</v>
      </c>
      <c r="AM66" s="29" t="s">
        <v>80</v>
      </c>
      <c r="AN66" s="20" t="s">
        <v>80</v>
      </c>
    </row>
    <row r="67" spans="1:40" x14ac:dyDescent="0.25">
      <c r="A67" t="s">
        <v>232</v>
      </c>
      <c r="B67" t="s">
        <v>233</v>
      </c>
      <c r="C67" t="s">
        <v>75</v>
      </c>
      <c r="D67" t="s">
        <v>137</v>
      </c>
      <c r="E67" t="s">
        <v>99</v>
      </c>
      <c r="F67" t="s">
        <v>78</v>
      </c>
      <c r="G67" s="31" t="s">
        <v>80</v>
      </c>
      <c r="H67" s="31">
        <v>0.13800000000000001</v>
      </c>
      <c r="I67" s="31" t="s">
        <v>80</v>
      </c>
      <c r="J67" s="31" t="s">
        <v>80</v>
      </c>
      <c r="K67" s="31" t="s">
        <v>80</v>
      </c>
      <c r="L67" s="31" t="s">
        <v>80</v>
      </c>
      <c r="M67" s="31" t="s">
        <v>80</v>
      </c>
      <c r="N67" s="31" t="s">
        <v>80</v>
      </c>
      <c r="O67" s="31">
        <v>0.30399999999999999</v>
      </c>
      <c r="P67" s="31">
        <v>0.16800000000000001</v>
      </c>
      <c r="Q67" s="31" t="s">
        <v>80</v>
      </c>
      <c r="R67" s="31" t="s">
        <v>80</v>
      </c>
      <c r="S67" s="31" t="s">
        <v>80</v>
      </c>
      <c r="T67" s="31">
        <v>0.19400000000000001</v>
      </c>
      <c r="U67" s="31" t="s">
        <v>80</v>
      </c>
      <c r="V67" s="31" t="s">
        <v>80</v>
      </c>
      <c r="W67" s="31" t="s">
        <v>80</v>
      </c>
      <c r="X67" s="31" t="s">
        <v>80</v>
      </c>
      <c r="Y67" s="31" t="s">
        <v>80</v>
      </c>
      <c r="Z67" s="31" t="s">
        <v>80</v>
      </c>
      <c r="AA67" s="31" t="s">
        <v>80</v>
      </c>
      <c r="AB67" s="31" t="s">
        <v>80</v>
      </c>
      <c r="AC67" s="31" t="s">
        <v>80</v>
      </c>
      <c r="AD67" s="31" t="s">
        <v>80</v>
      </c>
      <c r="AE67" s="31" t="s">
        <v>80</v>
      </c>
      <c r="AF67" s="31" t="s">
        <v>80</v>
      </c>
      <c r="AG67" s="31" t="s">
        <v>80</v>
      </c>
      <c r="AH67" s="31" t="s">
        <v>80</v>
      </c>
      <c r="AI67" s="31" t="s">
        <v>80</v>
      </c>
      <c r="AJ67" s="31" t="s">
        <v>80</v>
      </c>
      <c r="AK67">
        <v>32</v>
      </c>
      <c r="AL67" s="29">
        <v>0.01</v>
      </c>
      <c r="AM67" s="29">
        <v>99.95</v>
      </c>
      <c r="AN67" s="20">
        <v>0.80400000000000005</v>
      </c>
    </row>
    <row r="68" spans="1:40" x14ac:dyDescent="0.25">
      <c r="A68" t="s">
        <v>232</v>
      </c>
      <c r="B68" t="s">
        <v>233</v>
      </c>
      <c r="C68" t="s">
        <v>75</v>
      </c>
      <c r="D68" t="s">
        <v>137</v>
      </c>
      <c r="E68" t="s">
        <v>99</v>
      </c>
      <c r="F68" t="s">
        <v>79</v>
      </c>
      <c r="G68" s="31" t="s">
        <v>80</v>
      </c>
      <c r="H68" s="31" t="s">
        <v>82</v>
      </c>
      <c r="I68" s="31" t="s">
        <v>80</v>
      </c>
      <c r="J68" s="31" t="s">
        <v>80</v>
      </c>
      <c r="K68" s="31" t="s">
        <v>80</v>
      </c>
      <c r="L68" s="31" t="s">
        <v>80</v>
      </c>
      <c r="M68" s="31" t="s">
        <v>80</v>
      </c>
      <c r="N68" s="31" t="s">
        <v>80</v>
      </c>
      <c r="O68" s="31" t="s">
        <v>82</v>
      </c>
      <c r="P68" s="31" t="s">
        <v>82</v>
      </c>
      <c r="Q68" s="31" t="s">
        <v>80</v>
      </c>
      <c r="R68" s="31" t="s">
        <v>80</v>
      </c>
      <c r="S68" s="31" t="s">
        <v>80</v>
      </c>
      <c r="T68" s="31" t="s">
        <v>82</v>
      </c>
      <c r="U68" s="31" t="s">
        <v>80</v>
      </c>
      <c r="V68" s="31" t="s">
        <v>80</v>
      </c>
      <c r="W68" s="31" t="s">
        <v>80</v>
      </c>
      <c r="X68" s="31" t="s">
        <v>80</v>
      </c>
      <c r="Y68" s="31" t="s">
        <v>80</v>
      </c>
      <c r="Z68" s="31" t="s">
        <v>80</v>
      </c>
      <c r="AA68" s="31" t="s">
        <v>80</v>
      </c>
      <c r="AB68" s="31" t="s">
        <v>80</v>
      </c>
      <c r="AC68" s="31" t="s">
        <v>80</v>
      </c>
      <c r="AD68" s="31" t="s">
        <v>80</v>
      </c>
      <c r="AE68" s="31" t="s">
        <v>80</v>
      </c>
      <c r="AF68" s="31" t="s">
        <v>80</v>
      </c>
      <c r="AG68" s="31" t="s">
        <v>80</v>
      </c>
      <c r="AH68" s="31" t="s">
        <v>80</v>
      </c>
      <c r="AI68" s="31" t="s">
        <v>80</v>
      </c>
      <c r="AJ68" s="31" t="s">
        <v>80</v>
      </c>
      <c r="AK68">
        <v>32</v>
      </c>
      <c r="AL68" s="29" t="s">
        <v>80</v>
      </c>
      <c r="AM68" s="29" t="s">
        <v>80</v>
      </c>
      <c r="AN68" s="20" t="s">
        <v>80</v>
      </c>
    </row>
    <row r="69" spans="1:40" x14ac:dyDescent="0.25">
      <c r="A69" t="s">
        <v>232</v>
      </c>
      <c r="B69" t="s">
        <v>233</v>
      </c>
      <c r="C69" t="s">
        <v>75</v>
      </c>
      <c r="D69" t="s">
        <v>88</v>
      </c>
      <c r="E69" t="s">
        <v>84</v>
      </c>
      <c r="F69" t="s">
        <v>78</v>
      </c>
      <c r="G69" s="31" t="s">
        <v>80</v>
      </c>
      <c r="H69" s="31" t="s">
        <v>80</v>
      </c>
      <c r="I69" s="31" t="s">
        <v>80</v>
      </c>
      <c r="J69" s="31" t="s">
        <v>80</v>
      </c>
      <c r="K69" s="31" t="s">
        <v>80</v>
      </c>
      <c r="L69" s="31" t="s">
        <v>80</v>
      </c>
      <c r="M69" s="31" t="s">
        <v>80</v>
      </c>
      <c r="N69" s="31" t="s">
        <v>80</v>
      </c>
      <c r="O69" s="31" t="s">
        <v>80</v>
      </c>
      <c r="P69" s="31" t="s">
        <v>80</v>
      </c>
      <c r="Q69" s="31" t="s">
        <v>80</v>
      </c>
      <c r="R69" s="31" t="s">
        <v>80</v>
      </c>
      <c r="S69" s="31" t="s">
        <v>80</v>
      </c>
      <c r="T69" s="31" t="s">
        <v>80</v>
      </c>
      <c r="U69" s="31">
        <v>0.69199999999999995</v>
      </c>
      <c r="V69" s="31" t="s">
        <v>80</v>
      </c>
      <c r="W69" s="31" t="s">
        <v>80</v>
      </c>
      <c r="X69" s="31" t="s">
        <v>80</v>
      </c>
      <c r="Y69" s="31" t="s">
        <v>80</v>
      </c>
      <c r="Z69" s="31" t="s">
        <v>80</v>
      </c>
      <c r="AA69" s="31" t="s">
        <v>80</v>
      </c>
      <c r="AB69" s="31" t="s">
        <v>80</v>
      </c>
      <c r="AC69" s="31" t="s">
        <v>80</v>
      </c>
      <c r="AD69" s="31" t="s">
        <v>80</v>
      </c>
      <c r="AE69" s="31" t="s">
        <v>80</v>
      </c>
      <c r="AF69" s="31" t="s">
        <v>80</v>
      </c>
      <c r="AG69" s="31" t="s">
        <v>80</v>
      </c>
      <c r="AH69" s="31" t="s">
        <v>80</v>
      </c>
      <c r="AI69" s="31" t="s">
        <v>80</v>
      </c>
      <c r="AJ69" s="31" t="s">
        <v>80</v>
      </c>
      <c r="AK69">
        <v>33</v>
      </c>
      <c r="AL69" s="29">
        <v>0.01</v>
      </c>
      <c r="AM69" s="29">
        <v>99.96</v>
      </c>
      <c r="AN69" s="20">
        <v>0.69199999999999995</v>
      </c>
    </row>
    <row r="70" spans="1:40" x14ac:dyDescent="0.25">
      <c r="A70" t="s">
        <v>232</v>
      </c>
      <c r="B70" t="s">
        <v>233</v>
      </c>
      <c r="C70" t="s">
        <v>75</v>
      </c>
      <c r="D70" t="s">
        <v>88</v>
      </c>
      <c r="E70" t="s">
        <v>84</v>
      </c>
      <c r="F70" t="s">
        <v>79</v>
      </c>
      <c r="G70" s="31" t="s">
        <v>80</v>
      </c>
      <c r="H70" s="31" t="s">
        <v>80</v>
      </c>
      <c r="I70" s="31" t="s">
        <v>80</v>
      </c>
      <c r="J70" s="31" t="s">
        <v>80</v>
      </c>
      <c r="K70" s="31" t="s">
        <v>80</v>
      </c>
      <c r="L70" s="31" t="s">
        <v>80</v>
      </c>
      <c r="M70" s="31" t="s">
        <v>80</v>
      </c>
      <c r="N70" s="31" t="s">
        <v>80</v>
      </c>
      <c r="O70" s="31" t="s">
        <v>80</v>
      </c>
      <c r="P70" s="31" t="s">
        <v>80</v>
      </c>
      <c r="Q70" s="31" t="s">
        <v>80</v>
      </c>
      <c r="R70" s="31" t="s">
        <v>80</v>
      </c>
      <c r="S70" s="31" t="s">
        <v>80</v>
      </c>
      <c r="T70" s="31" t="s">
        <v>80</v>
      </c>
      <c r="U70" s="31" t="s">
        <v>82</v>
      </c>
      <c r="V70" s="31" t="s">
        <v>80</v>
      </c>
      <c r="W70" s="31" t="s">
        <v>80</v>
      </c>
      <c r="X70" s="31" t="s">
        <v>80</v>
      </c>
      <c r="Y70" s="31" t="s">
        <v>80</v>
      </c>
      <c r="Z70" s="31" t="s">
        <v>80</v>
      </c>
      <c r="AA70" s="31" t="s">
        <v>80</v>
      </c>
      <c r="AB70" s="31" t="s">
        <v>80</v>
      </c>
      <c r="AC70" s="31" t="s">
        <v>80</v>
      </c>
      <c r="AD70" s="31" t="s">
        <v>80</v>
      </c>
      <c r="AE70" s="31" t="s">
        <v>80</v>
      </c>
      <c r="AF70" s="31" t="s">
        <v>80</v>
      </c>
      <c r="AG70" s="31" t="s">
        <v>80</v>
      </c>
      <c r="AH70" s="31" t="s">
        <v>80</v>
      </c>
      <c r="AI70" s="31" t="s">
        <v>80</v>
      </c>
      <c r="AJ70" s="31" t="s">
        <v>80</v>
      </c>
      <c r="AK70">
        <v>33</v>
      </c>
      <c r="AL70" s="29" t="s">
        <v>80</v>
      </c>
      <c r="AM70" s="29" t="s">
        <v>80</v>
      </c>
      <c r="AN70" s="20" t="s">
        <v>80</v>
      </c>
    </row>
    <row r="71" spans="1:40" x14ac:dyDescent="0.25">
      <c r="A71" t="s">
        <v>232</v>
      </c>
      <c r="B71" t="s">
        <v>233</v>
      </c>
      <c r="C71" t="s">
        <v>75</v>
      </c>
      <c r="D71" t="s">
        <v>118</v>
      </c>
      <c r="E71" t="s">
        <v>90</v>
      </c>
      <c r="F71" t="s">
        <v>78</v>
      </c>
      <c r="G71" s="31" t="s">
        <v>80</v>
      </c>
      <c r="H71" s="31" t="s">
        <v>80</v>
      </c>
      <c r="I71" s="31" t="s">
        <v>80</v>
      </c>
      <c r="J71" s="31" t="s">
        <v>80</v>
      </c>
      <c r="K71" s="31" t="s">
        <v>80</v>
      </c>
      <c r="L71" s="31" t="s">
        <v>80</v>
      </c>
      <c r="M71" s="31" t="s">
        <v>80</v>
      </c>
      <c r="N71" s="31" t="s">
        <v>80</v>
      </c>
      <c r="O71" s="31" t="s">
        <v>80</v>
      </c>
      <c r="P71" s="31" t="s">
        <v>80</v>
      </c>
      <c r="Q71" s="31" t="s">
        <v>80</v>
      </c>
      <c r="R71" s="31" t="s">
        <v>80</v>
      </c>
      <c r="S71" s="31" t="s">
        <v>80</v>
      </c>
      <c r="T71" s="31" t="s">
        <v>80</v>
      </c>
      <c r="U71" s="31" t="s">
        <v>80</v>
      </c>
      <c r="V71" s="31" t="s">
        <v>80</v>
      </c>
      <c r="W71" s="31" t="s">
        <v>80</v>
      </c>
      <c r="X71" s="31" t="s">
        <v>80</v>
      </c>
      <c r="Y71" s="31" t="s">
        <v>80</v>
      </c>
      <c r="Z71" s="31" t="s">
        <v>80</v>
      </c>
      <c r="AA71" s="31" t="s">
        <v>80</v>
      </c>
      <c r="AB71" s="31" t="s">
        <v>80</v>
      </c>
      <c r="AC71" s="31" t="s">
        <v>80</v>
      </c>
      <c r="AD71" s="31">
        <v>0.53900000000000003</v>
      </c>
      <c r="AE71" s="31" t="s">
        <v>80</v>
      </c>
      <c r="AF71" s="31" t="s">
        <v>80</v>
      </c>
      <c r="AG71" s="31" t="s">
        <v>80</v>
      </c>
      <c r="AH71" s="31" t="s">
        <v>80</v>
      </c>
      <c r="AI71" s="31" t="s">
        <v>80</v>
      </c>
      <c r="AJ71" s="31" t="s">
        <v>80</v>
      </c>
      <c r="AK71">
        <v>34</v>
      </c>
      <c r="AL71" s="29">
        <v>0.01</v>
      </c>
      <c r="AM71" s="29">
        <v>99.97</v>
      </c>
      <c r="AN71" s="20">
        <v>0.53900000000000003</v>
      </c>
    </row>
    <row r="72" spans="1:40" x14ac:dyDescent="0.25">
      <c r="A72" t="s">
        <v>232</v>
      </c>
      <c r="B72" t="s">
        <v>233</v>
      </c>
      <c r="C72" t="s">
        <v>75</v>
      </c>
      <c r="D72" t="s">
        <v>118</v>
      </c>
      <c r="E72" t="s">
        <v>90</v>
      </c>
      <c r="F72" t="s">
        <v>79</v>
      </c>
      <c r="G72" s="31" t="s">
        <v>80</v>
      </c>
      <c r="H72" s="31" t="s">
        <v>80</v>
      </c>
      <c r="I72" s="31" t="s">
        <v>80</v>
      </c>
      <c r="J72" s="31" t="s">
        <v>80</v>
      </c>
      <c r="K72" s="31" t="s">
        <v>80</v>
      </c>
      <c r="L72" s="31" t="s">
        <v>80</v>
      </c>
      <c r="M72" s="31" t="s">
        <v>80</v>
      </c>
      <c r="N72" s="31" t="s">
        <v>80</v>
      </c>
      <c r="O72" s="31" t="s">
        <v>80</v>
      </c>
      <c r="P72" s="31" t="s">
        <v>80</v>
      </c>
      <c r="Q72" s="31" t="s">
        <v>80</v>
      </c>
      <c r="R72" s="31" t="s">
        <v>80</v>
      </c>
      <c r="S72" s="31" t="s">
        <v>80</v>
      </c>
      <c r="T72" s="31" t="s">
        <v>80</v>
      </c>
      <c r="U72" s="31" t="s">
        <v>80</v>
      </c>
      <c r="V72" s="31" t="s">
        <v>80</v>
      </c>
      <c r="W72" s="31" t="s">
        <v>80</v>
      </c>
      <c r="X72" s="31" t="s">
        <v>80</v>
      </c>
      <c r="Y72" s="31" t="s">
        <v>80</v>
      </c>
      <c r="Z72" s="31" t="s">
        <v>80</v>
      </c>
      <c r="AA72" s="31" t="s">
        <v>80</v>
      </c>
      <c r="AB72" s="31" t="s">
        <v>80</v>
      </c>
      <c r="AC72" s="31" t="s">
        <v>80</v>
      </c>
      <c r="AD72" s="31" t="s">
        <v>82</v>
      </c>
      <c r="AE72" s="31" t="s">
        <v>80</v>
      </c>
      <c r="AF72" s="31" t="s">
        <v>80</v>
      </c>
      <c r="AG72" s="31" t="s">
        <v>80</v>
      </c>
      <c r="AH72" s="31" t="s">
        <v>80</v>
      </c>
      <c r="AI72" s="31" t="s">
        <v>80</v>
      </c>
      <c r="AJ72" s="31" t="s">
        <v>80</v>
      </c>
      <c r="AK72">
        <v>34</v>
      </c>
      <c r="AL72" s="29" t="s">
        <v>80</v>
      </c>
      <c r="AM72" s="29" t="s">
        <v>80</v>
      </c>
      <c r="AN72" s="20" t="s">
        <v>80</v>
      </c>
    </row>
    <row r="73" spans="1:40" x14ac:dyDescent="0.25">
      <c r="A73" t="s">
        <v>232</v>
      </c>
      <c r="B73" t="s">
        <v>233</v>
      </c>
      <c r="C73" t="s">
        <v>75</v>
      </c>
      <c r="D73" t="s">
        <v>130</v>
      </c>
      <c r="E73" t="s">
        <v>84</v>
      </c>
      <c r="F73" t="s">
        <v>78</v>
      </c>
      <c r="G73" s="31" t="s">
        <v>80</v>
      </c>
      <c r="H73" s="31" t="s">
        <v>80</v>
      </c>
      <c r="I73" s="31" t="s">
        <v>80</v>
      </c>
      <c r="J73" s="31" t="s">
        <v>80</v>
      </c>
      <c r="K73" s="31" t="s">
        <v>80</v>
      </c>
      <c r="L73" s="31" t="s">
        <v>80</v>
      </c>
      <c r="M73" s="31" t="s">
        <v>80</v>
      </c>
      <c r="N73" s="31" t="s">
        <v>80</v>
      </c>
      <c r="O73" s="31" t="s">
        <v>80</v>
      </c>
      <c r="P73" s="31" t="s">
        <v>80</v>
      </c>
      <c r="Q73" s="31" t="s">
        <v>80</v>
      </c>
      <c r="R73" s="31" t="s">
        <v>80</v>
      </c>
      <c r="S73" s="31">
        <v>0.115</v>
      </c>
      <c r="T73" s="31" t="s">
        <v>80</v>
      </c>
      <c r="U73" s="31" t="s">
        <v>80</v>
      </c>
      <c r="V73" s="31" t="s">
        <v>80</v>
      </c>
      <c r="W73" s="31">
        <v>1E-3</v>
      </c>
      <c r="X73" s="31" t="s">
        <v>80</v>
      </c>
      <c r="Y73" s="31" t="s">
        <v>80</v>
      </c>
      <c r="Z73" s="31" t="s">
        <v>80</v>
      </c>
      <c r="AA73" s="31">
        <v>0.27</v>
      </c>
      <c r="AB73" s="31" t="s">
        <v>80</v>
      </c>
      <c r="AC73" s="31" t="s">
        <v>80</v>
      </c>
      <c r="AD73" s="31" t="s">
        <v>80</v>
      </c>
      <c r="AE73" s="31">
        <v>3.7999999999999999E-2</v>
      </c>
      <c r="AF73" s="31">
        <v>7.0000000000000001E-3</v>
      </c>
      <c r="AG73" s="31" t="s">
        <v>80</v>
      </c>
      <c r="AH73" s="31" t="s">
        <v>80</v>
      </c>
      <c r="AI73" s="31" t="s">
        <v>80</v>
      </c>
      <c r="AJ73" s="31" t="s">
        <v>80</v>
      </c>
      <c r="AK73">
        <v>35</v>
      </c>
      <c r="AL73" s="29">
        <v>0.01</v>
      </c>
      <c r="AM73" s="29">
        <v>99.98</v>
      </c>
      <c r="AN73" s="20">
        <v>0.43099999999999999</v>
      </c>
    </row>
    <row r="74" spans="1:40" x14ac:dyDescent="0.25">
      <c r="A74" t="s">
        <v>232</v>
      </c>
      <c r="B74" t="s">
        <v>233</v>
      </c>
      <c r="C74" t="s">
        <v>75</v>
      </c>
      <c r="D74" t="s">
        <v>130</v>
      </c>
      <c r="E74" t="s">
        <v>84</v>
      </c>
      <c r="F74" t="s">
        <v>79</v>
      </c>
      <c r="G74" s="31" t="s">
        <v>80</v>
      </c>
      <c r="H74" s="31" t="s">
        <v>80</v>
      </c>
      <c r="I74" s="31" t="s">
        <v>80</v>
      </c>
      <c r="J74" s="31" t="s">
        <v>80</v>
      </c>
      <c r="K74" s="31" t="s">
        <v>80</v>
      </c>
      <c r="L74" s="31" t="s">
        <v>80</v>
      </c>
      <c r="M74" s="31" t="s">
        <v>80</v>
      </c>
      <c r="N74" s="31" t="s">
        <v>80</v>
      </c>
      <c r="O74" s="31" t="s">
        <v>80</v>
      </c>
      <c r="P74" s="31" t="s">
        <v>80</v>
      </c>
      <c r="Q74" s="31" t="s">
        <v>80</v>
      </c>
      <c r="R74" s="31" t="s">
        <v>80</v>
      </c>
      <c r="S74" s="31" t="s">
        <v>5</v>
      </c>
      <c r="T74" s="31" t="s">
        <v>80</v>
      </c>
      <c r="U74" s="31" t="s">
        <v>80</v>
      </c>
      <c r="V74" s="31" t="s">
        <v>80</v>
      </c>
      <c r="W74" s="31" t="s">
        <v>82</v>
      </c>
      <c r="X74" s="31" t="s">
        <v>80</v>
      </c>
      <c r="Y74" s="31" t="s">
        <v>80</v>
      </c>
      <c r="Z74" s="31" t="s">
        <v>80</v>
      </c>
      <c r="AA74" s="31" t="s">
        <v>5</v>
      </c>
      <c r="AB74" s="31" t="s">
        <v>80</v>
      </c>
      <c r="AC74" s="31" t="s">
        <v>80</v>
      </c>
      <c r="AD74" s="31" t="s">
        <v>80</v>
      </c>
      <c r="AE74" s="31" t="s">
        <v>82</v>
      </c>
      <c r="AF74" s="31" t="s">
        <v>82</v>
      </c>
      <c r="AG74" s="31" t="s">
        <v>80</v>
      </c>
      <c r="AH74" s="31" t="s">
        <v>80</v>
      </c>
      <c r="AI74" s="31" t="s">
        <v>80</v>
      </c>
      <c r="AJ74" s="31" t="s">
        <v>80</v>
      </c>
      <c r="AK74">
        <v>35</v>
      </c>
      <c r="AL74" s="29" t="s">
        <v>80</v>
      </c>
      <c r="AM74" s="29" t="s">
        <v>80</v>
      </c>
      <c r="AN74" s="20" t="s">
        <v>80</v>
      </c>
    </row>
    <row r="75" spans="1:40" x14ac:dyDescent="0.25">
      <c r="A75" t="s">
        <v>232</v>
      </c>
      <c r="B75" t="s">
        <v>233</v>
      </c>
      <c r="C75" t="s">
        <v>75</v>
      </c>
      <c r="D75" t="s">
        <v>209</v>
      </c>
      <c r="E75" t="s">
        <v>84</v>
      </c>
      <c r="F75" t="s">
        <v>78</v>
      </c>
      <c r="G75" s="31" t="s">
        <v>80</v>
      </c>
      <c r="H75" s="31" t="s">
        <v>80</v>
      </c>
      <c r="I75" s="31" t="s">
        <v>80</v>
      </c>
      <c r="J75" s="31" t="s">
        <v>80</v>
      </c>
      <c r="K75" s="31" t="s">
        <v>80</v>
      </c>
      <c r="L75" s="31" t="s">
        <v>80</v>
      </c>
      <c r="M75" s="31" t="s">
        <v>80</v>
      </c>
      <c r="N75" s="31" t="s">
        <v>80</v>
      </c>
      <c r="O75" s="31" t="s">
        <v>80</v>
      </c>
      <c r="P75" s="31" t="s">
        <v>80</v>
      </c>
      <c r="Q75" s="31" t="s">
        <v>80</v>
      </c>
      <c r="R75" s="31" t="s">
        <v>80</v>
      </c>
      <c r="S75" s="31" t="s">
        <v>80</v>
      </c>
      <c r="T75" s="31" t="s">
        <v>80</v>
      </c>
      <c r="U75" s="31" t="s">
        <v>80</v>
      </c>
      <c r="V75" s="31" t="s">
        <v>80</v>
      </c>
      <c r="W75" s="31" t="s">
        <v>80</v>
      </c>
      <c r="X75" s="31" t="s">
        <v>80</v>
      </c>
      <c r="Y75" s="31" t="s">
        <v>80</v>
      </c>
      <c r="Z75" s="31" t="s">
        <v>80</v>
      </c>
      <c r="AA75" s="31" t="s">
        <v>80</v>
      </c>
      <c r="AB75" s="31" t="s">
        <v>80</v>
      </c>
      <c r="AC75" s="31" t="s">
        <v>80</v>
      </c>
      <c r="AD75" s="31" t="s">
        <v>80</v>
      </c>
      <c r="AE75" s="31" t="s">
        <v>80</v>
      </c>
      <c r="AF75" s="31">
        <v>0.4</v>
      </c>
      <c r="AG75" s="31" t="s">
        <v>80</v>
      </c>
      <c r="AH75" s="31" t="s">
        <v>80</v>
      </c>
      <c r="AI75" s="31" t="s">
        <v>80</v>
      </c>
      <c r="AJ75" s="31" t="s">
        <v>80</v>
      </c>
      <c r="AK75">
        <v>36</v>
      </c>
      <c r="AL75" s="29">
        <v>0.01</v>
      </c>
      <c r="AM75" s="29">
        <v>99.98</v>
      </c>
      <c r="AN75" s="20">
        <v>0.4</v>
      </c>
    </row>
    <row r="76" spans="1:40" x14ac:dyDescent="0.25">
      <c r="A76" t="s">
        <v>232</v>
      </c>
      <c r="B76" t="s">
        <v>233</v>
      </c>
      <c r="C76" t="s">
        <v>75</v>
      </c>
      <c r="D76" t="s">
        <v>209</v>
      </c>
      <c r="E76" t="s">
        <v>84</v>
      </c>
      <c r="F76" t="s">
        <v>79</v>
      </c>
      <c r="G76" s="31" t="s">
        <v>80</v>
      </c>
      <c r="H76" s="31" t="s">
        <v>80</v>
      </c>
      <c r="I76" s="31" t="s">
        <v>80</v>
      </c>
      <c r="J76" s="31" t="s">
        <v>80</v>
      </c>
      <c r="K76" s="31" t="s">
        <v>80</v>
      </c>
      <c r="L76" s="31" t="s">
        <v>80</v>
      </c>
      <c r="M76" s="31" t="s">
        <v>80</v>
      </c>
      <c r="N76" s="31" t="s">
        <v>80</v>
      </c>
      <c r="O76" s="31" t="s">
        <v>80</v>
      </c>
      <c r="P76" s="31" t="s">
        <v>80</v>
      </c>
      <c r="Q76" s="31" t="s">
        <v>80</v>
      </c>
      <c r="R76" s="31" t="s">
        <v>80</v>
      </c>
      <c r="S76" s="31" t="s">
        <v>80</v>
      </c>
      <c r="T76" s="31" t="s">
        <v>80</v>
      </c>
      <c r="U76" s="31" t="s">
        <v>80</v>
      </c>
      <c r="V76" s="31" t="s">
        <v>80</v>
      </c>
      <c r="W76" s="31" t="s">
        <v>80</v>
      </c>
      <c r="X76" s="31" t="s">
        <v>80</v>
      </c>
      <c r="Y76" s="31" t="s">
        <v>80</v>
      </c>
      <c r="Z76" s="31" t="s">
        <v>80</v>
      </c>
      <c r="AA76" s="31" t="s">
        <v>80</v>
      </c>
      <c r="AB76" s="31" t="s">
        <v>80</v>
      </c>
      <c r="AC76" s="31" t="s">
        <v>80</v>
      </c>
      <c r="AD76" s="31" t="s">
        <v>80</v>
      </c>
      <c r="AE76" s="31" t="s">
        <v>80</v>
      </c>
      <c r="AF76" s="31" t="s">
        <v>82</v>
      </c>
      <c r="AG76" s="31" t="s">
        <v>80</v>
      </c>
      <c r="AH76" s="31" t="s">
        <v>80</v>
      </c>
      <c r="AI76" s="31" t="s">
        <v>80</v>
      </c>
      <c r="AJ76" s="31" t="s">
        <v>80</v>
      </c>
      <c r="AK76">
        <v>36</v>
      </c>
      <c r="AL76" s="29" t="s">
        <v>80</v>
      </c>
      <c r="AM76" s="29" t="s">
        <v>80</v>
      </c>
      <c r="AN76" s="20" t="s">
        <v>80</v>
      </c>
    </row>
    <row r="77" spans="1:40" x14ac:dyDescent="0.25">
      <c r="A77" t="s">
        <v>232</v>
      </c>
      <c r="B77" t="s">
        <v>233</v>
      </c>
      <c r="C77" t="s">
        <v>75</v>
      </c>
      <c r="D77" t="s">
        <v>83</v>
      </c>
      <c r="E77" t="s">
        <v>127</v>
      </c>
      <c r="F77" t="s">
        <v>78</v>
      </c>
      <c r="G77" s="31" t="s">
        <v>80</v>
      </c>
      <c r="H77" s="31" t="s">
        <v>80</v>
      </c>
      <c r="I77" s="31" t="s">
        <v>80</v>
      </c>
      <c r="J77" s="31" t="s">
        <v>80</v>
      </c>
      <c r="K77" s="31" t="s">
        <v>80</v>
      </c>
      <c r="L77" s="31" t="s">
        <v>80</v>
      </c>
      <c r="M77" s="31" t="s">
        <v>80</v>
      </c>
      <c r="N77" s="31" t="s">
        <v>80</v>
      </c>
      <c r="O77" s="31" t="s">
        <v>80</v>
      </c>
      <c r="P77" s="31" t="s">
        <v>80</v>
      </c>
      <c r="Q77" s="31" t="s">
        <v>80</v>
      </c>
      <c r="R77" s="31" t="s">
        <v>80</v>
      </c>
      <c r="S77" s="31" t="s">
        <v>80</v>
      </c>
      <c r="T77" s="31">
        <v>9.2999999999999999E-2</v>
      </c>
      <c r="U77" s="31">
        <v>0.20200000000000001</v>
      </c>
      <c r="V77" s="31" t="s">
        <v>80</v>
      </c>
      <c r="W77" s="31" t="s">
        <v>80</v>
      </c>
      <c r="X77" s="31" t="s">
        <v>80</v>
      </c>
      <c r="Y77" s="31" t="s">
        <v>80</v>
      </c>
      <c r="Z77" s="31" t="s">
        <v>80</v>
      </c>
      <c r="AA77" s="31" t="s">
        <v>80</v>
      </c>
      <c r="AB77" s="31" t="s">
        <v>80</v>
      </c>
      <c r="AC77" s="31" t="s">
        <v>80</v>
      </c>
      <c r="AD77" s="31" t="s">
        <v>80</v>
      </c>
      <c r="AE77" s="31" t="s">
        <v>80</v>
      </c>
      <c r="AF77" s="31" t="s">
        <v>80</v>
      </c>
      <c r="AG77" s="31" t="s">
        <v>80</v>
      </c>
      <c r="AH77" s="31" t="s">
        <v>80</v>
      </c>
      <c r="AI77" s="31" t="s">
        <v>80</v>
      </c>
      <c r="AJ77" s="31" t="s">
        <v>80</v>
      </c>
      <c r="AK77">
        <v>37</v>
      </c>
      <c r="AL77" s="29">
        <v>0</v>
      </c>
      <c r="AM77" s="29">
        <v>99.99</v>
      </c>
      <c r="AN77" s="20">
        <v>0.29399999999999998</v>
      </c>
    </row>
    <row r="78" spans="1:40" x14ac:dyDescent="0.25">
      <c r="A78" t="s">
        <v>232</v>
      </c>
      <c r="B78" t="s">
        <v>233</v>
      </c>
      <c r="C78" t="s">
        <v>75</v>
      </c>
      <c r="D78" t="s">
        <v>83</v>
      </c>
      <c r="E78" t="s">
        <v>127</v>
      </c>
      <c r="F78" t="s">
        <v>79</v>
      </c>
      <c r="G78" s="31" t="s">
        <v>80</v>
      </c>
      <c r="H78" s="31" t="s">
        <v>80</v>
      </c>
      <c r="I78" s="31" t="s">
        <v>80</v>
      </c>
      <c r="J78" s="31" t="s">
        <v>80</v>
      </c>
      <c r="K78" s="31" t="s">
        <v>80</v>
      </c>
      <c r="L78" s="31" t="s">
        <v>80</v>
      </c>
      <c r="M78" s="31" t="s">
        <v>80</v>
      </c>
      <c r="N78" s="31" t="s">
        <v>80</v>
      </c>
      <c r="O78" s="31" t="s">
        <v>80</v>
      </c>
      <c r="P78" s="31" t="s">
        <v>80</v>
      </c>
      <c r="Q78" s="31" t="s">
        <v>80</v>
      </c>
      <c r="R78" s="31" t="s">
        <v>80</v>
      </c>
      <c r="S78" s="31" t="s">
        <v>80</v>
      </c>
      <c r="T78" s="31" t="s">
        <v>82</v>
      </c>
      <c r="U78" s="31" t="s">
        <v>82</v>
      </c>
      <c r="V78" s="31" t="s">
        <v>80</v>
      </c>
      <c r="W78" s="31" t="s">
        <v>80</v>
      </c>
      <c r="X78" s="31" t="s">
        <v>80</v>
      </c>
      <c r="Y78" s="31" t="s">
        <v>80</v>
      </c>
      <c r="Z78" s="31" t="s">
        <v>80</v>
      </c>
      <c r="AA78" s="31" t="s">
        <v>80</v>
      </c>
      <c r="AB78" s="31" t="s">
        <v>80</v>
      </c>
      <c r="AC78" s="31" t="s">
        <v>80</v>
      </c>
      <c r="AD78" s="31" t="s">
        <v>80</v>
      </c>
      <c r="AE78" s="31" t="s">
        <v>80</v>
      </c>
      <c r="AF78" s="31" t="s">
        <v>80</v>
      </c>
      <c r="AG78" s="31" t="s">
        <v>80</v>
      </c>
      <c r="AH78" s="31" t="s">
        <v>80</v>
      </c>
      <c r="AI78" s="31" t="s">
        <v>80</v>
      </c>
      <c r="AJ78" s="31" t="s">
        <v>80</v>
      </c>
      <c r="AK78">
        <v>37</v>
      </c>
      <c r="AL78" s="29" t="s">
        <v>80</v>
      </c>
      <c r="AM78" s="29" t="s">
        <v>80</v>
      </c>
      <c r="AN78" s="20" t="s">
        <v>80</v>
      </c>
    </row>
    <row r="79" spans="1:40" x14ac:dyDescent="0.25">
      <c r="A79" t="s">
        <v>232</v>
      </c>
      <c r="B79" t="s">
        <v>233</v>
      </c>
      <c r="C79" t="s">
        <v>75</v>
      </c>
      <c r="D79" t="s">
        <v>89</v>
      </c>
      <c r="E79" t="s">
        <v>77</v>
      </c>
      <c r="F79" t="s">
        <v>78</v>
      </c>
      <c r="G79" s="31" t="s">
        <v>80</v>
      </c>
      <c r="H79" s="31" t="s">
        <v>80</v>
      </c>
      <c r="I79" s="31" t="s">
        <v>80</v>
      </c>
      <c r="J79" s="31" t="s">
        <v>80</v>
      </c>
      <c r="K79" s="31" t="s">
        <v>80</v>
      </c>
      <c r="L79" s="31" t="s">
        <v>80</v>
      </c>
      <c r="M79" s="31" t="s">
        <v>80</v>
      </c>
      <c r="N79" s="31" t="s">
        <v>80</v>
      </c>
      <c r="O79" s="31" t="s">
        <v>80</v>
      </c>
      <c r="P79" s="31" t="s">
        <v>80</v>
      </c>
      <c r="Q79" s="31" t="s">
        <v>80</v>
      </c>
      <c r="R79" s="31" t="s">
        <v>80</v>
      </c>
      <c r="S79" s="31" t="s">
        <v>80</v>
      </c>
      <c r="T79" s="31" t="s">
        <v>80</v>
      </c>
      <c r="U79" s="31">
        <v>4.2999999999999997E-2</v>
      </c>
      <c r="V79" s="31">
        <v>0.193</v>
      </c>
      <c r="W79" s="31" t="s">
        <v>80</v>
      </c>
      <c r="X79" s="31" t="s">
        <v>80</v>
      </c>
      <c r="Y79" s="31" t="s">
        <v>80</v>
      </c>
      <c r="Z79" s="31" t="s">
        <v>80</v>
      </c>
      <c r="AA79" s="31" t="s">
        <v>80</v>
      </c>
      <c r="AB79" s="31" t="s">
        <v>80</v>
      </c>
      <c r="AC79" s="31" t="s">
        <v>80</v>
      </c>
      <c r="AD79" s="31" t="s">
        <v>80</v>
      </c>
      <c r="AE79" s="31" t="s">
        <v>80</v>
      </c>
      <c r="AF79" s="31" t="s">
        <v>80</v>
      </c>
      <c r="AG79" s="31" t="s">
        <v>80</v>
      </c>
      <c r="AH79" s="31" t="s">
        <v>80</v>
      </c>
      <c r="AI79" s="31" t="s">
        <v>80</v>
      </c>
      <c r="AJ79" s="31" t="s">
        <v>80</v>
      </c>
      <c r="AK79">
        <v>38</v>
      </c>
      <c r="AL79" s="29">
        <v>0</v>
      </c>
      <c r="AM79" s="29">
        <v>99.99</v>
      </c>
      <c r="AN79" s="20">
        <v>0.23599999999999999</v>
      </c>
    </row>
    <row r="80" spans="1:40" x14ac:dyDescent="0.25">
      <c r="A80" t="s">
        <v>232</v>
      </c>
      <c r="B80" t="s">
        <v>233</v>
      </c>
      <c r="C80" t="s">
        <v>75</v>
      </c>
      <c r="D80" t="s">
        <v>89</v>
      </c>
      <c r="E80" t="s">
        <v>77</v>
      </c>
      <c r="F80" t="s">
        <v>79</v>
      </c>
      <c r="G80" s="31" t="s">
        <v>80</v>
      </c>
      <c r="H80" s="31" t="s">
        <v>80</v>
      </c>
      <c r="I80" s="31" t="s">
        <v>80</v>
      </c>
      <c r="J80" s="31" t="s">
        <v>80</v>
      </c>
      <c r="K80" s="31" t="s">
        <v>80</v>
      </c>
      <c r="L80" s="31" t="s">
        <v>80</v>
      </c>
      <c r="M80" s="31" t="s">
        <v>80</v>
      </c>
      <c r="N80" s="31" t="s">
        <v>80</v>
      </c>
      <c r="O80" s="31" t="s">
        <v>80</v>
      </c>
      <c r="P80" s="31" t="s">
        <v>80</v>
      </c>
      <c r="Q80" s="31" t="s">
        <v>80</v>
      </c>
      <c r="R80" s="31" t="s">
        <v>80</v>
      </c>
      <c r="S80" s="31" t="s">
        <v>80</v>
      </c>
      <c r="T80" s="31" t="s">
        <v>80</v>
      </c>
      <c r="U80" s="31" t="s">
        <v>5</v>
      </c>
      <c r="V80" s="31" t="s">
        <v>5</v>
      </c>
      <c r="W80" s="31" t="s">
        <v>80</v>
      </c>
      <c r="X80" s="31" t="s">
        <v>80</v>
      </c>
      <c r="Y80" s="31" t="s">
        <v>80</v>
      </c>
      <c r="Z80" s="31" t="s">
        <v>80</v>
      </c>
      <c r="AA80" s="31" t="s">
        <v>80</v>
      </c>
      <c r="AB80" s="31" t="s">
        <v>80</v>
      </c>
      <c r="AC80" s="31" t="s">
        <v>80</v>
      </c>
      <c r="AD80" s="31" t="s">
        <v>80</v>
      </c>
      <c r="AE80" s="31" t="s">
        <v>80</v>
      </c>
      <c r="AF80" s="31" t="s">
        <v>80</v>
      </c>
      <c r="AG80" s="31" t="s">
        <v>80</v>
      </c>
      <c r="AH80" s="31" t="s">
        <v>80</v>
      </c>
      <c r="AI80" s="31" t="s">
        <v>80</v>
      </c>
      <c r="AJ80" s="31" t="s">
        <v>80</v>
      </c>
      <c r="AK80">
        <v>38</v>
      </c>
      <c r="AL80" s="29" t="s">
        <v>80</v>
      </c>
      <c r="AM80" s="29" t="s">
        <v>80</v>
      </c>
      <c r="AN80" s="20" t="s">
        <v>80</v>
      </c>
    </row>
    <row r="81" spans="1:40" x14ac:dyDescent="0.25">
      <c r="A81" t="s">
        <v>232</v>
      </c>
      <c r="B81" t="s">
        <v>233</v>
      </c>
      <c r="C81" t="s">
        <v>75</v>
      </c>
      <c r="D81" t="s">
        <v>169</v>
      </c>
      <c r="E81" t="s">
        <v>105</v>
      </c>
      <c r="F81" t="s">
        <v>78</v>
      </c>
      <c r="G81" s="31" t="s">
        <v>80</v>
      </c>
      <c r="H81" s="31" t="s">
        <v>80</v>
      </c>
      <c r="I81" s="31" t="s">
        <v>80</v>
      </c>
      <c r="J81" s="31" t="s">
        <v>80</v>
      </c>
      <c r="K81" s="31" t="s">
        <v>80</v>
      </c>
      <c r="L81" s="31" t="s">
        <v>80</v>
      </c>
      <c r="M81" s="31" t="s">
        <v>80</v>
      </c>
      <c r="N81" s="31" t="s">
        <v>80</v>
      </c>
      <c r="O81" s="31" t="s">
        <v>80</v>
      </c>
      <c r="P81" s="31" t="s">
        <v>80</v>
      </c>
      <c r="Q81" s="31" t="s">
        <v>80</v>
      </c>
      <c r="R81" s="31">
        <v>0.06</v>
      </c>
      <c r="S81" s="31" t="s">
        <v>80</v>
      </c>
      <c r="T81" s="31">
        <v>3.2000000000000001E-2</v>
      </c>
      <c r="U81" s="31" t="s">
        <v>80</v>
      </c>
      <c r="V81" s="31" t="s">
        <v>80</v>
      </c>
      <c r="W81" s="31" t="s">
        <v>80</v>
      </c>
      <c r="X81" s="31" t="s">
        <v>80</v>
      </c>
      <c r="Y81" s="31" t="s">
        <v>80</v>
      </c>
      <c r="Z81" s="31" t="s">
        <v>80</v>
      </c>
      <c r="AA81" s="31" t="s">
        <v>80</v>
      </c>
      <c r="AB81" s="31" t="s">
        <v>80</v>
      </c>
      <c r="AC81" s="31">
        <v>6.9000000000000006E-2</v>
      </c>
      <c r="AD81" s="31" t="s">
        <v>80</v>
      </c>
      <c r="AE81" s="31" t="s">
        <v>80</v>
      </c>
      <c r="AF81" s="31" t="s">
        <v>80</v>
      </c>
      <c r="AG81" s="31" t="s">
        <v>80</v>
      </c>
      <c r="AH81" s="31" t="s">
        <v>80</v>
      </c>
      <c r="AI81" s="31" t="s">
        <v>80</v>
      </c>
      <c r="AJ81" s="31" t="s">
        <v>80</v>
      </c>
      <c r="AK81">
        <v>39</v>
      </c>
      <c r="AL81" s="29">
        <v>0</v>
      </c>
      <c r="AM81" s="29">
        <v>99.99</v>
      </c>
      <c r="AN81" s="20">
        <v>0.161</v>
      </c>
    </row>
    <row r="82" spans="1:40" x14ac:dyDescent="0.25">
      <c r="A82" t="s">
        <v>232</v>
      </c>
      <c r="B82" t="s">
        <v>233</v>
      </c>
      <c r="C82" t="s">
        <v>75</v>
      </c>
      <c r="D82" t="s">
        <v>169</v>
      </c>
      <c r="E82" t="s">
        <v>105</v>
      </c>
      <c r="F82" t="s">
        <v>79</v>
      </c>
      <c r="G82" s="31" t="s">
        <v>80</v>
      </c>
      <c r="H82" s="31" t="s">
        <v>80</v>
      </c>
      <c r="I82" s="31" t="s">
        <v>80</v>
      </c>
      <c r="J82" s="31" t="s">
        <v>80</v>
      </c>
      <c r="K82" s="31" t="s">
        <v>80</v>
      </c>
      <c r="L82" s="31" t="s">
        <v>80</v>
      </c>
      <c r="M82" s="31" t="s">
        <v>80</v>
      </c>
      <c r="N82" s="31" t="s">
        <v>80</v>
      </c>
      <c r="O82" s="31" t="s">
        <v>80</v>
      </c>
      <c r="P82" s="31" t="s">
        <v>80</v>
      </c>
      <c r="Q82" s="31" t="s">
        <v>80</v>
      </c>
      <c r="R82" s="31" t="s">
        <v>82</v>
      </c>
      <c r="S82" s="31" t="s">
        <v>80</v>
      </c>
      <c r="T82" s="31" t="s">
        <v>82</v>
      </c>
      <c r="U82" s="31" t="s">
        <v>80</v>
      </c>
      <c r="V82" s="31" t="s">
        <v>80</v>
      </c>
      <c r="W82" s="31" t="s">
        <v>80</v>
      </c>
      <c r="X82" s="31" t="s">
        <v>80</v>
      </c>
      <c r="Y82" s="31" t="s">
        <v>80</v>
      </c>
      <c r="Z82" s="31" t="s">
        <v>80</v>
      </c>
      <c r="AA82" s="31" t="s">
        <v>80</v>
      </c>
      <c r="AB82" s="31" t="s">
        <v>80</v>
      </c>
      <c r="AC82" s="31" t="s">
        <v>82</v>
      </c>
      <c r="AD82" s="31" t="s">
        <v>80</v>
      </c>
      <c r="AE82" s="31" t="s">
        <v>80</v>
      </c>
      <c r="AF82" s="31" t="s">
        <v>80</v>
      </c>
      <c r="AG82" s="31" t="s">
        <v>80</v>
      </c>
      <c r="AH82" s="31" t="s">
        <v>80</v>
      </c>
      <c r="AI82" s="31" t="s">
        <v>80</v>
      </c>
      <c r="AJ82" s="31" t="s">
        <v>80</v>
      </c>
      <c r="AK82">
        <v>39</v>
      </c>
      <c r="AL82" s="29" t="s">
        <v>80</v>
      </c>
      <c r="AM82" s="29" t="s">
        <v>80</v>
      </c>
      <c r="AN82" s="20" t="s">
        <v>80</v>
      </c>
    </row>
    <row r="83" spans="1:40" x14ac:dyDescent="0.25">
      <c r="A83" t="s">
        <v>232</v>
      </c>
      <c r="B83" t="s">
        <v>233</v>
      </c>
      <c r="C83" t="s">
        <v>75</v>
      </c>
      <c r="D83" t="s">
        <v>83</v>
      </c>
      <c r="E83" t="s">
        <v>99</v>
      </c>
      <c r="F83" t="s">
        <v>78</v>
      </c>
      <c r="G83" s="31" t="s">
        <v>80</v>
      </c>
      <c r="H83" s="31" t="s">
        <v>80</v>
      </c>
      <c r="I83" s="31" t="s">
        <v>80</v>
      </c>
      <c r="J83" s="31" t="s">
        <v>80</v>
      </c>
      <c r="K83" s="31" t="s">
        <v>80</v>
      </c>
      <c r="L83" s="31" t="s">
        <v>80</v>
      </c>
      <c r="M83" s="31" t="s">
        <v>80</v>
      </c>
      <c r="N83" s="31" t="s">
        <v>80</v>
      </c>
      <c r="O83" s="31" t="s">
        <v>80</v>
      </c>
      <c r="P83" s="31" t="s">
        <v>80</v>
      </c>
      <c r="Q83" s="31" t="s">
        <v>80</v>
      </c>
      <c r="R83" s="31" t="s">
        <v>80</v>
      </c>
      <c r="S83" s="31" t="s">
        <v>80</v>
      </c>
      <c r="T83" s="31" t="s">
        <v>80</v>
      </c>
      <c r="U83" s="31" t="s">
        <v>80</v>
      </c>
      <c r="V83" s="31" t="s">
        <v>80</v>
      </c>
      <c r="W83" s="31" t="s">
        <v>80</v>
      </c>
      <c r="X83" s="31" t="s">
        <v>80</v>
      </c>
      <c r="Y83" s="31" t="s">
        <v>80</v>
      </c>
      <c r="Z83" s="31" t="s">
        <v>80</v>
      </c>
      <c r="AA83" s="31" t="s">
        <v>80</v>
      </c>
      <c r="AB83" s="31" t="s">
        <v>80</v>
      </c>
      <c r="AC83" s="31">
        <v>0.11899999999999999</v>
      </c>
      <c r="AD83" s="31" t="s">
        <v>80</v>
      </c>
      <c r="AE83" s="31" t="s">
        <v>80</v>
      </c>
      <c r="AF83" s="31" t="s">
        <v>80</v>
      </c>
      <c r="AG83" s="31" t="s">
        <v>80</v>
      </c>
      <c r="AH83" s="31" t="s">
        <v>80</v>
      </c>
      <c r="AI83" s="31" t="s">
        <v>80</v>
      </c>
      <c r="AJ83" s="31" t="s">
        <v>80</v>
      </c>
      <c r="AK83">
        <v>40</v>
      </c>
      <c r="AL83" s="29">
        <v>0</v>
      </c>
      <c r="AM83" s="29">
        <v>99.99</v>
      </c>
      <c r="AN83" s="20">
        <v>0.11899999999999999</v>
      </c>
    </row>
    <row r="84" spans="1:40" x14ac:dyDescent="0.25">
      <c r="A84" t="s">
        <v>232</v>
      </c>
      <c r="B84" t="s">
        <v>233</v>
      </c>
      <c r="C84" t="s">
        <v>75</v>
      </c>
      <c r="D84" t="s">
        <v>83</v>
      </c>
      <c r="E84" t="s">
        <v>99</v>
      </c>
      <c r="F84" t="s">
        <v>79</v>
      </c>
      <c r="G84" s="31" t="s">
        <v>80</v>
      </c>
      <c r="H84" s="31" t="s">
        <v>80</v>
      </c>
      <c r="I84" s="31" t="s">
        <v>80</v>
      </c>
      <c r="J84" s="31" t="s">
        <v>80</v>
      </c>
      <c r="K84" s="31" t="s">
        <v>80</v>
      </c>
      <c r="L84" s="31" t="s">
        <v>80</v>
      </c>
      <c r="M84" s="31" t="s">
        <v>80</v>
      </c>
      <c r="N84" s="31" t="s">
        <v>80</v>
      </c>
      <c r="O84" s="31" t="s">
        <v>80</v>
      </c>
      <c r="P84" s="31" t="s">
        <v>80</v>
      </c>
      <c r="Q84" s="31" t="s">
        <v>80</v>
      </c>
      <c r="R84" s="31" t="s">
        <v>80</v>
      </c>
      <c r="S84" s="31" t="s">
        <v>80</v>
      </c>
      <c r="T84" s="31" t="s">
        <v>80</v>
      </c>
      <c r="U84" s="31" t="s">
        <v>80</v>
      </c>
      <c r="V84" s="31" t="s">
        <v>80</v>
      </c>
      <c r="W84" s="31" t="s">
        <v>80</v>
      </c>
      <c r="X84" s="31" t="s">
        <v>80</v>
      </c>
      <c r="Y84" s="31" t="s">
        <v>80</v>
      </c>
      <c r="Z84" s="31" t="s">
        <v>80</v>
      </c>
      <c r="AA84" s="31" t="s">
        <v>80</v>
      </c>
      <c r="AB84" s="31" t="s">
        <v>80</v>
      </c>
      <c r="AC84" s="31" t="s">
        <v>5</v>
      </c>
      <c r="AD84" s="31" t="s">
        <v>80</v>
      </c>
      <c r="AE84" s="31" t="s">
        <v>80</v>
      </c>
      <c r="AF84" s="31" t="s">
        <v>80</v>
      </c>
      <c r="AG84" s="31" t="s">
        <v>80</v>
      </c>
      <c r="AH84" s="31" t="s">
        <v>80</v>
      </c>
      <c r="AI84" s="31" t="s">
        <v>80</v>
      </c>
      <c r="AJ84" s="31" t="s">
        <v>80</v>
      </c>
      <c r="AK84">
        <v>40</v>
      </c>
      <c r="AL84" s="29" t="s">
        <v>80</v>
      </c>
      <c r="AM84" s="29" t="s">
        <v>80</v>
      </c>
      <c r="AN84" s="20" t="s">
        <v>80</v>
      </c>
    </row>
    <row r="85" spans="1:40" x14ac:dyDescent="0.25">
      <c r="A85" t="s">
        <v>232</v>
      </c>
      <c r="B85" t="s">
        <v>233</v>
      </c>
      <c r="C85" t="s">
        <v>75</v>
      </c>
      <c r="D85" t="s">
        <v>137</v>
      </c>
      <c r="E85" t="s">
        <v>105</v>
      </c>
      <c r="F85" t="s">
        <v>78</v>
      </c>
      <c r="G85" s="31">
        <v>8.5000000000000006E-2</v>
      </c>
      <c r="H85" s="31" t="s">
        <v>80</v>
      </c>
      <c r="I85" s="31">
        <v>2.8000000000000001E-2</v>
      </c>
      <c r="J85" s="31" t="s">
        <v>80</v>
      </c>
      <c r="K85" s="31" t="s">
        <v>80</v>
      </c>
      <c r="L85" s="31" t="s">
        <v>80</v>
      </c>
      <c r="M85" s="31" t="s">
        <v>80</v>
      </c>
      <c r="N85" s="31" t="s">
        <v>80</v>
      </c>
      <c r="O85" s="31" t="s">
        <v>80</v>
      </c>
      <c r="P85" s="31" t="s">
        <v>80</v>
      </c>
      <c r="Q85" s="31" t="s">
        <v>80</v>
      </c>
      <c r="R85" s="31" t="s">
        <v>80</v>
      </c>
      <c r="S85" s="31" t="s">
        <v>80</v>
      </c>
      <c r="T85" s="31" t="s">
        <v>80</v>
      </c>
      <c r="U85" s="31" t="s">
        <v>80</v>
      </c>
      <c r="V85" s="31" t="s">
        <v>80</v>
      </c>
      <c r="W85" s="31" t="s">
        <v>80</v>
      </c>
      <c r="X85" s="31" t="s">
        <v>80</v>
      </c>
      <c r="Y85" s="31" t="s">
        <v>80</v>
      </c>
      <c r="Z85" s="31" t="s">
        <v>80</v>
      </c>
      <c r="AA85" s="31" t="s">
        <v>80</v>
      </c>
      <c r="AB85" s="31" t="s">
        <v>80</v>
      </c>
      <c r="AC85" s="31" t="s">
        <v>80</v>
      </c>
      <c r="AD85" s="31" t="s">
        <v>80</v>
      </c>
      <c r="AE85" s="31" t="s">
        <v>80</v>
      </c>
      <c r="AF85" s="31" t="s">
        <v>80</v>
      </c>
      <c r="AG85" s="31" t="s">
        <v>80</v>
      </c>
      <c r="AH85" s="31" t="s">
        <v>80</v>
      </c>
      <c r="AI85" s="31" t="s">
        <v>80</v>
      </c>
      <c r="AJ85" s="31" t="s">
        <v>80</v>
      </c>
      <c r="AK85">
        <v>41</v>
      </c>
      <c r="AL85" s="29">
        <v>0</v>
      </c>
      <c r="AM85" s="29">
        <v>99.99</v>
      </c>
      <c r="AN85" s="20">
        <v>0.113</v>
      </c>
    </row>
    <row r="86" spans="1:40" x14ac:dyDescent="0.25">
      <c r="A86" t="s">
        <v>232</v>
      </c>
      <c r="B86" t="s">
        <v>233</v>
      </c>
      <c r="C86" t="s">
        <v>75</v>
      </c>
      <c r="D86" t="s">
        <v>137</v>
      </c>
      <c r="E86" t="s">
        <v>105</v>
      </c>
      <c r="F86" t="s">
        <v>79</v>
      </c>
      <c r="G86" s="31" t="s">
        <v>82</v>
      </c>
      <c r="H86" s="31" t="s">
        <v>80</v>
      </c>
      <c r="I86" s="31" t="s">
        <v>82</v>
      </c>
      <c r="J86" s="31" t="s">
        <v>80</v>
      </c>
      <c r="K86" s="31" t="s">
        <v>80</v>
      </c>
      <c r="L86" s="31" t="s">
        <v>80</v>
      </c>
      <c r="M86" s="31" t="s">
        <v>80</v>
      </c>
      <c r="N86" s="31" t="s">
        <v>80</v>
      </c>
      <c r="O86" s="31" t="s">
        <v>80</v>
      </c>
      <c r="P86" s="31" t="s">
        <v>80</v>
      </c>
      <c r="Q86" s="31" t="s">
        <v>80</v>
      </c>
      <c r="R86" s="31" t="s">
        <v>80</v>
      </c>
      <c r="S86" s="31" t="s">
        <v>80</v>
      </c>
      <c r="T86" s="31" t="s">
        <v>80</v>
      </c>
      <c r="U86" s="31" t="s">
        <v>80</v>
      </c>
      <c r="V86" s="31" t="s">
        <v>80</v>
      </c>
      <c r="W86" s="31" t="s">
        <v>80</v>
      </c>
      <c r="X86" s="31" t="s">
        <v>80</v>
      </c>
      <c r="Y86" s="31" t="s">
        <v>80</v>
      </c>
      <c r="Z86" s="31" t="s">
        <v>80</v>
      </c>
      <c r="AA86" s="31" t="s">
        <v>80</v>
      </c>
      <c r="AB86" s="31" t="s">
        <v>80</v>
      </c>
      <c r="AC86" s="31" t="s">
        <v>80</v>
      </c>
      <c r="AD86" s="31" t="s">
        <v>80</v>
      </c>
      <c r="AE86" s="31" t="s">
        <v>80</v>
      </c>
      <c r="AF86" s="31" t="s">
        <v>80</v>
      </c>
      <c r="AG86" s="31" t="s">
        <v>80</v>
      </c>
      <c r="AH86" s="31" t="s">
        <v>80</v>
      </c>
      <c r="AI86" s="31" t="s">
        <v>80</v>
      </c>
      <c r="AJ86" s="31" t="s">
        <v>80</v>
      </c>
      <c r="AK86">
        <v>41</v>
      </c>
      <c r="AL86" s="29" t="s">
        <v>80</v>
      </c>
      <c r="AM86" s="29" t="s">
        <v>80</v>
      </c>
      <c r="AN86" s="20" t="s">
        <v>80</v>
      </c>
    </row>
    <row r="87" spans="1:40" x14ac:dyDescent="0.25">
      <c r="A87" t="s">
        <v>232</v>
      </c>
      <c r="B87" t="s">
        <v>233</v>
      </c>
      <c r="C87" t="s">
        <v>75</v>
      </c>
      <c r="D87" t="s">
        <v>192</v>
      </c>
      <c r="E87" t="s">
        <v>84</v>
      </c>
      <c r="F87" t="s">
        <v>78</v>
      </c>
      <c r="G87" s="31" t="s">
        <v>80</v>
      </c>
      <c r="H87" s="31" t="s">
        <v>80</v>
      </c>
      <c r="I87" s="31" t="s">
        <v>80</v>
      </c>
      <c r="J87" s="31" t="s">
        <v>80</v>
      </c>
      <c r="K87" s="31" t="s">
        <v>80</v>
      </c>
      <c r="L87" s="31" t="s">
        <v>80</v>
      </c>
      <c r="M87" s="31" t="s">
        <v>80</v>
      </c>
      <c r="N87" s="31" t="s">
        <v>80</v>
      </c>
      <c r="O87" s="31" t="s">
        <v>80</v>
      </c>
      <c r="P87" s="31" t="s">
        <v>80</v>
      </c>
      <c r="Q87" s="31" t="s">
        <v>80</v>
      </c>
      <c r="R87" s="31" t="s">
        <v>80</v>
      </c>
      <c r="S87" s="31" t="s">
        <v>80</v>
      </c>
      <c r="T87" s="31" t="s">
        <v>80</v>
      </c>
      <c r="U87" s="31" t="s">
        <v>80</v>
      </c>
      <c r="V87" s="31" t="s">
        <v>80</v>
      </c>
      <c r="W87" s="31" t="s">
        <v>80</v>
      </c>
      <c r="X87" s="31" t="s">
        <v>80</v>
      </c>
      <c r="Y87" s="31" t="s">
        <v>80</v>
      </c>
      <c r="Z87" s="31" t="s">
        <v>80</v>
      </c>
      <c r="AA87" s="31" t="s">
        <v>80</v>
      </c>
      <c r="AB87" s="31" t="s">
        <v>80</v>
      </c>
      <c r="AC87" s="31" t="s">
        <v>80</v>
      </c>
      <c r="AD87" s="31" t="s">
        <v>80</v>
      </c>
      <c r="AE87" s="31">
        <v>0.112</v>
      </c>
      <c r="AF87" s="31" t="s">
        <v>80</v>
      </c>
      <c r="AG87" s="31" t="s">
        <v>80</v>
      </c>
      <c r="AH87" s="31" t="s">
        <v>80</v>
      </c>
      <c r="AI87" s="31" t="s">
        <v>80</v>
      </c>
      <c r="AJ87" s="31" t="s">
        <v>80</v>
      </c>
      <c r="AK87">
        <v>42</v>
      </c>
      <c r="AL87" s="29">
        <v>0</v>
      </c>
      <c r="AM87" s="29">
        <v>100</v>
      </c>
      <c r="AN87" s="20">
        <v>0.112</v>
      </c>
    </row>
    <row r="88" spans="1:40" x14ac:dyDescent="0.25">
      <c r="A88" t="s">
        <v>232</v>
      </c>
      <c r="B88" t="s">
        <v>233</v>
      </c>
      <c r="C88" t="s">
        <v>75</v>
      </c>
      <c r="D88" t="s">
        <v>192</v>
      </c>
      <c r="E88" t="s">
        <v>84</v>
      </c>
      <c r="F88" t="s">
        <v>79</v>
      </c>
      <c r="G88" s="31" t="s">
        <v>80</v>
      </c>
      <c r="H88" s="31" t="s">
        <v>80</v>
      </c>
      <c r="I88" s="31" t="s">
        <v>80</v>
      </c>
      <c r="J88" s="31" t="s">
        <v>80</v>
      </c>
      <c r="K88" s="31" t="s">
        <v>80</v>
      </c>
      <c r="L88" s="31" t="s">
        <v>80</v>
      </c>
      <c r="M88" s="31" t="s">
        <v>80</v>
      </c>
      <c r="N88" s="31" t="s">
        <v>80</v>
      </c>
      <c r="O88" s="31" t="s">
        <v>80</v>
      </c>
      <c r="P88" s="31" t="s">
        <v>80</v>
      </c>
      <c r="Q88" s="31" t="s">
        <v>80</v>
      </c>
      <c r="R88" s="31" t="s">
        <v>80</v>
      </c>
      <c r="S88" s="31" t="s">
        <v>80</v>
      </c>
      <c r="T88" s="31" t="s">
        <v>80</v>
      </c>
      <c r="U88" s="31" t="s">
        <v>80</v>
      </c>
      <c r="V88" s="31" t="s">
        <v>80</v>
      </c>
      <c r="W88" s="31" t="s">
        <v>80</v>
      </c>
      <c r="X88" s="31" t="s">
        <v>80</v>
      </c>
      <c r="Y88" s="31" t="s">
        <v>80</v>
      </c>
      <c r="Z88" s="31" t="s">
        <v>80</v>
      </c>
      <c r="AA88" s="31" t="s">
        <v>80</v>
      </c>
      <c r="AB88" s="31" t="s">
        <v>80</v>
      </c>
      <c r="AC88" s="31" t="s">
        <v>80</v>
      </c>
      <c r="AD88" s="31" t="s">
        <v>80</v>
      </c>
      <c r="AE88" s="31" t="s">
        <v>82</v>
      </c>
      <c r="AF88" s="31" t="s">
        <v>80</v>
      </c>
      <c r="AG88" s="31" t="s">
        <v>80</v>
      </c>
      <c r="AH88" s="31" t="s">
        <v>80</v>
      </c>
      <c r="AI88" s="31" t="s">
        <v>80</v>
      </c>
      <c r="AJ88" s="31" t="s">
        <v>80</v>
      </c>
      <c r="AK88">
        <v>42</v>
      </c>
      <c r="AL88" s="29" t="s">
        <v>80</v>
      </c>
      <c r="AM88" s="29" t="s">
        <v>80</v>
      </c>
      <c r="AN88" s="20" t="s">
        <v>80</v>
      </c>
    </row>
    <row r="89" spans="1:40" x14ac:dyDescent="0.25">
      <c r="A89" t="s">
        <v>232</v>
      </c>
      <c r="B89" t="s">
        <v>233</v>
      </c>
      <c r="C89" t="s">
        <v>75</v>
      </c>
      <c r="D89" t="s">
        <v>107</v>
      </c>
      <c r="E89" t="s">
        <v>127</v>
      </c>
      <c r="F89" t="s">
        <v>78</v>
      </c>
      <c r="G89" s="31" t="s">
        <v>80</v>
      </c>
      <c r="H89" s="31" t="s">
        <v>80</v>
      </c>
      <c r="I89" s="31" t="s">
        <v>80</v>
      </c>
      <c r="J89" s="31" t="s">
        <v>80</v>
      </c>
      <c r="K89" s="31" t="s">
        <v>80</v>
      </c>
      <c r="L89" s="31" t="s">
        <v>80</v>
      </c>
      <c r="M89" s="31" t="s">
        <v>80</v>
      </c>
      <c r="N89" s="31" t="s">
        <v>80</v>
      </c>
      <c r="O89" s="31" t="s">
        <v>80</v>
      </c>
      <c r="P89" s="31" t="s">
        <v>80</v>
      </c>
      <c r="Q89" s="31" t="s">
        <v>80</v>
      </c>
      <c r="R89" s="31" t="s">
        <v>80</v>
      </c>
      <c r="S89" s="31">
        <v>9.1999999999999998E-2</v>
      </c>
      <c r="T89" s="31" t="s">
        <v>80</v>
      </c>
      <c r="U89" s="31" t="s">
        <v>80</v>
      </c>
      <c r="V89" s="31" t="s">
        <v>80</v>
      </c>
      <c r="W89" s="31" t="s">
        <v>80</v>
      </c>
      <c r="X89" s="31" t="s">
        <v>80</v>
      </c>
      <c r="Y89" s="31" t="s">
        <v>80</v>
      </c>
      <c r="Z89" s="31" t="s">
        <v>80</v>
      </c>
      <c r="AA89" s="31" t="s">
        <v>80</v>
      </c>
      <c r="AB89" s="31" t="s">
        <v>80</v>
      </c>
      <c r="AC89" s="31" t="s">
        <v>80</v>
      </c>
      <c r="AD89" s="31" t="s">
        <v>80</v>
      </c>
      <c r="AE89" s="31" t="s">
        <v>80</v>
      </c>
      <c r="AF89" s="31" t="s">
        <v>80</v>
      </c>
      <c r="AG89" s="31" t="s">
        <v>80</v>
      </c>
      <c r="AH89" s="31" t="s">
        <v>80</v>
      </c>
      <c r="AI89" s="31" t="s">
        <v>80</v>
      </c>
      <c r="AJ89" s="31" t="s">
        <v>80</v>
      </c>
      <c r="AK89">
        <v>43</v>
      </c>
      <c r="AL89" s="29">
        <v>0</v>
      </c>
      <c r="AM89" s="29">
        <v>100</v>
      </c>
      <c r="AN89" s="20">
        <v>9.1999999999999998E-2</v>
      </c>
    </row>
    <row r="90" spans="1:40" x14ac:dyDescent="0.25">
      <c r="A90" t="s">
        <v>232</v>
      </c>
      <c r="B90" t="s">
        <v>233</v>
      </c>
      <c r="C90" t="s">
        <v>75</v>
      </c>
      <c r="D90" t="s">
        <v>107</v>
      </c>
      <c r="E90" t="s">
        <v>127</v>
      </c>
      <c r="F90" t="s">
        <v>79</v>
      </c>
      <c r="G90" s="31" t="s">
        <v>80</v>
      </c>
      <c r="H90" s="31" t="s">
        <v>80</v>
      </c>
      <c r="I90" s="31" t="s">
        <v>80</v>
      </c>
      <c r="J90" s="31" t="s">
        <v>80</v>
      </c>
      <c r="K90" s="31" t="s">
        <v>80</v>
      </c>
      <c r="L90" s="31" t="s">
        <v>80</v>
      </c>
      <c r="M90" s="31" t="s">
        <v>80</v>
      </c>
      <c r="N90" s="31" t="s">
        <v>80</v>
      </c>
      <c r="O90" s="31" t="s">
        <v>80</v>
      </c>
      <c r="P90" s="31" t="s">
        <v>80</v>
      </c>
      <c r="Q90" s="31" t="s">
        <v>80</v>
      </c>
      <c r="R90" s="31" t="s">
        <v>80</v>
      </c>
      <c r="S90" s="31" t="s">
        <v>5</v>
      </c>
      <c r="T90" s="31" t="s">
        <v>80</v>
      </c>
      <c r="U90" s="31" t="s">
        <v>80</v>
      </c>
      <c r="V90" s="31" t="s">
        <v>80</v>
      </c>
      <c r="W90" s="31" t="s">
        <v>80</v>
      </c>
      <c r="X90" s="31" t="s">
        <v>80</v>
      </c>
      <c r="Y90" s="31" t="s">
        <v>80</v>
      </c>
      <c r="Z90" s="31" t="s">
        <v>80</v>
      </c>
      <c r="AA90" s="31" t="s">
        <v>80</v>
      </c>
      <c r="AB90" s="31" t="s">
        <v>80</v>
      </c>
      <c r="AC90" s="31" t="s">
        <v>80</v>
      </c>
      <c r="AD90" s="31" t="s">
        <v>80</v>
      </c>
      <c r="AE90" s="31" t="s">
        <v>80</v>
      </c>
      <c r="AF90" s="31" t="s">
        <v>80</v>
      </c>
      <c r="AG90" s="31" t="s">
        <v>80</v>
      </c>
      <c r="AH90" s="31" t="s">
        <v>80</v>
      </c>
      <c r="AI90" s="31" t="s">
        <v>80</v>
      </c>
      <c r="AJ90" s="31" t="s">
        <v>80</v>
      </c>
      <c r="AK90">
        <v>43</v>
      </c>
      <c r="AL90" s="29" t="s">
        <v>80</v>
      </c>
      <c r="AM90" s="29" t="s">
        <v>80</v>
      </c>
      <c r="AN90" s="20" t="s">
        <v>80</v>
      </c>
    </row>
    <row r="91" spans="1:40" x14ac:dyDescent="0.25">
      <c r="A91" t="s">
        <v>232</v>
      </c>
      <c r="B91" t="s">
        <v>233</v>
      </c>
      <c r="C91" t="s">
        <v>75</v>
      </c>
      <c r="D91" t="s">
        <v>83</v>
      </c>
      <c r="E91" t="s">
        <v>105</v>
      </c>
      <c r="F91" t="s">
        <v>78</v>
      </c>
      <c r="G91" s="31" t="s">
        <v>80</v>
      </c>
      <c r="H91" s="31" t="s">
        <v>80</v>
      </c>
      <c r="I91" s="31" t="s">
        <v>80</v>
      </c>
      <c r="J91" s="31" t="s">
        <v>80</v>
      </c>
      <c r="K91" s="31" t="s">
        <v>80</v>
      </c>
      <c r="L91" s="31" t="s">
        <v>80</v>
      </c>
      <c r="M91" s="31" t="s">
        <v>80</v>
      </c>
      <c r="N91" s="31" t="s">
        <v>80</v>
      </c>
      <c r="O91" s="31" t="s">
        <v>80</v>
      </c>
      <c r="P91" s="31" t="s">
        <v>80</v>
      </c>
      <c r="Q91" s="31" t="s">
        <v>80</v>
      </c>
      <c r="R91" s="31" t="s">
        <v>80</v>
      </c>
      <c r="S91" s="31" t="s">
        <v>80</v>
      </c>
      <c r="T91" s="31" t="s">
        <v>80</v>
      </c>
      <c r="U91" s="31" t="s">
        <v>80</v>
      </c>
      <c r="V91" s="31" t="s">
        <v>80</v>
      </c>
      <c r="W91" s="31" t="s">
        <v>80</v>
      </c>
      <c r="X91" s="31" t="s">
        <v>80</v>
      </c>
      <c r="Y91" s="31" t="s">
        <v>80</v>
      </c>
      <c r="Z91" s="31" t="s">
        <v>80</v>
      </c>
      <c r="AA91" s="31" t="s">
        <v>80</v>
      </c>
      <c r="AB91" s="31" t="s">
        <v>80</v>
      </c>
      <c r="AC91" s="31">
        <v>8.3000000000000004E-2</v>
      </c>
      <c r="AD91" s="31" t="s">
        <v>80</v>
      </c>
      <c r="AE91" s="31" t="s">
        <v>80</v>
      </c>
      <c r="AF91" s="31" t="s">
        <v>80</v>
      </c>
      <c r="AG91" s="31" t="s">
        <v>80</v>
      </c>
      <c r="AH91" s="31" t="s">
        <v>80</v>
      </c>
      <c r="AI91" s="31" t="s">
        <v>80</v>
      </c>
      <c r="AJ91" s="31" t="s">
        <v>80</v>
      </c>
      <c r="AK91">
        <v>44</v>
      </c>
      <c r="AL91" s="29">
        <v>0</v>
      </c>
      <c r="AM91" s="29">
        <v>100</v>
      </c>
      <c r="AN91" s="20">
        <v>8.3000000000000004E-2</v>
      </c>
    </row>
    <row r="92" spans="1:40" x14ac:dyDescent="0.25">
      <c r="A92" t="s">
        <v>232</v>
      </c>
      <c r="B92" t="s">
        <v>233</v>
      </c>
      <c r="C92" t="s">
        <v>75</v>
      </c>
      <c r="D92" t="s">
        <v>83</v>
      </c>
      <c r="E92" t="s">
        <v>105</v>
      </c>
      <c r="F92" t="s">
        <v>79</v>
      </c>
      <c r="G92" s="31" t="s">
        <v>80</v>
      </c>
      <c r="H92" s="31" t="s">
        <v>80</v>
      </c>
      <c r="I92" s="31" t="s">
        <v>80</v>
      </c>
      <c r="J92" s="31" t="s">
        <v>80</v>
      </c>
      <c r="K92" s="31" t="s">
        <v>80</v>
      </c>
      <c r="L92" s="31" t="s">
        <v>80</v>
      </c>
      <c r="M92" s="31" t="s">
        <v>80</v>
      </c>
      <c r="N92" s="31" t="s">
        <v>80</v>
      </c>
      <c r="O92" s="31" t="s">
        <v>80</v>
      </c>
      <c r="P92" s="31" t="s">
        <v>80</v>
      </c>
      <c r="Q92" s="31" t="s">
        <v>80</v>
      </c>
      <c r="R92" s="31" t="s">
        <v>80</v>
      </c>
      <c r="S92" s="31" t="s">
        <v>80</v>
      </c>
      <c r="T92" s="31" t="s">
        <v>80</v>
      </c>
      <c r="U92" s="31" t="s">
        <v>80</v>
      </c>
      <c r="V92" s="31" t="s">
        <v>80</v>
      </c>
      <c r="W92" s="31" t="s">
        <v>80</v>
      </c>
      <c r="X92" s="31" t="s">
        <v>80</v>
      </c>
      <c r="Y92" s="31" t="s">
        <v>80</v>
      </c>
      <c r="Z92" s="31" t="s">
        <v>80</v>
      </c>
      <c r="AA92" s="31" t="s">
        <v>80</v>
      </c>
      <c r="AB92" s="31" t="s">
        <v>80</v>
      </c>
      <c r="AC92" s="31" t="s">
        <v>5</v>
      </c>
      <c r="AD92" s="31" t="s">
        <v>80</v>
      </c>
      <c r="AE92" s="31" t="s">
        <v>80</v>
      </c>
      <c r="AF92" s="31" t="s">
        <v>80</v>
      </c>
      <c r="AG92" s="31" t="s">
        <v>80</v>
      </c>
      <c r="AH92" s="31" t="s">
        <v>80</v>
      </c>
      <c r="AI92" s="31" t="s">
        <v>80</v>
      </c>
      <c r="AJ92" s="31" t="s">
        <v>80</v>
      </c>
      <c r="AK92">
        <v>44</v>
      </c>
      <c r="AL92" s="29" t="s">
        <v>80</v>
      </c>
      <c r="AM92" s="29" t="s">
        <v>80</v>
      </c>
      <c r="AN92" s="20" t="s">
        <v>80</v>
      </c>
    </row>
    <row r="93" spans="1:40" x14ac:dyDescent="0.25">
      <c r="A93" t="s">
        <v>232</v>
      </c>
      <c r="B93" t="s">
        <v>233</v>
      </c>
      <c r="C93" t="s">
        <v>75</v>
      </c>
      <c r="D93" t="s">
        <v>88</v>
      </c>
      <c r="E93" t="s">
        <v>105</v>
      </c>
      <c r="F93" t="s">
        <v>78</v>
      </c>
      <c r="G93" s="31" t="s">
        <v>80</v>
      </c>
      <c r="H93" s="31" t="s">
        <v>80</v>
      </c>
      <c r="I93" s="31" t="s">
        <v>80</v>
      </c>
      <c r="J93" s="31" t="s">
        <v>80</v>
      </c>
      <c r="K93" s="31" t="s">
        <v>80</v>
      </c>
      <c r="L93" s="31" t="s">
        <v>80</v>
      </c>
      <c r="M93" s="31" t="s">
        <v>80</v>
      </c>
      <c r="N93" s="31" t="s">
        <v>80</v>
      </c>
      <c r="O93" s="31" t="s">
        <v>80</v>
      </c>
      <c r="P93" s="31" t="s">
        <v>80</v>
      </c>
      <c r="Q93" s="31" t="s">
        <v>80</v>
      </c>
      <c r="R93" s="31" t="s">
        <v>80</v>
      </c>
      <c r="S93" s="31" t="s">
        <v>80</v>
      </c>
      <c r="T93" s="31" t="s">
        <v>80</v>
      </c>
      <c r="U93" s="31">
        <v>0.04</v>
      </c>
      <c r="V93" s="31" t="s">
        <v>80</v>
      </c>
      <c r="W93" s="31" t="s">
        <v>80</v>
      </c>
      <c r="X93" s="31" t="s">
        <v>80</v>
      </c>
      <c r="Y93" s="31" t="s">
        <v>80</v>
      </c>
      <c r="Z93" s="31" t="s">
        <v>80</v>
      </c>
      <c r="AA93" s="31" t="s">
        <v>80</v>
      </c>
      <c r="AB93" s="31" t="s">
        <v>80</v>
      </c>
      <c r="AC93" s="31" t="s">
        <v>80</v>
      </c>
      <c r="AD93" s="31" t="s">
        <v>80</v>
      </c>
      <c r="AE93" s="31" t="s">
        <v>80</v>
      </c>
      <c r="AF93" s="31" t="s">
        <v>80</v>
      </c>
      <c r="AG93" s="31" t="s">
        <v>80</v>
      </c>
      <c r="AH93" s="31" t="s">
        <v>80</v>
      </c>
      <c r="AI93" s="31" t="s">
        <v>80</v>
      </c>
      <c r="AJ93" s="31" t="s">
        <v>80</v>
      </c>
      <c r="AK93">
        <v>45</v>
      </c>
      <c r="AL93" s="29">
        <v>0</v>
      </c>
      <c r="AM93" s="29">
        <v>100</v>
      </c>
      <c r="AN93" s="20">
        <v>0.04</v>
      </c>
    </row>
    <row r="94" spans="1:40" x14ac:dyDescent="0.25">
      <c r="A94" t="s">
        <v>232</v>
      </c>
      <c r="B94" t="s">
        <v>233</v>
      </c>
      <c r="C94" t="s">
        <v>75</v>
      </c>
      <c r="D94" t="s">
        <v>88</v>
      </c>
      <c r="E94" t="s">
        <v>105</v>
      </c>
      <c r="F94" t="s">
        <v>79</v>
      </c>
      <c r="G94" s="31" t="s">
        <v>80</v>
      </c>
      <c r="H94" s="31" t="s">
        <v>80</v>
      </c>
      <c r="I94" s="31" t="s">
        <v>80</v>
      </c>
      <c r="J94" s="31" t="s">
        <v>80</v>
      </c>
      <c r="K94" s="31" t="s">
        <v>80</v>
      </c>
      <c r="L94" s="31" t="s">
        <v>80</v>
      </c>
      <c r="M94" s="31" t="s">
        <v>80</v>
      </c>
      <c r="N94" s="31" t="s">
        <v>80</v>
      </c>
      <c r="O94" s="31" t="s">
        <v>80</v>
      </c>
      <c r="P94" s="31" t="s">
        <v>80</v>
      </c>
      <c r="Q94" s="31" t="s">
        <v>80</v>
      </c>
      <c r="R94" s="31" t="s">
        <v>80</v>
      </c>
      <c r="S94" s="31" t="s">
        <v>80</v>
      </c>
      <c r="T94" s="31" t="s">
        <v>80</v>
      </c>
      <c r="U94" s="31" t="s">
        <v>82</v>
      </c>
      <c r="V94" s="31" t="s">
        <v>80</v>
      </c>
      <c r="W94" s="31" t="s">
        <v>80</v>
      </c>
      <c r="X94" s="31" t="s">
        <v>80</v>
      </c>
      <c r="Y94" s="31" t="s">
        <v>80</v>
      </c>
      <c r="Z94" s="31" t="s">
        <v>80</v>
      </c>
      <c r="AA94" s="31" t="s">
        <v>80</v>
      </c>
      <c r="AB94" s="31" t="s">
        <v>80</v>
      </c>
      <c r="AC94" s="31" t="s">
        <v>80</v>
      </c>
      <c r="AD94" s="31" t="s">
        <v>80</v>
      </c>
      <c r="AE94" s="31" t="s">
        <v>80</v>
      </c>
      <c r="AF94" s="31" t="s">
        <v>80</v>
      </c>
      <c r="AG94" s="31" t="s">
        <v>80</v>
      </c>
      <c r="AH94" s="31" t="s">
        <v>80</v>
      </c>
      <c r="AI94" s="31" t="s">
        <v>80</v>
      </c>
      <c r="AJ94" s="31" t="s">
        <v>80</v>
      </c>
      <c r="AK94">
        <v>45</v>
      </c>
      <c r="AL94" s="29" t="s">
        <v>80</v>
      </c>
      <c r="AM94" s="29" t="s">
        <v>80</v>
      </c>
      <c r="AN94" s="20" t="s">
        <v>80</v>
      </c>
    </row>
    <row r="95" spans="1:40" x14ac:dyDescent="0.25">
      <c r="A95" t="s">
        <v>232</v>
      </c>
      <c r="B95" t="s">
        <v>233</v>
      </c>
      <c r="C95" t="s">
        <v>75</v>
      </c>
      <c r="D95" t="s">
        <v>103</v>
      </c>
      <c r="E95" t="s">
        <v>87</v>
      </c>
      <c r="F95" t="s">
        <v>78</v>
      </c>
      <c r="G95" s="31" t="s">
        <v>80</v>
      </c>
      <c r="H95" s="31" t="s">
        <v>80</v>
      </c>
      <c r="I95" s="31" t="s">
        <v>80</v>
      </c>
      <c r="J95" s="31" t="s">
        <v>80</v>
      </c>
      <c r="K95" s="31" t="s">
        <v>80</v>
      </c>
      <c r="L95" s="31" t="s">
        <v>80</v>
      </c>
      <c r="M95" s="31" t="s">
        <v>80</v>
      </c>
      <c r="N95" s="31" t="s">
        <v>80</v>
      </c>
      <c r="O95" s="31" t="s">
        <v>80</v>
      </c>
      <c r="P95" s="31" t="s">
        <v>80</v>
      </c>
      <c r="Q95" s="31" t="s">
        <v>80</v>
      </c>
      <c r="R95" s="31" t="s">
        <v>80</v>
      </c>
      <c r="S95" s="31" t="s">
        <v>80</v>
      </c>
      <c r="T95" s="31" t="s">
        <v>80</v>
      </c>
      <c r="U95" s="31" t="s">
        <v>80</v>
      </c>
      <c r="V95" s="31" t="s">
        <v>80</v>
      </c>
      <c r="W95" s="31" t="s">
        <v>80</v>
      </c>
      <c r="X95" s="31">
        <v>2.5000000000000001E-2</v>
      </c>
      <c r="Y95" s="31" t="s">
        <v>80</v>
      </c>
      <c r="Z95" s="31" t="s">
        <v>80</v>
      </c>
      <c r="AA95" s="31" t="s">
        <v>80</v>
      </c>
      <c r="AB95" s="31" t="s">
        <v>80</v>
      </c>
      <c r="AC95" s="31" t="s">
        <v>80</v>
      </c>
      <c r="AD95" s="31" t="s">
        <v>80</v>
      </c>
      <c r="AE95" s="31" t="s">
        <v>80</v>
      </c>
      <c r="AF95" s="31" t="s">
        <v>80</v>
      </c>
      <c r="AG95" s="31" t="s">
        <v>80</v>
      </c>
      <c r="AH95" s="31" t="s">
        <v>80</v>
      </c>
      <c r="AI95" s="31" t="s">
        <v>80</v>
      </c>
      <c r="AJ95" s="31" t="s">
        <v>80</v>
      </c>
      <c r="AK95">
        <v>46</v>
      </c>
      <c r="AL95" s="29">
        <v>0</v>
      </c>
      <c r="AM95" s="29">
        <v>100</v>
      </c>
      <c r="AN95" s="20">
        <v>2.5000000000000001E-2</v>
      </c>
    </row>
    <row r="96" spans="1:40" x14ac:dyDescent="0.25">
      <c r="A96" t="s">
        <v>232</v>
      </c>
      <c r="B96" t="s">
        <v>233</v>
      </c>
      <c r="C96" t="s">
        <v>75</v>
      </c>
      <c r="D96" t="s">
        <v>103</v>
      </c>
      <c r="E96" t="s">
        <v>87</v>
      </c>
      <c r="F96" t="s">
        <v>79</v>
      </c>
      <c r="G96" s="31" t="s">
        <v>80</v>
      </c>
      <c r="H96" s="31" t="s">
        <v>80</v>
      </c>
      <c r="I96" s="31" t="s">
        <v>80</v>
      </c>
      <c r="J96" s="31" t="s">
        <v>80</v>
      </c>
      <c r="K96" s="31" t="s">
        <v>80</v>
      </c>
      <c r="L96" s="31" t="s">
        <v>80</v>
      </c>
      <c r="M96" s="31" t="s">
        <v>80</v>
      </c>
      <c r="N96" s="31" t="s">
        <v>80</v>
      </c>
      <c r="O96" s="31" t="s">
        <v>80</v>
      </c>
      <c r="P96" s="31" t="s">
        <v>80</v>
      </c>
      <c r="Q96" s="31" t="s">
        <v>80</v>
      </c>
      <c r="R96" s="31" t="s">
        <v>80</v>
      </c>
      <c r="S96" s="31" t="s">
        <v>80</v>
      </c>
      <c r="T96" s="31" t="s">
        <v>80</v>
      </c>
      <c r="U96" s="31" t="s">
        <v>80</v>
      </c>
      <c r="V96" s="31" t="s">
        <v>80</v>
      </c>
      <c r="W96" s="31" t="s">
        <v>80</v>
      </c>
      <c r="X96" s="31" t="s">
        <v>5</v>
      </c>
      <c r="Y96" s="31" t="s">
        <v>80</v>
      </c>
      <c r="Z96" s="31" t="s">
        <v>80</v>
      </c>
      <c r="AA96" s="31" t="s">
        <v>80</v>
      </c>
      <c r="AB96" s="31" t="s">
        <v>80</v>
      </c>
      <c r="AC96" s="31" t="s">
        <v>80</v>
      </c>
      <c r="AD96" s="31" t="s">
        <v>80</v>
      </c>
      <c r="AE96" s="31" t="s">
        <v>80</v>
      </c>
      <c r="AF96" s="31" t="s">
        <v>80</v>
      </c>
      <c r="AG96" s="31" t="s">
        <v>80</v>
      </c>
      <c r="AH96" s="31" t="s">
        <v>80</v>
      </c>
      <c r="AI96" s="31" t="s">
        <v>80</v>
      </c>
      <c r="AJ96" s="31" t="s">
        <v>80</v>
      </c>
      <c r="AK96">
        <v>46</v>
      </c>
      <c r="AL96" s="29" t="s">
        <v>80</v>
      </c>
      <c r="AM96" s="29" t="s">
        <v>80</v>
      </c>
      <c r="AN96" s="20" t="s">
        <v>80</v>
      </c>
    </row>
    <row r="97" spans="1:40" x14ac:dyDescent="0.25">
      <c r="A97" t="s">
        <v>232</v>
      </c>
      <c r="B97" t="s">
        <v>233</v>
      </c>
      <c r="C97" t="s">
        <v>75</v>
      </c>
      <c r="D97" t="s">
        <v>107</v>
      </c>
      <c r="E97" t="s">
        <v>99</v>
      </c>
      <c r="F97" t="s">
        <v>78</v>
      </c>
      <c r="G97" s="31" t="s">
        <v>80</v>
      </c>
      <c r="H97" s="31" t="s">
        <v>80</v>
      </c>
      <c r="I97" s="31" t="s">
        <v>80</v>
      </c>
      <c r="J97" s="31" t="s">
        <v>80</v>
      </c>
      <c r="K97" s="31" t="s">
        <v>80</v>
      </c>
      <c r="L97" s="31" t="s">
        <v>80</v>
      </c>
      <c r="M97" s="31" t="s">
        <v>80</v>
      </c>
      <c r="N97" s="31" t="s">
        <v>80</v>
      </c>
      <c r="O97" s="31" t="s">
        <v>80</v>
      </c>
      <c r="P97" s="31" t="s">
        <v>80</v>
      </c>
      <c r="Q97" s="31" t="s">
        <v>80</v>
      </c>
      <c r="R97" s="31" t="s">
        <v>80</v>
      </c>
      <c r="S97" s="31" t="s">
        <v>80</v>
      </c>
      <c r="T97" s="31" t="s">
        <v>80</v>
      </c>
      <c r="U97" s="31" t="s">
        <v>80</v>
      </c>
      <c r="V97" s="31" t="s">
        <v>80</v>
      </c>
      <c r="W97" s="31" t="s">
        <v>80</v>
      </c>
      <c r="X97" s="31">
        <v>8.0000000000000002E-3</v>
      </c>
      <c r="Y97" s="31" t="s">
        <v>80</v>
      </c>
      <c r="Z97" s="31" t="s">
        <v>80</v>
      </c>
      <c r="AA97" s="31" t="s">
        <v>80</v>
      </c>
      <c r="AB97" s="31" t="s">
        <v>80</v>
      </c>
      <c r="AC97" s="31" t="s">
        <v>80</v>
      </c>
      <c r="AD97" s="31" t="s">
        <v>80</v>
      </c>
      <c r="AE97" s="31" t="s">
        <v>80</v>
      </c>
      <c r="AF97" s="31" t="s">
        <v>80</v>
      </c>
      <c r="AG97" s="31" t="s">
        <v>80</v>
      </c>
      <c r="AH97" s="31" t="s">
        <v>80</v>
      </c>
      <c r="AI97" s="31" t="s">
        <v>80</v>
      </c>
      <c r="AJ97" s="31" t="s">
        <v>80</v>
      </c>
      <c r="AK97">
        <v>47</v>
      </c>
      <c r="AL97" s="29">
        <v>0</v>
      </c>
      <c r="AM97" s="29">
        <v>100</v>
      </c>
      <c r="AN97" s="20">
        <v>8.0000000000000002E-3</v>
      </c>
    </row>
    <row r="98" spans="1:40" x14ac:dyDescent="0.25">
      <c r="A98" t="s">
        <v>232</v>
      </c>
      <c r="B98" t="s">
        <v>233</v>
      </c>
      <c r="C98" t="s">
        <v>75</v>
      </c>
      <c r="D98" t="s">
        <v>107</v>
      </c>
      <c r="E98" t="s">
        <v>99</v>
      </c>
      <c r="F98" t="s">
        <v>79</v>
      </c>
      <c r="G98" s="31" t="s">
        <v>80</v>
      </c>
      <c r="H98" s="31" t="s">
        <v>80</v>
      </c>
      <c r="I98" s="31" t="s">
        <v>80</v>
      </c>
      <c r="J98" s="31" t="s">
        <v>80</v>
      </c>
      <c r="K98" s="31" t="s">
        <v>80</v>
      </c>
      <c r="L98" s="31" t="s">
        <v>80</v>
      </c>
      <c r="M98" s="31" t="s">
        <v>80</v>
      </c>
      <c r="N98" s="31" t="s">
        <v>80</v>
      </c>
      <c r="O98" s="31" t="s">
        <v>80</v>
      </c>
      <c r="P98" s="31" t="s">
        <v>80</v>
      </c>
      <c r="Q98" s="31" t="s">
        <v>80</v>
      </c>
      <c r="R98" s="31" t="s">
        <v>80</v>
      </c>
      <c r="S98" s="31" t="s">
        <v>80</v>
      </c>
      <c r="T98" s="31" t="s">
        <v>80</v>
      </c>
      <c r="U98" s="31" t="s">
        <v>80</v>
      </c>
      <c r="V98" s="31" t="s">
        <v>80</v>
      </c>
      <c r="W98" s="31" t="s">
        <v>80</v>
      </c>
      <c r="X98" s="31" t="s">
        <v>5</v>
      </c>
      <c r="Y98" s="31" t="s">
        <v>80</v>
      </c>
      <c r="Z98" s="31" t="s">
        <v>80</v>
      </c>
      <c r="AA98" s="31" t="s">
        <v>80</v>
      </c>
      <c r="AB98" s="31" t="s">
        <v>80</v>
      </c>
      <c r="AC98" s="31" t="s">
        <v>80</v>
      </c>
      <c r="AD98" s="31" t="s">
        <v>80</v>
      </c>
      <c r="AE98" s="31" t="s">
        <v>80</v>
      </c>
      <c r="AF98" s="31" t="s">
        <v>80</v>
      </c>
      <c r="AG98" s="31" t="s">
        <v>80</v>
      </c>
      <c r="AH98" s="31" t="s">
        <v>80</v>
      </c>
      <c r="AI98" s="31" t="s">
        <v>80</v>
      </c>
      <c r="AJ98" s="31" t="s">
        <v>80</v>
      </c>
      <c r="AK98">
        <v>47</v>
      </c>
      <c r="AL98" s="29" t="s">
        <v>80</v>
      </c>
      <c r="AM98" s="29" t="s">
        <v>80</v>
      </c>
      <c r="AN98" s="20" t="s">
        <v>80</v>
      </c>
    </row>
    <row r="99" spans="1:40" x14ac:dyDescent="0.25">
      <c r="A99" t="s">
        <v>232</v>
      </c>
      <c r="B99" t="s">
        <v>233</v>
      </c>
      <c r="C99" t="s">
        <v>75</v>
      </c>
      <c r="D99" t="s">
        <v>89</v>
      </c>
      <c r="E99" t="s">
        <v>104</v>
      </c>
      <c r="F99" t="s">
        <v>78</v>
      </c>
      <c r="G99" s="31" t="s">
        <v>80</v>
      </c>
      <c r="H99" s="31" t="s">
        <v>80</v>
      </c>
      <c r="I99" s="31" t="s">
        <v>80</v>
      </c>
      <c r="J99" s="31" t="s">
        <v>80</v>
      </c>
      <c r="K99" s="31" t="s">
        <v>80</v>
      </c>
      <c r="L99" s="31" t="s">
        <v>80</v>
      </c>
      <c r="M99" s="31" t="s">
        <v>80</v>
      </c>
      <c r="N99" s="31" t="s">
        <v>80</v>
      </c>
      <c r="O99" s="31" t="s">
        <v>80</v>
      </c>
      <c r="P99" s="31" t="s">
        <v>80</v>
      </c>
      <c r="Q99" s="31" t="s">
        <v>80</v>
      </c>
      <c r="R99" s="31" t="s">
        <v>80</v>
      </c>
      <c r="S99" s="31" t="s">
        <v>80</v>
      </c>
      <c r="T99" s="31" t="s">
        <v>80</v>
      </c>
      <c r="U99" s="31" t="s">
        <v>80</v>
      </c>
      <c r="V99" s="31" t="s">
        <v>80</v>
      </c>
      <c r="W99" s="31" t="s">
        <v>80</v>
      </c>
      <c r="X99" s="31" t="s">
        <v>80</v>
      </c>
      <c r="Y99" s="31" t="s">
        <v>80</v>
      </c>
      <c r="Z99" s="31" t="s">
        <v>80</v>
      </c>
      <c r="AA99" s="31" t="s">
        <v>80</v>
      </c>
      <c r="AB99" s="31" t="s">
        <v>80</v>
      </c>
      <c r="AC99" s="31">
        <v>7.0000000000000001E-3</v>
      </c>
      <c r="AD99" s="31" t="s">
        <v>80</v>
      </c>
      <c r="AE99" s="31" t="s">
        <v>80</v>
      </c>
      <c r="AF99" s="31" t="s">
        <v>80</v>
      </c>
      <c r="AG99" s="31" t="s">
        <v>80</v>
      </c>
      <c r="AH99" s="31" t="s">
        <v>80</v>
      </c>
      <c r="AI99" s="31" t="s">
        <v>80</v>
      </c>
      <c r="AJ99" s="31" t="s">
        <v>80</v>
      </c>
      <c r="AK99">
        <v>48</v>
      </c>
      <c r="AL99" s="29">
        <v>0</v>
      </c>
      <c r="AM99" s="29">
        <v>100</v>
      </c>
      <c r="AN99" s="20">
        <v>7.0000000000000001E-3</v>
      </c>
    </row>
    <row r="100" spans="1:40" x14ac:dyDescent="0.25">
      <c r="A100" t="s">
        <v>232</v>
      </c>
      <c r="B100" t="s">
        <v>233</v>
      </c>
      <c r="C100" t="s">
        <v>75</v>
      </c>
      <c r="D100" t="s">
        <v>89</v>
      </c>
      <c r="E100" t="s">
        <v>104</v>
      </c>
      <c r="F100" t="s">
        <v>79</v>
      </c>
      <c r="G100" s="31" t="s">
        <v>80</v>
      </c>
      <c r="H100" s="31" t="s">
        <v>80</v>
      </c>
      <c r="I100" s="31" t="s">
        <v>80</v>
      </c>
      <c r="J100" s="31" t="s">
        <v>80</v>
      </c>
      <c r="K100" s="31" t="s">
        <v>80</v>
      </c>
      <c r="L100" s="31" t="s">
        <v>80</v>
      </c>
      <c r="M100" s="31" t="s">
        <v>80</v>
      </c>
      <c r="N100" s="31" t="s">
        <v>80</v>
      </c>
      <c r="O100" s="31" t="s">
        <v>5</v>
      </c>
      <c r="P100" s="31" t="s">
        <v>5</v>
      </c>
      <c r="Q100" s="31" t="s">
        <v>5</v>
      </c>
      <c r="R100" s="31" t="s">
        <v>80</v>
      </c>
      <c r="S100" s="31" t="s">
        <v>80</v>
      </c>
      <c r="T100" s="31" t="s">
        <v>5</v>
      </c>
      <c r="U100" s="31" t="s">
        <v>80</v>
      </c>
      <c r="V100" s="31" t="s">
        <v>80</v>
      </c>
      <c r="W100" s="31" t="s">
        <v>5</v>
      </c>
      <c r="X100" s="31" t="s">
        <v>5</v>
      </c>
      <c r="Y100" s="31" t="s">
        <v>80</v>
      </c>
      <c r="Z100" s="31" t="s">
        <v>5</v>
      </c>
      <c r="AA100" s="31" t="s">
        <v>80</v>
      </c>
      <c r="AB100" s="31" t="s">
        <v>80</v>
      </c>
      <c r="AC100" s="31" t="s">
        <v>5</v>
      </c>
      <c r="AD100" s="31" t="s">
        <v>80</v>
      </c>
      <c r="AE100" s="31" t="s">
        <v>80</v>
      </c>
      <c r="AF100" s="31" t="s">
        <v>80</v>
      </c>
      <c r="AG100" s="31" t="s">
        <v>80</v>
      </c>
      <c r="AH100" s="31" t="s">
        <v>80</v>
      </c>
      <c r="AI100" s="31" t="s">
        <v>80</v>
      </c>
      <c r="AJ100" s="31" t="s">
        <v>80</v>
      </c>
      <c r="AK100">
        <v>48</v>
      </c>
      <c r="AL100" s="29" t="s">
        <v>80</v>
      </c>
      <c r="AM100" s="29" t="s">
        <v>80</v>
      </c>
      <c r="AN100" s="20" t="s">
        <v>80</v>
      </c>
    </row>
    <row r="101" spans="1:40" x14ac:dyDescent="0.25">
      <c r="A101" t="s">
        <v>232</v>
      </c>
      <c r="B101" t="s">
        <v>233</v>
      </c>
      <c r="C101" t="s">
        <v>85</v>
      </c>
      <c r="D101" t="s">
        <v>86</v>
      </c>
      <c r="E101" t="s">
        <v>87</v>
      </c>
      <c r="F101" t="s">
        <v>78</v>
      </c>
      <c r="G101" s="31" t="s">
        <v>80</v>
      </c>
      <c r="H101" s="31" t="s">
        <v>80</v>
      </c>
      <c r="I101" s="31" t="s">
        <v>80</v>
      </c>
      <c r="J101" s="31" t="s">
        <v>80</v>
      </c>
      <c r="K101" s="31" t="s">
        <v>80</v>
      </c>
      <c r="L101" s="31" t="s">
        <v>80</v>
      </c>
      <c r="M101" s="31" t="s">
        <v>80</v>
      </c>
      <c r="N101" s="31" t="s">
        <v>80</v>
      </c>
      <c r="O101" s="31" t="s">
        <v>80</v>
      </c>
      <c r="P101" s="31" t="s">
        <v>80</v>
      </c>
      <c r="Q101" s="31" t="s">
        <v>80</v>
      </c>
      <c r="R101" s="31" t="s">
        <v>80</v>
      </c>
      <c r="S101" s="31" t="s">
        <v>80</v>
      </c>
      <c r="T101" s="31" t="s">
        <v>80</v>
      </c>
      <c r="U101" s="31" t="s">
        <v>80</v>
      </c>
      <c r="V101" s="31" t="s">
        <v>80</v>
      </c>
      <c r="W101" s="31">
        <v>2E-3</v>
      </c>
      <c r="X101" s="31" t="s">
        <v>80</v>
      </c>
      <c r="Y101" s="31" t="s">
        <v>80</v>
      </c>
      <c r="Z101" s="31" t="s">
        <v>80</v>
      </c>
      <c r="AA101" s="31" t="s">
        <v>80</v>
      </c>
      <c r="AB101" s="31" t="s">
        <v>80</v>
      </c>
      <c r="AC101" s="31" t="s">
        <v>80</v>
      </c>
      <c r="AD101" s="31" t="s">
        <v>80</v>
      </c>
      <c r="AE101" s="31" t="s">
        <v>80</v>
      </c>
      <c r="AF101" s="31" t="s">
        <v>80</v>
      </c>
      <c r="AG101" s="31" t="s">
        <v>80</v>
      </c>
      <c r="AH101" s="31" t="s">
        <v>80</v>
      </c>
      <c r="AI101" s="31" t="s">
        <v>80</v>
      </c>
      <c r="AJ101" s="31" t="s">
        <v>80</v>
      </c>
      <c r="AK101">
        <v>49</v>
      </c>
      <c r="AL101" s="29">
        <v>0</v>
      </c>
      <c r="AM101" s="29">
        <v>100</v>
      </c>
      <c r="AN101" s="20">
        <v>2E-3</v>
      </c>
    </row>
    <row r="102" spans="1:40" x14ac:dyDescent="0.25">
      <c r="A102" t="s">
        <v>232</v>
      </c>
      <c r="B102" t="s">
        <v>233</v>
      </c>
      <c r="C102" t="s">
        <v>85</v>
      </c>
      <c r="D102" t="s">
        <v>86</v>
      </c>
      <c r="E102" t="s">
        <v>87</v>
      </c>
      <c r="F102" t="s">
        <v>79</v>
      </c>
      <c r="G102" s="31" t="s">
        <v>80</v>
      </c>
      <c r="H102" s="31" t="s">
        <v>80</v>
      </c>
      <c r="I102" s="31" t="s">
        <v>80</v>
      </c>
      <c r="J102" s="31" t="s">
        <v>80</v>
      </c>
      <c r="K102" s="31" t="s">
        <v>80</v>
      </c>
      <c r="L102" s="31" t="s">
        <v>80</v>
      </c>
      <c r="M102" s="31" t="s">
        <v>80</v>
      </c>
      <c r="N102" s="31" t="s">
        <v>80</v>
      </c>
      <c r="O102" s="31" t="s">
        <v>80</v>
      </c>
      <c r="P102" s="31" t="s">
        <v>80</v>
      </c>
      <c r="Q102" s="31" t="s">
        <v>80</v>
      </c>
      <c r="R102" s="31" t="s">
        <v>80</v>
      </c>
      <c r="S102" s="31" t="s">
        <v>80</v>
      </c>
      <c r="T102" s="31" t="s">
        <v>80</v>
      </c>
      <c r="U102" s="31" t="s">
        <v>80</v>
      </c>
      <c r="V102" s="31" t="s">
        <v>80</v>
      </c>
      <c r="W102" s="31" t="s">
        <v>82</v>
      </c>
      <c r="X102" s="31" t="s">
        <v>80</v>
      </c>
      <c r="Y102" s="31" t="s">
        <v>80</v>
      </c>
      <c r="Z102" s="31" t="s">
        <v>80</v>
      </c>
      <c r="AA102" s="31" t="s">
        <v>80</v>
      </c>
      <c r="AB102" s="31" t="s">
        <v>80</v>
      </c>
      <c r="AC102" s="31" t="s">
        <v>80</v>
      </c>
      <c r="AD102" s="31" t="s">
        <v>80</v>
      </c>
      <c r="AE102" s="31" t="s">
        <v>80</v>
      </c>
      <c r="AF102" s="31" t="s">
        <v>80</v>
      </c>
      <c r="AG102" s="31" t="s">
        <v>80</v>
      </c>
      <c r="AH102" s="31" t="s">
        <v>80</v>
      </c>
      <c r="AI102" s="31" t="s">
        <v>80</v>
      </c>
      <c r="AJ102" s="31" t="s">
        <v>80</v>
      </c>
      <c r="AK102">
        <v>49</v>
      </c>
      <c r="AL102" s="29" t="s">
        <v>80</v>
      </c>
      <c r="AM102" s="29" t="s">
        <v>80</v>
      </c>
      <c r="AN102" s="20" t="s">
        <v>80</v>
      </c>
    </row>
    <row r="103" spans="1:40" x14ac:dyDescent="0.25">
      <c r="A103" t="s">
        <v>232</v>
      </c>
      <c r="B103" t="s">
        <v>233</v>
      </c>
      <c r="C103" t="s">
        <v>75</v>
      </c>
      <c r="D103" t="s">
        <v>171</v>
      </c>
      <c r="E103" t="s">
        <v>90</v>
      </c>
      <c r="F103" t="s">
        <v>78</v>
      </c>
      <c r="G103" s="31" t="s">
        <v>80</v>
      </c>
      <c r="H103" s="31" t="s">
        <v>80</v>
      </c>
      <c r="I103" s="31" t="s">
        <v>80</v>
      </c>
      <c r="J103" s="31" t="s">
        <v>80</v>
      </c>
      <c r="K103" s="31" t="s">
        <v>80</v>
      </c>
      <c r="L103" s="31" t="s">
        <v>80</v>
      </c>
      <c r="M103" s="31" t="s">
        <v>80</v>
      </c>
      <c r="N103" s="31" t="s">
        <v>80</v>
      </c>
      <c r="O103" s="31" t="s">
        <v>80</v>
      </c>
      <c r="P103" s="31" t="s">
        <v>80</v>
      </c>
      <c r="Q103" s="31" t="s">
        <v>80</v>
      </c>
      <c r="R103" s="31" t="s">
        <v>80</v>
      </c>
      <c r="S103" s="31" t="s">
        <v>80</v>
      </c>
      <c r="T103" s="31" t="s">
        <v>80</v>
      </c>
      <c r="U103" s="31" t="s">
        <v>80</v>
      </c>
      <c r="V103" s="31" t="s">
        <v>80</v>
      </c>
      <c r="W103" s="31" t="s">
        <v>80</v>
      </c>
      <c r="X103" s="31" t="s">
        <v>80</v>
      </c>
      <c r="Y103" s="31" t="s">
        <v>80</v>
      </c>
      <c r="Z103" s="31" t="s">
        <v>80</v>
      </c>
      <c r="AA103" s="31" t="s">
        <v>80</v>
      </c>
      <c r="AB103" s="31" t="s">
        <v>80</v>
      </c>
      <c r="AC103" s="31" t="s">
        <v>80</v>
      </c>
      <c r="AD103" s="31" t="s">
        <v>80</v>
      </c>
      <c r="AE103" s="31" t="s">
        <v>80</v>
      </c>
      <c r="AF103" s="31" t="s">
        <v>80</v>
      </c>
      <c r="AG103" s="31" t="s">
        <v>80</v>
      </c>
      <c r="AH103" s="31" t="s">
        <v>80</v>
      </c>
      <c r="AI103" s="31">
        <v>1E-3</v>
      </c>
      <c r="AJ103" s="31">
        <v>0</v>
      </c>
      <c r="AK103">
        <v>50</v>
      </c>
      <c r="AL103" s="29">
        <v>0</v>
      </c>
      <c r="AM103" s="29">
        <v>100</v>
      </c>
      <c r="AN103" s="20">
        <v>1E-3</v>
      </c>
    </row>
    <row r="104" spans="1:40" x14ac:dyDescent="0.25">
      <c r="A104" t="s">
        <v>232</v>
      </c>
      <c r="B104" t="s">
        <v>233</v>
      </c>
      <c r="C104" t="s">
        <v>75</v>
      </c>
      <c r="D104" t="s">
        <v>171</v>
      </c>
      <c r="E104" t="s">
        <v>90</v>
      </c>
      <c r="F104" t="s">
        <v>79</v>
      </c>
      <c r="G104" s="31" t="s">
        <v>80</v>
      </c>
      <c r="H104" s="31" t="s">
        <v>80</v>
      </c>
      <c r="I104" s="31" t="s">
        <v>80</v>
      </c>
      <c r="J104" s="31" t="s">
        <v>80</v>
      </c>
      <c r="K104" s="31" t="s">
        <v>80</v>
      </c>
      <c r="L104" s="31" t="s">
        <v>80</v>
      </c>
      <c r="M104" s="31" t="s">
        <v>80</v>
      </c>
      <c r="N104" s="31" t="s">
        <v>80</v>
      </c>
      <c r="O104" s="31" t="s">
        <v>80</v>
      </c>
      <c r="P104" s="31" t="s">
        <v>80</v>
      </c>
      <c r="Q104" s="31" t="s">
        <v>80</v>
      </c>
      <c r="R104" s="31" t="s">
        <v>80</v>
      </c>
      <c r="S104" s="31" t="s">
        <v>80</v>
      </c>
      <c r="T104" s="31" t="s">
        <v>80</v>
      </c>
      <c r="U104" s="31" t="s">
        <v>80</v>
      </c>
      <c r="V104" s="31" t="s">
        <v>80</v>
      </c>
      <c r="W104" s="31" t="s">
        <v>80</v>
      </c>
      <c r="X104" s="31" t="s">
        <v>80</v>
      </c>
      <c r="Y104" s="31" t="s">
        <v>80</v>
      </c>
      <c r="Z104" s="31" t="s">
        <v>80</v>
      </c>
      <c r="AA104" s="31" t="s">
        <v>80</v>
      </c>
      <c r="AB104" s="31" t="s">
        <v>80</v>
      </c>
      <c r="AC104" s="31" t="s">
        <v>80</v>
      </c>
      <c r="AD104" s="31" t="s">
        <v>80</v>
      </c>
      <c r="AE104" s="31" t="s">
        <v>80</v>
      </c>
      <c r="AF104" s="31" t="s">
        <v>80</v>
      </c>
      <c r="AG104" s="31" t="s">
        <v>80</v>
      </c>
      <c r="AH104" s="31" t="s">
        <v>80</v>
      </c>
      <c r="AI104" s="31" t="s">
        <v>82</v>
      </c>
      <c r="AJ104" s="31" t="s">
        <v>82</v>
      </c>
      <c r="AK104">
        <v>50</v>
      </c>
      <c r="AL104" s="29" t="s">
        <v>80</v>
      </c>
      <c r="AM104" s="29" t="s">
        <v>80</v>
      </c>
      <c r="AN104" s="20" t="s">
        <v>80</v>
      </c>
    </row>
    <row r="105" spans="1:40" x14ac:dyDescent="0.25"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</row>
  </sheetData>
  <mergeCells count="2">
    <mergeCell ref="A1:G1"/>
    <mergeCell ref="E2:F2"/>
  </mergeCells>
  <conditionalFormatting sqref="E5:E105">
    <cfRule type="expression" dxfId="294" priority="1">
      <formula>E5="UN"</formula>
    </cfRule>
  </conditionalFormatting>
  <conditionalFormatting sqref="G5:AJ5">
    <cfRule type="expression" dxfId="293" priority="10">
      <formula>AND($E5&lt;&gt;"UN", G5="", G6&lt;&gt;"", G6&lt;&gt;"-1")</formula>
    </cfRule>
  </conditionalFormatting>
  <conditionalFormatting sqref="G5:AJ105">
    <cfRule type="expression" dxfId="292" priority="2">
      <formula>G5="-1"</formula>
    </cfRule>
    <cfRule type="expression" dxfId="291" priority="3">
      <formula>G5="a"</formula>
    </cfRule>
    <cfRule type="expression" dxfId="290" priority="4">
      <formula>G5="b"</formula>
    </cfRule>
    <cfRule type="expression" dxfId="289" priority="5">
      <formula>G5="c"</formula>
    </cfRule>
    <cfRule type="expression" dxfId="288" priority="6">
      <formula>G5="bc"</formula>
    </cfRule>
    <cfRule type="expression" dxfId="287" priority="7">
      <formula>G5="ab"</formula>
    </cfRule>
    <cfRule type="expression" dxfId="286" priority="8">
      <formula>G5="ac"</formula>
    </cfRule>
    <cfRule type="expression" dxfId="285" priority="9">
      <formula>G5="abc"</formula>
    </cfRule>
  </conditionalFormatting>
  <conditionalFormatting sqref="G7:AJ7">
    <cfRule type="expression" dxfId="284" priority="11">
      <formula>AND($E7&lt;&gt;"UN", G7="", G8&lt;&gt;"", G8&lt;&gt;"-1")</formula>
    </cfRule>
  </conditionalFormatting>
  <conditionalFormatting sqref="G9:AJ9">
    <cfRule type="expression" dxfId="283" priority="12">
      <formula>AND($E9&lt;&gt;"UN", G9="", G10&lt;&gt;"", G10&lt;&gt;"-1")</formula>
    </cfRule>
  </conditionalFormatting>
  <conditionalFormatting sqref="G11:AJ11">
    <cfRule type="expression" dxfId="282" priority="13">
      <formula>AND($E11&lt;&gt;"UN", G11="", G12&lt;&gt;"", G12&lt;&gt;"-1")</formula>
    </cfRule>
  </conditionalFormatting>
  <conditionalFormatting sqref="G13:AJ13">
    <cfRule type="expression" dxfId="281" priority="14">
      <formula>AND($E13&lt;&gt;"UN", G13="", G14&lt;&gt;"", G14&lt;&gt;"-1")</formula>
    </cfRule>
  </conditionalFormatting>
  <conditionalFormatting sqref="G15:AJ15">
    <cfRule type="expression" dxfId="280" priority="15">
      <formula>AND($E15&lt;&gt;"UN", G15="", G16&lt;&gt;"", G16&lt;&gt;"-1")</formula>
    </cfRule>
  </conditionalFormatting>
  <conditionalFormatting sqref="G17:AJ17">
    <cfRule type="expression" dxfId="279" priority="16">
      <formula>AND($E17&lt;&gt;"UN", G17="", G18&lt;&gt;"", G18&lt;&gt;"-1")</formula>
    </cfRule>
  </conditionalFormatting>
  <conditionalFormatting sqref="G19:AJ19">
    <cfRule type="expression" dxfId="278" priority="17">
      <formula>AND($E19&lt;&gt;"UN", G19="", G20&lt;&gt;"", G20&lt;&gt;"-1")</formula>
    </cfRule>
  </conditionalFormatting>
  <conditionalFormatting sqref="G21:AJ21">
    <cfRule type="expression" dxfId="277" priority="18">
      <formula>AND($E21&lt;&gt;"UN", G21="", G22&lt;&gt;"", G22&lt;&gt;"-1")</formula>
    </cfRule>
  </conditionalFormatting>
  <conditionalFormatting sqref="G23:AJ23">
    <cfRule type="expression" dxfId="276" priority="19">
      <formula>AND($E23&lt;&gt;"UN", G23="", G24&lt;&gt;"", G24&lt;&gt;"-1")</formula>
    </cfRule>
  </conditionalFormatting>
  <conditionalFormatting sqref="G25:AJ25">
    <cfRule type="expression" dxfId="275" priority="20">
      <formula>AND($E25&lt;&gt;"UN", G25="", G26&lt;&gt;"", G26&lt;&gt;"-1")</formula>
    </cfRule>
  </conditionalFormatting>
  <conditionalFormatting sqref="G27:AJ27">
    <cfRule type="expression" dxfId="274" priority="21">
      <formula>AND($E27&lt;&gt;"UN", G27="", G28&lt;&gt;"", G28&lt;&gt;"-1")</formula>
    </cfRule>
  </conditionalFormatting>
  <conditionalFormatting sqref="G29:AJ29">
    <cfRule type="expression" dxfId="273" priority="22">
      <formula>AND($E29&lt;&gt;"UN", G29="", G30&lt;&gt;"", G30&lt;&gt;"-1")</formula>
    </cfRule>
  </conditionalFormatting>
  <conditionalFormatting sqref="G31:AJ31">
    <cfRule type="expression" dxfId="272" priority="23">
      <formula>AND($E31&lt;&gt;"UN", G31="", G32&lt;&gt;"", G32&lt;&gt;"-1")</formula>
    </cfRule>
  </conditionalFormatting>
  <conditionalFormatting sqref="G33:AJ33">
    <cfRule type="expression" dxfId="271" priority="24">
      <formula>AND($E33&lt;&gt;"UN", G33="", G34&lt;&gt;"", G34&lt;&gt;"-1")</formula>
    </cfRule>
  </conditionalFormatting>
  <conditionalFormatting sqref="G35:AJ35">
    <cfRule type="expression" dxfId="270" priority="25">
      <formula>AND($E35&lt;&gt;"UN", G35="", G36&lt;&gt;"", G36&lt;&gt;"-1")</formula>
    </cfRule>
  </conditionalFormatting>
  <conditionalFormatting sqref="G37:AJ37">
    <cfRule type="expression" dxfId="269" priority="26">
      <formula>AND($E37&lt;&gt;"UN", G37="", G38&lt;&gt;"", G38&lt;&gt;"-1")</formula>
    </cfRule>
  </conditionalFormatting>
  <conditionalFormatting sqref="G39:AJ39">
    <cfRule type="expression" dxfId="268" priority="27">
      <formula>AND($E39&lt;&gt;"UN", G39="", G40&lt;&gt;"", G40&lt;&gt;"-1")</formula>
    </cfRule>
  </conditionalFormatting>
  <conditionalFormatting sqref="G41:AJ41">
    <cfRule type="expression" dxfId="267" priority="28">
      <formula>AND($E41&lt;&gt;"UN", G41="", G42&lt;&gt;"", G42&lt;&gt;"-1")</formula>
    </cfRule>
  </conditionalFormatting>
  <conditionalFormatting sqref="G43:AJ43">
    <cfRule type="expression" dxfId="266" priority="29">
      <formula>AND($E43&lt;&gt;"UN", G43="", G44&lt;&gt;"", G44&lt;&gt;"-1")</formula>
    </cfRule>
  </conditionalFormatting>
  <conditionalFormatting sqref="G45:AJ45">
    <cfRule type="expression" dxfId="265" priority="30">
      <formula>AND($E45&lt;&gt;"UN", G45="", G46&lt;&gt;"", G46&lt;&gt;"-1")</formula>
    </cfRule>
  </conditionalFormatting>
  <conditionalFormatting sqref="G47:AJ47">
    <cfRule type="expression" dxfId="264" priority="31">
      <formula>AND($E47&lt;&gt;"UN", G47="", G48&lt;&gt;"", G48&lt;&gt;"-1")</formula>
    </cfRule>
  </conditionalFormatting>
  <conditionalFormatting sqref="G49:AJ49">
    <cfRule type="expression" dxfId="263" priority="32">
      <formula>AND($E49&lt;&gt;"UN", G49="", G50&lt;&gt;"", G50&lt;&gt;"-1")</formula>
    </cfRule>
  </conditionalFormatting>
  <conditionalFormatting sqref="G51:AJ51">
    <cfRule type="expression" dxfId="262" priority="33">
      <formula>AND($E51&lt;&gt;"UN", G51="", G52&lt;&gt;"", G52&lt;&gt;"-1")</formula>
    </cfRule>
  </conditionalFormatting>
  <conditionalFormatting sqref="G53:AJ53">
    <cfRule type="expression" dxfId="261" priority="34">
      <formula>AND($E53&lt;&gt;"UN", G53="", G54&lt;&gt;"", G54&lt;&gt;"-1")</formula>
    </cfRule>
  </conditionalFormatting>
  <conditionalFormatting sqref="G55:AJ55">
    <cfRule type="expression" dxfId="260" priority="35">
      <formula>AND($E55&lt;&gt;"UN", G55="", G56&lt;&gt;"", G56&lt;&gt;"-1")</formula>
    </cfRule>
  </conditionalFormatting>
  <conditionalFormatting sqref="G57:AJ57">
    <cfRule type="expression" dxfId="259" priority="36">
      <formula>AND($E57&lt;&gt;"UN", G57="", G58&lt;&gt;"", G58&lt;&gt;"-1")</formula>
    </cfRule>
  </conditionalFormatting>
  <conditionalFormatting sqref="G59:AJ59">
    <cfRule type="expression" dxfId="258" priority="37">
      <formula>AND($E59&lt;&gt;"UN", G59="", G60&lt;&gt;"", G60&lt;&gt;"-1")</formula>
    </cfRule>
  </conditionalFormatting>
  <conditionalFormatting sqref="G61:AJ61">
    <cfRule type="expression" dxfId="257" priority="38">
      <formula>AND($E61&lt;&gt;"UN", G61="", G62&lt;&gt;"", G62&lt;&gt;"-1")</formula>
    </cfRule>
  </conditionalFormatting>
  <conditionalFormatting sqref="G63:AJ63">
    <cfRule type="expression" dxfId="256" priority="39">
      <formula>AND($E63&lt;&gt;"UN", G63="", G64&lt;&gt;"", G64&lt;&gt;"-1")</formula>
    </cfRule>
  </conditionalFormatting>
  <conditionalFormatting sqref="G65:AJ65">
    <cfRule type="expression" dxfId="255" priority="40">
      <formula>AND($E65&lt;&gt;"UN", G65="", G66&lt;&gt;"", G66&lt;&gt;"-1")</formula>
    </cfRule>
  </conditionalFormatting>
  <conditionalFormatting sqref="G67:AJ67">
    <cfRule type="expression" dxfId="254" priority="41">
      <formula>AND($E67&lt;&gt;"UN", G67="", G68&lt;&gt;"", G68&lt;&gt;"-1")</formula>
    </cfRule>
  </conditionalFormatting>
  <conditionalFormatting sqref="G69:AJ69">
    <cfRule type="expression" dxfId="253" priority="42">
      <formula>AND($E69&lt;&gt;"UN", G69="", G70&lt;&gt;"", G70&lt;&gt;"-1")</formula>
    </cfRule>
  </conditionalFormatting>
  <conditionalFormatting sqref="G71:AJ71">
    <cfRule type="expression" dxfId="252" priority="43">
      <formula>AND($E71&lt;&gt;"UN", G71="", G72&lt;&gt;"", G72&lt;&gt;"-1")</formula>
    </cfRule>
  </conditionalFormatting>
  <conditionalFormatting sqref="G73:AJ73">
    <cfRule type="expression" dxfId="251" priority="44">
      <formula>AND($E73&lt;&gt;"UN", G73="", G74&lt;&gt;"", G74&lt;&gt;"-1")</formula>
    </cfRule>
  </conditionalFormatting>
  <conditionalFormatting sqref="G75:AJ75">
    <cfRule type="expression" dxfId="250" priority="45">
      <formula>AND($E75&lt;&gt;"UN", G75="", G76&lt;&gt;"", G76&lt;&gt;"-1")</formula>
    </cfRule>
  </conditionalFormatting>
  <conditionalFormatting sqref="G77:AJ77">
    <cfRule type="expression" dxfId="249" priority="46">
      <formula>AND($E77&lt;&gt;"UN", G77="", G78&lt;&gt;"", G78&lt;&gt;"-1")</formula>
    </cfRule>
  </conditionalFormatting>
  <conditionalFormatting sqref="G79:AJ79">
    <cfRule type="expression" dxfId="248" priority="47">
      <formula>AND($E79&lt;&gt;"UN", G79="", G80&lt;&gt;"", G80&lt;&gt;"-1")</formula>
    </cfRule>
  </conditionalFormatting>
  <conditionalFormatting sqref="G81:AJ81">
    <cfRule type="expression" dxfId="247" priority="48">
      <formula>AND($E81&lt;&gt;"UN", G81="", G82&lt;&gt;"", G82&lt;&gt;"-1")</formula>
    </cfRule>
  </conditionalFormatting>
  <conditionalFormatting sqref="G83:AJ83">
    <cfRule type="expression" dxfId="246" priority="49">
      <formula>AND($E83&lt;&gt;"UN", G83="", G84&lt;&gt;"", G84&lt;&gt;"-1")</formula>
    </cfRule>
  </conditionalFormatting>
  <conditionalFormatting sqref="G85:AJ85">
    <cfRule type="expression" dxfId="245" priority="50">
      <formula>AND($E85&lt;&gt;"UN", G85="", G86&lt;&gt;"", G86&lt;&gt;"-1")</formula>
    </cfRule>
  </conditionalFormatting>
  <conditionalFormatting sqref="G87:AJ87">
    <cfRule type="expression" dxfId="244" priority="51">
      <formula>AND($E87&lt;&gt;"UN", G87="", G88&lt;&gt;"", G88&lt;&gt;"-1")</formula>
    </cfRule>
  </conditionalFormatting>
  <conditionalFormatting sqref="G89:AJ89">
    <cfRule type="expression" dxfId="243" priority="52">
      <formula>AND($E89&lt;&gt;"UN", G89="", G90&lt;&gt;"", G90&lt;&gt;"-1")</formula>
    </cfRule>
  </conditionalFormatting>
  <conditionalFormatting sqref="G91:AJ91">
    <cfRule type="expression" dxfId="242" priority="53">
      <formula>AND($E91&lt;&gt;"UN", G91="", G92&lt;&gt;"", G92&lt;&gt;"-1")</formula>
    </cfRule>
  </conditionalFormatting>
  <conditionalFormatting sqref="G93:AJ93">
    <cfRule type="expression" dxfId="241" priority="54">
      <formula>AND($E93&lt;&gt;"UN", G93="", G94&lt;&gt;"", G94&lt;&gt;"-1")</formula>
    </cfRule>
  </conditionalFormatting>
  <conditionalFormatting sqref="G95:AJ95">
    <cfRule type="expression" dxfId="240" priority="55">
      <formula>AND($E95&lt;&gt;"UN", G95="", G96&lt;&gt;"", G96&lt;&gt;"-1")</formula>
    </cfRule>
  </conditionalFormatting>
  <conditionalFormatting sqref="G97:AJ97">
    <cfRule type="expression" dxfId="239" priority="56">
      <formula>AND($E97&lt;&gt;"UN", G97="", G98&lt;&gt;"", G98&lt;&gt;"-1")</formula>
    </cfRule>
  </conditionalFormatting>
  <conditionalFormatting sqref="G99:AJ99">
    <cfRule type="expression" dxfId="238" priority="57">
      <formula>AND($E99&lt;&gt;"UN", G99="", G100&lt;&gt;"", G100&lt;&gt;"-1")</formula>
    </cfRule>
  </conditionalFormatting>
  <conditionalFormatting sqref="G101:AJ101">
    <cfRule type="expression" dxfId="237" priority="58">
      <formula>AND($E101&lt;&gt;"UN", G101="", G102&lt;&gt;"", G102&lt;&gt;"-1")</formula>
    </cfRule>
  </conditionalFormatting>
  <conditionalFormatting sqref="G103:AJ103">
    <cfRule type="expression" dxfId="236" priority="59">
      <formula>AND($E103&lt;&gt;"UN", G103="", G104&lt;&gt;"", G104&lt;&gt;"-1")</formula>
    </cfRule>
  </conditionalFormatting>
  <conditionalFormatting sqref="G105:AJ105">
    <cfRule type="expression" dxfId="235" priority="60">
      <formula>AND($E105&lt;&gt;"UN", G105="", G106&lt;&gt;"", G106&lt;&gt;"-1")</formula>
    </cfRule>
  </conditionalFormatting>
  <conditionalFormatting sqref="AL4:AL104">
    <cfRule type="colorScale" priority="61">
      <colorScale>
        <cfvo type="num" val="0"/>
        <cfvo type="num" val="0.63"/>
        <cfvo type="num" val="57.32"/>
        <color rgb="FFF8696B"/>
        <color rgb="FFFFEB84"/>
        <color rgb="FF63BE7B"/>
      </colorScale>
    </cfRule>
  </conditionalFormatting>
  <conditionalFormatting sqref="AM4:AM104">
    <cfRule type="colorScale" priority="62">
      <colorScale>
        <cfvo type="num" val="57.32"/>
        <cfvo type="num" val="99.84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105 H4:H105 I4:I105 J4:J105 K4:K105 L4:L105 M4:M105 N4:N105 O4:O105 P4:P105 Q4:Q105 R4:R105 S4:S105 T4:T105 U4:U105 V4:V105 W4:W105 X4:X105 Y4:Y105 Z4:Z105 AA4:AA105 AB4:AB105 AC4:AC105 AD4:AD105 AE4:AE105 AF4:AF105 AG4:AG105 AH4:AH105 AI4:AI105 AJ4:AJ105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79646"/>
  </sheetPr>
  <dimension ref="A1:AN49"/>
  <sheetViews>
    <sheetView showGridLines="0" zoomScale="90" workbookViewId="0">
      <selection sqref="A1:G1"/>
    </sheetView>
  </sheetViews>
  <sheetFormatPr defaultRowHeight="12" x14ac:dyDescent="0.25"/>
  <cols>
    <col min="1" max="3" width="8.42578125"/>
    <col min="4" max="4" width="27.42578125" bestFit="1" customWidth="1"/>
  </cols>
  <sheetData>
    <row r="1" spans="1:40" ht="14.4" x14ac:dyDescent="0.3">
      <c r="A1" s="229" t="s">
        <v>235</v>
      </c>
      <c r="B1" s="230"/>
      <c r="C1" s="230"/>
      <c r="D1" s="230"/>
      <c r="E1" s="230"/>
      <c r="F1" s="230"/>
      <c r="G1" s="230"/>
    </row>
    <row r="2" spans="1:40" x14ac:dyDescent="0.25">
      <c r="E2" s="275" t="s">
        <v>31</v>
      </c>
      <c r="F2" s="276"/>
      <c r="G2" s="180">
        <v>1414.854</v>
      </c>
      <c r="H2" s="180">
        <v>1191.921</v>
      </c>
      <c r="I2" s="180">
        <v>1418.0930000000001</v>
      </c>
      <c r="J2" s="180">
        <v>1141.1400000000001</v>
      </c>
      <c r="K2" s="180">
        <v>1045.7239999999999</v>
      </c>
      <c r="L2" s="180">
        <v>988.00599999999997</v>
      </c>
      <c r="M2" s="180">
        <v>574.20000000000005</v>
      </c>
      <c r="N2" s="180">
        <v>282.13499999999999</v>
      </c>
      <c r="O2" s="180">
        <v>163.50399999999999</v>
      </c>
      <c r="P2" s="180">
        <v>263.98399999999998</v>
      </c>
      <c r="Q2" s="180">
        <v>237.41</v>
      </c>
      <c r="R2" s="180">
        <v>216.68799999999999</v>
      </c>
      <c r="S2" s="180">
        <v>101.35</v>
      </c>
      <c r="T2" s="180">
        <v>141.00299999999999</v>
      </c>
      <c r="U2" s="180">
        <v>83.674000000000007</v>
      </c>
      <c r="V2" s="180">
        <v>113.69499999999999</v>
      </c>
      <c r="W2" s="180">
        <v>84.736999999999995</v>
      </c>
      <c r="X2" s="180">
        <v>161.709</v>
      </c>
      <c r="Y2" s="180">
        <v>284.04399999999998</v>
      </c>
      <c r="Z2" s="180">
        <v>34.716999999999999</v>
      </c>
      <c r="AA2" s="180">
        <v>93.093999999999994</v>
      </c>
      <c r="AB2" s="180">
        <v>29.96</v>
      </c>
      <c r="AC2" s="180">
        <v>39.253</v>
      </c>
      <c r="AD2" s="180">
        <v>18.864000000000001</v>
      </c>
      <c r="AE2" s="180">
        <v>15.567</v>
      </c>
      <c r="AF2" s="180">
        <v>10.52</v>
      </c>
      <c r="AG2" s="180">
        <v>9.67</v>
      </c>
      <c r="AH2" s="180">
        <v>6.6180000000000003</v>
      </c>
      <c r="AI2" s="180">
        <v>5.681</v>
      </c>
      <c r="AJ2" s="179">
        <v>3.9380000000000002</v>
      </c>
    </row>
    <row r="3" spans="1:40" ht="14.4" x14ac:dyDescent="0.3">
      <c r="A3" s="17" t="s">
        <v>32</v>
      </c>
      <c r="B3" s="18">
        <v>2.8666666666666698</v>
      </c>
    </row>
    <row r="4" spans="1:40" ht="14.4" x14ac:dyDescent="0.3">
      <c r="A4" s="181" t="s">
        <v>33</v>
      </c>
      <c r="B4" s="182" t="s">
        <v>34</v>
      </c>
      <c r="C4" s="182" t="s">
        <v>35</v>
      </c>
      <c r="D4" s="182" t="s">
        <v>36</v>
      </c>
      <c r="E4" s="182" t="s">
        <v>37</v>
      </c>
      <c r="F4" s="182" t="s">
        <v>38</v>
      </c>
      <c r="G4" s="184" t="s">
        <v>39</v>
      </c>
      <c r="H4" s="184" t="s">
        <v>40</v>
      </c>
      <c r="I4" s="184" t="s">
        <v>41</v>
      </c>
      <c r="J4" s="184" t="s">
        <v>42</v>
      </c>
      <c r="K4" s="184" t="s">
        <v>43</v>
      </c>
      <c r="L4" s="184" t="s">
        <v>44</v>
      </c>
      <c r="M4" s="184" t="s">
        <v>45</v>
      </c>
      <c r="N4" s="184" t="s">
        <v>46</v>
      </c>
      <c r="O4" s="184" t="s">
        <v>47</v>
      </c>
      <c r="P4" s="184" t="s">
        <v>48</v>
      </c>
      <c r="Q4" s="184" t="s">
        <v>49</v>
      </c>
      <c r="R4" s="184" t="s">
        <v>50</v>
      </c>
      <c r="S4" s="184" t="s">
        <v>51</v>
      </c>
      <c r="T4" s="184" t="s">
        <v>52</v>
      </c>
      <c r="U4" s="184" t="s">
        <v>53</v>
      </c>
      <c r="V4" s="184" t="s">
        <v>54</v>
      </c>
      <c r="W4" s="184" t="s">
        <v>55</v>
      </c>
      <c r="X4" s="184" t="s">
        <v>56</v>
      </c>
      <c r="Y4" s="184" t="s">
        <v>57</v>
      </c>
      <c r="Z4" s="184" t="s">
        <v>58</v>
      </c>
      <c r="AA4" s="184" t="s">
        <v>59</v>
      </c>
      <c r="AB4" s="184" t="s">
        <v>60</v>
      </c>
      <c r="AC4" s="184" t="s">
        <v>61</v>
      </c>
      <c r="AD4" s="184" t="s">
        <v>62</v>
      </c>
      <c r="AE4" s="184" t="s">
        <v>63</v>
      </c>
      <c r="AF4" s="184" t="s">
        <v>64</v>
      </c>
      <c r="AG4" s="184" t="s">
        <v>65</v>
      </c>
      <c r="AH4" s="184" t="s">
        <v>66</v>
      </c>
      <c r="AI4" s="184" t="s">
        <v>67</v>
      </c>
      <c r="AJ4" s="185" t="s">
        <v>68</v>
      </c>
      <c r="AK4" s="19" t="s">
        <v>69</v>
      </c>
      <c r="AL4" s="28" t="s">
        <v>70</v>
      </c>
      <c r="AM4" s="28" t="s">
        <v>71</v>
      </c>
      <c r="AN4" s="30" t="s">
        <v>72</v>
      </c>
    </row>
    <row r="5" spans="1:40" x14ac:dyDescent="0.25">
      <c r="A5" t="s">
        <v>232</v>
      </c>
      <c r="B5" t="s">
        <v>236</v>
      </c>
      <c r="C5" t="s">
        <v>75</v>
      </c>
      <c r="D5" t="s">
        <v>109</v>
      </c>
      <c r="E5" t="s">
        <v>87</v>
      </c>
      <c r="F5" t="s">
        <v>78</v>
      </c>
      <c r="G5" s="31">
        <v>1351</v>
      </c>
      <c r="H5" s="31">
        <v>1045</v>
      </c>
      <c r="I5" s="31">
        <v>1322</v>
      </c>
      <c r="J5" s="31">
        <v>1055</v>
      </c>
      <c r="K5" s="31">
        <v>956</v>
      </c>
      <c r="L5" s="31">
        <v>899.11300000000006</v>
      </c>
      <c r="M5" s="31">
        <v>490.85500000000002</v>
      </c>
      <c r="N5" s="31">
        <v>223.30799999999999</v>
      </c>
      <c r="O5" s="31">
        <v>129.63800000000001</v>
      </c>
      <c r="P5" s="31">
        <v>219.91300000000001</v>
      </c>
      <c r="Q5" s="31">
        <v>190.52500000000001</v>
      </c>
      <c r="R5" s="31">
        <v>183.922</v>
      </c>
      <c r="S5" s="31">
        <v>82.861000000000004</v>
      </c>
      <c r="T5" s="31">
        <v>115.42400000000001</v>
      </c>
      <c r="U5" s="31">
        <v>50.081000000000003</v>
      </c>
      <c r="V5" s="31">
        <v>65.034000000000006</v>
      </c>
      <c r="W5" s="31">
        <v>22.012</v>
      </c>
      <c r="X5" s="31">
        <v>29.353000000000002</v>
      </c>
      <c r="Y5" s="31">
        <v>16.064</v>
      </c>
      <c r="Z5" s="31">
        <v>8.4610000000000003</v>
      </c>
      <c r="AA5" s="31">
        <v>3.0529999999999999</v>
      </c>
      <c r="AB5" s="31">
        <v>2.472</v>
      </c>
      <c r="AC5" s="31">
        <v>1.742</v>
      </c>
      <c r="AD5" s="31">
        <v>1.173</v>
      </c>
      <c r="AE5" s="31">
        <v>0.23200000000000001</v>
      </c>
      <c r="AF5" s="31">
        <v>1.413</v>
      </c>
      <c r="AG5" s="31">
        <v>1.931</v>
      </c>
      <c r="AH5" s="31">
        <v>3.5169999999999999</v>
      </c>
      <c r="AI5" s="31">
        <v>2.5920000000000001</v>
      </c>
      <c r="AJ5" s="31">
        <v>1.712</v>
      </c>
      <c r="AK5">
        <v>1</v>
      </c>
      <c r="AL5" s="29">
        <v>83.29</v>
      </c>
      <c r="AM5" s="29">
        <v>83.29</v>
      </c>
      <c r="AN5" s="20">
        <v>8475.4009999999998</v>
      </c>
    </row>
    <row r="6" spans="1:40" x14ac:dyDescent="0.25">
      <c r="A6" t="s">
        <v>232</v>
      </c>
      <c r="B6" t="s">
        <v>236</v>
      </c>
      <c r="C6" t="s">
        <v>75</v>
      </c>
      <c r="D6" t="s">
        <v>109</v>
      </c>
      <c r="E6" t="s">
        <v>87</v>
      </c>
      <c r="F6" t="s">
        <v>79</v>
      </c>
      <c r="G6" s="31" t="s">
        <v>82</v>
      </c>
      <c r="H6" s="31" t="s">
        <v>5</v>
      </c>
      <c r="I6" s="31" t="s">
        <v>5</v>
      </c>
      <c r="J6" s="31" t="s">
        <v>5</v>
      </c>
      <c r="K6" s="31" t="s">
        <v>5</v>
      </c>
      <c r="L6" s="31" t="s">
        <v>5</v>
      </c>
      <c r="M6" s="31" t="s">
        <v>82</v>
      </c>
      <c r="N6" s="31" t="s">
        <v>5</v>
      </c>
      <c r="O6" s="31" t="s">
        <v>5</v>
      </c>
      <c r="P6" s="31" t="s">
        <v>5</v>
      </c>
      <c r="Q6" s="31" t="s">
        <v>5</v>
      </c>
      <c r="R6" s="31" t="s">
        <v>82</v>
      </c>
      <c r="S6" s="31" t="s">
        <v>5</v>
      </c>
      <c r="T6" s="31" t="s">
        <v>5</v>
      </c>
      <c r="U6" s="31" t="s">
        <v>5</v>
      </c>
      <c r="V6" s="31" t="s">
        <v>24</v>
      </c>
      <c r="W6" s="31" t="s">
        <v>20</v>
      </c>
      <c r="X6" s="31" t="s">
        <v>20</v>
      </c>
      <c r="Y6" s="31" t="s">
        <v>20</v>
      </c>
      <c r="Z6" s="31" t="s">
        <v>20</v>
      </c>
      <c r="AA6" s="31" t="s">
        <v>20</v>
      </c>
      <c r="AB6" s="31" t="s">
        <v>5</v>
      </c>
      <c r="AC6" s="31" t="s">
        <v>20</v>
      </c>
      <c r="AD6" s="31" t="s">
        <v>20</v>
      </c>
      <c r="AE6" s="31" t="s">
        <v>5</v>
      </c>
      <c r="AF6" s="31" t="s">
        <v>5</v>
      </c>
      <c r="AG6" s="31" t="s">
        <v>5</v>
      </c>
      <c r="AH6" s="31" t="s">
        <v>5</v>
      </c>
      <c r="AI6" s="31" t="s">
        <v>5</v>
      </c>
      <c r="AJ6" s="31" t="s">
        <v>5</v>
      </c>
      <c r="AK6">
        <v>1</v>
      </c>
      <c r="AL6" s="29" t="s">
        <v>80</v>
      </c>
      <c r="AM6" s="29" t="s">
        <v>80</v>
      </c>
      <c r="AN6" s="20" t="s">
        <v>80</v>
      </c>
    </row>
    <row r="7" spans="1:40" x14ac:dyDescent="0.25">
      <c r="A7" t="s">
        <v>232</v>
      </c>
      <c r="B7" t="s">
        <v>236</v>
      </c>
      <c r="C7" t="s">
        <v>75</v>
      </c>
      <c r="D7" t="s">
        <v>91</v>
      </c>
      <c r="E7" t="s">
        <v>87</v>
      </c>
      <c r="F7" t="s">
        <v>78</v>
      </c>
      <c r="G7" s="31">
        <v>14.802</v>
      </c>
      <c r="H7" s="31">
        <v>9.8650000000000002</v>
      </c>
      <c r="I7" s="31">
        <v>9.14</v>
      </c>
      <c r="J7" s="31">
        <v>19.489999999999998</v>
      </c>
      <c r="K7" s="31">
        <v>40.906999999999996</v>
      </c>
      <c r="L7" s="31">
        <v>46.91</v>
      </c>
      <c r="M7" s="31">
        <v>52.167999999999999</v>
      </c>
      <c r="N7" s="31">
        <v>21.061</v>
      </c>
      <c r="O7" s="31">
        <v>7.3079999999999998</v>
      </c>
      <c r="P7" s="31">
        <v>19.565000000000001</v>
      </c>
      <c r="Q7" s="31">
        <v>27.32</v>
      </c>
      <c r="R7" s="31">
        <v>18.286000000000001</v>
      </c>
      <c r="S7" s="31">
        <v>5.1619999999999999</v>
      </c>
      <c r="T7" s="31">
        <v>10.542</v>
      </c>
      <c r="U7" s="31">
        <v>11.159000000000001</v>
      </c>
      <c r="V7" s="31">
        <v>14.956</v>
      </c>
      <c r="W7" s="31">
        <v>13.425000000000001</v>
      </c>
      <c r="X7" s="31">
        <v>49.18</v>
      </c>
      <c r="Y7" s="31">
        <v>98.73</v>
      </c>
      <c r="Z7" s="31">
        <v>1.45</v>
      </c>
      <c r="AA7" s="31">
        <v>4.7869999999999999</v>
      </c>
      <c r="AB7" s="31">
        <v>1.04</v>
      </c>
      <c r="AC7" s="31">
        <v>1.252</v>
      </c>
      <c r="AD7" s="31" t="s">
        <v>80</v>
      </c>
      <c r="AE7" s="31" t="s">
        <v>80</v>
      </c>
      <c r="AF7" s="31" t="s">
        <v>80</v>
      </c>
      <c r="AG7" s="31" t="s">
        <v>80</v>
      </c>
      <c r="AH7" s="31" t="s">
        <v>80</v>
      </c>
      <c r="AI7" s="31" t="s">
        <v>80</v>
      </c>
      <c r="AJ7" s="31" t="s">
        <v>80</v>
      </c>
      <c r="AK7">
        <v>2</v>
      </c>
      <c r="AL7" s="29">
        <v>4.9000000000000004</v>
      </c>
      <c r="AM7" s="29">
        <v>88.19</v>
      </c>
      <c r="AN7" s="20">
        <v>498.50400000000002</v>
      </c>
    </row>
    <row r="8" spans="1:40" x14ac:dyDescent="0.25">
      <c r="A8" t="s">
        <v>232</v>
      </c>
      <c r="B8" t="s">
        <v>236</v>
      </c>
      <c r="C8" t="s">
        <v>75</v>
      </c>
      <c r="D8" t="s">
        <v>91</v>
      </c>
      <c r="E8" t="s">
        <v>87</v>
      </c>
      <c r="F8" t="s">
        <v>79</v>
      </c>
      <c r="G8" s="31" t="s">
        <v>82</v>
      </c>
      <c r="H8" s="31" t="s">
        <v>82</v>
      </c>
      <c r="I8" s="31" t="s">
        <v>82</v>
      </c>
      <c r="J8" s="31" t="s">
        <v>82</v>
      </c>
      <c r="K8" s="31" t="s">
        <v>82</v>
      </c>
      <c r="L8" s="31" t="s">
        <v>82</v>
      </c>
      <c r="M8" s="31" t="s">
        <v>82</v>
      </c>
      <c r="N8" s="31" t="s">
        <v>82</v>
      </c>
      <c r="O8" s="31" t="s">
        <v>82</v>
      </c>
      <c r="P8" s="31" t="s">
        <v>82</v>
      </c>
      <c r="Q8" s="31" t="s">
        <v>82</v>
      </c>
      <c r="R8" s="31" t="s">
        <v>82</v>
      </c>
      <c r="S8" s="31" t="s">
        <v>82</v>
      </c>
      <c r="T8" s="31" t="s">
        <v>82</v>
      </c>
      <c r="U8" s="31" t="s">
        <v>20</v>
      </c>
      <c r="V8" s="31" t="s">
        <v>20</v>
      </c>
      <c r="W8" s="31" t="s">
        <v>20</v>
      </c>
      <c r="X8" s="31" t="s">
        <v>5</v>
      </c>
      <c r="Y8" s="31" t="s">
        <v>5</v>
      </c>
      <c r="Z8" s="31" t="s">
        <v>82</v>
      </c>
      <c r="AA8" s="31" t="s">
        <v>82</v>
      </c>
      <c r="AB8" s="31" t="s">
        <v>82</v>
      </c>
      <c r="AC8" s="31" t="s">
        <v>82</v>
      </c>
      <c r="AD8" s="31" t="s">
        <v>80</v>
      </c>
      <c r="AE8" s="31" t="s">
        <v>80</v>
      </c>
      <c r="AF8" s="31" t="s">
        <v>80</v>
      </c>
      <c r="AG8" s="31" t="s">
        <v>80</v>
      </c>
      <c r="AH8" s="31" t="s">
        <v>80</v>
      </c>
      <c r="AI8" s="31" t="s">
        <v>80</v>
      </c>
      <c r="AJ8" s="31" t="s">
        <v>80</v>
      </c>
      <c r="AK8">
        <v>2</v>
      </c>
      <c r="AL8" s="29" t="s">
        <v>80</v>
      </c>
      <c r="AM8" s="29" t="s">
        <v>80</v>
      </c>
      <c r="AN8" s="20" t="s">
        <v>80</v>
      </c>
    </row>
    <row r="9" spans="1:40" x14ac:dyDescent="0.25">
      <c r="A9" t="s">
        <v>232</v>
      </c>
      <c r="B9" t="s">
        <v>236</v>
      </c>
      <c r="C9" t="s">
        <v>85</v>
      </c>
      <c r="D9" t="s">
        <v>86</v>
      </c>
      <c r="E9" t="s">
        <v>87</v>
      </c>
      <c r="F9" t="s">
        <v>78</v>
      </c>
      <c r="G9" s="31">
        <v>12.066000000000001</v>
      </c>
      <c r="H9" s="31">
        <v>26.942</v>
      </c>
      <c r="I9" s="31">
        <v>17.890999999999998</v>
      </c>
      <c r="J9" s="31">
        <v>13.439</v>
      </c>
      <c r="K9" s="31">
        <v>27.286999999999999</v>
      </c>
      <c r="L9" s="31">
        <v>19.126999999999999</v>
      </c>
      <c r="M9" s="31">
        <v>17.945</v>
      </c>
      <c r="N9" s="31">
        <v>22.483000000000001</v>
      </c>
      <c r="O9" s="31">
        <v>11.603999999999999</v>
      </c>
      <c r="P9" s="31">
        <v>7.665</v>
      </c>
      <c r="Q9" s="31">
        <v>6.827</v>
      </c>
      <c r="R9" s="31">
        <v>4.7130000000000001</v>
      </c>
      <c r="S9" s="31">
        <v>2.6469999999999998</v>
      </c>
      <c r="T9" s="31">
        <v>2.4550000000000001</v>
      </c>
      <c r="U9" s="31">
        <v>2.411</v>
      </c>
      <c r="V9" s="31">
        <v>4.8739999999999997</v>
      </c>
      <c r="W9" s="31">
        <v>7.6680000000000001</v>
      </c>
      <c r="X9" s="31">
        <v>15.294</v>
      </c>
      <c r="Y9" s="31">
        <v>50.558999999999997</v>
      </c>
      <c r="Z9" s="31">
        <v>1.591</v>
      </c>
      <c r="AA9" s="31">
        <v>15.276</v>
      </c>
      <c r="AB9" s="31">
        <v>7.7880000000000003</v>
      </c>
      <c r="AC9" s="31" t="s">
        <v>80</v>
      </c>
      <c r="AD9" s="31" t="s">
        <v>80</v>
      </c>
      <c r="AE9" s="31" t="s">
        <v>80</v>
      </c>
      <c r="AF9" s="31" t="s">
        <v>80</v>
      </c>
      <c r="AG9" s="31" t="s">
        <v>80</v>
      </c>
      <c r="AH9" s="31" t="s">
        <v>80</v>
      </c>
      <c r="AI9" s="31" t="s">
        <v>80</v>
      </c>
      <c r="AJ9" s="31" t="s">
        <v>80</v>
      </c>
      <c r="AK9">
        <v>3</v>
      </c>
      <c r="AL9" s="29">
        <v>2.93</v>
      </c>
      <c r="AM9" s="29">
        <v>91.12</v>
      </c>
      <c r="AN9" s="20">
        <v>298.553</v>
      </c>
    </row>
    <row r="10" spans="1:40" x14ac:dyDescent="0.25">
      <c r="A10" t="s">
        <v>232</v>
      </c>
      <c r="B10" t="s">
        <v>236</v>
      </c>
      <c r="C10" t="s">
        <v>85</v>
      </c>
      <c r="D10" t="s">
        <v>86</v>
      </c>
      <c r="E10" t="s">
        <v>87</v>
      </c>
      <c r="F10" t="s">
        <v>79</v>
      </c>
      <c r="G10" s="31" t="s">
        <v>82</v>
      </c>
      <c r="H10" s="31" t="s">
        <v>82</v>
      </c>
      <c r="I10" s="31" t="s">
        <v>82</v>
      </c>
      <c r="J10" s="31" t="s">
        <v>82</v>
      </c>
      <c r="K10" s="31" t="s">
        <v>82</v>
      </c>
      <c r="L10" s="31" t="s">
        <v>82</v>
      </c>
      <c r="M10" s="31" t="s">
        <v>82</v>
      </c>
      <c r="N10" s="31" t="s">
        <v>82</v>
      </c>
      <c r="O10" s="31" t="s">
        <v>82</v>
      </c>
      <c r="P10" s="31" t="s">
        <v>82</v>
      </c>
      <c r="Q10" s="31" t="s">
        <v>82</v>
      </c>
      <c r="R10" s="31" t="s">
        <v>82</v>
      </c>
      <c r="S10" s="31" t="s">
        <v>82</v>
      </c>
      <c r="T10" s="31" t="s">
        <v>82</v>
      </c>
      <c r="U10" s="31" t="s">
        <v>82</v>
      </c>
      <c r="V10" s="31" t="s">
        <v>82</v>
      </c>
      <c r="W10" s="31" t="s">
        <v>82</v>
      </c>
      <c r="X10" s="31" t="s">
        <v>82</v>
      </c>
      <c r="Y10" s="31" t="s">
        <v>82</v>
      </c>
      <c r="Z10" s="31" t="s">
        <v>82</v>
      </c>
      <c r="AA10" s="31" t="s">
        <v>82</v>
      </c>
      <c r="AB10" s="31" t="s">
        <v>82</v>
      </c>
      <c r="AC10" s="31" t="s">
        <v>80</v>
      </c>
      <c r="AD10" s="31" t="s">
        <v>80</v>
      </c>
      <c r="AE10" s="31" t="s">
        <v>80</v>
      </c>
      <c r="AF10" s="31" t="s">
        <v>80</v>
      </c>
      <c r="AG10" s="31" t="s">
        <v>80</v>
      </c>
      <c r="AH10" s="31" t="s">
        <v>80</v>
      </c>
      <c r="AI10" s="31" t="s">
        <v>80</v>
      </c>
      <c r="AJ10" s="31" t="s">
        <v>80</v>
      </c>
      <c r="AK10">
        <v>3</v>
      </c>
      <c r="AL10" s="29" t="s">
        <v>80</v>
      </c>
      <c r="AM10" s="29" t="s">
        <v>80</v>
      </c>
      <c r="AN10" s="20" t="s">
        <v>80</v>
      </c>
    </row>
    <row r="11" spans="1:40" x14ac:dyDescent="0.25">
      <c r="A11" t="s">
        <v>232</v>
      </c>
      <c r="B11" t="s">
        <v>236</v>
      </c>
      <c r="C11" t="s">
        <v>75</v>
      </c>
      <c r="D11" t="s">
        <v>93</v>
      </c>
      <c r="E11" t="s">
        <v>87</v>
      </c>
      <c r="F11" t="s">
        <v>78</v>
      </c>
      <c r="G11" s="31">
        <v>1.3720000000000001</v>
      </c>
      <c r="H11" s="31">
        <v>6.6520000000000001</v>
      </c>
      <c r="I11" s="31">
        <v>2.38</v>
      </c>
      <c r="J11" s="31">
        <v>8.4529999999999994</v>
      </c>
      <c r="K11" s="31">
        <v>9.0570000000000004</v>
      </c>
      <c r="L11" s="31">
        <v>5.6159999999999997</v>
      </c>
      <c r="M11" s="31">
        <v>2.1869999999999998</v>
      </c>
      <c r="N11" s="31">
        <v>0.20200000000000001</v>
      </c>
      <c r="O11" s="31">
        <v>0.127</v>
      </c>
      <c r="P11" s="31" t="s">
        <v>80</v>
      </c>
      <c r="Q11" s="31" t="s">
        <v>80</v>
      </c>
      <c r="R11" s="31" t="s">
        <v>80</v>
      </c>
      <c r="S11" s="31" t="s">
        <v>80</v>
      </c>
      <c r="T11" s="31">
        <v>1.1399999999999999</v>
      </c>
      <c r="U11" s="31">
        <v>3.8420000000000001</v>
      </c>
      <c r="V11" s="31">
        <v>4.4729999999999999</v>
      </c>
      <c r="W11" s="31">
        <v>9.5609999999999999</v>
      </c>
      <c r="X11" s="31">
        <v>19.574000000000002</v>
      </c>
      <c r="Y11" s="31">
        <v>70.465999999999994</v>
      </c>
      <c r="Z11" s="31">
        <v>7.319</v>
      </c>
      <c r="AA11" s="31">
        <v>19.934999999999999</v>
      </c>
      <c r="AB11" s="31">
        <v>8.2929999999999993</v>
      </c>
      <c r="AC11" s="31">
        <v>15.308999999999999</v>
      </c>
      <c r="AD11" s="31">
        <v>8.7420000000000009</v>
      </c>
      <c r="AE11" s="31" t="s">
        <v>80</v>
      </c>
      <c r="AF11" s="31" t="s">
        <v>80</v>
      </c>
      <c r="AG11" s="31" t="s">
        <v>80</v>
      </c>
      <c r="AH11" s="31" t="s">
        <v>80</v>
      </c>
      <c r="AI11" s="31" t="s">
        <v>80</v>
      </c>
      <c r="AJ11" s="31" t="s">
        <v>80</v>
      </c>
      <c r="AK11">
        <v>4</v>
      </c>
      <c r="AL11" s="29">
        <v>2.0099999999999998</v>
      </c>
      <c r="AM11" s="29">
        <v>93.13</v>
      </c>
      <c r="AN11" s="20">
        <v>204.70099999999999</v>
      </c>
    </row>
    <row r="12" spans="1:40" x14ac:dyDescent="0.25">
      <c r="A12" t="s">
        <v>232</v>
      </c>
      <c r="B12" t="s">
        <v>236</v>
      </c>
      <c r="C12" t="s">
        <v>75</v>
      </c>
      <c r="D12" t="s">
        <v>93</v>
      </c>
      <c r="E12" t="s">
        <v>87</v>
      </c>
      <c r="F12" t="s">
        <v>79</v>
      </c>
      <c r="G12" s="31" t="s">
        <v>82</v>
      </c>
      <c r="H12" s="31" t="s">
        <v>82</v>
      </c>
      <c r="I12" s="31" t="s">
        <v>82</v>
      </c>
      <c r="J12" s="31" t="s">
        <v>82</v>
      </c>
      <c r="K12" s="31" t="s">
        <v>82</v>
      </c>
      <c r="L12" s="31" t="s">
        <v>82</v>
      </c>
      <c r="M12" s="31" t="s">
        <v>82</v>
      </c>
      <c r="N12" s="31" t="s">
        <v>82</v>
      </c>
      <c r="O12" s="31" t="s">
        <v>82</v>
      </c>
      <c r="P12" s="31" t="s">
        <v>80</v>
      </c>
      <c r="Q12" s="31" t="s">
        <v>80</v>
      </c>
      <c r="R12" s="31" t="s">
        <v>80</v>
      </c>
      <c r="S12" s="31" t="s">
        <v>80</v>
      </c>
      <c r="T12" s="31" t="s">
        <v>82</v>
      </c>
      <c r="U12" s="31" t="s">
        <v>82</v>
      </c>
      <c r="V12" s="31" t="s">
        <v>82</v>
      </c>
      <c r="W12" s="31" t="s">
        <v>82</v>
      </c>
      <c r="X12" s="31" t="s">
        <v>82</v>
      </c>
      <c r="Y12" s="31" t="s">
        <v>82</v>
      </c>
      <c r="Z12" s="31" t="s">
        <v>82</v>
      </c>
      <c r="AA12" s="31" t="s">
        <v>82</v>
      </c>
      <c r="AB12" s="31" t="s">
        <v>82</v>
      </c>
      <c r="AC12" s="31" t="s">
        <v>82</v>
      </c>
      <c r="AD12" s="31" t="s">
        <v>82</v>
      </c>
      <c r="AE12" s="31" t="s">
        <v>80</v>
      </c>
      <c r="AF12" s="31" t="s">
        <v>80</v>
      </c>
      <c r="AG12" s="31" t="s">
        <v>80</v>
      </c>
      <c r="AH12" s="31" t="s">
        <v>80</v>
      </c>
      <c r="AI12" s="31" t="s">
        <v>80</v>
      </c>
      <c r="AJ12" s="31" t="s">
        <v>80</v>
      </c>
      <c r="AK12">
        <v>4</v>
      </c>
      <c r="AL12" s="29" t="s">
        <v>80</v>
      </c>
      <c r="AM12" s="29" t="s">
        <v>80</v>
      </c>
      <c r="AN12" s="20" t="s">
        <v>80</v>
      </c>
    </row>
    <row r="13" spans="1:40" x14ac:dyDescent="0.25">
      <c r="A13" t="s">
        <v>232</v>
      </c>
      <c r="B13" t="s">
        <v>236</v>
      </c>
      <c r="C13" t="s">
        <v>75</v>
      </c>
      <c r="D13" t="s">
        <v>94</v>
      </c>
      <c r="E13" t="s">
        <v>87</v>
      </c>
      <c r="F13" t="s">
        <v>78</v>
      </c>
      <c r="G13" s="31">
        <v>26.46</v>
      </c>
      <c r="H13" s="31">
        <v>57.685000000000002</v>
      </c>
      <c r="I13" s="31">
        <v>41.427999999999997</v>
      </c>
      <c r="J13" s="31">
        <v>6.9109999999999996</v>
      </c>
      <c r="K13" s="31">
        <v>0.16800000000000001</v>
      </c>
      <c r="L13" s="31">
        <v>0.79200000000000004</v>
      </c>
      <c r="M13" s="31">
        <v>0.34200000000000003</v>
      </c>
      <c r="N13" s="31">
        <v>0.71199999999999997</v>
      </c>
      <c r="O13" s="31">
        <v>0.04</v>
      </c>
      <c r="P13" s="31">
        <v>0.46500000000000002</v>
      </c>
      <c r="Q13" s="31">
        <v>8.9999999999999993E-3</v>
      </c>
      <c r="R13" s="31">
        <v>0.307</v>
      </c>
      <c r="S13" s="31">
        <v>0.09</v>
      </c>
      <c r="T13" s="31">
        <v>0.40699999999999997</v>
      </c>
      <c r="U13" s="31">
        <v>1.7330000000000001</v>
      </c>
      <c r="V13" s="31">
        <v>3.0539999999999998</v>
      </c>
      <c r="W13" s="31">
        <v>1.7170000000000001</v>
      </c>
      <c r="X13" s="31">
        <v>1.407</v>
      </c>
      <c r="Y13" s="31">
        <v>2.1509999999999998</v>
      </c>
      <c r="Z13" s="31">
        <v>7.1820000000000004</v>
      </c>
      <c r="AA13" s="31">
        <v>34.142000000000003</v>
      </c>
      <c r="AB13" s="31">
        <v>1.228</v>
      </c>
      <c r="AC13" s="31">
        <v>8.85</v>
      </c>
      <c r="AD13" s="31">
        <v>1.3879999999999999</v>
      </c>
      <c r="AE13" s="31">
        <v>0.06</v>
      </c>
      <c r="AF13" s="31">
        <v>1.2E-2</v>
      </c>
      <c r="AG13" s="31" t="s">
        <v>80</v>
      </c>
      <c r="AH13" s="31" t="s">
        <v>80</v>
      </c>
      <c r="AI13" s="31">
        <v>0.33400000000000002</v>
      </c>
      <c r="AJ13" s="31" t="s">
        <v>80</v>
      </c>
      <c r="AK13">
        <v>5</v>
      </c>
      <c r="AL13" s="29">
        <v>1.96</v>
      </c>
      <c r="AM13" s="29">
        <v>95.09</v>
      </c>
      <c r="AN13" s="20">
        <v>199.07300000000001</v>
      </c>
    </row>
    <row r="14" spans="1:40" x14ac:dyDescent="0.25">
      <c r="A14" t="s">
        <v>232</v>
      </c>
      <c r="B14" t="s">
        <v>236</v>
      </c>
      <c r="C14" t="s">
        <v>75</v>
      </c>
      <c r="D14" t="s">
        <v>94</v>
      </c>
      <c r="E14" t="s">
        <v>87</v>
      </c>
      <c r="F14" t="s">
        <v>79</v>
      </c>
      <c r="G14" s="31" t="s">
        <v>5</v>
      </c>
      <c r="H14" s="31" t="s">
        <v>5</v>
      </c>
      <c r="I14" s="31" t="s">
        <v>5</v>
      </c>
      <c r="J14" s="31" t="s">
        <v>5</v>
      </c>
      <c r="K14" s="31" t="s">
        <v>5</v>
      </c>
      <c r="L14" s="31" t="s">
        <v>20</v>
      </c>
      <c r="M14" s="31" t="s">
        <v>20</v>
      </c>
      <c r="N14" s="31" t="s">
        <v>20</v>
      </c>
      <c r="O14" s="31" t="s">
        <v>20</v>
      </c>
      <c r="P14" s="31" t="s">
        <v>20</v>
      </c>
      <c r="Q14" s="31" t="s">
        <v>20</v>
      </c>
      <c r="R14" s="31" t="s">
        <v>20</v>
      </c>
      <c r="S14" s="31" t="s">
        <v>20</v>
      </c>
      <c r="T14" s="31" t="s">
        <v>20</v>
      </c>
      <c r="U14" s="31" t="s">
        <v>20</v>
      </c>
      <c r="V14" s="31" t="s">
        <v>20</v>
      </c>
      <c r="W14" s="31" t="s">
        <v>20</v>
      </c>
      <c r="X14" s="31" t="s">
        <v>20</v>
      </c>
      <c r="Y14" s="31" t="s">
        <v>20</v>
      </c>
      <c r="Z14" s="31" t="s">
        <v>20</v>
      </c>
      <c r="AA14" s="31" t="s">
        <v>20</v>
      </c>
      <c r="AB14" s="31" t="s">
        <v>20</v>
      </c>
      <c r="AC14" s="31" t="s">
        <v>20</v>
      </c>
      <c r="AD14" s="31" t="s">
        <v>20</v>
      </c>
      <c r="AE14" s="31" t="s">
        <v>5</v>
      </c>
      <c r="AF14" s="31" t="s">
        <v>20</v>
      </c>
      <c r="AG14" s="31" t="s">
        <v>5</v>
      </c>
      <c r="AH14" s="31" t="s">
        <v>5</v>
      </c>
      <c r="AI14" s="31" t="s">
        <v>20</v>
      </c>
      <c r="AJ14" s="31" t="s">
        <v>5</v>
      </c>
      <c r="AK14">
        <v>5</v>
      </c>
      <c r="AL14" s="29" t="s">
        <v>80</v>
      </c>
      <c r="AM14" s="29" t="s">
        <v>80</v>
      </c>
      <c r="AN14" s="20" t="s">
        <v>80</v>
      </c>
    </row>
    <row r="15" spans="1:40" x14ac:dyDescent="0.25">
      <c r="A15" t="s">
        <v>232</v>
      </c>
      <c r="B15" t="s">
        <v>236</v>
      </c>
      <c r="C15" t="s">
        <v>75</v>
      </c>
      <c r="D15" t="s">
        <v>109</v>
      </c>
      <c r="E15" t="s">
        <v>90</v>
      </c>
      <c r="F15" t="s">
        <v>78</v>
      </c>
      <c r="G15" s="31">
        <v>1.5249999999999999</v>
      </c>
      <c r="H15" s="31">
        <v>3.7490000000000001</v>
      </c>
      <c r="I15" s="31">
        <v>8.3810000000000002</v>
      </c>
      <c r="J15" s="31">
        <v>11</v>
      </c>
      <c r="K15" s="31">
        <v>6.42</v>
      </c>
      <c r="L15" s="31">
        <v>2.4870000000000001</v>
      </c>
      <c r="M15" s="31">
        <v>6.89</v>
      </c>
      <c r="N15" s="31">
        <v>12.131</v>
      </c>
      <c r="O15" s="31">
        <v>11.211</v>
      </c>
      <c r="P15" s="31">
        <v>10.377000000000001</v>
      </c>
      <c r="Q15" s="31">
        <v>9.8670000000000009</v>
      </c>
      <c r="R15" s="31">
        <v>6.234</v>
      </c>
      <c r="S15" s="31">
        <v>9.9710000000000001</v>
      </c>
      <c r="T15" s="31">
        <v>8.0670000000000002</v>
      </c>
      <c r="U15" s="31">
        <v>10.946999999999999</v>
      </c>
      <c r="V15" s="31">
        <v>17.584</v>
      </c>
      <c r="W15" s="31">
        <v>7.3</v>
      </c>
      <c r="X15" s="31">
        <v>2.298</v>
      </c>
      <c r="Y15" s="31">
        <v>0.30199999999999999</v>
      </c>
      <c r="Z15" s="31">
        <v>0.88800000000000001</v>
      </c>
      <c r="AA15" s="31">
        <v>0.82099999999999995</v>
      </c>
      <c r="AB15" s="31">
        <v>0.42199999999999999</v>
      </c>
      <c r="AC15" s="31">
        <v>0.47499999999999998</v>
      </c>
      <c r="AD15" s="31">
        <v>0.03</v>
      </c>
      <c r="AE15" s="31">
        <v>0.27</v>
      </c>
      <c r="AF15" s="31" t="s">
        <v>80</v>
      </c>
      <c r="AG15" s="31" t="s">
        <v>80</v>
      </c>
      <c r="AH15" s="31" t="s">
        <v>80</v>
      </c>
      <c r="AI15" s="31" t="s">
        <v>80</v>
      </c>
      <c r="AJ15" s="31" t="s">
        <v>80</v>
      </c>
      <c r="AK15" s="183">
        <v>6</v>
      </c>
      <c r="AL15" s="29">
        <v>1.47</v>
      </c>
      <c r="AM15" s="29">
        <v>96.56</v>
      </c>
      <c r="AN15" s="20">
        <v>149.64699999999999</v>
      </c>
    </row>
    <row r="16" spans="1:40" x14ac:dyDescent="0.25">
      <c r="A16" t="s">
        <v>232</v>
      </c>
      <c r="B16" t="s">
        <v>236</v>
      </c>
      <c r="C16" t="s">
        <v>75</v>
      </c>
      <c r="D16" t="s">
        <v>109</v>
      </c>
      <c r="E16" t="s">
        <v>90</v>
      </c>
      <c r="F16" t="s">
        <v>79</v>
      </c>
      <c r="G16" s="31" t="s">
        <v>5</v>
      </c>
      <c r="H16" s="31" t="s">
        <v>5</v>
      </c>
      <c r="I16" s="31" t="s">
        <v>5</v>
      </c>
      <c r="J16" s="31" t="s">
        <v>5</v>
      </c>
      <c r="K16" s="31" t="s">
        <v>5</v>
      </c>
      <c r="L16" s="31" t="s">
        <v>5</v>
      </c>
      <c r="M16" s="31" t="s">
        <v>5</v>
      </c>
      <c r="N16" s="31" t="s">
        <v>5</v>
      </c>
      <c r="O16" s="31" t="s">
        <v>5</v>
      </c>
      <c r="P16" s="31" t="s">
        <v>5</v>
      </c>
      <c r="Q16" s="31" t="s">
        <v>5</v>
      </c>
      <c r="R16" s="31" t="s">
        <v>5</v>
      </c>
      <c r="S16" s="31" t="s">
        <v>5</v>
      </c>
      <c r="T16" s="31" t="s">
        <v>5</v>
      </c>
      <c r="U16" s="31" t="s">
        <v>5</v>
      </c>
      <c r="V16" s="31" t="s">
        <v>22</v>
      </c>
      <c r="W16" s="31" t="s">
        <v>5</v>
      </c>
      <c r="X16" s="31" t="s">
        <v>5</v>
      </c>
      <c r="Y16" s="31" t="s">
        <v>5</v>
      </c>
      <c r="Z16" s="31" t="s">
        <v>5</v>
      </c>
      <c r="AA16" s="31" t="s">
        <v>5</v>
      </c>
      <c r="AB16" s="31" t="s">
        <v>5</v>
      </c>
      <c r="AC16" s="31" t="s">
        <v>5</v>
      </c>
      <c r="AD16" s="31" t="s">
        <v>5</v>
      </c>
      <c r="AE16" s="31" t="s">
        <v>5</v>
      </c>
      <c r="AF16" s="31" t="s">
        <v>80</v>
      </c>
      <c r="AG16" s="31" t="s">
        <v>80</v>
      </c>
      <c r="AH16" s="31" t="s">
        <v>80</v>
      </c>
      <c r="AI16" s="31" t="s">
        <v>80</v>
      </c>
      <c r="AJ16" s="31" t="s">
        <v>80</v>
      </c>
      <c r="AK16">
        <v>6</v>
      </c>
      <c r="AL16" s="29" t="s">
        <v>80</v>
      </c>
      <c r="AM16" s="29" t="s">
        <v>80</v>
      </c>
      <c r="AN16" s="20" t="s">
        <v>80</v>
      </c>
    </row>
    <row r="17" spans="1:40" x14ac:dyDescent="0.25">
      <c r="A17" t="s">
        <v>232</v>
      </c>
      <c r="B17" t="s">
        <v>236</v>
      </c>
      <c r="C17" t="s">
        <v>75</v>
      </c>
      <c r="D17" t="s">
        <v>94</v>
      </c>
      <c r="E17" t="s">
        <v>95</v>
      </c>
      <c r="F17" t="s">
        <v>78</v>
      </c>
      <c r="G17" s="31" t="s">
        <v>80</v>
      </c>
      <c r="H17" s="31" t="s">
        <v>80</v>
      </c>
      <c r="I17" s="31" t="s">
        <v>80</v>
      </c>
      <c r="J17" s="31" t="s">
        <v>80</v>
      </c>
      <c r="K17" s="31" t="s">
        <v>80</v>
      </c>
      <c r="L17" s="31" t="s">
        <v>80</v>
      </c>
      <c r="M17" s="31" t="s">
        <v>80</v>
      </c>
      <c r="N17" s="31" t="s">
        <v>80</v>
      </c>
      <c r="O17" s="31" t="s">
        <v>80</v>
      </c>
      <c r="P17" s="31" t="s">
        <v>80</v>
      </c>
      <c r="Q17" s="31" t="s">
        <v>80</v>
      </c>
      <c r="R17" s="31" t="s">
        <v>80</v>
      </c>
      <c r="S17" s="31" t="s">
        <v>80</v>
      </c>
      <c r="T17" s="31" t="s">
        <v>80</v>
      </c>
      <c r="U17" s="31" t="s">
        <v>80</v>
      </c>
      <c r="V17" s="31">
        <v>1.1299999999999999</v>
      </c>
      <c r="W17" s="31">
        <v>6.86</v>
      </c>
      <c r="X17" s="31">
        <v>18.998999999999999</v>
      </c>
      <c r="Y17" s="31">
        <v>27.215</v>
      </c>
      <c r="Z17" s="31">
        <v>5.907</v>
      </c>
      <c r="AA17" s="31">
        <v>7.6</v>
      </c>
      <c r="AB17" s="31">
        <v>4.29</v>
      </c>
      <c r="AC17" s="31">
        <v>7.6829999999999998</v>
      </c>
      <c r="AD17" s="31">
        <v>2.794</v>
      </c>
      <c r="AE17" s="31">
        <v>11.773999999999999</v>
      </c>
      <c r="AF17" s="31">
        <v>4.9050000000000002</v>
      </c>
      <c r="AG17" s="31">
        <v>1.1879999999999999</v>
      </c>
      <c r="AH17" s="31">
        <v>0.41699999999999998</v>
      </c>
      <c r="AI17" s="31">
        <v>1.4390000000000001</v>
      </c>
      <c r="AJ17" s="31">
        <v>0.92800000000000005</v>
      </c>
      <c r="AK17">
        <v>7</v>
      </c>
      <c r="AL17" s="29">
        <v>1.01</v>
      </c>
      <c r="AM17" s="29">
        <v>97.58</v>
      </c>
      <c r="AN17" s="20">
        <v>103.129</v>
      </c>
    </row>
    <row r="18" spans="1:40" x14ac:dyDescent="0.25">
      <c r="A18" t="s">
        <v>232</v>
      </c>
      <c r="B18" t="s">
        <v>236</v>
      </c>
      <c r="C18" t="s">
        <v>75</v>
      </c>
      <c r="D18" t="s">
        <v>94</v>
      </c>
      <c r="E18" t="s">
        <v>95</v>
      </c>
      <c r="F18" t="s">
        <v>79</v>
      </c>
      <c r="G18" s="31" t="s">
        <v>80</v>
      </c>
      <c r="H18" s="31" t="s">
        <v>80</v>
      </c>
      <c r="I18" s="31" t="s">
        <v>80</v>
      </c>
      <c r="J18" s="31" t="s">
        <v>80</v>
      </c>
      <c r="K18" s="31" t="s">
        <v>80</v>
      </c>
      <c r="L18" s="31" t="s">
        <v>80</v>
      </c>
      <c r="M18" s="31" t="s">
        <v>80</v>
      </c>
      <c r="N18" s="31" t="s">
        <v>80</v>
      </c>
      <c r="O18" s="31" t="s">
        <v>80</v>
      </c>
      <c r="P18" s="31" t="s">
        <v>80</v>
      </c>
      <c r="Q18" s="31" t="s">
        <v>80</v>
      </c>
      <c r="R18" s="31" t="s">
        <v>80</v>
      </c>
      <c r="S18" s="31" t="s">
        <v>80</v>
      </c>
      <c r="T18" s="31" t="s">
        <v>80</v>
      </c>
      <c r="U18" s="31" t="s">
        <v>80</v>
      </c>
      <c r="V18" s="31" t="s">
        <v>82</v>
      </c>
      <c r="W18" s="31" t="s">
        <v>82</v>
      </c>
      <c r="X18" s="31" t="s">
        <v>82</v>
      </c>
      <c r="Y18" s="31" t="s">
        <v>82</v>
      </c>
      <c r="Z18" s="31" t="s">
        <v>82</v>
      </c>
      <c r="AA18" s="31" t="s">
        <v>82</v>
      </c>
      <c r="AB18" s="31" t="s">
        <v>7</v>
      </c>
      <c r="AC18" s="31" t="s">
        <v>7</v>
      </c>
      <c r="AD18" s="31" t="s">
        <v>7</v>
      </c>
      <c r="AE18" s="31" t="s">
        <v>7</v>
      </c>
      <c r="AF18" s="31" t="s">
        <v>7</v>
      </c>
      <c r="AG18" s="31" t="s">
        <v>7</v>
      </c>
      <c r="AH18" s="31" t="s">
        <v>20</v>
      </c>
      <c r="AI18" s="31" t="s">
        <v>20</v>
      </c>
      <c r="AJ18" s="31" t="s">
        <v>20</v>
      </c>
      <c r="AK18">
        <v>7</v>
      </c>
      <c r="AL18" s="29" t="s">
        <v>80</v>
      </c>
      <c r="AM18" s="29" t="s">
        <v>80</v>
      </c>
      <c r="AN18" s="20" t="s">
        <v>80</v>
      </c>
    </row>
    <row r="19" spans="1:40" x14ac:dyDescent="0.25">
      <c r="A19" t="s">
        <v>232</v>
      </c>
      <c r="B19" t="s">
        <v>236</v>
      </c>
      <c r="C19" t="s">
        <v>75</v>
      </c>
      <c r="D19" t="s">
        <v>125</v>
      </c>
      <c r="E19" t="s">
        <v>87</v>
      </c>
      <c r="F19" t="s">
        <v>78</v>
      </c>
      <c r="G19" s="31">
        <v>7</v>
      </c>
      <c r="H19" s="31">
        <v>40</v>
      </c>
      <c r="I19" s="31">
        <v>13</v>
      </c>
      <c r="J19" s="31">
        <v>20</v>
      </c>
      <c r="K19" s="31" t="s">
        <v>80</v>
      </c>
      <c r="L19" s="31">
        <v>13</v>
      </c>
      <c r="M19" s="31">
        <v>2</v>
      </c>
      <c r="N19" s="31">
        <v>1</v>
      </c>
      <c r="O19" s="31">
        <v>2</v>
      </c>
      <c r="P19" s="31">
        <v>4</v>
      </c>
      <c r="Q19" s="31" t="s">
        <v>80</v>
      </c>
      <c r="R19" s="31" t="s">
        <v>80</v>
      </c>
      <c r="S19" s="31" t="s">
        <v>80</v>
      </c>
      <c r="T19" s="31">
        <v>0.87</v>
      </c>
      <c r="U19" s="31" t="s">
        <v>80</v>
      </c>
      <c r="V19" s="31" t="s">
        <v>80</v>
      </c>
      <c r="W19" s="31" t="s">
        <v>80</v>
      </c>
      <c r="X19" s="31" t="s">
        <v>80</v>
      </c>
      <c r="Y19" s="31" t="s">
        <v>80</v>
      </c>
      <c r="Z19" s="31" t="s">
        <v>80</v>
      </c>
      <c r="AA19" s="31" t="s">
        <v>80</v>
      </c>
      <c r="AB19" s="31" t="s">
        <v>80</v>
      </c>
      <c r="AC19" s="31" t="s">
        <v>80</v>
      </c>
      <c r="AD19" s="31" t="s">
        <v>80</v>
      </c>
      <c r="AE19" s="31" t="s">
        <v>80</v>
      </c>
      <c r="AF19" s="31" t="s">
        <v>80</v>
      </c>
      <c r="AG19" s="31" t="s">
        <v>80</v>
      </c>
      <c r="AH19" s="31" t="s">
        <v>80</v>
      </c>
      <c r="AI19" s="31" t="s">
        <v>80</v>
      </c>
      <c r="AJ19" s="31" t="s">
        <v>80</v>
      </c>
      <c r="AK19">
        <v>8</v>
      </c>
      <c r="AL19" s="29">
        <v>1.01</v>
      </c>
      <c r="AM19" s="29">
        <v>98.59</v>
      </c>
      <c r="AN19" s="20">
        <v>102.87</v>
      </c>
    </row>
    <row r="20" spans="1:40" x14ac:dyDescent="0.25">
      <c r="A20" t="s">
        <v>232</v>
      </c>
      <c r="B20" t="s">
        <v>236</v>
      </c>
      <c r="C20" t="s">
        <v>75</v>
      </c>
      <c r="D20" t="s">
        <v>125</v>
      </c>
      <c r="E20" t="s">
        <v>87</v>
      </c>
      <c r="F20" t="s">
        <v>79</v>
      </c>
      <c r="G20" s="31" t="s">
        <v>82</v>
      </c>
      <c r="H20" s="31" t="s">
        <v>82</v>
      </c>
      <c r="I20" s="31" t="s">
        <v>82</v>
      </c>
      <c r="J20" s="31" t="s">
        <v>82</v>
      </c>
      <c r="K20" s="31" t="s">
        <v>80</v>
      </c>
      <c r="L20" s="31" t="s">
        <v>82</v>
      </c>
      <c r="M20" s="31" t="s">
        <v>82</v>
      </c>
      <c r="N20" s="31" t="s">
        <v>82</v>
      </c>
      <c r="O20" s="31" t="s">
        <v>82</v>
      </c>
      <c r="P20" s="31" t="s">
        <v>82</v>
      </c>
      <c r="Q20" s="31" t="s">
        <v>80</v>
      </c>
      <c r="R20" s="31" t="s">
        <v>80</v>
      </c>
      <c r="S20" s="31" t="s">
        <v>80</v>
      </c>
      <c r="T20" s="31" t="s">
        <v>82</v>
      </c>
      <c r="U20" s="31" t="s">
        <v>80</v>
      </c>
      <c r="V20" s="31" t="s">
        <v>80</v>
      </c>
      <c r="W20" s="31" t="s">
        <v>80</v>
      </c>
      <c r="X20" s="31" t="s">
        <v>80</v>
      </c>
      <c r="Y20" s="31" t="s">
        <v>80</v>
      </c>
      <c r="Z20" s="31" t="s">
        <v>80</v>
      </c>
      <c r="AA20" s="31" t="s">
        <v>80</v>
      </c>
      <c r="AB20" s="31" t="s">
        <v>80</v>
      </c>
      <c r="AC20" s="31" t="s">
        <v>80</v>
      </c>
      <c r="AD20" s="31" t="s">
        <v>80</v>
      </c>
      <c r="AE20" s="31" t="s">
        <v>80</v>
      </c>
      <c r="AF20" s="31" t="s">
        <v>80</v>
      </c>
      <c r="AG20" s="31" t="s">
        <v>80</v>
      </c>
      <c r="AH20" s="31" t="s">
        <v>80</v>
      </c>
      <c r="AI20" s="31" t="s">
        <v>80</v>
      </c>
      <c r="AJ20" s="31" t="s">
        <v>80</v>
      </c>
      <c r="AK20">
        <v>8</v>
      </c>
      <c r="AL20" s="29" t="s">
        <v>80</v>
      </c>
      <c r="AM20" s="29" t="s">
        <v>80</v>
      </c>
      <c r="AN20" s="20" t="s">
        <v>80</v>
      </c>
    </row>
    <row r="21" spans="1:40" x14ac:dyDescent="0.25">
      <c r="A21" t="s">
        <v>232</v>
      </c>
      <c r="B21" t="s">
        <v>236</v>
      </c>
      <c r="C21" t="s">
        <v>75</v>
      </c>
      <c r="D21" t="s">
        <v>109</v>
      </c>
      <c r="E21" t="s">
        <v>84</v>
      </c>
      <c r="F21" t="s">
        <v>78</v>
      </c>
      <c r="G21" s="31">
        <v>0.52200000000000002</v>
      </c>
      <c r="H21" s="31">
        <v>1.673</v>
      </c>
      <c r="I21" s="31">
        <v>3.569</v>
      </c>
      <c r="J21" s="31">
        <v>2.88</v>
      </c>
      <c r="K21" s="31">
        <v>2.4409999999999998</v>
      </c>
      <c r="L21" s="31">
        <v>0.59499999999999997</v>
      </c>
      <c r="M21" s="31">
        <v>0.747</v>
      </c>
      <c r="N21" s="31">
        <v>0.78500000000000003</v>
      </c>
      <c r="O21" s="31">
        <v>0.92100000000000004</v>
      </c>
      <c r="P21" s="31">
        <v>0.71399999999999997</v>
      </c>
      <c r="Q21" s="31">
        <v>1.5649999999999999</v>
      </c>
      <c r="R21" s="31">
        <v>1.9279999999999999</v>
      </c>
      <c r="S21" s="31">
        <v>0.48899999999999999</v>
      </c>
      <c r="T21" s="31">
        <v>0.442</v>
      </c>
      <c r="U21" s="31">
        <v>1.335</v>
      </c>
      <c r="V21" s="31">
        <v>0.42199999999999999</v>
      </c>
      <c r="W21" s="31">
        <v>0.67500000000000004</v>
      </c>
      <c r="X21" s="31">
        <v>1.593</v>
      </c>
      <c r="Y21" s="31">
        <v>2.6030000000000002</v>
      </c>
      <c r="Z21" s="31">
        <v>0.24299999999999999</v>
      </c>
      <c r="AA21" s="31">
        <v>2.1640000000000001</v>
      </c>
      <c r="AB21" s="31">
        <v>2.0750000000000002</v>
      </c>
      <c r="AC21" s="31">
        <v>1.8680000000000001</v>
      </c>
      <c r="AD21" s="31">
        <v>2.319</v>
      </c>
      <c r="AE21" s="31">
        <v>3.1629999999999998</v>
      </c>
      <c r="AF21" s="31">
        <v>4.181</v>
      </c>
      <c r="AG21" s="31">
        <v>6.4580000000000002</v>
      </c>
      <c r="AH21" s="31">
        <v>2.6840000000000002</v>
      </c>
      <c r="AI21" s="31">
        <v>4.5999999999999999E-2</v>
      </c>
      <c r="AJ21" s="31">
        <v>0.216</v>
      </c>
      <c r="AK21">
        <v>9</v>
      </c>
      <c r="AL21" s="29">
        <v>0.5</v>
      </c>
      <c r="AM21" s="29">
        <v>99.09</v>
      </c>
      <c r="AN21" s="20">
        <v>51.316000000000003</v>
      </c>
    </row>
    <row r="22" spans="1:40" x14ac:dyDescent="0.25">
      <c r="A22" t="s">
        <v>232</v>
      </c>
      <c r="B22" t="s">
        <v>236</v>
      </c>
      <c r="C22" t="s">
        <v>75</v>
      </c>
      <c r="D22" t="s">
        <v>109</v>
      </c>
      <c r="E22" t="s">
        <v>84</v>
      </c>
      <c r="F22" t="s">
        <v>79</v>
      </c>
      <c r="G22" s="31" t="s">
        <v>5</v>
      </c>
      <c r="H22" s="31" t="s">
        <v>5</v>
      </c>
      <c r="I22" s="31" t="s">
        <v>5</v>
      </c>
      <c r="J22" s="31" t="s">
        <v>5</v>
      </c>
      <c r="K22" s="31" t="s">
        <v>5</v>
      </c>
      <c r="L22" s="31" t="s">
        <v>5</v>
      </c>
      <c r="M22" s="31" t="s">
        <v>5</v>
      </c>
      <c r="N22" s="31" t="s">
        <v>5</v>
      </c>
      <c r="O22" s="31" t="s">
        <v>5</v>
      </c>
      <c r="P22" s="31" t="s">
        <v>5</v>
      </c>
      <c r="Q22" s="31" t="s">
        <v>5</v>
      </c>
      <c r="R22" s="31" t="s">
        <v>5</v>
      </c>
      <c r="S22" s="31" t="s">
        <v>5</v>
      </c>
      <c r="T22" s="31" t="s">
        <v>5</v>
      </c>
      <c r="U22" s="31" t="s">
        <v>5</v>
      </c>
      <c r="V22" s="31" t="s">
        <v>22</v>
      </c>
      <c r="W22" s="31" t="s">
        <v>5</v>
      </c>
      <c r="X22" s="31" t="s">
        <v>20</v>
      </c>
      <c r="Y22" s="31" t="s">
        <v>5</v>
      </c>
      <c r="Z22" s="31" t="s">
        <v>5</v>
      </c>
      <c r="AA22" s="31" t="s">
        <v>5</v>
      </c>
      <c r="AB22" s="31" t="s">
        <v>5</v>
      </c>
      <c r="AC22" s="31" t="s">
        <v>5</v>
      </c>
      <c r="AD22" s="31" t="s">
        <v>5</v>
      </c>
      <c r="AE22" s="31" t="s">
        <v>5</v>
      </c>
      <c r="AF22" s="31" t="s">
        <v>5</v>
      </c>
      <c r="AG22" s="31" t="s">
        <v>5</v>
      </c>
      <c r="AH22" s="31" t="s">
        <v>5</v>
      </c>
      <c r="AI22" s="31" t="s">
        <v>5</v>
      </c>
      <c r="AJ22" s="31" t="s">
        <v>5</v>
      </c>
      <c r="AK22">
        <v>9</v>
      </c>
      <c r="AL22" s="29" t="s">
        <v>80</v>
      </c>
      <c r="AM22" s="29" t="s">
        <v>80</v>
      </c>
      <c r="AN22" s="20" t="s">
        <v>80</v>
      </c>
    </row>
    <row r="23" spans="1:40" x14ac:dyDescent="0.25">
      <c r="A23" t="s">
        <v>232</v>
      </c>
      <c r="B23" t="s">
        <v>236</v>
      </c>
      <c r="C23" t="s">
        <v>75</v>
      </c>
      <c r="D23" t="s">
        <v>103</v>
      </c>
      <c r="E23" t="s">
        <v>87</v>
      </c>
      <c r="F23" t="s">
        <v>78</v>
      </c>
      <c r="G23" s="31" t="s">
        <v>80</v>
      </c>
      <c r="H23" s="31" t="s">
        <v>80</v>
      </c>
      <c r="I23" s="31" t="s">
        <v>80</v>
      </c>
      <c r="J23" s="31" t="s">
        <v>80</v>
      </c>
      <c r="K23" s="31" t="s">
        <v>80</v>
      </c>
      <c r="L23" s="31" t="s">
        <v>80</v>
      </c>
      <c r="M23" s="31" t="s">
        <v>80</v>
      </c>
      <c r="N23" s="31" t="s">
        <v>80</v>
      </c>
      <c r="O23" s="31" t="s">
        <v>80</v>
      </c>
      <c r="P23" s="31" t="s">
        <v>80</v>
      </c>
      <c r="Q23" s="31" t="s">
        <v>80</v>
      </c>
      <c r="R23" s="31" t="s">
        <v>80</v>
      </c>
      <c r="S23" s="31" t="s">
        <v>80</v>
      </c>
      <c r="T23" s="31">
        <v>0.96199999999999997</v>
      </c>
      <c r="U23" s="31">
        <v>1.3680000000000001</v>
      </c>
      <c r="V23" s="31">
        <v>0.98499999999999999</v>
      </c>
      <c r="W23" s="31">
        <v>12.834</v>
      </c>
      <c r="X23" s="31">
        <v>20.8</v>
      </c>
      <c r="Y23" s="31">
        <v>2.5979999999999999</v>
      </c>
      <c r="Z23" s="31">
        <v>0.14099999999999999</v>
      </c>
      <c r="AA23" s="31" t="s">
        <v>80</v>
      </c>
      <c r="AB23" s="31" t="s">
        <v>80</v>
      </c>
      <c r="AC23" s="31" t="s">
        <v>80</v>
      </c>
      <c r="AD23" s="31" t="s">
        <v>80</v>
      </c>
      <c r="AE23" s="31" t="s">
        <v>80</v>
      </c>
      <c r="AF23" s="31" t="s">
        <v>80</v>
      </c>
      <c r="AG23" s="31" t="s">
        <v>80</v>
      </c>
      <c r="AH23" s="31" t="s">
        <v>80</v>
      </c>
      <c r="AI23" s="31" t="s">
        <v>80</v>
      </c>
      <c r="AJ23" s="31" t="s">
        <v>80</v>
      </c>
      <c r="AK23">
        <v>10</v>
      </c>
      <c r="AL23" s="29">
        <v>0.39</v>
      </c>
      <c r="AM23" s="29">
        <v>99.48</v>
      </c>
      <c r="AN23" s="20">
        <v>39.686999999999998</v>
      </c>
    </row>
    <row r="24" spans="1:40" x14ac:dyDescent="0.25">
      <c r="A24" t="s">
        <v>232</v>
      </c>
      <c r="B24" t="s">
        <v>236</v>
      </c>
      <c r="C24" t="s">
        <v>75</v>
      </c>
      <c r="D24" t="s">
        <v>103</v>
      </c>
      <c r="E24" t="s">
        <v>87</v>
      </c>
      <c r="F24" t="s">
        <v>79</v>
      </c>
      <c r="G24" s="31" t="s">
        <v>80</v>
      </c>
      <c r="H24" s="31" t="s">
        <v>80</v>
      </c>
      <c r="I24" s="31" t="s">
        <v>80</v>
      </c>
      <c r="J24" s="31" t="s">
        <v>80</v>
      </c>
      <c r="K24" s="31" t="s">
        <v>80</v>
      </c>
      <c r="L24" s="31" t="s">
        <v>80</v>
      </c>
      <c r="M24" s="31" t="s">
        <v>80</v>
      </c>
      <c r="N24" s="31" t="s">
        <v>80</v>
      </c>
      <c r="O24" s="31" t="s">
        <v>80</v>
      </c>
      <c r="P24" s="31" t="s">
        <v>80</v>
      </c>
      <c r="Q24" s="31" t="s">
        <v>80</v>
      </c>
      <c r="R24" s="31" t="s">
        <v>80</v>
      </c>
      <c r="S24" s="31" t="s">
        <v>80</v>
      </c>
      <c r="T24" s="31" t="s">
        <v>82</v>
      </c>
      <c r="U24" s="31" t="s">
        <v>82</v>
      </c>
      <c r="V24" s="31" t="s">
        <v>82</v>
      </c>
      <c r="W24" s="31" t="s">
        <v>82</v>
      </c>
      <c r="X24" s="31" t="s">
        <v>82</v>
      </c>
      <c r="Y24" s="31" t="s">
        <v>82</v>
      </c>
      <c r="Z24" s="31" t="s">
        <v>82</v>
      </c>
      <c r="AA24" s="31" t="s">
        <v>80</v>
      </c>
      <c r="AB24" s="31" t="s">
        <v>80</v>
      </c>
      <c r="AC24" s="31" t="s">
        <v>80</v>
      </c>
      <c r="AD24" s="31" t="s">
        <v>80</v>
      </c>
      <c r="AE24" s="31" t="s">
        <v>80</v>
      </c>
      <c r="AF24" s="31" t="s">
        <v>80</v>
      </c>
      <c r="AG24" s="31" t="s">
        <v>80</v>
      </c>
      <c r="AH24" s="31" t="s">
        <v>80</v>
      </c>
      <c r="AI24" s="31" t="s">
        <v>80</v>
      </c>
      <c r="AJ24" s="31" t="s">
        <v>80</v>
      </c>
      <c r="AK24">
        <v>10</v>
      </c>
      <c r="AL24" s="29" t="s">
        <v>80</v>
      </c>
      <c r="AM24" s="29" t="s">
        <v>80</v>
      </c>
      <c r="AN24" s="20" t="s">
        <v>80</v>
      </c>
    </row>
    <row r="25" spans="1:40" x14ac:dyDescent="0.25">
      <c r="A25" t="s">
        <v>232</v>
      </c>
      <c r="B25" t="s">
        <v>236</v>
      </c>
      <c r="C25" t="s">
        <v>75</v>
      </c>
      <c r="D25" t="s">
        <v>116</v>
      </c>
      <c r="E25" t="s">
        <v>87</v>
      </c>
      <c r="F25" t="s">
        <v>78</v>
      </c>
      <c r="G25" s="31" t="s">
        <v>80</v>
      </c>
      <c r="H25" s="31" t="s">
        <v>80</v>
      </c>
      <c r="I25" s="31">
        <v>0.14199999999999999</v>
      </c>
      <c r="J25" s="31">
        <v>0.29499999999999998</v>
      </c>
      <c r="K25" s="31">
        <v>0.75800000000000001</v>
      </c>
      <c r="L25" s="31">
        <v>0.224</v>
      </c>
      <c r="M25" s="31">
        <v>0.437</v>
      </c>
      <c r="N25" s="31">
        <v>9.9000000000000005E-2</v>
      </c>
      <c r="O25" s="31">
        <v>5.2999999999999999E-2</v>
      </c>
      <c r="P25" s="31">
        <v>5.5E-2</v>
      </c>
      <c r="Q25" s="31">
        <v>5.6000000000000001E-2</v>
      </c>
      <c r="R25" s="31">
        <v>0.35699999999999998</v>
      </c>
      <c r="S25" s="31">
        <v>7.8E-2</v>
      </c>
      <c r="T25" s="31">
        <v>0.42099999999999999</v>
      </c>
      <c r="U25" s="31">
        <v>0.59899999999999998</v>
      </c>
      <c r="V25" s="31">
        <v>0.74299999999999999</v>
      </c>
      <c r="W25" s="31">
        <v>2.1160000000000001</v>
      </c>
      <c r="X25" s="31">
        <v>3.169</v>
      </c>
      <c r="Y25" s="31">
        <v>13.356</v>
      </c>
      <c r="Z25" s="31">
        <v>1.5349999999999999</v>
      </c>
      <c r="AA25" s="31">
        <v>5.3159999999999998</v>
      </c>
      <c r="AB25" s="31">
        <v>2.1829999999999998</v>
      </c>
      <c r="AC25" s="31">
        <v>1.9490000000000001</v>
      </c>
      <c r="AD25" s="31">
        <v>1.9670000000000001</v>
      </c>
      <c r="AE25" s="31" t="s">
        <v>80</v>
      </c>
      <c r="AF25" s="31" t="s">
        <v>80</v>
      </c>
      <c r="AG25" s="31" t="s">
        <v>80</v>
      </c>
      <c r="AH25" s="31" t="s">
        <v>80</v>
      </c>
      <c r="AI25" s="31" t="s">
        <v>80</v>
      </c>
      <c r="AJ25" s="31" t="s">
        <v>80</v>
      </c>
      <c r="AK25">
        <v>11</v>
      </c>
      <c r="AL25" s="29">
        <v>0.35</v>
      </c>
      <c r="AM25" s="29">
        <v>99.83</v>
      </c>
      <c r="AN25" s="20">
        <v>35.906999999999996</v>
      </c>
    </row>
    <row r="26" spans="1:40" x14ac:dyDescent="0.25">
      <c r="A26" t="s">
        <v>232</v>
      </c>
      <c r="B26" t="s">
        <v>236</v>
      </c>
      <c r="C26" t="s">
        <v>75</v>
      </c>
      <c r="D26" t="s">
        <v>116</v>
      </c>
      <c r="E26" t="s">
        <v>87</v>
      </c>
      <c r="F26" t="s">
        <v>79</v>
      </c>
      <c r="G26" s="31" t="s">
        <v>80</v>
      </c>
      <c r="H26" s="31" t="s">
        <v>80</v>
      </c>
      <c r="I26" s="31" t="s">
        <v>82</v>
      </c>
      <c r="J26" s="31" t="s">
        <v>82</v>
      </c>
      <c r="K26" s="31" t="s">
        <v>82</v>
      </c>
      <c r="L26" s="31" t="s">
        <v>82</v>
      </c>
      <c r="M26" s="31" t="s">
        <v>82</v>
      </c>
      <c r="N26" s="31" t="s">
        <v>82</v>
      </c>
      <c r="O26" s="31" t="s">
        <v>82</v>
      </c>
      <c r="P26" s="31" t="s">
        <v>82</v>
      </c>
      <c r="Q26" s="31" t="s">
        <v>82</v>
      </c>
      <c r="R26" s="31" t="s">
        <v>82</v>
      </c>
      <c r="S26" s="31" t="s">
        <v>82</v>
      </c>
      <c r="T26" s="31" t="s">
        <v>82</v>
      </c>
      <c r="U26" s="31" t="s">
        <v>82</v>
      </c>
      <c r="V26" s="31" t="s">
        <v>82</v>
      </c>
      <c r="W26" s="31" t="s">
        <v>82</v>
      </c>
      <c r="X26" s="31" t="s">
        <v>82</v>
      </c>
      <c r="Y26" s="31" t="s">
        <v>82</v>
      </c>
      <c r="Z26" s="31" t="s">
        <v>82</v>
      </c>
      <c r="AA26" s="31" t="s">
        <v>82</v>
      </c>
      <c r="AB26" s="31" t="s">
        <v>82</v>
      </c>
      <c r="AC26" s="31" t="s">
        <v>82</v>
      </c>
      <c r="AD26" s="31" t="s">
        <v>82</v>
      </c>
      <c r="AE26" s="31" t="s">
        <v>80</v>
      </c>
      <c r="AF26" s="31" t="s">
        <v>80</v>
      </c>
      <c r="AG26" s="31" t="s">
        <v>80</v>
      </c>
      <c r="AH26" s="31" t="s">
        <v>80</v>
      </c>
      <c r="AI26" s="31" t="s">
        <v>80</v>
      </c>
      <c r="AJ26" s="31" t="s">
        <v>80</v>
      </c>
      <c r="AK26">
        <v>11</v>
      </c>
      <c r="AL26" s="29" t="s">
        <v>80</v>
      </c>
      <c r="AM26" s="29" t="s">
        <v>80</v>
      </c>
      <c r="AN26" s="20" t="s">
        <v>80</v>
      </c>
    </row>
    <row r="27" spans="1:40" x14ac:dyDescent="0.25">
      <c r="A27" t="s">
        <v>232</v>
      </c>
      <c r="B27" t="s">
        <v>236</v>
      </c>
      <c r="C27" t="s">
        <v>75</v>
      </c>
      <c r="D27" t="s">
        <v>94</v>
      </c>
      <c r="E27" t="s">
        <v>90</v>
      </c>
      <c r="F27" t="s">
        <v>78</v>
      </c>
      <c r="G27" s="31" t="s">
        <v>80</v>
      </c>
      <c r="H27" s="31">
        <v>8.7999999999999995E-2</v>
      </c>
      <c r="I27" s="31" t="s">
        <v>80</v>
      </c>
      <c r="J27" s="31">
        <v>2.3959999999999999</v>
      </c>
      <c r="K27" s="31">
        <v>2.08</v>
      </c>
      <c r="L27" s="31">
        <v>0.02</v>
      </c>
      <c r="M27" s="31">
        <v>0.52900000000000003</v>
      </c>
      <c r="N27" s="31" t="s">
        <v>80</v>
      </c>
      <c r="O27" s="31" t="s">
        <v>80</v>
      </c>
      <c r="P27" s="31" t="s">
        <v>80</v>
      </c>
      <c r="Q27" s="31" t="s">
        <v>80</v>
      </c>
      <c r="R27" s="31" t="s">
        <v>80</v>
      </c>
      <c r="S27" s="31" t="s">
        <v>80</v>
      </c>
      <c r="T27" s="31" t="s">
        <v>80</v>
      </c>
      <c r="U27" s="31" t="s">
        <v>80</v>
      </c>
      <c r="V27" s="31" t="s">
        <v>80</v>
      </c>
      <c r="W27" s="31" t="s">
        <v>80</v>
      </c>
      <c r="X27" s="31" t="s">
        <v>80</v>
      </c>
      <c r="Y27" s="31" t="s">
        <v>80</v>
      </c>
      <c r="Z27" s="31" t="s">
        <v>80</v>
      </c>
      <c r="AA27" s="31" t="s">
        <v>80</v>
      </c>
      <c r="AB27" s="31" t="s">
        <v>80</v>
      </c>
      <c r="AC27" s="31" t="s">
        <v>80</v>
      </c>
      <c r="AD27" s="31">
        <v>5.0999999999999997E-2</v>
      </c>
      <c r="AE27" s="31" t="s">
        <v>80</v>
      </c>
      <c r="AF27" s="31" t="s">
        <v>80</v>
      </c>
      <c r="AG27" s="31" t="s">
        <v>80</v>
      </c>
      <c r="AH27" s="31" t="s">
        <v>80</v>
      </c>
      <c r="AI27" s="31" t="s">
        <v>80</v>
      </c>
      <c r="AJ27" s="31">
        <v>8.4000000000000005E-2</v>
      </c>
      <c r="AK27">
        <v>12</v>
      </c>
      <c r="AL27" s="29">
        <v>0.05</v>
      </c>
      <c r="AM27" s="29">
        <v>99.88</v>
      </c>
      <c r="AN27" s="20">
        <v>5.2480000000000002</v>
      </c>
    </row>
    <row r="28" spans="1:40" x14ac:dyDescent="0.25">
      <c r="A28" t="s">
        <v>232</v>
      </c>
      <c r="B28" t="s">
        <v>236</v>
      </c>
      <c r="C28" t="s">
        <v>75</v>
      </c>
      <c r="D28" t="s">
        <v>94</v>
      </c>
      <c r="E28" t="s">
        <v>90</v>
      </c>
      <c r="F28" t="s">
        <v>79</v>
      </c>
      <c r="G28" s="31" t="s">
        <v>80</v>
      </c>
      <c r="H28" s="31" t="s">
        <v>82</v>
      </c>
      <c r="I28" s="31" t="s">
        <v>80</v>
      </c>
      <c r="J28" s="31" t="s">
        <v>82</v>
      </c>
      <c r="K28" s="31" t="s">
        <v>82</v>
      </c>
      <c r="L28" s="31" t="s">
        <v>82</v>
      </c>
      <c r="M28" s="31" t="s">
        <v>82</v>
      </c>
      <c r="N28" s="31" t="s">
        <v>80</v>
      </c>
      <c r="O28" s="31" t="s">
        <v>80</v>
      </c>
      <c r="P28" s="31" t="s">
        <v>80</v>
      </c>
      <c r="Q28" s="31" t="s">
        <v>80</v>
      </c>
      <c r="R28" s="31" t="s">
        <v>80</v>
      </c>
      <c r="S28" s="31" t="s">
        <v>80</v>
      </c>
      <c r="T28" s="31" t="s">
        <v>80</v>
      </c>
      <c r="U28" s="31" t="s">
        <v>80</v>
      </c>
      <c r="V28" s="31" t="s">
        <v>80</v>
      </c>
      <c r="W28" s="31" t="s">
        <v>80</v>
      </c>
      <c r="X28" s="31" t="s">
        <v>80</v>
      </c>
      <c r="Y28" s="31" t="s">
        <v>80</v>
      </c>
      <c r="Z28" s="31" t="s">
        <v>80</v>
      </c>
      <c r="AA28" s="31" t="s">
        <v>80</v>
      </c>
      <c r="AB28" s="31" t="s">
        <v>80</v>
      </c>
      <c r="AC28" s="31" t="s">
        <v>80</v>
      </c>
      <c r="AD28" s="31" t="s">
        <v>82</v>
      </c>
      <c r="AE28" s="31" t="s">
        <v>80</v>
      </c>
      <c r="AF28" s="31" t="s">
        <v>80</v>
      </c>
      <c r="AG28" s="31" t="s">
        <v>80</v>
      </c>
      <c r="AH28" s="31" t="s">
        <v>80</v>
      </c>
      <c r="AI28" s="31" t="s">
        <v>80</v>
      </c>
      <c r="AJ28" s="31" t="s">
        <v>82</v>
      </c>
      <c r="AK28">
        <v>12</v>
      </c>
      <c r="AL28" s="29" t="s">
        <v>80</v>
      </c>
      <c r="AM28" s="29" t="s">
        <v>80</v>
      </c>
      <c r="AN28" s="20" t="s">
        <v>80</v>
      </c>
    </row>
    <row r="29" spans="1:40" x14ac:dyDescent="0.25">
      <c r="A29" t="s">
        <v>232</v>
      </c>
      <c r="B29" t="s">
        <v>236</v>
      </c>
      <c r="C29" t="s">
        <v>75</v>
      </c>
      <c r="D29" t="s">
        <v>109</v>
      </c>
      <c r="E29" t="s">
        <v>105</v>
      </c>
      <c r="F29" t="s">
        <v>78</v>
      </c>
      <c r="G29" s="31">
        <v>0.107</v>
      </c>
      <c r="H29" s="31">
        <v>8.8999999999999996E-2</v>
      </c>
      <c r="I29" s="31">
        <v>7.5999999999999998E-2</v>
      </c>
      <c r="J29" s="31">
        <v>0.99</v>
      </c>
      <c r="K29" s="31">
        <v>0.13900000000000001</v>
      </c>
      <c r="L29" s="31">
        <v>0.122</v>
      </c>
      <c r="M29" s="31">
        <v>6.2E-2</v>
      </c>
      <c r="N29" s="31">
        <v>0.20699999999999999</v>
      </c>
      <c r="O29" s="31">
        <v>0.129</v>
      </c>
      <c r="P29" s="31">
        <v>3.3000000000000002E-2</v>
      </c>
      <c r="Q29" s="31">
        <v>0.189</v>
      </c>
      <c r="R29" s="31" t="s">
        <v>80</v>
      </c>
      <c r="S29" s="31">
        <v>2.5999999999999999E-2</v>
      </c>
      <c r="T29" s="31" t="s">
        <v>80</v>
      </c>
      <c r="U29" s="31" t="s">
        <v>80</v>
      </c>
      <c r="V29" s="31">
        <v>0.26500000000000001</v>
      </c>
      <c r="W29" s="31">
        <v>0.107</v>
      </c>
      <c r="X29" s="31">
        <v>4.2000000000000003E-2</v>
      </c>
      <c r="Y29" s="31" t="s">
        <v>80</v>
      </c>
      <c r="Z29" s="31" t="s">
        <v>80</v>
      </c>
      <c r="AA29" s="31" t="s">
        <v>80</v>
      </c>
      <c r="AB29" s="31">
        <v>0.16900000000000001</v>
      </c>
      <c r="AC29" s="31">
        <v>4.5999999999999999E-2</v>
      </c>
      <c r="AD29" s="31">
        <v>5.7000000000000002E-2</v>
      </c>
      <c r="AE29" s="31" t="s">
        <v>80</v>
      </c>
      <c r="AF29" s="31" t="s">
        <v>80</v>
      </c>
      <c r="AG29" s="31" t="s">
        <v>80</v>
      </c>
      <c r="AH29" s="31" t="s">
        <v>80</v>
      </c>
      <c r="AI29" s="31" t="s">
        <v>80</v>
      </c>
      <c r="AJ29" s="31" t="s">
        <v>80</v>
      </c>
      <c r="AK29">
        <v>13</v>
      </c>
      <c r="AL29" s="29">
        <v>0.03</v>
      </c>
      <c r="AM29" s="29">
        <v>99.91</v>
      </c>
      <c r="AN29" s="20">
        <v>2.855</v>
      </c>
    </row>
    <row r="30" spans="1:40" x14ac:dyDescent="0.25">
      <c r="A30" t="s">
        <v>232</v>
      </c>
      <c r="B30" t="s">
        <v>236</v>
      </c>
      <c r="C30" t="s">
        <v>75</v>
      </c>
      <c r="D30" t="s">
        <v>109</v>
      </c>
      <c r="E30" t="s">
        <v>105</v>
      </c>
      <c r="F30" t="s">
        <v>79</v>
      </c>
      <c r="G30" s="31" t="s">
        <v>5</v>
      </c>
      <c r="H30" s="31" t="s">
        <v>5</v>
      </c>
      <c r="I30" s="31" t="s">
        <v>5</v>
      </c>
      <c r="J30" s="31" t="s">
        <v>5</v>
      </c>
      <c r="K30" s="31" t="s">
        <v>5</v>
      </c>
      <c r="L30" s="31" t="s">
        <v>5</v>
      </c>
      <c r="M30" s="31" t="s">
        <v>5</v>
      </c>
      <c r="N30" s="31" t="s">
        <v>5</v>
      </c>
      <c r="O30" s="31" t="s">
        <v>5</v>
      </c>
      <c r="P30" s="31" t="s">
        <v>5</v>
      </c>
      <c r="Q30" s="31" t="s">
        <v>5</v>
      </c>
      <c r="R30" s="31" t="s">
        <v>80</v>
      </c>
      <c r="S30" s="31" t="s">
        <v>82</v>
      </c>
      <c r="T30" s="31" t="s">
        <v>80</v>
      </c>
      <c r="U30" s="31" t="s">
        <v>80</v>
      </c>
      <c r="V30" s="31" t="s">
        <v>22</v>
      </c>
      <c r="W30" s="31" t="s">
        <v>5</v>
      </c>
      <c r="X30" s="31" t="s">
        <v>82</v>
      </c>
      <c r="Y30" s="31" t="s">
        <v>80</v>
      </c>
      <c r="Z30" s="31" t="s">
        <v>80</v>
      </c>
      <c r="AA30" s="31" t="s">
        <v>80</v>
      </c>
      <c r="AB30" s="31" t="s">
        <v>5</v>
      </c>
      <c r="AC30" s="31" t="s">
        <v>5</v>
      </c>
      <c r="AD30" s="31" t="s">
        <v>5</v>
      </c>
      <c r="AE30" s="31" t="s">
        <v>80</v>
      </c>
      <c r="AF30" s="31" t="s">
        <v>80</v>
      </c>
      <c r="AG30" s="31" t="s">
        <v>80</v>
      </c>
      <c r="AH30" s="31" t="s">
        <v>80</v>
      </c>
      <c r="AI30" s="31" t="s">
        <v>80</v>
      </c>
      <c r="AJ30" s="31" t="s">
        <v>80</v>
      </c>
      <c r="AK30">
        <v>13</v>
      </c>
      <c r="AL30" s="29" t="s">
        <v>80</v>
      </c>
      <c r="AM30" s="29" t="s">
        <v>80</v>
      </c>
      <c r="AN30" s="20" t="s">
        <v>80</v>
      </c>
    </row>
    <row r="31" spans="1:40" x14ac:dyDescent="0.25">
      <c r="A31" t="s">
        <v>232</v>
      </c>
      <c r="B31" t="s">
        <v>236</v>
      </c>
      <c r="C31" t="s">
        <v>75</v>
      </c>
      <c r="D31" t="s">
        <v>102</v>
      </c>
      <c r="E31" t="s">
        <v>87</v>
      </c>
      <c r="F31" t="s">
        <v>78</v>
      </c>
      <c r="G31" s="31" t="s">
        <v>80</v>
      </c>
      <c r="H31" s="31" t="s">
        <v>80</v>
      </c>
      <c r="I31" s="31" t="s">
        <v>80</v>
      </c>
      <c r="J31" s="31" t="s">
        <v>80</v>
      </c>
      <c r="K31" s="31" t="s">
        <v>80</v>
      </c>
      <c r="L31" s="31" t="s">
        <v>80</v>
      </c>
      <c r="M31" s="31" t="s">
        <v>80</v>
      </c>
      <c r="N31" s="31" t="s">
        <v>80</v>
      </c>
      <c r="O31" s="31" t="s">
        <v>80</v>
      </c>
      <c r="P31" s="31">
        <v>0.71199999999999997</v>
      </c>
      <c r="Q31" s="31">
        <v>1.0289999999999999</v>
      </c>
      <c r="R31" s="31">
        <v>0.83199999999999996</v>
      </c>
      <c r="S31" s="31" t="s">
        <v>80</v>
      </c>
      <c r="T31" s="31" t="s">
        <v>80</v>
      </c>
      <c r="U31" s="31" t="s">
        <v>80</v>
      </c>
      <c r="V31" s="31" t="s">
        <v>80</v>
      </c>
      <c r="W31" s="31" t="s">
        <v>80</v>
      </c>
      <c r="X31" s="31" t="s">
        <v>80</v>
      </c>
      <c r="Y31" s="31" t="s">
        <v>80</v>
      </c>
      <c r="Z31" s="31" t="s">
        <v>80</v>
      </c>
      <c r="AA31" s="31" t="s">
        <v>80</v>
      </c>
      <c r="AB31" s="31" t="s">
        <v>80</v>
      </c>
      <c r="AC31" s="31" t="s">
        <v>80</v>
      </c>
      <c r="AD31" s="31" t="s">
        <v>80</v>
      </c>
      <c r="AE31" s="31" t="s">
        <v>80</v>
      </c>
      <c r="AF31" s="31" t="s">
        <v>80</v>
      </c>
      <c r="AG31" s="31" t="s">
        <v>80</v>
      </c>
      <c r="AH31" s="31" t="s">
        <v>80</v>
      </c>
      <c r="AI31" s="31" t="s">
        <v>80</v>
      </c>
      <c r="AJ31" s="31" t="s">
        <v>80</v>
      </c>
      <c r="AK31">
        <v>14</v>
      </c>
      <c r="AL31" s="29">
        <v>0.03</v>
      </c>
      <c r="AM31" s="29">
        <v>99.94</v>
      </c>
      <c r="AN31" s="20">
        <v>2.573</v>
      </c>
    </row>
    <row r="32" spans="1:40" x14ac:dyDescent="0.25">
      <c r="A32" t="s">
        <v>232</v>
      </c>
      <c r="B32" t="s">
        <v>236</v>
      </c>
      <c r="C32" t="s">
        <v>75</v>
      </c>
      <c r="D32" t="s">
        <v>102</v>
      </c>
      <c r="E32" t="s">
        <v>87</v>
      </c>
      <c r="F32" t="s">
        <v>79</v>
      </c>
      <c r="G32" s="31" t="s">
        <v>80</v>
      </c>
      <c r="H32" s="31" t="s">
        <v>80</v>
      </c>
      <c r="I32" s="31" t="s">
        <v>80</v>
      </c>
      <c r="J32" s="31" t="s">
        <v>80</v>
      </c>
      <c r="K32" s="31" t="s">
        <v>80</v>
      </c>
      <c r="L32" s="31" t="s">
        <v>80</v>
      </c>
      <c r="M32" s="31" t="s">
        <v>80</v>
      </c>
      <c r="N32" s="31" t="s">
        <v>80</v>
      </c>
      <c r="O32" s="31" t="s">
        <v>80</v>
      </c>
      <c r="P32" s="31" t="s">
        <v>82</v>
      </c>
      <c r="Q32" s="31" t="s">
        <v>82</v>
      </c>
      <c r="R32" s="31" t="s">
        <v>82</v>
      </c>
      <c r="S32" s="31" t="s">
        <v>80</v>
      </c>
      <c r="T32" s="31" t="s">
        <v>80</v>
      </c>
      <c r="U32" s="31" t="s">
        <v>80</v>
      </c>
      <c r="V32" s="31" t="s">
        <v>80</v>
      </c>
      <c r="W32" s="31" t="s">
        <v>80</v>
      </c>
      <c r="X32" s="31" t="s">
        <v>80</v>
      </c>
      <c r="Y32" s="31" t="s">
        <v>80</v>
      </c>
      <c r="Z32" s="31" t="s">
        <v>80</v>
      </c>
      <c r="AA32" s="31" t="s">
        <v>80</v>
      </c>
      <c r="AB32" s="31" t="s">
        <v>80</v>
      </c>
      <c r="AC32" s="31" t="s">
        <v>80</v>
      </c>
      <c r="AD32" s="31" t="s">
        <v>80</v>
      </c>
      <c r="AE32" s="31" t="s">
        <v>80</v>
      </c>
      <c r="AF32" s="31" t="s">
        <v>80</v>
      </c>
      <c r="AG32" s="31" t="s">
        <v>80</v>
      </c>
      <c r="AH32" s="31" t="s">
        <v>80</v>
      </c>
      <c r="AI32" s="31" t="s">
        <v>80</v>
      </c>
      <c r="AJ32" s="31" t="s">
        <v>80</v>
      </c>
      <c r="AK32">
        <v>14</v>
      </c>
      <c r="AL32" s="29" t="s">
        <v>80</v>
      </c>
      <c r="AM32" s="29" t="s">
        <v>80</v>
      </c>
      <c r="AN32" s="20" t="s">
        <v>80</v>
      </c>
    </row>
    <row r="33" spans="1:40" x14ac:dyDescent="0.25">
      <c r="A33" t="s">
        <v>232</v>
      </c>
      <c r="B33" t="s">
        <v>236</v>
      </c>
      <c r="C33" t="s">
        <v>75</v>
      </c>
      <c r="D33" t="s">
        <v>94</v>
      </c>
      <c r="E33" t="s">
        <v>84</v>
      </c>
      <c r="F33" t="s">
        <v>78</v>
      </c>
      <c r="G33" s="31" t="s">
        <v>80</v>
      </c>
      <c r="H33" s="31" t="s">
        <v>80</v>
      </c>
      <c r="I33" s="31" t="s">
        <v>80</v>
      </c>
      <c r="J33" s="31" t="s">
        <v>80</v>
      </c>
      <c r="K33" s="31">
        <v>0.13200000000000001</v>
      </c>
      <c r="L33" s="31" t="s">
        <v>80</v>
      </c>
      <c r="M33" s="31" t="s">
        <v>80</v>
      </c>
      <c r="N33" s="31" t="s">
        <v>80</v>
      </c>
      <c r="O33" s="31" t="s">
        <v>80</v>
      </c>
      <c r="P33" s="31" t="s">
        <v>80</v>
      </c>
      <c r="Q33" s="31" t="s">
        <v>80</v>
      </c>
      <c r="R33" s="31" t="s">
        <v>80</v>
      </c>
      <c r="S33" s="31" t="s">
        <v>80</v>
      </c>
      <c r="T33" s="31">
        <v>0.27300000000000002</v>
      </c>
      <c r="U33" s="31">
        <v>0.19900000000000001</v>
      </c>
      <c r="V33" s="31">
        <v>9.0999999999999998E-2</v>
      </c>
      <c r="W33" s="31">
        <v>0.46200000000000002</v>
      </c>
      <c r="X33" s="31" t="s">
        <v>80</v>
      </c>
      <c r="Y33" s="31" t="s">
        <v>80</v>
      </c>
      <c r="Z33" s="31" t="s">
        <v>80</v>
      </c>
      <c r="AA33" s="31" t="s">
        <v>80</v>
      </c>
      <c r="AB33" s="31" t="s">
        <v>80</v>
      </c>
      <c r="AC33" s="31">
        <v>7.9000000000000001E-2</v>
      </c>
      <c r="AD33" s="31" t="s">
        <v>80</v>
      </c>
      <c r="AE33" s="31">
        <v>6.8000000000000005E-2</v>
      </c>
      <c r="AF33" s="31" t="s">
        <v>80</v>
      </c>
      <c r="AG33" s="31" t="s">
        <v>80</v>
      </c>
      <c r="AH33" s="31" t="s">
        <v>80</v>
      </c>
      <c r="AI33" s="31">
        <v>1.044</v>
      </c>
      <c r="AJ33" s="31" t="s">
        <v>80</v>
      </c>
      <c r="AK33">
        <v>15</v>
      </c>
      <c r="AL33" s="29">
        <v>0.02</v>
      </c>
      <c r="AM33" s="29">
        <v>99.96</v>
      </c>
      <c r="AN33" s="20">
        <v>2.3479999999999999</v>
      </c>
    </row>
    <row r="34" spans="1:40" x14ac:dyDescent="0.25">
      <c r="A34" t="s">
        <v>232</v>
      </c>
      <c r="B34" t="s">
        <v>236</v>
      </c>
      <c r="C34" t="s">
        <v>75</v>
      </c>
      <c r="D34" t="s">
        <v>94</v>
      </c>
      <c r="E34" t="s">
        <v>84</v>
      </c>
      <c r="F34" t="s">
        <v>79</v>
      </c>
      <c r="G34" s="31" t="s">
        <v>80</v>
      </c>
      <c r="H34" s="31" t="s">
        <v>80</v>
      </c>
      <c r="I34" s="31" t="s">
        <v>80</v>
      </c>
      <c r="J34" s="31" t="s">
        <v>80</v>
      </c>
      <c r="K34" s="31" t="s">
        <v>82</v>
      </c>
      <c r="L34" s="31" t="s">
        <v>80</v>
      </c>
      <c r="M34" s="31" t="s">
        <v>80</v>
      </c>
      <c r="N34" s="31" t="s">
        <v>80</v>
      </c>
      <c r="O34" s="31" t="s">
        <v>80</v>
      </c>
      <c r="P34" s="31" t="s">
        <v>80</v>
      </c>
      <c r="Q34" s="31" t="s">
        <v>80</v>
      </c>
      <c r="R34" s="31" t="s">
        <v>80</v>
      </c>
      <c r="S34" s="31" t="s">
        <v>80</v>
      </c>
      <c r="T34" s="31" t="s">
        <v>7</v>
      </c>
      <c r="U34" s="31" t="s">
        <v>7</v>
      </c>
      <c r="V34" s="31" t="s">
        <v>7</v>
      </c>
      <c r="W34" s="31" t="s">
        <v>7</v>
      </c>
      <c r="X34" s="31" t="s">
        <v>80</v>
      </c>
      <c r="Y34" s="31" t="s">
        <v>80</v>
      </c>
      <c r="Z34" s="31" t="s">
        <v>80</v>
      </c>
      <c r="AA34" s="31" t="s">
        <v>80</v>
      </c>
      <c r="AB34" s="31" t="s">
        <v>80</v>
      </c>
      <c r="AC34" s="31" t="s">
        <v>82</v>
      </c>
      <c r="AD34" s="31" t="s">
        <v>80</v>
      </c>
      <c r="AE34" s="31" t="s">
        <v>82</v>
      </c>
      <c r="AF34" s="31" t="s">
        <v>80</v>
      </c>
      <c r="AG34" s="31" t="s">
        <v>80</v>
      </c>
      <c r="AH34" s="31" t="s">
        <v>80</v>
      </c>
      <c r="AI34" s="31" t="s">
        <v>82</v>
      </c>
      <c r="AJ34" s="31" t="s">
        <v>80</v>
      </c>
      <c r="AK34">
        <v>15</v>
      </c>
      <c r="AL34" s="29" t="s">
        <v>80</v>
      </c>
      <c r="AM34" s="29" t="s">
        <v>80</v>
      </c>
      <c r="AN34" s="20" t="s">
        <v>80</v>
      </c>
    </row>
    <row r="35" spans="1:40" x14ac:dyDescent="0.25">
      <c r="A35" t="s">
        <v>232</v>
      </c>
      <c r="B35" t="s">
        <v>236</v>
      </c>
      <c r="C35" t="s">
        <v>75</v>
      </c>
      <c r="D35" t="s">
        <v>94</v>
      </c>
      <c r="E35" t="s">
        <v>105</v>
      </c>
      <c r="F35" t="s">
        <v>78</v>
      </c>
      <c r="G35" s="31" t="s">
        <v>80</v>
      </c>
      <c r="H35" s="31" t="s">
        <v>80</v>
      </c>
      <c r="I35" s="31" t="s">
        <v>80</v>
      </c>
      <c r="J35" s="31">
        <v>2.5999999999999999E-2</v>
      </c>
      <c r="K35" s="31" t="s">
        <v>80</v>
      </c>
      <c r="L35" s="31" t="s">
        <v>80</v>
      </c>
      <c r="M35" s="31" t="s">
        <v>80</v>
      </c>
      <c r="N35" s="31" t="s">
        <v>80</v>
      </c>
      <c r="O35" s="31" t="s">
        <v>80</v>
      </c>
      <c r="P35" s="31" t="s">
        <v>80</v>
      </c>
      <c r="Q35" s="31" t="s">
        <v>80</v>
      </c>
      <c r="R35" s="31" t="s">
        <v>80</v>
      </c>
      <c r="S35" s="31" t="s">
        <v>80</v>
      </c>
      <c r="T35" s="31" t="s">
        <v>80</v>
      </c>
      <c r="U35" s="31" t="s">
        <v>80</v>
      </c>
      <c r="V35" s="31" t="s">
        <v>80</v>
      </c>
      <c r="W35" s="31" t="s">
        <v>80</v>
      </c>
      <c r="X35" s="31" t="s">
        <v>80</v>
      </c>
      <c r="Y35" s="31" t="s">
        <v>80</v>
      </c>
      <c r="Z35" s="31" t="s">
        <v>80</v>
      </c>
      <c r="AA35" s="31" t="s">
        <v>80</v>
      </c>
      <c r="AB35" s="31" t="s">
        <v>80</v>
      </c>
      <c r="AC35" s="31" t="s">
        <v>80</v>
      </c>
      <c r="AD35" s="31">
        <v>0.34300000000000003</v>
      </c>
      <c r="AE35" s="31" t="s">
        <v>80</v>
      </c>
      <c r="AF35" s="31" t="s">
        <v>80</v>
      </c>
      <c r="AG35" s="31">
        <v>9.2999999999999999E-2</v>
      </c>
      <c r="AH35" s="31" t="s">
        <v>80</v>
      </c>
      <c r="AI35" s="31">
        <v>0.22600000000000001</v>
      </c>
      <c r="AJ35" s="31">
        <v>0.55100000000000005</v>
      </c>
      <c r="AK35">
        <v>16</v>
      </c>
      <c r="AL35" s="29">
        <v>0.01</v>
      </c>
      <c r="AM35" s="29">
        <v>99.97</v>
      </c>
      <c r="AN35" s="20">
        <v>1.2390000000000001</v>
      </c>
    </row>
    <row r="36" spans="1:40" x14ac:dyDescent="0.25">
      <c r="A36" t="s">
        <v>232</v>
      </c>
      <c r="B36" t="s">
        <v>236</v>
      </c>
      <c r="C36" t="s">
        <v>75</v>
      </c>
      <c r="D36" t="s">
        <v>94</v>
      </c>
      <c r="E36" t="s">
        <v>105</v>
      </c>
      <c r="F36" t="s">
        <v>79</v>
      </c>
      <c r="G36" s="31" t="s">
        <v>80</v>
      </c>
      <c r="H36" s="31" t="s">
        <v>80</v>
      </c>
      <c r="I36" s="31" t="s">
        <v>80</v>
      </c>
      <c r="J36" s="31" t="s">
        <v>82</v>
      </c>
      <c r="K36" s="31" t="s">
        <v>80</v>
      </c>
      <c r="L36" s="31" t="s">
        <v>80</v>
      </c>
      <c r="M36" s="31" t="s">
        <v>80</v>
      </c>
      <c r="N36" s="31" t="s">
        <v>80</v>
      </c>
      <c r="O36" s="31" t="s">
        <v>80</v>
      </c>
      <c r="P36" s="31" t="s">
        <v>80</v>
      </c>
      <c r="Q36" s="31" t="s">
        <v>80</v>
      </c>
      <c r="R36" s="31" t="s">
        <v>80</v>
      </c>
      <c r="S36" s="31" t="s">
        <v>80</v>
      </c>
      <c r="T36" s="31" t="s">
        <v>80</v>
      </c>
      <c r="U36" s="31" t="s">
        <v>80</v>
      </c>
      <c r="V36" s="31" t="s">
        <v>80</v>
      </c>
      <c r="W36" s="31" t="s">
        <v>80</v>
      </c>
      <c r="X36" s="31" t="s">
        <v>80</v>
      </c>
      <c r="Y36" s="31" t="s">
        <v>80</v>
      </c>
      <c r="Z36" s="31" t="s">
        <v>80</v>
      </c>
      <c r="AA36" s="31" t="s">
        <v>80</v>
      </c>
      <c r="AB36" s="31" t="s">
        <v>80</v>
      </c>
      <c r="AC36" s="31" t="s">
        <v>80</v>
      </c>
      <c r="AD36" s="31" t="s">
        <v>82</v>
      </c>
      <c r="AE36" s="31" t="s">
        <v>80</v>
      </c>
      <c r="AF36" s="31" t="s">
        <v>80</v>
      </c>
      <c r="AG36" s="31" t="s">
        <v>82</v>
      </c>
      <c r="AH36" s="31" t="s">
        <v>80</v>
      </c>
      <c r="AI36" s="31" t="s">
        <v>82</v>
      </c>
      <c r="AJ36" s="31" t="s">
        <v>82</v>
      </c>
      <c r="AK36">
        <v>16</v>
      </c>
      <c r="AL36" s="29" t="s">
        <v>80</v>
      </c>
      <c r="AM36" s="29" t="s">
        <v>80</v>
      </c>
      <c r="AN36" s="20" t="s">
        <v>80</v>
      </c>
    </row>
    <row r="37" spans="1:40" x14ac:dyDescent="0.25">
      <c r="A37" t="s">
        <v>232</v>
      </c>
      <c r="B37" t="s">
        <v>236</v>
      </c>
      <c r="C37" t="s">
        <v>75</v>
      </c>
      <c r="D37" t="s">
        <v>109</v>
      </c>
      <c r="E37" t="s">
        <v>129</v>
      </c>
      <c r="F37" t="s">
        <v>78</v>
      </c>
      <c r="G37" s="31" t="s">
        <v>80</v>
      </c>
      <c r="H37" s="31" t="s">
        <v>80</v>
      </c>
      <c r="I37" s="31">
        <v>2.1999999999999999E-2</v>
      </c>
      <c r="J37" s="31">
        <v>0.26</v>
      </c>
      <c r="K37" s="31">
        <v>0.33500000000000002</v>
      </c>
      <c r="L37" s="31" t="s">
        <v>80</v>
      </c>
      <c r="M37" s="31" t="s">
        <v>80</v>
      </c>
      <c r="N37" s="31" t="s">
        <v>80</v>
      </c>
      <c r="O37" s="31">
        <v>0.47299999999999998</v>
      </c>
      <c r="P37" s="31" t="s">
        <v>80</v>
      </c>
      <c r="Q37" s="31" t="s">
        <v>80</v>
      </c>
      <c r="R37" s="31">
        <v>0.109</v>
      </c>
      <c r="S37" s="31">
        <v>2.5999999999999999E-2</v>
      </c>
      <c r="T37" s="31" t="s">
        <v>80</v>
      </c>
      <c r="U37" s="31" t="s">
        <v>80</v>
      </c>
      <c r="V37" s="31">
        <v>4.0000000000000001E-3</v>
      </c>
      <c r="W37" s="31" t="s">
        <v>80</v>
      </c>
      <c r="X37" s="31" t="s">
        <v>80</v>
      </c>
      <c r="Y37" s="31" t="s">
        <v>80</v>
      </c>
      <c r="Z37" s="31" t="s">
        <v>80</v>
      </c>
      <c r="AA37" s="31" t="s">
        <v>80</v>
      </c>
      <c r="AB37" s="31" t="s">
        <v>80</v>
      </c>
      <c r="AC37" s="31" t="s">
        <v>80</v>
      </c>
      <c r="AD37" s="31" t="s">
        <v>80</v>
      </c>
      <c r="AE37" s="31" t="s">
        <v>80</v>
      </c>
      <c r="AF37" s="31" t="s">
        <v>80</v>
      </c>
      <c r="AG37" s="31" t="s">
        <v>80</v>
      </c>
      <c r="AH37" s="31" t="s">
        <v>80</v>
      </c>
      <c r="AI37" s="31" t="s">
        <v>80</v>
      </c>
      <c r="AJ37" s="31" t="s">
        <v>80</v>
      </c>
      <c r="AK37">
        <v>17</v>
      </c>
      <c r="AL37" s="29">
        <v>0.01</v>
      </c>
      <c r="AM37" s="29">
        <v>99.99</v>
      </c>
      <c r="AN37" s="20">
        <v>1.2290000000000001</v>
      </c>
    </row>
    <row r="38" spans="1:40" x14ac:dyDescent="0.25">
      <c r="A38" t="s">
        <v>232</v>
      </c>
      <c r="B38" t="s">
        <v>236</v>
      </c>
      <c r="C38" t="s">
        <v>75</v>
      </c>
      <c r="D38" t="s">
        <v>109</v>
      </c>
      <c r="E38" t="s">
        <v>129</v>
      </c>
      <c r="F38" t="s">
        <v>79</v>
      </c>
      <c r="G38" s="31" t="s">
        <v>80</v>
      </c>
      <c r="H38" s="31" t="s">
        <v>80</v>
      </c>
      <c r="I38" s="31" t="s">
        <v>5</v>
      </c>
      <c r="J38" s="31" t="s">
        <v>5</v>
      </c>
      <c r="K38" s="31" t="s">
        <v>5</v>
      </c>
      <c r="L38" s="31" t="s">
        <v>80</v>
      </c>
      <c r="M38" s="31" t="s">
        <v>80</v>
      </c>
      <c r="N38" s="31" t="s">
        <v>80</v>
      </c>
      <c r="O38" s="31" t="s">
        <v>5</v>
      </c>
      <c r="P38" s="31" t="s">
        <v>80</v>
      </c>
      <c r="Q38" s="31" t="s">
        <v>80</v>
      </c>
      <c r="R38" s="31" t="s">
        <v>5</v>
      </c>
      <c r="S38" s="31" t="s">
        <v>5</v>
      </c>
      <c r="T38" s="31" t="s">
        <v>5</v>
      </c>
      <c r="U38" s="31" t="s">
        <v>80</v>
      </c>
      <c r="V38" s="31" t="s">
        <v>22</v>
      </c>
      <c r="W38" s="31" t="s">
        <v>5</v>
      </c>
      <c r="X38" s="31" t="s">
        <v>80</v>
      </c>
      <c r="Y38" s="31" t="s">
        <v>80</v>
      </c>
      <c r="Z38" s="31" t="s">
        <v>80</v>
      </c>
      <c r="AA38" s="31" t="s">
        <v>80</v>
      </c>
      <c r="AB38" s="31" t="s">
        <v>80</v>
      </c>
      <c r="AC38" s="31" t="s">
        <v>80</v>
      </c>
      <c r="AD38" s="31" t="s">
        <v>80</v>
      </c>
      <c r="AE38" s="31" t="s">
        <v>80</v>
      </c>
      <c r="AF38" s="31" t="s">
        <v>80</v>
      </c>
      <c r="AG38" s="31" t="s">
        <v>80</v>
      </c>
      <c r="AH38" s="31" t="s">
        <v>80</v>
      </c>
      <c r="AI38" s="31" t="s">
        <v>80</v>
      </c>
      <c r="AJ38" s="31" t="s">
        <v>80</v>
      </c>
      <c r="AK38">
        <v>17</v>
      </c>
      <c r="AL38" s="29" t="s">
        <v>80</v>
      </c>
      <c r="AM38" s="29" t="s">
        <v>80</v>
      </c>
      <c r="AN38" s="20" t="s">
        <v>80</v>
      </c>
    </row>
    <row r="39" spans="1:40" x14ac:dyDescent="0.25">
      <c r="A39" t="s">
        <v>232</v>
      </c>
      <c r="B39" t="s">
        <v>236</v>
      </c>
      <c r="C39" t="s">
        <v>75</v>
      </c>
      <c r="D39" t="s">
        <v>109</v>
      </c>
      <c r="E39" t="s">
        <v>95</v>
      </c>
      <c r="F39" t="s">
        <v>78</v>
      </c>
      <c r="G39" s="31" t="s">
        <v>80</v>
      </c>
      <c r="H39" s="31" t="s">
        <v>80</v>
      </c>
      <c r="I39" s="31">
        <v>6.4000000000000001E-2</v>
      </c>
      <c r="J39" s="31" t="s">
        <v>80</v>
      </c>
      <c r="K39" s="31" t="s">
        <v>80</v>
      </c>
      <c r="L39" s="31" t="s">
        <v>80</v>
      </c>
      <c r="M39" s="31">
        <v>3.7999999999999999E-2</v>
      </c>
      <c r="N39" s="31">
        <v>0.14699999999999999</v>
      </c>
      <c r="O39" s="31" t="s">
        <v>80</v>
      </c>
      <c r="P39" s="31">
        <v>0.159</v>
      </c>
      <c r="Q39" s="31">
        <v>2.3E-2</v>
      </c>
      <c r="R39" s="31" t="s">
        <v>80</v>
      </c>
      <c r="S39" s="31" t="s">
        <v>80</v>
      </c>
      <c r="T39" s="31" t="s">
        <v>80</v>
      </c>
      <c r="U39" s="31" t="s">
        <v>80</v>
      </c>
      <c r="V39" s="31">
        <v>0.08</v>
      </c>
      <c r="W39" s="31" t="s">
        <v>80</v>
      </c>
      <c r="X39" s="31" t="s">
        <v>80</v>
      </c>
      <c r="Y39" s="31" t="s">
        <v>80</v>
      </c>
      <c r="Z39" s="31" t="s">
        <v>80</v>
      </c>
      <c r="AA39" s="31" t="s">
        <v>80</v>
      </c>
      <c r="AB39" s="31" t="s">
        <v>80</v>
      </c>
      <c r="AC39" s="31" t="s">
        <v>80</v>
      </c>
      <c r="AD39" s="31" t="s">
        <v>80</v>
      </c>
      <c r="AE39" s="31" t="s">
        <v>80</v>
      </c>
      <c r="AF39" s="31" t="s">
        <v>80</v>
      </c>
      <c r="AG39" s="31" t="s">
        <v>80</v>
      </c>
      <c r="AH39" s="31" t="s">
        <v>80</v>
      </c>
      <c r="AI39" s="31" t="s">
        <v>80</v>
      </c>
      <c r="AJ39" s="31" t="s">
        <v>80</v>
      </c>
      <c r="AK39">
        <v>18</v>
      </c>
      <c r="AL39" s="29">
        <v>0.01</v>
      </c>
      <c r="AM39" s="29">
        <v>99.99</v>
      </c>
      <c r="AN39" s="20">
        <v>0.51100000000000001</v>
      </c>
    </row>
    <row r="40" spans="1:40" x14ac:dyDescent="0.25">
      <c r="A40" t="s">
        <v>232</v>
      </c>
      <c r="B40" t="s">
        <v>236</v>
      </c>
      <c r="C40" t="s">
        <v>75</v>
      </c>
      <c r="D40" t="s">
        <v>109</v>
      </c>
      <c r="E40" t="s">
        <v>95</v>
      </c>
      <c r="F40" t="s">
        <v>79</v>
      </c>
      <c r="G40" s="31" t="s">
        <v>80</v>
      </c>
      <c r="H40" s="31" t="s">
        <v>80</v>
      </c>
      <c r="I40" s="31" t="s">
        <v>5</v>
      </c>
      <c r="J40" s="31" t="s">
        <v>80</v>
      </c>
      <c r="K40" s="31" t="s">
        <v>80</v>
      </c>
      <c r="L40" s="31" t="s">
        <v>80</v>
      </c>
      <c r="M40" s="31" t="s">
        <v>5</v>
      </c>
      <c r="N40" s="31" t="s">
        <v>5</v>
      </c>
      <c r="O40" s="31" t="s">
        <v>80</v>
      </c>
      <c r="P40" s="31" t="s">
        <v>5</v>
      </c>
      <c r="Q40" s="31" t="s">
        <v>5</v>
      </c>
      <c r="R40" s="31" t="s">
        <v>80</v>
      </c>
      <c r="S40" s="31" t="s">
        <v>80</v>
      </c>
      <c r="T40" s="31" t="s">
        <v>80</v>
      </c>
      <c r="U40" s="31" t="s">
        <v>80</v>
      </c>
      <c r="V40" s="31" t="s">
        <v>22</v>
      </c>
      <c r="W40" s="31" t="s">
        <v>80</v>
      </c>
      <c r="X40" s="31" t="s">
        <v>80</v>
      </c>
      <c r="Y40" s="31" t="s">
        <v>80</v>
      </c>
      <c r="Z40" s="31" t="s">
        <v>80</v>
      </c>
      <c r="AA40" s="31" t="s">
        <v>80</v>
      </c>
      <c r="AB40" s="31" t="s">
        <v>80</v>
      </c>
      <c r="AC40" s="31" t="s">
        <v>80</v>
      </c>
      <c r="AD40" s="31" t="s">
        <v>80</v>
      </c>
      <c r="AE40" s="31" t="s">
        <v>80</v>
      </c>
      <c r="AF40" s="31" t="s">
        <v>80</v>
      </c>
      <c r="AG40" s="31" t="s">
        <v>80</v>
      </c>
      <c r="AH40" s="31" t="s">
        <v>80</v>
      </c>
      <c r="AI40" s="31" t="s">
        <v>80</v>
      </c>
      <c r="AJ40" s="31" t="s">
        <v>80</v>
      </c>
      <c r="AK40">
        <v>18</v>
      </c>
      <c r="AL40" s="29" t="s">
        <v>80</v>
      </c>
      <c r="AM40" s="29" t="s">
        <v>80</v>
      </c>
      <c r="AN40" s="20" t="s">
        <v>80</v>
      </c>
    </row>
    <row r="41" spans="1:40" x14ac:dyDescent="0.25">
      <c r="A41" t="s">
        <v>232</v>
      </c>
      <c r="B41" t="s">
        <v>236</v>
      </c>
      <c r="C41" t="s">
        <v>75</v>
      </c>
      <c r="D41" t="s">
        <v>76</v>
      </c>
      <c r="E41" t="s">
        <v>87</v>
      </c>
      <c r="F41" t="s">
        <v>78</v>
      </c>
      <c r="G41" s="31" t="s">
        <v>80</v>
      </c>
      <c r="H41" s="31" t="s">
        <v>80</v>
      </c>
      <c r="I41" s="31" t="s">
        <v>80</v>
      </c>
      <c r="J41" s="31" t="s">
        <v>80</v>
      </c>
      <c r="K41" s="31" t="s">
        <v>80</v>
      </c>
      <c r="L41" s="31" t="s">
        <v>80</v>
      </c>
      <c r="M41" s="31" t="s">
        <v>80</v>
      </c>
      <c r="N41" s="31" t="s">
        <v>80</v>
      </c>
      <c r="O41" s="31" t="s">
        <v>80</v>
      </c>
      <c r="P41" s="31" t="s">
        <v>80</v>
      </c>
      <c r="Q41" s="31" t="s">
        <v>80</v>
      </c>
      <c r="R41" s="31" t="s">
        <v>80</v>
      </c>
      <c r="S41" s="31" t="s">
        <v>80</v>
      </c>
      <c r="T41" s="31" t="s">
        <v>80</v>
      </c>
      <c r="U41" s="31" t="s">
        <v>80</v>
      </c>
      <c r="V41" s="31" t="s">
        <v>80</v>
      </c>
      <c r="W41" s="31" t="s">
        <v>80</v>
      </c>
      <c r="X41" s="31" t="s">
        <v>80</v>
      </c>
      <c r="Y41" s="31" t="s">
        <v>80</v>
      </c>
      <c r="Z41" s="31" t="s">
        <v>80</v>
      </c>
      <c r="AA41" s="31" t="s">
        <v>80</v>
      </c>
      <c r="AB41" s="31" t="s">
        <v>80</v>
      </c>
      <c r="AC41" s="31" t="s">
        <v>80</v>
      </c>
      <c r="AD41" s="31" t="s">
        <v>80</v>
      </c>
      <c r="AE41" s="31" t="s">
        <v>80</v>
      </c>
      <c r="AF41" s="31" t="s">
        <v>80</v>
      </c>
      <c r="AG41" s="31" t="s">
        <v>80</v>
      </c>
      <c r="AH41" s="31" t="s">
        <v>80</v>
      </c>
      <c r="AI41" s="31" t="s">
        <v>80</v>
      </c>
      <c r="AJ41" s="31">
        <v>0.44700000000000001</v>
      </c>
      <c r="AK41">
        <v>19</v>
      </c>
      <c r="AL41" s="29">
        <v>0</v>
      </c>
      <c r="AM41" s="29">
        <v>99.99</v>
      </c>
      <c r="AN41" s="20">
        <v>0.44700000000000001</v>
      </c>
    </row>
    <row r="42" spans="1:40" x14ac:dyDescent="0.25">
      <c r="A42" t="s">
        <v>232</v>
      </c>
      <c r="B42" t="s">
        <v>236</v>
      </c>
      <c r="C42" t="s">
        <v>75</v>
      </c>
      <c r="D42" t="s">
        <v>76</v>
      </c>
      <c r="E42" t="s">
        <v>87</v>
      </c>
      <c r="F42" t="s">
        <v>79</v>
      </c>
      <c r="G42" s="31" t="s">
        <v>80</v>
      </c>
      <c r="H42" s="31" t="s">
        <v>80</v>
      </c>
      <c r="I42" s="31" t="s">
        <v>80</v>
      </c>
      <c r="J42" s="31" t="s">
        <v>80</v>
      </c>
      <c r="K42" s="31" t="s">
        <v>80</v>
      </c>
      <c r="L42" s="31" t="s">
        <v>80</v>
      </c>
      <c r="M42" s="31" t="s">
        <v>80</v>
      </c>
      <c r="N42" s="31" t="s">
        <v>80</v>
      </c>
      <c r="O42" s="31" t="s">
        <v>80</v>
      </c>
      <c r="P42" s="31" t="s">
        <v>80</v>
      </c>
      <c r="Q42" s="31" t="s">
        <v>80</v>
      </c>
      <c r="R42" s="31" t="s">
        <v>80</v>
      </c>
      <c r="S42" s="31" t="s">
        <v>80</v>
      </c>
      <c r="T42" s="31" t="s">
        <v>80</v>
      </c>
      <c r="U42" s="31" t="s">
        <v>80</v>
      </c>
      <c r="V42" s="31" t="s">
        <v>80</v>
      </c>
      <c r="W42" s="31" t="s">
        <v>80</v>
      </c>
      <c r="X42" s="31" t="s">
        <v>80</v>
      </c>
      <c r="Y42" s="31" t="s">
        <v>80</v>
      </c>
      <c r="Z42" s="31" t="s">
        <v>80</v>
      </c>
      <c r="AA42" s="31" t="s">
        <v>80</v>
      </c>
      <c r="AB42" s="31" t="s">
        <v>80</v>
      </c>
      <c r="AC42" s="31" t="s">
        <v>80</v>
      </c>
      <c r="AD42" s="31" t="s">
        <v>80</v>
      </c>
      <c r="AE42" s="31" t="s">
        <v>80</v>
      </c>
      <c r="AF42" s="31" t="s">
        <v>80</v>
      </c>
      <c r="AG42" s="31" t="s">
        <v>80</v>
      </c>
      <c r="AH42" s="31" t="s">
        <v>80</v>
      </c>
      <c r="AI42" s="31" t="s">
        <v>80</v>
      </c>
      <c r="AJ42" s="31" t="s">
        <v>82</v>
      </c>
      <c r="AK42">
        <v>19</v>
      </c>
      <c r="AL42" s="29" t="s">
        <v>80</v>
      </c>
      <c r="AM42" s="29" t="s">
        <v>80</v>
      </c>
      <c r="AN42" s="20" t="s">
        <v>80</v>
      </c>
    </row>
    <row r="43" spans="1:40" x14ac:dyDescent="0.25">
      <c r="A43" t="s">
        <v>232</v>
      </c>
      <c r="B43" t="s">
        <v>236</v>
      </c>
      <c r="C43" t="s">
        <v>75</v>
      </c>
      <c r="D43" t="s">
        <v>109</v>
      </c>
      <c r="E43" t="s">
        <v>120</v>
      </c>
      <c r="F43" t="s">
        <v>78</v>
      </c>
      <c r="G43" s="31" t="s">
        <v>80</v>
      </c>
      <c r="H43" s="31" t="s">
        <v>80</v>
      </c>
      <c r="I43" s="31" t="s">
        <v>80</v>
      </c>
      <c r="J43" s="31" t="s">
        <v>80</v>
      </c>
      <c r="K43" s="31" t="s">
        <v>80</v>
      </c>
      <c r="L43" s="31" t="s">
        <v>80</v>
      </c>
      <c r="M43" s="31" t="s">
        <v>80</v>
      </c>
      <c r="N43" s="31" t="s">
        <v>80</v>
      </c>
      <c r="O43" s="31" t="s">
        <v>80</v>
      </c>
      <c r="P43" s="31">
        <v>0.32600000000000001</v>
      </c>
      <c r="Q43" s="31" t="s">
        <v>80</v>
      </c>
      <c r="R43" s="31" t="s">
        <v>80</v>
      </c>
      <c r="S43" s="31" t="s">
        <v>80</v>
      </c>
      <c r="T43" s="31" t="s">
        <v>80</v>
      </c>
      <c r="U43" s="31" t="s">
        <v>80</v>
      </c>
      <c r="V43" s="31" t="s">
        <v>80</v>
      </c>
      <c r="W43" s="31" t="s">
        <v>80</v>
      </c>
      <c r="X43" s="31" t="s">
        <v>80</v>
      </c>
      <c r="Y43" s="31" t="s">
        <v>80</v>
      </c>
      <c r="Z43" s="31" t="s">
        <v>80</v>
      </c>
      <c r="AA43" s="31" t="s">
        <v>80</v>
      </c>
      <c r="AB43" s="31" t="s">
        <v>80</v>
      </c>
      <c r="AC43" s="31" t="s">
        <v>80</v>
      </c>
      <c r="AD43" s="31" t="s">
        <v>80</v>
      </c>
      <c r="AE43" s="31" t="s">
        <v>80</v>
      </c>
      <c r="AF43" s="31" t="s">
        <v>80</v>
      </c>
      <c r="AG43" s="31" t="s">
        <v>80</v>
      </c>
      <c r="AH43" s="31" t="s">
        <v>80</v>
      </c>
      <c r="AI43" s="31" t="s">
        <v>80</v>
      </c>
      <c r="AJ43" s="31" t="s">
        <v>80</v>
      </c>
      <c r="AK43">
        <v>20</v>
      </c>
      <c r="AL43" s="29">
        <v>0</v>
      </c>
      <c r="AM43" s="29">
        <v>100</v>
      </c>
      <c r="AN43" s="20">
        <v>0.32600000000000001</v>
      </c>
    </row>
    <row r="44" spans="1:40" x14ac:dyDescent="0.25">
      <c r="A44" t="s">
        <v>232</v>
      </c>
      <c r="B44" t="s">
        <v>236</v>
      </c>
      <c r="C44" t="s">
        <v>75</v>
      </c>
      <c r="D44" t="s">
        <v>109</v>
      </c>
      <c r="E44" t="s">
        <v>120</v>
      </c>
      <c r="F44" t="s">
        <v>79</v>
      </c>
      <c r="G44" s="31" t="s">
        <v>80</v>
      </c>
      <c r="H44" s="31" t="s">
        <v>80</v>
      </c>
      <c r="I44" s="31" t="s">
        <v>80</v>
      </c>
      <c r="J44" s="31" t="s">
        <v>80</v>
      </c>
      <c r="K44" s="31" t="s">
        <v>80</v>
      </c>
      <c r="L44" s="31" t="s">
        <v>80</v>
      </c>
      <c r="M44" s="31" t="s">
        <v>80</v>
      </c>
      <c r="N44" s="31" t="s">
        <v>80</v>
      </c>
      <c r="O44" s="31" t="s">
        <v>80</v>
      </c>
      <c r="P44" s="31" t="s">
        <v>5</v>
      </c>
      <c r="Q44" s="31" t="s">
        <v>80</v>
      </c>
      <c r="R44" s="31" t="s">
        <v>80</v>
      </c>
      <c r="S44" s="31" t="s">
        <v>80</v>
      </c>
      <c r="T44" s="31" t="s">
        <v>80</v>
      </c>
      <c r="U44" s="31" t="s">
        <v>80</v>
      </c>
      <c r="V44" s="31" t="s">
        <v>80</v>
      </c>
      <c r="W44" s="31" t="s">
        <v>80</v>
      </c>
      <c r="X44" s="31" t="s">
        <v>80</v>
      </c>
      <c r="Y44" s="31" t="s">
        <v>80</v>
      </c>
      <c r="Z44" s="31" t="s">
        <v>80</v>
      </c>
      <c r="AA44" s="31" t="s">
        <v>80</v>
      </c>
      <c r="AB44" s="31" t="s">
        <v>80</v>
      </c>
      <c r="AC44" s="31" t="s">
        <v>80</v>
      </c>
      <c r="AD44" s="31" t="s">
        <v>80</v>
      </c>
      <c r="AE44" s="31" t="s">
        <v>80</v>
      </c>
      <c r="AF44" s="31" t="s">
        <v>80</v>
      </c>
      <c r="AG44" s="31" t="s">
        <v>80</v>
      </c>
      <c r="AH44" s="31" t="s">
        <v>80</v>
      </c>
      <c r="AI44" s="31" t="s">
        <v>80</v>
      </c>
      <c r="AJ44" s="31" t="s">
        <v>80</v>
      </c>
      <c r="AK44">
        <v>20</v>
      </c>
      <c r="AL44" s="29" t="s">
        <v>80</v>
      </c>
      <c r="AM44" s="29" t="s">
        <v>80</v>
      </c>
      <c r="AN44" s="20" t="s">
        <v>80</v>
      </c>
    </row>
    <row r="45" spans="1:40" x14ac:dyDescent="0.25">
      <c r="A45" t="s">
        <v>232</v>
      </c>
      <c r="B45" t="s">
        <v>236</v>
      </c>
      <c r="C45" t="s">
        <v>75</v>
      </c>
      <c r="D45" t="s">
        <v>94</v>
      </c>
      <c r="E45" t="s">
        <v>104</v>
      </c>
      <c r="F45" t="s">
        <v>78</v>
      </c>
      <c r="G45" s="31" t="s">
        <v>80</v>
      </c>
      <c r="H45" s="31">
        <v>0.17799999999999999</v>
      </c>
      <c r="I45" s="31" t="s">
        <v>80</v>
      </c>
      <c r="J45" s="31" t="s">
        <v>80</v>
      </c>
      <c r="K45" s="31" t="s">
        <v>80</v>
      </c>
      <c r="L45" s="31" t="s">
        <v>80</v>
      </c>
      <c r="M45" s="31" t="s">
        <v>80</v>
      </c>
      <c r="N45" s="31" t="s">
        <v>80</v>
      </c>
      <c r="O45" s="31" t="s">
        <v>80</v>
      </c>
      <c r="P45" s="31" t="s">
        <v>80</v>
      </c>
      <c r="Q45" s="31" t="s">
        <v>80</v>
      </c>
      <c r="R45" s="31" t="s">
        <v>80</v>
      </c>
      <c r="S45" s="31" t="s">
        <v>80</v>
      </c>
      <c r="T45" s="31" t="s">
        <v>80</v>
      </c>
      <c r="U45" s="31" t="s">
        <v>80</v>
      </c>
      <c r="V45" s="31" t="s">
        <v>80</v>
      </c>
      <c r="W45" s="31" t="s">
        <v>80</v>
      </c>
      <c r="X45" s="31" t="s">
        <v>80</v>
      </c>
      <c r="Y45" s="31" t="s">
        <v>80</v>
      </c>
      <c r="Z45" s="31" t="s">
        <v>80</v>
      </c>
      <c r="AA45" s="31" t="s">
        <v>80</v>
      </c>
      <c r="AB45" s="31" t="s">
        <v>80</v>
      </c>
      <c r="AC45" s="31" t="s">
        <v>80</v>
      </c>
      <c r="AD45" s="31" t="s">
        <v>80</v>
      </c>
      <c r="AE45" s="31" t="s">
        <v>80</v>
      </c>
      <c r="AF45" s="31" t="s">
        <v>80</v>
      </c>
      <c r="AG45" s="31" t="s">
        <v>80</v>
      </c>
      <c r="AH45" s="31" t="s">
        <v>80</v>
      </c>
      <c r="AI45" s="31" t="s">
        <v>80</v>
      </c>
      <c r="AJ45" s="31" t="s">
        <v>80</v>
      </c>
      <c r="AK45">
        <v>21</v>
      </c>
      <c r="AL45" s="29">
        <v>0</v>
      </c>
      <c r="AM45" s="29">
        <v>100</v>
      </c>
      <c r="AN45" s="20">
        <v>0.17799999999999999</v>
      </c>
    </row>
    <row r="46" spans="1:40" x14ac:dyDescent="0.25">
      <c r="A46" t="s">
        <v>232</v>
      </c>
      <c r="B46" t="s">
        <v>236</v>
      </c>
      <c r="C46" t="s">
        <v>75</v>
      </c>
      <c r="D46" t="s">
        <v>94</v>
      </c>
      <c r="E46" t="s">
        <v>104</v>
      </c>
      <c r="F46" t="s">
        <v>79</v>
      </c>
      <c r="G46" s="31" t="s">
        <v>80</v>
      </c>
      <c r="H46" s="31" t="s">
        <v>82</v>
      </c>
      <c r="I46" s="31" t="s">
        <v>80</v>
      </c>
      <c r="J46" s="31" t="s">
        <v>80</v>
      </c>
      <c r="K46" s="31" t="s">
        <v>80</v>
      </c>
      <c r="L46" s="31" t="s">
        <v>80</v>
      </c>
      <c r="M46" s="31" t="s">
        <v>80</v>
      </c>
      <c r="N46" s="31" t="s">
        <v>80</v>
      </c>
      <c r="O46" s="31" t="s">
        <v>80</v>
      </c>
      <c r="P46" s="31" t="s">
        <v>80</v>
      </c>
      <c r="Q46" s="31" t="s">
        <v>80</v>
      </c>
      <c r="R46" s="31" t="s">
        <v>80</v>
      </c>
      <c r="S46" s="31" t="s">
        <v>80</v>
      </c>
      <c r="T46" s="31" t="s">
        <v>80</v>
      </c>
      <c r="U46" s="31" t="s">
        <v>80</v>
      </c>
      <c r="V46" s="31" t="s">
        <v>80</v>
      </c>
      <c r="W46" s="31" t="s">
        <v>80</v>
      </c>
      <c r="X46" s="31" t="s">
        <v>80</v>
      </c>
      <c r="Y46" s="31" t="s">
        <v>80</v>
      </c>
      <c r="Z46" s="31" t="s">
        <v>80</v>
      </c>
      <c r="AA46" s="31" t="s">
        <v>80</v>
      </c>
      <c r="AB46" s="31" t="s">
        <v>80</v>
      </c>
      <c r="AC46" s="31" t="s">
        <v>80</v>
      </c>
      <c r="AD46" s="31" t="s">
        <v>80</v>
      </c>
      <c r="AE46" s="31" t="s">
        <v>80</v>
      </c>
      <c r="AF46" s="31" t="s">
        <v>80</v>
      </c>
      <c r="AG46" s="31" t="s">
        <v>80</v>
      </c>
      <c r="AH46" s="31" t="s">
        <v>80</v>
      </c>
      <c r="AI46" s="31" t="s">
        <v>80</v>
      </c>
      <c r="AJ46" s="31" t="s">
        <v>80</v>
      </c>
      <c r="AK46">
        <v>21</v>
      </c>
      <c r="AL46" s="29" t="s">
        <v>80</v>
      </c>
      <c r="AM46" s="29" t="s">
        <v>80</v>
      </c>
      <c r="AN46" s="20" t="s">
        <v>80</v>
      </c>
    </row>
    <row r="47" spans="1:40" x14ac:dyDescent="0.25">
      <c r="A47" t="s">
        <v>232</v>
      </c>
      <c r="B47" t="s">
        <v>236</v>
      </c>
      <c r="C47" t="s">
        <v>75</v>
      </c>
      <c r="D47" t="s">
        <v>124</v>
      </c>
      <c r="E47" t="s">
        <v>87</v>
      </c>
      <c r="F47" t="s">
        <v>78</v>
      </c>
      <c r="G47" s="31" t="s">
        <v>80</v>
      </c>
      <c r="H47" s="31" t="s">
        <v>80</v>
      </c>
      <c r="I47" s="31" t="s">
        <v>80</v>
      </c>
      <c r="J47" s="31" t="s">
        <v>80</v>
      </c>
      <c r="K47" s="31" t="s">
        <v>80</v>
      </c>
      <c r="L47" s="31" t="s">
        <v>80</v>
      </c>
      <c r="M47" s="31" t="s">
        <v>80</v>
      </c>
      <c r="N47" s="31" t="s">
        <v>80</v>
      </c>
      <c r="O47" s="31" t="s">
        <v>80</v>
      </c>
      <c r="P47" s="31" t="s">
        <v>80</v>
      </c>
      <c r="Q47" s="31" t="s">
        <v>80</v>
      </c>
      <c r="R47" s="31" t="s">
        <v>80</v>
      </c>
      <c r="S47" s="31" t="s">
        <v>80</v>
      </c>
      <c r="T47" s="31" t="s">
        <v>80</v>
      </c>
      <c r="U47" s="31" t="s">
        <v>80</v>
      </c>
      <c r="V47" s="31" t="s">
        <v>80</v>
      </c>
      <c r="W47" s="31" t="s">
        <v>80</v>
      </c>
      <c r="X47" s="31" t="s">
        <v>80</v>
      </c>
      <c r="Y47" s="31" t="s">
        <v>80</v>
      </c>
      <c r="Z47" s="31" t="s">
        <v>80</v>
      </c>
      <c r="AA47" s="31" t="s">
        <v>80</v>
      </c>
      <c r="AB47" s="31" t="s">
        <v>80</v>
      </c>
      <c r="AC47" s="31" t="s">
        <v>80</v>
      </c>
      <c r="AD47" s="31" t="s">
        <v>80</v>
      </c>
      <c r="AE47" s="31" t="s">
        <v>80</v>
      </c>
      <c r="AF47" s="31">
        <v>8.9999999999999993E-3</v>
      </c>
      <c r="AG47" s="31" t="s">
        <v>80</v>
      </c>
      <c r="AH47" s="31" t="s">
        <v>80</v>
      </c>
      <c r="AI47" s="31" t="s">
        <v>80</v>
      </c>
      <c r="AJ47" s="31" t="s">
        <v>80</v>
      </c>
      <c r="AK47">
        <v>22</v>
      </c>
      <c r="AL47" s="29">
        <v>0</v>
      </c>
      <c r="AM47" s="29">
        <v>100</v>
      </c>
      <c r="AN47" s="20">
        <v>8.9999999999999993E-3</v>
      </c>
    </row>
    <row r="48" spans="1:40" x14ac:dyDescent="0.25">
      <c r="A48" t="s">
        <v>232</v>
      </c>
      <c r="B48" t="s">
        <v>236</v>
      </c>
      <c r="C48" t="s">
        <v>75</v>
      </c>
      <c r="D48" t="s">
        <v>124</v>
      </c>
      <c r="E48" t="s">
        <v>87</v>
      </c>
      <c r="F48" t="s">
        <v>79</v>
      </c>
      <c r="G48" s="31" t="s">
        <v>80</v>
      </c>
      <c r="H48" s="31" t="s">
        <v>80</v>
      </c>
      <c r="I48" s="31" t="s">
        <v>80</v>
      </c>
      <c r="J48" s="31" t="s">
        <v>80</v>
      </c>
      <c r="K48" s="31" t="s">
        <v>80</v>
      </c>
      <c r="L48" s="31" t="s">
        <v>80</v>
      </c>
      <c r="M48" s="31" t="s">
        <v>80</v>
      </c>
      <c r="N48" s="31" t="s">
        <v>80</v>
      </c>
      <c r="O48" s="31" t="s">
        <v>80</v>
      </c>
      <c r="P48" s="31" t="s">
        <v>80</v>
      </c>
      <c r="Q48" s="31" t="s">
        <v>80</v>
      </c>
      <c r="R48" s="31" t="s">
        <v>80</v>
      </c>
      <c r="S48" s="31" t="s">
        <v>80</v>
      </c>
      <c r="T48" s="31" t="s">
        <v>80</v>
      </c>
      <c r="U48" s="31" t="s">
        <v>80</v>
      </c>
      <c r="V48" s="31" t="s">
        <v>80</v>
      </c>
      <c r="W48" s="31" t="s">
        <v>80</v>
      </c>
      <c r="X48" s="31" t="s">
        <v>80</v>
      </c>
      <c r="Y48" s="31" t="s">
        <v>80</v>
      </c>
      <c r="Z48" s="31" t="s">
        <v>80</v>
      </c>
      <c r="AA48" s="31" t="s">
        <v>80</v>
      </c>
      <c r="AB48" s="31" t="s">
        <v>80</v>
      </c>
      <c r="AC48" s="31" t="s">
        <v>80</v>
      </c>
      <c r="AD48" s="31" t="s">
        <v>80</v>
      </c>
      <c r="AE48" s="31" t="s">
        <v>80</v>
      </c>
      <c r="AF48" s="31" t="s">
        <v>5</v>
      </c>
      <c r="AG48" s="31" t="s">
        <v>80</v>
      </c>
      <c r="AH48" s="31" t="s">
        <v>5</v>
      </c>
      <c r="AI48" s="31" t="s">
        <v>80</v>
      </c>
      <c r="AJ48" s="31" t="s">
        <v>80</v>
      </c>
      <c r="AK48">
        <v>22</v>
      </c>
      <c r="AL48" s="29" t="s">
        <v>80</v>
      </c>
      <c r="AM48" s="29" t="s">
        <v>80</v>
      </c>
      <c r="AN48" s="20" t="s">
        <v>80</v>
      </c>
    </row>
    <row r="49" spans="7:36" x14ac:dyDescent="0.25"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</row>
  </sheetData>
  <mergeCells count="2">
    <mergeCell ref="A1:G1"/>
    <mergeCell ref="E2:F2"/>
  </mergeCells>
  <conditionalFormatting sqref="E5:E49">
    <cfRule type="expression" dxfId="234" priority="1">
      <formula>E5="UN"</formula>
    </cfRule>
  </conditionalFormatting>
  <conditionalFormatting sqref="G5:AJ5">
    <cfRule type="expression" dxfId="233" priority="10">
      <formula>AND($E5&lt;&gt;"UN", G5="", G6&lt;&gt;"", G6&lt;&gt;"-1")</formula>
    </cfRule>
  </conditionalFormatting>
  <conditionalFormatting sqref="G5:AJ49">
    <cfRule type="expression" dxfId="232" priority="2">
      <formula>G5="-1"</formula>
    </cfRule>
    <cfRule type="expression" dxfId="231" priority="3">
      <formula>G5="a"</formula>
    </cfRule>
    <cfRule type="expression" dxfId="230" priority="4">
      <formula>G5="b"</formula>
    </cfRule>
    <cfRule type="expression" dxfId="229" priority="5">
      <formula>G5="c"</formula>
    </cfRule>
    <cfRule type="expression" dxfId="228" priority="6">
      <formula>G5="bc"</formula>
    </cfRule>
    <cfRule type="expression" dxfId="227" priority="7">
      <formula>G5="ab"</formula>
    </cfRule>
    <cfRule type="expression" dxfId="226" priority="8">
      <formula>G5="ac"</formula>
    </cfRule>
    <cfRule type="expression" dxfId="225" priority="9">
      <formula>G5="abc"</formula>
    </cfRule>
  </conditionalFormatting>
  <conditionalFormatting sqref="G7:AJ7">
    <cfRule type="expression" dxfId="224" priority="11">
      <formula>AND($E7&lt;&gt;"UN", G7="", G8&lt;&gt;"", G8&lt;&gt;"-1")</formula>
    </cfRule>
  </conditionalFormatting>
  <conditionalFormatting sqref="G9:AJ9">
    <cfRule type="expression" dxfId="223" priority="12">
      <formula>AND($E9&lt;&gt;"UN", G9="", G10&lt;&gt;"", G10&lt;&gt;"-1")</formula>
    </cfRule>
  </conditionalFormatting>
  <conditionalFormatting sqref="G11:AJ11">
    <cfRule type="expression" dxfId="222" priority="13">
      <formula>AND($E11&lt;&gt;"UN", G11="", G12&lt;&gt;"", G12&lt;&gt;"-1")</formula>
    </cfRule>
  </conditionalFormatting>
  <conditionalFormatting sqref="G13:AJ13">
    <cfRule type="expression" dxfId="221" priority="14">
      <formula>AND($E13&lt;&gt;"UN", G13="", G14&lt;&gt;"", G14&lt;&gt;"-1")</formula>
    </cfRule>
  </conditionalFormatting>
  <conditionalFormatting sqref="G15:AJ15">
    <cfRule type="expression" dxfId="220" priority="15">
      <formula>AND($E15&lt;&gt;"UN", G15="", G16&lt;&gt;"", G16&lt;&gt;"-1")</formula>
    </cfRule>
  </conditionalFormatting>
  <conditionalFormatting sqref="G17:AJ17">
    <cfRule type="expression" dxfId="219" priority="16">
      <formula>AND($E17&lt;&gt;"UN", G17="", G18&lt;&gt;"", G18&lt;&gt;"-1")</formula>
    </cfRule>
  </conditionalFormatting>
  <conditionalFormatting sqref="G19:AJ19">
    <cfRule type="expression" dxfId="218" priority="17">
      <formula>AND($E19&lt;&gt;"UN", G19="", G20&lt;&gt;"", G20&lt;&gt;"-1")</formula>
    </cfRule>
  </conditionalFormatting>
  <conditionalFormatting sqref="G21:AJ21">
    <cfRule type="expression" dxfId="217" priority="18">
      <formula>AND($E21&lt;&gt;"UN", G21="", G22&lt;&gt;"", G22&lt;&gt;"-1")</formula>
    </cfRule>
  </conditionalFormatting>
  <conditionalFormatting sqref="G23:AJ23">
    <cfRule type="expression" dxfId="216" priority="19">
      <formula>AND($E23&lt;&gt;"UN", G23="", G24&lt;&gt;"", G24&lt;&gt;"-1")</formula>
    </cfRule>
  </conditionalFormatting>
  <conditionalFormatting sqref="G25:AJ25">
    <cfRule type="expression" dxfId="215" priority="20">
      <formula>AND($E25&lt;&gt;"UN", G25="", G26&lt;&gt;"", G26&lt;&gt;"-1")</formula>
    </cfRule>
  </conditionalFormatting>
  <conditionalFormatting sqref="G27:AJ27">
    <cfRule type="expression" dxfId="214" priority="21">
      <formula>AND($E27&lt;&gt;"UN", G27="", G28&lt;&gt;"", G28&lt;&gt;"-1")</formula>
    </cfRule>
  </conditionalFormatting>
  <conditionalFormatting sqref="G29:AJ29">
    <cfRule type="expression" dxfId="213" priority="22">
      <formula>AND($E29&lt;&gt;"UN", G29="", G30&lt;&gt;"", G30&lt;&gt;"-1")</formula>
    </cfRule>
  </conditionalFormatting>
  <conditionalFormatting sqref="G31:AJ31">
    <cfRule type="expression" dxfId="212" priority="23">
      <formula>AND($E31&lt;&gt;"UN", G31="", G32&lt;&gt;"", G32&lt;&gt;"-1")</formula>
    </cfRule>
  </conditionalFormatting>
  <conditionalFormatting sqref="G33:AJ33">
    <cfRule type="expression" dxfId="211" priority="24">
      <formula>AND($E33&lt;&gt;"UN", G33="", G34&lt;&gt;"", G34&lt;&gt;"-1")</formula>
    </cfRule>
  </conditionalFormatting>
  <conditionalFormatting sqref="G35:AJ35">
    <cfRule type="expression" dxfId="210" priority="25">
      <formula>AND($E35&lt;&gt;"UN", G35="", G36&lt;&gt;"", G36&lt;&gt;"-1")</formula>
    </cfRule>
  </conditionalFormatting>
  <conditionalFormatting sqref="G37:AJ37">
    <cfRule type="expression" dxfId="209" priority="26">
      <formula>AND($E37&lt;&gt;"UN", G37="", G38&lt;&gt;"", G38&lt;&gt;"-1")</formula>
    </cfRule>
  </conditionalFormatting>
  <conditionalFormatting sqref="G39:AJ39">
    <cfRule type="expression" dxfId="208" priority="27">
      <formula>AND($E39&lt;&gt;"UN", G39="", G40&lt;&gt;"", G40&lt;&gt;"-1")</formula>
    </cfRule>
  </conditionalFormatting>
  <conditionalFormatting sqref="G41:AJ41">
    <cfRule type="expression" dxfId="207" priority="28">
      <formula>AND($E41&lt;&gt;"UN", G41="", G42&lt;&gt;"", G42&lt;&gt;"-1")</formula>
    </cfRule>
  </conditionalFormatting>
  <conditionalFormatting sqref="G43:AJ43">
    <cfRule type="expression" dxfId="206" priority="29">
      <formula>AND($E43&lt;&gt;"UN", G43="", G44&lt;&gt;"", G44&lt;&gt;"-1")</formula>
    </cfRule>
  </conditionalFormatting>
  <conditionalFormatting sqref="G45:AJ45">
    <cfRule type="expression" dxfId="205" priority="30">
      <formula>AND($E45&lt;&gt;"UN", G45="", G46&lt;&gt;"", G46&lt;&gt;"-1")</formula>
    </cfRule>
  </conditionalFormatting>
  <conditionalFormatting sqref="G47:AJ47">
    <cfRule type="expression" dxfId="204" priority="31">
      <formula>AND($E47&lt;&gt;"UN", G47="", G48&lt;&gt;"", G48&lt;&gt;"-1")</formula>
    </cfRule>
  </conditionalFormatting>
  <conditionalFormatting sqref="G49:AJ49">
    <cfRule type="expression" dxfId="203" priority="32">
      <formula>AND($E49&lt;&gt;"UN", G49="", G50&lt;&gt;"", G50&lt;&gt;"-1")</formula>
    </cfRule>
  </conditionalFormatting>
  <conditionalFormatting sqref="AL4:AL48">
    <cfRule type="colorScale" priority="33">
      <colorScale>
        <cfvo type="num" val="0"/>
        <cfvo type="num" val="1.47"/>
        <cfvo type="num" val="83.29"/>
        <color rgb="FFF8696B"/>
        <color rgb="FFFFEB84"/>
        <color rgb="FF63BE7B"/>
      </colorScale>
    </cfRule>
  </conditionalFormatting>
  <conditionalFormatting sqref="AM4:AM48">
    <cfRule type="colorScale" priority="34">
      <colorScale>
        <cfvo type="num" val="83.29"/>
        <cfvo type="num" val="99.855000000000004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49 H4:H49 I4:I49 J4:J49 K4:K49 L4:L49 M4:M49 N4:N49 O4:O49 P4:P49 Q4:Q49 R4:R49 S4:S49 T4:T49 U4:U49 V4:V49 W4:W49 X4:X49 Y4:Y49 Z4:Z49 AA4:AA49 AB4:AB49 AC4:AC49 AD4:AD49 AE4:AE49 AF4:AF49 AG4:AG49 AH4:AH49 AI4:AI49 AJ4:AJ49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79646"/>
  </sheetPr>
  <dimension ref="A1:AN33"/>
  <sheetViews>
    <sheetView showGridLines="0" zoomScale="90" workbookViewId="0">
      <selection sqref="A1:G1"/>
    </sheetView>
  </sheetViews>
  <sheetFormatPr defaultRowHeight="12" x14ac:dyDescent="0.25"/>
  <cols>
    <col min="1" max="3" width="8.42578125"/>
    <col min="4" max="4" width="27.42578125" bestFit="1" customWidth="1"/>
  </cols>
  <sheetData>
    <row r="1" spans="1:40" ht="14.4" x14ac:dyDescent="0.3">
      <c r="A1" s="229" t="s">
        <v>237</v>
      </c>
      <c r="B1" s="230"/>
      <c r="C1" s="230"/>
      <c r="D1" s="230"/>
      <c r="E1" s="230"/>
      <c r="F1" s="230"/>
      <c r="G1" s="230"/>
    </row>
    <row r="2" spans="1:40" x14ac:dyDescent="0.25">
      <c r="E2" s="277" t="s">
        <v>31</v>
      </c>
      <c r="F2" s="278"/>
      <c r="G2" s="187">
        <v>0</v>
      </c>
      <c r="H2" s="187">
        <v>3</v>
      </c>
      <c r="I2" s="187">
        <v>19.085999999999999</v>
      </c>
      <c r="J2" s="187">
        <v>1.319</v>
      </c>
      <c r="K2" s="187">
        <v>5.6280000000000001</v>
      </c>
      <c r="L2" s="187">
        <v>0</v>
      </c>
      <c r="M2" s="187">
        <v>0.505</v>
      </c>
      <c r="N2" s="187">
        <v>1.3440000000000001</v>
      </c>
      <c r="O2" s="187">
        <v>8.5869999999999997</v>
      </c>
      <c r="P2" s="187">
        <v>3.4430000000000001</v>
      </c>
      <c r="Q2" s="187">
        <v>0.995</v>
      </c>
      <c r="R2" s="187">
        <v>0</v>
      </c>
      <c r="S2" s="187">
        <v>5.4390000000000001</v>
      </c>
      <c r="T2" s="187">
        <v>29.829000000000001</v>
      </c>
      <c r="U2" s="187">
        <v>36.545000000000002</v>
      </c>
      <c r="V2" s="187">
        <v>6.2229999999999999</v>
      </c>
      <c r="W2" s="187">
        <v>7.3760000000000003</v>
      </c>
      <c r="X2" s="187">
        <v>25.504999999999999</v>
      </c>
      <c r="Y2" s="187">
        <v>29.359000000000002</v>
      </c>
      <c r="Z2" s="187">
        <v>38.042999999999999</v>
      </c>
      <c r="AA2" s="187">
        <v>3.49</v>
      </c>
      <c r="AB2" s="187">
        <v>1.2709999999999999</v>
      </c>
      <c r="AC2" s="187">
        <v>0.48</v>
      </c>
      <c r="AD2" s="187">
        <v>4.1520000000000001</v>
      </c>
      <c r="AE2" s="187">
        <v>0</v>
      </c>
      <c r="AF2" s="187">
        <v>0</v>
      </c>
      <c r="AG2" s="187">
        <v>0</v>
      </c>
      <c r="AH2" s="187">
        <v>0.34100000000000003</v>
      </c>
      <c r="AI2" s="187">
        <v>4.0000000000000001E-3</v>
      </c>
      <c r="AJ2" s="186">
        <v>0.32</v>
      </c>
    </row>
    <row r="3" spans="1:40" ht="14.4" x14ac:dyDescent="0.3">
      <c r="A3" s="17" t="s">
        <v>32</v>
      </c>
      <c r="B3" s="18">
        <v>0.7</v>
      </c>
    </row>
    <row r="4" spans="1:40" ht="14.4" x14ac:dyDescent="0.3">
      <c r="A4" s="188" t="s">
        <v>33</v>
      </c>
      <c r="B4" s="189" t="s">
        <v>34</v>
      </c>
      <c r="C4" s="189" t="s">
        <v>35</v>
      </c>
      <c r="D4" s="189" t="s">
        <v>36</v>
      </c>
      <c r="E4" s="189" t="s">
        <v>37</v>
      </c>
      <c r="F4" s="189" t="s">
        <v>38</v>
      </c>
      <c r="G4" s="191" t="s">
        <v>39</v>
      </c>
      <c r="H4" s="191" t="s">
        <v>40</v>
      </c>
      <c r="I4" s="191" t="s">
        <v>41</v>
      </c>
      <c r="J4" s="191" t="s">
        <v>42</v>
      </c>
      <c r="K4" s="191" t="s">
        <v>43</v>
      </c>
      <c r="L4" s="191" t="s">
        <v>44</v>
      </c>
      <c r="M4" s="191" t="s">
        <v>45</v>
      </c>
      <c r="N4" s="191" t="s">
        <v>46</v>
      </c>
      <c r="O4" s="191" t="s">
        <v>47</v>
      </c>
      <c r="P4" s="191" t="s">
        <v>48</v>
      </c>
      <c r="Q4" s="191" t="s">
        <v>49</v>
      </c>
      <c r="R4" s="191" t="s">
        <v>50</v>
      </c>
      <c r="S4" s="191" t="s">
        <v>51</v>
      </c>
      <c r="T4" s="191" t="s">
        <v>52</v>
      </c>
      <c r="U4" s="191" t="s">
        <v>53</v>
      </c>
      <c r="V4" s="191" t="s">
        <v>54</v>
      </c>
      <c r="W4" s="191" t="s">
        <v>55</v>
      </c>
      <c r="X4" s="191" t="s">
        <v>56</v>
      </c>
      <c r="Y4" s="191" t="s">
        <v>57</v>
      </c>
      <c r="Z4" s="191" t="s">
        <v>58</v>
      </c>
      <c r="AA4" s="191" t="s">
        <v>59</v>
      </c>
      <c r="AB4" s="191" t="s">
        <v>60</v>
      </c>
      <c r="AC4" s="191" t="s">
        <v>61</v>
      </c>
      <c r="AD4" s="191" t="s">
        <v>62</v>
      </c>
      <c r="AE4" s="191" t="s">
        <v>63</v>
      </c>
      <c r="AF4" s="191" t="s">
        <v>64</v>
      </c>
      <c r="AG4" s="191" t="s">
        <v>65</v>
      </c>
      <c r="AH4" s="191" t="s">
        <v>66</v>
      </c>
      <c r="AI4" s="191" t="s">
        <v>67</v>
      </c>
      <c r="AJ4" s="192" t="s">
        <v>68</v>
      </c>
      <c r="AK4" s="19" t="s">
        <v>69</v>
      </c>
      <c r="AL4" s="28" t="s">
        <v>70</v>
      </c>
      <c r="AM4" s="28" t="s">
        <v>71</v>
      </c>
      <c r="AN4" s="30" t="s">
        <v>72</v>
      </c>
    </row>
    <row r="5" spans="1:40" x14ac:dyDescent="0.25">
      <c r="A5" t="s">
        <v>232</v>
      </c>
      <c r="B5" t="s">
        <v>238</v>
      </c>
      <c r="C5" t="s">
        <v>75</v>
      </c>
      <c r="D5" t="s">
        <v>91</v>
      </c>
      <c r="E5" t="s">
        <v>87</v>
      </c>
      <c r="F5" t="s">
        <v>78</v>
      </c>
      <c r="G5" s="31" t="s">
        <v>80</v>
      </c>
      <c r="H5" s="31">
        <v>3</v>
      </c>
      <c r="I5" s="31">
        <v>13</v>
      </c>
      <c r="J5" s="31" t="s">
        <v>80</v>
      </c>
      <c r="K5" s="31" t="s">
        <v>80</v>
      </c>
      <c r="L5" s="31" t="s">
        <v>80</v>
      </c>
      <c r="M5" s="31" t="s">
        <v>80</v>
      </c>
      <c r="N5" s="31" t="s">
        <v>80</v>
      </c>
      <c r="O5" s="31" t="s">
        <v>80</v>
      </c>
      <c r="P5" s="31" t="s">
        <v>80</v>
      </c>
      <c r="Q5" s="31" t="s">
        <v>80</v>
      </c>
      <c r="R5" s="31" t="s">
        <v>80</v>
      </c>
      <c r="S5" s="31">
        <v>5.0179999999999998</v>
      </c>
      <c r="T5" s="31">
        <v>29.206</v>
      </c>
      <c r="U5" s="31">
        <v>24.606000000000002</v>
      </c>
      <c r="V5" s="31">
        <v>6.2229999999999999</v>
      </c>
      <c r="W5" s="31">
        <v>7.3710000000000004</v>
      </c>
      <c r="X5" s="31">
        <v>25.254000000000001</v>
      </c>
      <c r="Y5" s="31">
        <v>14.679</v>
      </c>
      <c r="Z5" s="31">
        <v>12.983000000000001</v>
      </c>
      <c r="AA5" s="31">
        <v>3.4830000000000001</v>
      </c>
      <c r="AB5" s="31">
        <v>1.2709999999999999</v>
      </c>
      <c r="AC5" s="31">
        <v>0.41199999999999998</v>
      </c>
      <c r="AD5" s="31" t="s">
        <v>80</v>
      </c>
      <c r="AE5" s="31" t="s">
        <v>80</v>
      </c>
      <c r="AF5" s="31" t="s">
        <v>80</v>
      </c>
      <c r="AG5" s="31" t="s">
        <v>80</v>
      </c>
      <c r="AH5" s="31" t="s">
        <v>80</v>
      </c>
      <c r="AI5" s="31" t="s">
        <v>80</v>
      </c>
      <c r="AJ5" s="31" t="s">
        <v>80</v>
      </c>
      <c r="AK5">
        <v>1</v>
      </c>
      <c r="AL5" s="29">
        <v>63.07</v>
      </c>
      <c r="AM5" s="29">
        <v>63.07</v>
      </c>
      <c r="AN5" s="20">
        <v>146.506</v>
      </c>
    </row>
    <row r="6" spans="1:40" x14ac:dyDescent="0.25">
      <c r="A6" t="s">
        <v>232</v>
      </c>
      <c r="B6" t="s">
        <v>238</v>
      </c>
      <c r="C6" t="s">
        <v>75</v>
      </c>
      <c r="D6" t="s">
        <v>91</v>
      </c>
      <c r="E6" t="s">
        <v>87</v>
      </c>
      <c r="F6" t="s">
        <v>79</v>
      </c>
      <c r="G6" s="31" t="s">
        <v>80</v>
      </c>
      <c r="H6" s="31" t="s">
        <v>82</v>
      </c>
      <c r="I6" s="31" t="s">
        <v>82</v>
      </c>
      <c r="J6" s="31" t="s">
        <v>80</v>
      </c>
      <c r="K6" s="31" t="s">
        <v>80</v>
      </c>
      <c r="L6" s="31" t="s">
        <v>80</v>
      </c>
      <c r="M6" s="31" t="s">
        <v>80</v>
      </c>
      <c r="N6" s="31" t="s">
        <v>80</v>
      </c>
      <c r="O6" s="31" t="s">
        <v>80</v>
      </c>
      <c r="P6" s="31" t="s">
        <v>80</v>
      </c>
      <c r="Q6" s="31" t="s">
        <v>80</v>
      </c>
      <c r="R6" s="31" t="s">
        <v>80</v>
      </c>
      <c r="S6" s="31" t="s">
        <v>82</v>
      </c>
      <c r="T6" s="31" t="s">
        <v>82</v>
      </c>
      <c r="U6" s="31" t="s">
        <v>5</v>
      </c>
      <c r="V6" s="31" t="s">
        <v>5</v>
      </c>
      <c r="W6" s="31" t="s">
        <v>5</v>
      </c>
      <c r="X6" s="31" t="s">
        <v>5</v>
      </c>
      <c r="Y6" s="31" t="s">
        <v>5</v>
      </c>
      <c r="Z6" s="31" t="s">
        <v>5</v>
      </c>
      <c r="AA6" s="31" t="s">
        <v>5</v>
      </c>
      <c r="AB6" s="31" t="s">
        <v>5</v>
      </c>
      <c r="AC6" s="31" t="s">
        <v>5</v>
      </c>
      <c r="AD6" s="31" t="s">
        <v>80</v>
      </c>
      <c r="AE6" s="31" t="s">
        <v>80</v>
      </c>
      <c r="AF6" s="31" t="s">
        <v>80</v>
      </c>
      <c r="AG6" s="31" t="s">
        <v>80</v>
      </c>
      <c r="AH6" s="31" t="s">
        <v>80</v>
      </c>
      <c r="AI6" s="31" t="s">
        <v>80</v>
      </c>
      <c r="AJ6" s="31" t="s">
        <v>80</v>
      </c>
      <c r="AK6">
        <v>1</v>
      </c>
      <c r="AL6" s="29" t="s">
        <v>80</v>
      </c>
      <c r="AM6" s="29" t="s">
        <v>80</v>
      </c>
      <c r="AN6" s="20" t="s">
        <v>80</v>
      </c>
    </row>
    <row r="7" spans="1:40" x14ac:dyDescent="0.25">
      <c r="A7" t="s">
        <v>232</v>
      </c>
      <c r="B7" t="s">
        <v>238</v>
      </c>
      <c r="C7" t="s">
        <v>75</v>
      </c>
      <c r="D7" t="s">
        <v>76</v>
      </c>
      <c r="E7" t="s">
        <v>87</v>
      </c>
      <c r="F7" t="s">
        <v>78</v>
      </c>
      <c r="G7" s="31" t="s">
        <v>80</v>
      </c>
      <c r="H7" s="31" t="s">
        <v>80</v>
      </c>
      <c r="I7" s="31">
        <v>2.2570000000000001</v>
      </c>
      <c r="J7" s="31">
        <v>1.298</v>
      </c>
      <c r="K7" s="31">
        <v>1.5369999999999999</v>
      </c>
      <c r="L7" s="31" t="s">
        <v>80</v>
      </c>
      <c r="M7" s="31">
        <v>0.505</v>
      </c>
      <c r="N7" s="31">
        <v>1.3440000000000001</v>
      </c>
      <c r="O7" s="31">
        <v>8.5869999999999997</v>
      </c>
      <c r="P7" s="31">
        <v>3.4430000000000001</v>
      </c>
      <c r="Q7" s="31" t="s">
        <v>80</v>
      </c>
      <c r="R7" s="31" t="s">
        <v>80</v>
      </c>
      <c r="S7" s="31">
        <v>0.42099999999999999</v>
      </c>
      <c r="T7" s="31">
        <v>0.623</v>
      </c>
      <c r="U7" s="31">
        <v>11.446999999999999</v>
      </c>
      <c r="V7" s="31" t="s">
        <v>80</v>
      </c>
      <c r="W7" s="31" t="s">
        <v>80</v>
      </c>
      <c r="X7" s="31" t="s">
        <v>80</v>
      </c>
      <c r="Y7" s="31" t="s">
        <v>80</v>
      </c>
      <c r="Z7" s="31" t="s">
        <v>80</v>
      </c>
      <c r="AA7" s="31" t="s">
        <v>80</v>
      </c>
      <c r="AB7" s="31" t="s">
        <v>80</v>
      </c>
      <c r="AC7" s="31" t="s">
        <v>80</v>
      </c>
      <c r="AD7" s="31" t="s">
        <v>80</v>
      </c>
      <c r="AE7" s="31" t="s">
        <v>80</v>
      </c>
      <c r="AF7" s="31" t="s">
        <v>80</v>
      </c>
      <c r="AG7" s="31" t="s">
        <v>80</v>
      </c>
      <c r="AH7" s="31" t="s">
        <v>80</v>
      </c>
      <c r="AI7" s="31" t="s">
        <v>80</v>
      </c>
      <c r="AJ7" s="31">
        <v>0.151</v>
      </c>
      <c r="AK7">
        <v>2</v>
      </c>
      <c r="AL7" s="29">
        <v>13.61</v>
      </c>
      <c r="AM7" s="29">
        <v>76.680000000000007</v>
      </c>
      <c r="AN7" s="20">
        <v>31.613</v>
      </c>
    </row>
    <row r="8" spans="1:40" x14ac:dyDescent="0.25">
      <c r="A8" t="s">
        <v>232</v>
      </c>
      <c r="B8" t="s">
        <v>238</v>
      </c>
      <c r="C8" t="s">
        <v>75</v>
      </c>
      <c r="D8" t="s">
        <v>76</v>
      </c>
      <c r="E8" t="s">
        <v>87</v>
      </c>
      <c r="F8" t="s">
        <v>79</v>
      </c>
      <c r="G8" s="31" t="s">
        <v>80</v>
      </c>
      <c r="H8" s="31" t="s">
        <v>80</v>
      </c>
      <c r="I8" s="31" t="s">
        <v>82</v>
      </c>
      <c r="J8" s="31" t="s">
        <v>82</v>
      </c>
      <c r="K8" s="31" t="s">
        <v>82</v>
      </c>
      <c r="L8" s="31" t="s">
        <v>80</v>
      </c>
      <c r="M8" s="31" t="s">
        <v>82</v>
      </c>
      <c r="N8" s="31" t="s">
        <v>82</v>
      </c>
      <c r="O8" s="31" t="s">
        <v>82</v>
      </c>
      <c r="P8" s="31" t="s">
        <v>82</v>
      </c>
      <c r="Q8" s="31" t="s">
        <v>80</v>
      </c>
      <c r="R8" s="31" t="s">
        <v>80</v>
      </c>
      <c r="S8" s="31" t="s">
        <v>82</v>
      </c>
      <c r="T8" s="31" t="s">
        <v>82</v>
      </c>
      <c r="U8" s="31" t="s">
        <v>82</v>
      </c>
      <c r="V8" s="31" t="s">
        <v>80</v>
      </c>
      <c r="W8" s="31" t="s">
        <v>80</v>
      </c>
      <c r="X8" s="31" t="s">
        <v>80</v>
      </c>
      <c r="Y8" s="31" t="s">
        <v>80</v>
      </c>
      <c r="Z8" s="31" t="s">
        <v>80</v>
      </c>
      <c r="AA8" s="31" t="s">
        <v>80</v>
      </c>
      <c r="AB8" s="31" t="s">
        <v>80</v>
      </c>
      <c r="AC8" s="31" t="s">
        <v>80</v>
      </c>
      <c r="AD8" s="31" t="s">
        <v>80</v>
      </c>
      <c r="AE8" s="31" t="s">
        <v>80</v>
      </c>
      <c r="AF8" s="31" t="s">
        <v>80</v>
      </c>
      <c r="AG8" s="31" t="s">
        <v>80</v>
      </c>
      <c r="AH8" s="31" t="s">
        <v>80</v>
      </c>
      <c r="AI8" s="31" t="s">
        <v>80</v>
      </c>
      <c r="AJ8" s="31" t="s">
        <v>82</v>
      </c>
      <c r="AK8">
        <v>2</v>
      </c>
      <c r="AL8" s="29" t="s">
        <v>80</v>
      </c>
      <c r="AM8" s="29" t="s">
        <v>80</v>
      </c>
      <c r="AN8" s="20" t="s">
        <v>80</v>
      </c>
    </row>
    <row r="9" spans="1:40" x14ac:dyDescent="0.25">
      <c r="A9" t="s">
        <v>232</v>
      </c>
      <c r="B9" t="s">
        <v>238</v>
      </c>
      <c r="C9" t="s">
        <v>75</v>
      </c>
      <c r="D9" t="s">
        <v>147</v>
      </c>
      <c r="E9" t="s">
        <v>99</v>
      </c>
      <c r="F9" t="s">
        <v>78</v>
      </c>
      <c r="G9" s="31" t="s">
        <v>80</v>
      </c>
      <c r="H9" s="31" t="s">
        <v>80</v>
      </c>
      <c r="I9" s="31" t="s">
        <v>80</v>
      </c>
      <c r="J9" s="31" t="s">
        <v>80</v>
      </c>
      <c r="K9" s="31" t="s">
        <v>80</v>
      </c>
      <c r="L9" s="31" t="s">
        <v>80</v>
      </c>
      <c r="M9" s="31" t="s">
        <v>80</v>
      </c>
      <c r="N9" s="31" t="s">
        <v>80</v>
      </c>
      <c r="O9" s="31" t="s">
        <v>80</v>
      </c>
      <c r="P9" s="31" t="s">
        <v>80</v>
      </c>
      <c r="Q9" s="31" t="s">
        <v>80</v>
      </c>
      <c r="R9" s="31" t="s">
        <v>80</v>
      </c>
      <c r="S9" s="31" t="s">
        <v>80</v>
      </c>
      <c r="T9" s="31" t="s">
        <v>80</v>
      </c>
      <c r="U9" s="31" t="s">
        <v>80</v>
      </c>
      <c r="V9" s="31" t="s">
        <v>80</v>
      </c>
      <c r="W9" s="31" t="s">
        <v>80</v>
      </c>
      <c r="X9" s="31" t="s">
        <v>80</v>
      </c>
      <c r="Y9" s="31" t="s">
        <v>80</v>
      </c>
      <c r="Z9" s="31">
        <v>25</v>
      </c>
      <c r="AA9" s="31" t="s">
        <v>80</v>
      </c>
      <c r="AB9" s="31" t="s">
        <v>80</v>
      </c>
      <c r="AC9" s="31" t="s">
        <v>80</v>
      </c>
      <c r="AD9" s="31" t="s">
        <v>80</v>
      </c>
      <c r="AE9" s="31" t="s">
        <v>80</v>
      </c>
      <c r="AF9" s="31" t="s">
        <v>80</v>
      </c>
      <c r="AG9" s="31" t="s">
        <v>80</v>
      </c>
      <c r="AH9" s="31" t="s">
        <v>80</v>
      </c>
      <c r="AI9" s="31" t="s">
        <v>80</v>
      </c>
      <c r="AJ9" s="31" t="s">
        <v>80</v>
      </c>
      <c r="AK9">
        <v>3</v>
      </c>
      <c r="AL9" s="29">
        <v>10.76</v>
      </c>
      <c r="AM9" s="29">
        <v>87.44</v>
      </c>
      <c r="AN9" s="20">
        <v>25</v>
      </c>
    </row>
    <row r="10" spans="1:40" x14ac:dyDescent="0.25">
      <c r="A10" t="s">
        <v>232</v>
      </c>
      <c r="B10" t="s">
        <v>238</v>
      </c>
      <c r="C10" t="s">
        <v>75</v>
      </c>
      <c r="D10" t="s">
        <v>147</v>
      </c>
      <c r="E10" t="s">
        <v>99</v>
      </c>
      <c r="F10" t="s">
        <v>79</v>
      </c>
      <c r="G10" s="31" t="s">
        <v>80</v>
      </c>
      <c r="H10" s="31" t="s">
        <v>80</v>
      </c>
      <c r="I10" s="31" t="s">
        <v>80</v>
      </c>
      <c r="J10" s="31" t="s">
        <v>80</v>
      </c>
      <c r="K10" s="31" t="s">
        <v>80</v>
      </c>
      <c r="L10" s="31" t="s">
        <v>80</v>
      </c>
      <c r="M10" s="31" t="s">
        <v>80</v>
      </c>
      <c r="N10" s="31" t="s">
        <v>80</v>
      </c>
      <c r="O10" s="31" t="s">
        <v>80</v>
      </c>
      <c r="P10" s="31" t="s">
        <v>80</v>
      </c>
      <c r="Q10" s="31" t="s">
        <v>80</v>
      </c>
      <c r="R10" s="31" t="s">
        <v>80</v>
      </c>
      <c r="S10" s="31" t="s">
        <v>80</v>
      </c>
      <c r="T10" s="31" t="s">
        <v>80</v>
      </c>
      <c r="U10" s="31" t="s">
        <v>80</v>
      </c>
      <c r="V10" s="31" t="s">
        <v>80</v>
      </c>
      <c r="W10" s="31" t="s">
        <v>80</v>
      </c>
      <c r="X10" s="31" t="s">
        <v>80</v>
      </c>
      <c r="Y10" s="31" t="s">
        <v>80</v>
      </c>
      <c r="Z10" s="31" t="s">
        <v>82</v>
      </c>
      <c r="AA10" s="31" t="s">
        <v>80</v>
      </c>
      <c r="AB10" s="31" t="s">
        <v>80</v>
      </c>
      <c r="AC10" s="31" t="s">
        <v>80</v>
      </c>
      <c r="AD10" s="31" t="s">
        <v>80</v>
      </c>
      <c r="AE10" s="31" t="s">
        <v>80</v>
      </c>
      <c r="AF10" s="31" t="s">
        <v>80</v>
      </c>
      <c r="AG10" s="31" t="s">
        <v>80</v>
      </c>
      <c r="AH10" s="31" t="s">
        <v>80</v>
      </c>
      <c r="AI10" s="31" t="s">
        <v>80</v>
      </c>
      <c r="AJ10" s="31" t="s">
        <v>80</v>
      </c>
      <c r="AK10">
        <v>3</v>
      </c>
      <c r="AL10" s="29" t="s">
        <v>80</v>
      </c>
      <c r="AM10" s="29" t="s">
        <v>80</v>
      </c>
      <c r="AN10" s="20" t="s">
        <v>80</v>
      </c>
    </row>
    <row r="11" spans="1:40" x14ac:dyDescent="0.25">
      <c r="A11" t="s">
        <v>232</v>
      </c>
      <c r="B11" t="s">
        <v>238</v>
      </c>
      <c r="C11" t="s">
        <v>75</v>
      </c>
      <c r="D11" t="s">
        <v>103</v>
      </c>
      <c r="E11" t="s">
        <v>87</v>
      </c>
      <c r="F11" t="s">
        <v>78</v>
      </c>
      <c r="G11" s="31" t="s">
        <v>80</v>
      </c>
      <c r="H11" s="31" t="s">
        <v>80</v>
      </c>
      <c r="I11" s="31" t="s">
        <v>80</v>
      </c>
      <c r="J11" s="31" t="s">
        <v>80</v>
      </c>
      <c r="K11" s="31" t="s">
        <v>80</v>
      </c>
      <c r="L11" s="31" t="s">
        <v>80</v>
      </c>
      <c r="M11" s="31" t="s">
        <v>80</v>
      </c>
      <c r="N11" s="31" t="s">
        <v>80</v>
      </c>
      <c r="O11" s="31" t="s">
        <v>80</v>
      </c>
      <c r="P11" s="31" t="s">
        <v>80</v>
      </c>
      <c r="Q11" s="31" t="s">
        <v>80</v>
      </c>
      <c r="R11" s="31" t="s">
        <v>80</v>
      </c>
      <c r="S11" s="31" t="s">
        <v>80</v>
      </c>
      <c r="T11" s="31" t="s">
        <v>80</v>
      </c>
      <c r="U11" s="31" t="s">
        <v>80</v>
      </c>
      <c r="V11" s="31" t="s">
        <v>80</v>
      </c>
      <c r="W11" s="31" t="s">
        <v>80</v>
      </c>
      <c r="X11" s="31" t="s">
        <v>80</v>
      </c>
      <c r="Y11" s="31">
        <v>13.741</v>
      </c>
      <c r="Z11" s="31" t="s">
        <v>80</v>
      </c>
      <c r="AA11" s="31" t="s">
        <v>80</v>
      </c>
      <c r="AB11" s="31" t="s">
        <v>80</v>
      </c>
      <c r="AC11" s="31" t="s">
        <v>80</v>
      </c>
      <c r="AD11" s="31">
        <v>4.1520000000000001</v>
      </c>
      <c r="AE11" s="31" t="s">
        <v>80</v>
      </c>
      <c r="AF11" s="31" t="s">
        <v>80</v>
      </c>
      <c r="AG11" s="31" t="s">
        <v>80</v>
      </c>
      <c r="AH11" s="31">
        <v>0.32600000000000001</v>
      </c>
      <c r="AI11" s="31" t="s">
        <v>80</v>
      </c>
      <c r="AJ11" s="31">
        <v>0.109</v>
      </c>
      <c r="AK11">
        <v>4</v>
      </c>
      <c r="AL11" s="29">
        <v>7.89</v>
      </c>
      <c r="AM11" s="29">
        <v>95.33</v>
      </c>
      <c r="AN11" s="20">
        <v>18.327999999999999</v>
      </c>
    </row>
    <row r="12" spans="1:40" x14ac:dyDescent="0.25">
      <c r="A12" t="s">
        <v>232</v>
      </c>
      <c r="B12" t="s">
        <v>238</v>
      </c>
      <c r="C12" t="s">
        <v>75</v>
      </c>
      <c r="D12" t="s">
        <v>103</v>
      </c>
      <c r="E12" t="s">
        <v>87</v>
      </c>
      <c r="F12" t="s">
        <v>79</v>
      </c>
      <c r="G12" s="31" t="s">
        <v>80</v>
      </c>
      <c r="H12" s="31" t="s">
        <v>80</v>
      </c>
      <c r="I12" s="31" t="s">
        <v>80</v>
      </c>
      <c r="J12" s="31" t="s">
        <v>80</v>
      </c>
      <c r="K12" s="31" t="s">
        <v>80</v>
      </c>
      <c r="L12" s="31" t="s">
        <v>80</v>
      </c>
      <c r="M12" s="31" t="s">
        <v>80</v>
      </c>
      <c r="N12" s="31" t="s">
        <v>80</v>
      </c>
      <c r="O12" s="31" t="s">
        <v>80</v>
      </c>
      <c r="P12" s="31" t="s">
        <v>80</v>
      </c>
      <c r="Q12" s="31" t="s">
        <v>80</v>
      </c>
      <c r="R12" s="31" t="s">
        <v>80</v>
      </c>
      <c r="S12" s="31" t="s">
        <v>80</v>
      </c>
      <c r="T12" s="31" t="s">
        <v>80</v>
      </c>
      <c r="U12" s="31" t="s">
        <v>80</v>
      </c>
      <c r="V12" s="31" t="s">
        <v>80</v>
      </c>
      <c r="W12" s="31" t="s">
        <v>80</v>
      </c>
      <c r="X12" s="31" t="s">
        <v>80</v>
      </c>
      <c r="Y12" s="31" t="s">
        <v>24</v>
      </c>
      <c r="Z12" s="31" t="s">
        <v>80</v>
      </c>
      <c r="AA12" s="31" t="s">
        <v>80</v>
      </c>
      <c r="AB12" s="31" t="s">
        <v>7</v>
      </c>
      <c r="AC12" s="31" t="s">
        <v>80</v>
      </c>
      <c r="AD12" s="31" t="s">
        <v>20</v>
      </c>
      <c r="AE12" s="31" t="s">
        <v>5</v>
      </c>
      <c r="AF12" s="31" t="s">
        <v>80</v>
      </c>
      <c r="AG12" s="31" t="s">
        <v>80</v>
      </c>
      <c r="AH12" s="31" t="s">
        <v>82</v>
      </c>
      <c r="AI12" s="31" t="s">
        <v>80</v>
      </c>
      <c r="AJ12" s="31" t="s">
        <v>82</v>
      </c>
      <c r="AK12">
        <v>4</v>
      </c>
      <c r="AL12" s="29" t="s">
        <v>80</v>
      </c>
      <c r="AM12" s="29" t="s">
        <v>80</v>
      </c>
      <c r="AN12" s="20" t="s">
        <v>80</v>
      </c>
    </row>
    <row r="13" spans="1:40" x14ac:dyDescent="0.25">
      <c r="A13" t="s">
        <v>232</v>
      </c>
      <c r="B13" t="s">
        <v>238</v>
      </c>
      <c r="C13" t="s">
        <v>100</v>
      </c>
      <c r="D13" t="s">
        <v>195</v>
      </c>
      <c r="E13" t="s">
        <v>104</v>
      </c>
      <c r="F13" t="s">
        <v>78</v>
      </c>
      <c r="G13" s="31" t="s">
        <v>80</v>
      </c>
      <c r="H13" s="31" t="s">
        <v>80</v>
      </c>
      <c r="I13" s="31">
        <v>3.8290000000000002</v>
      </c>
      <c r="J13" s="31">
        <v>2.1000000000000001E-2</v>
      </c>
      <c r="K13" s="31">
        <v>4.0910000000000002</v>
      </c>
      <c r="L13" s="31" t="s">
        <v>80</v>
      </c>
      <c r="M13" s="31" t="s">
        <v>80</v>
      </c>
      <c r="N13" s="31" t="s">
        <v>80</v>
      </c>
      <c r="O13" s="31" t="s">
        <v>80</v>
      </c>
      <c r="P13" s="31" t="s">
        <v>80</v>
      </c>
      <c r="Q13" s="31" t="s">
        <v>80</v>
      </c>
      <c r="R13" s="31" t="s">
        <v>80</v>
      </c>
      <c r="S13" s="31" t="s">
        <v>80</v>
      </c>
      <c r="T13" s="31" t="s">
        <v>80</v>
      </c>
      <c r="U13" s="31" t="s">
        <v>80</v>
      </c>
      <c r="V13" s="31" t="s">
        <v>80</v>
      </c>
      <c r="W13" s="31" t="s">
        <v>80</v>
      </c>
      <c r="X13" s="31" t="s">
        <v>80</v>
      </c>
      <c r="Y13" s="31" t="s">
        <v>80</v>
      </c>
      <c r="Z13" s="31" t="s">
        <v>80</v>
      </c>
      <c r="AA13" s="31" t="s">
        <v>80</v>
      </c>
      <c r="AB13" s="31" t="s">
        <v>80</v>
      </c>
      <c r="AC13" s="31" t="s">
        <v>80</v>
      </c>
      <c r="AD13" s="31" t="s">
        <v>80</v>
      </c>
      <c r="AE13" s="31" t="s">
        <v>80</v>
      </c>
      <c r="AF13" s="31" t="s">
        <v>80</v>
      </c>
      <c r="AG13" s="31" t="s">
        <v>80</v>
      </c>
      <c r="AH13" s="31" t="s">
        <v>80</v>
      </c>
      <c r="AI13" s="31" t="s">
        <v>80</v>
      </c>
      <c r="AJ13" s="31" t="s">
        <v>80</v>
      </c>
      <c r="AK13" s="190">
        <v>5</v>
      </c>
      <c r="AL13" s="29">
        <v>3.42</v>
      </c>
      <c r="AM13" s="29">
        <v>98.75</v>
      </c>
      <c r="AN13" s="20">
        <v>7.9409999999999998</v>
      </c>
    </row>
    <row r="14" spans="1:40" x14ac:dyDescent="0.25">
      <c r="A14" t="s">
        <v>232</v>
      </c>
      <c r="B14" t="s">
        <v>238</v>
      </c>
      <c r="C14" t="s">
        <v>100</v>
      </c>
      <c r="D14" t="s">
        <v>195</v>
      </c>
      <c r="E14" t="s">
        <v>104</v>
      </c>
      <c r="F14" t="s">
        <v>79</v>
      </c>
      <c r="G14" s="31" t="s">
        <v>80</v>
      </c>
      <c r="H14" s="31" t="s">
        <v>80</v>
      </c>
      <c r="I14" s="31" t="s">
        <v>82</v>
      </c>
      <c r="J14" s="31" t="s">
        <v>82</v>
      </c>
      <c r="K14" s="31" t="s">
        <v>82</v>
      </c>
      <c r="L14" s="31" t="s">
        <v>80</v>
      </c>
      <c r="M14" s="31" t="s">
        <v>80</v>
      </c>
      <c r="N14" s="31" t="s">
        <v>80</v>
      </c>
      <c r="O14" s="31" t="s">
        <v>80</v>
      </c>
      <c r="P14" s="31" t="s">
        <v>80</v>
      </c>
      <c r="Q14" s="31" t="s">
        <v>80</v>
      </c>
      <c r="R14" s="31" t="s">
        <v>80</v>
      </c>
      <c r="S14" s="31" t="s">
        <v>80</v>
      </c>
      <c r="T14" s="31" t="s">
        <v>80</v>
      </c>
      <c r="U14" s="31" t="s">
        <v>80</v>
      </c>
      <c r="V14" s="31" t="s">
        <v>80</v>
      </c>
      <c r="W14" s="31" t="s">
        <v>80</v>
      </c>
      <c r="X14" s="31" t="s">
        <v>80</v>
      </c>
      <c r="Y14" s="31" t="s">
        <v>80</v>
      </c>
      <c r="Z14" s="31" t="s">
        <v>80</v>
      </c>
      <c r="AA14" s="31" t="s">
        <v>80</v>
      </c>
      <c r="AB14" s="31" t="s">
        <v>80</v>
      </c>
      <c r="AC14" s="31" t="s">
        <v>80</v>
      </c>
      <c r="AD14" s="31" t="s">
        <v>80</v>
      </c>
      <c r="AE14" s="31" t="s">
        <v>80</v>
      </c>
      <c r="AF14" s="31" t="s">
        <v>80</v>
      </c>
      <c r="AG14" s="31" t="s">
        <v>80</v>
      </c>
      <c r="AH14" s="31" t="s">
        <v>80</v>
      </c>
      <c r="AI14" s="31" t="s">
        <v>80</v>
      </c>
      <c r="AJ14" s="31" t="s">
        <v>80</v>
      </c>
      <c r="AK14">
        <v>5</v>
      </c>
      <c r="AL14" s="29" t="s">
        <v>80</v>
      </c>
      <c r="AM14" s="29" t="s">
        <v>80</v>
      </c>
      <c r="AN14" s="20" t="s">
        <v>80</v>
      </c>
    </row>
    <row r="15" spans="1:40" x14ac:dyDescent="0.25">
      <c r="A15" t="s">
        <v>232</v>
      </c>
      <c r="B15" t="s">
        <v>238</v>
      </c>
      <c r="C15" t="s">
        <v>85</v>
      </c>
      <c r="D15" t="s">
        <v>86</v>
      </c>
      <c r="E15" t="s">
        <v>87</v>
      </c>
      <c r="F15" t="s">
        <v>78</v>
      </c>
      <c r="G15" s="31" t="s">
        <v>80</v>
      </c>
      <c r="H15" s="31" t="s">
        <v>80</v>
      </c>
      <c r="I15" s="31" t="s">
        <v>80</v>
      </c>
      <c r="J15" s="31" t="s">
        <v>80</v>
      </c>
      <c r="K15" s="31" t="s">
        <v>80</v>
      </c>
      <c r="L15" s="31" t="s">
        <v>80</v>
      </c>
      <c r="M15" s="31" t="s">
        <v>80</v>
      </c>
      <c r="N15" s="31" t="s">
        <v>80</v>
      </c>
      <c r="O15" s="31" t="s">
        <v>80</v>
      </c>
      <c r="P15" s="31" t="s">
        <v>80</v>
      </c>
      <c r="Q15" s="31" t="s">
        <v>80</v>
      </c>
      <c r="R15" s="31" t="s">
        <v>80</v>
      </c>
      <c r="S15" s="31" t="s">
        <v>80</v>
      </c>
      <c r="T15" s="31" t="s">
        <v>80</v>
      </c>
      <c r="U15" s="31" t="s">
        <v>80</v>
      </c>
      <c r="V15" s="31" t="s">
        <v>80</v>
      </c>
      <c r="W15" s="31">
        <v>5.0000000000000001E-3</v>
      </c>
      <c r="X15" s="31">
        <v>0.251</v>
      </c>
      <c r="Y15" s="31">
        <v>0.93899999999999995</v>
      </c>
      <c r="Z15" s="31">
        <v>0.06</v>
      </c>
      <c r="AA15" s="31">
        <v>7.0000000000000001E-3</v>
      </c>
      <c r="AB15" s="31" t="s">
        <v>80</v>
      </c>
      <c r="AC15" s="31">
        <v>0.02</v>
      </c>
      <c r="AD15" s="31" t="s">
        <v>80</v>
      </c>
      <c r="AE15" s="31" t="s">
        <v>80</v>
      </c>
      <c r="AF15" s="31" t="s">
        <v>80</v>
      </c>
      <c r="AG15" s="31" t="s">
        <v>80</v>
      </c>
      <c r="AH15" s="31">
        <v>1.4999999999999999E-2</v>
      </c>
      <c r="AI15" s="31" t="s">
        <v>80</v>
      </c>
      <c r="AJ15" s="31" t="s">
        <v>80</v>
      </c>
      <c r="AK15">
        <v>6</v>
      </c>
      <c r="AL15" s="29">
        <v>0.56000000000000005</v>
      </c>
      <c r="AM15" s="29">
        <v>99.31</v>
      </c>
      <c r="AN15" s="20">
        <v>1.2969999999999999</v>
      </c>
    </row>
    <row r="16" spans="1:40" x14ac:dyDescent="0.25">
      <c r="A16" t="s">
        <v>232</v>
      </c>
      <c r="B16" t="s">
        <v>238</v>
      </c>
      <c r="C16" t="s">
        <v>85</v>
      </c>
      <c r="D16" t="s">
        <v>86</v>
      </c>
      <c r="E16" t="s">
        <v>87</v>
      </c>
      <c r="F16" t="s">
        <v>79</v>
      </c>
      <c r="G16" s="31" t="s">
        <v>80</v>
      </c>
      <c r="H16" s="31" t="s">
        <v>80</v>
      </c>
      <c r="I16" s="31" t="s">
        <v>80</v>
      </c>
      <c r="J16" s="31" t="s">
        <v>80</v>
      </c>
      <c r="K16" s="31" t="s">
        <v>80</v>
      </c>
      <c r="L16" s="31" t="s">
        <v>80</v>
      </c>
      <c r="M16" s="31" t="s">
        <v>80</v>
      </c>
      <c r="N16" s="31" t="s">
        <v>80</v>
      </c>
      <c r="O16" s="31" t="s">
        <v>80</v>
      </c>
      <c r="P16" s="31" t="s">
        <v>80</v>
      </c>
      <c r="Q16" s="31" t="s">
        <v>80</v>
      </c>
      <c r="R16" s="31" t="s">
        <v>80</v>
      </c>
      <c r="S16" s="31" t="s">
        <v>80</v>
      </c>
      <c r="T16" s="31" t="s">
        <v>80</v>
      </c>
      <c r="U16" s="31" t="s">
        <v>80</v>
      </c>
      <c r="V16" s="31" t="s">
        <v>80</v>
      </c>
      <c r="W16" s="31" t="s">
        <v>82</v>
      </c>
      <c r="X16" s="31" t="s">
        <v>5</v>
      </c>
      <c r="Y16" s="31" t="s">
        <v>5</v>
      </c>
      <c r="Z16" s="31" t="s">
        <v>82</v>
      </c>
      <c r="AA16" s="31" t="s">
        <v>82</v>
      </c>
      <c r="AB16" s="31" t="s">
        <v>80</v>
      </c>
      <c r="AC16" s="31" t="s">
        <v>82</v>
      </c>
      <c r="AD16" s="31" t="s">
        <v>80</v>
      </c>
      <c r="AE16" s="31" t="s">
        <v>80</v>
      </c>
      <c r="AF16" s="31" t="s">
        <v>80</v>
      </c>
      <c r="AG16" s="31" t="s">
        <v>80</v>
      </c>
      <c r="AH16" s="31" t="s">
        <v>82</v>
      </c>
      <c r="AI16" s="31" t="s">
        <v>80</v>
      </c>
      <c r="AJ16" s="31" t="s">
        <v>80</v>
      </c>
      <c r="AK16">
        <v>6</v>
      </c>
      <c r="AL16" s="29" t="s">
        <v>80</v>
      </c>
      <c r="AM16" s="29" t="s">
        <v>80</v>
      </c>
      <c r="AN16" s="20" t="s">
        <v>80</v>
      </c>
    </row>
    <row r="17" spans="1:40" x14ac:dyDescent="0.25">
      <c r="A17" t="s">
        <v>232</v>
      </c>
      <c r="B17" t="s">
        <v>238</v>
      </c>
      <c r="C17" t="s">
        <v>75</v>
      </c>
      <c r="D17" t="s">
        <v>89</v>
      </c>
      <c r="E17" t="s">
        <v>87</v>
      </c>
      <c r="F17" t="s">
        <v>78</v>
      </c>
      <c r="G17" s="31" t="s">
        <v>80</v>
      </c>
      <c r="H17" s="31" t="s">
        <v>80</v>
      </c>
      <c r="I17" s="31" t="s">
        <v>80</v>
      </c>
      <c r="J17" s="31" t="s">
        <v>80</v>
      </c>
      <c r="K17" s="31" t="s">
        <v>80</v>
      </c>
      <c r="L17" s="31" t="s">
        <v>80</v>
      </c>
      <c r="M17" s="31" t="s">
        <v>80</v>
      </c>
      <c r="N17" s="31" t="s">
        <v>80</v>
      </c>
      <c r="O17" s="31" t="s">
        <v>80</v>
      </c>
      <c r="P17" s="31" t="s">
        <v>80</v>
      </c>
      <c r="Q17" s="31">
        <v>0.995</v>
      </c>
      <c r="R17" s="31" t="s">
        <v>80</v>
      </c>
      <c r="S17" s="31" t="s">
        <v>80</v>
      </c>
      <c r="T17" s="31" t="s">
        <v>80</v>
      </c>
      <c r="U17" s="31" t="s">
        <v>80</v>
      </c>
      <c r="V17" s="31" t="s">
        <v>80</v>
      </c>
      <c r="W17" s="31" t="s">
        <v>80</v>
      </c>
      <c r="X17" s="31" t="s">
        <v>80</v>
      </c>
      <c r="Y17" s="31" t="s">
        <v>80</v>
      </c>
      <c r="Z17" s="31" t="s">
        <v>80</v>
      </c>
      <c r="AA17" s="31" t="s">
        <v>80</v>
      </c>
      <c r="AB17" s="31" t="s">
        <v>80</v>
      </c>
      <c r="AC17" s="31" t="s">
        <v>80</v>
      </c>
      <c r="AD17" s="31" t="s">
        <v>80</v>
      </c>
      <c r="AE17" s="31" t="s">
        <v>80</v>
      </c>
      <c r="AF17" s="31" t="s">
        <v>80</v>
      </c>
      <c r="AG17" s="31" t="s">
        <v>80</v>
      </c>
      <c r="AH17" s="31" t="s">
        <v>80</v>
      </c>
      <c r="AI17" s="31" t="s">
        <v>80</v>
      </c>
      <c r="AJ17" s="31" t="s">
        <v>80</v>
      </c>
      <c r="AK17">
        <v>7</v>
      </c>
      <c r="AL17" s="29">
        <v>0.43</v>
      </c>
      <c r="AM17" s="29">
        <v>99.74</v>
      </c>
      <c r="AN17" s="20">
        <v>0.995</v>
      </c>
    </row>
    <row r="18" spans="1:40" x14ac:dyDescent="0.25">
      <c r="A18" t="s">
        <v>232</v>
      </c>
      <c r="B18" t="s">
        <v>238</v>
      </c>
      <c r="C18" t="s">
        <v>75</v>
      </c>
      <c r="D18" t="s">
        <v>89</v>
      </c>
      <c r="E18" t="s">
        <v>87</v>
      </c>
      <c r="F18" t="s">
        <v>79</v>
      </c>
      <c r="G18" s="31" t="s">
        <v>80</v>
      </c>
      <c r="H18" s="31" t="s">
        <v>80</v>
      </c>
      <c r="I18" s="31" t="s">
        <v>80</v>
      </c>
      <c r="J18" s="31" t="s">
        <v>80</v>
      </c>
      <c r="K18" s="31" t="s">
        <v>80</v>
      </c>
      <c r="L18" s="31" t="s">
        <v>80</v>
      </c>
      <c r="M18" s="31" t="s">
        <v>80</v>
      </c>
      <c r="N18" s="31" t="s">
        <v>80</v>
      </c>
      <c r="O18" s="31" t="s">
        <v>5</v>
      </c>
      <c r="P18" s="31" t="s">
        <v>80</v>
      </c>
      <c r="Q18" s="31" t="s">
        <v>5</v>
      </c>
      <c r="R18" s="31" t="s">
        <v>80</v>
      </c>
      <c r="S18" s="31" t="s">
        <v>80</v>
      </c>
      <c r="T18" s="31" t="s">
        <v>80</v>
      </c>
      <c r="U18" s="31" t="s">
        <v>80</v>
      </c>
      <c r="V18" s="31" t="s">
        <v>80</v>
      </c>
      <c r="W18" s="31" t="s">
        <v>80</v>
      </c>
      <c r="X18" s="31" t="s">
        <v>80</v>
      </c>
      <c r="Y18" s="31" t="s">
        <v>80</v>
      </c>
      <c r="Z18" s="31" t="s">
        <v>80</v>
      </c>
      <c r="AA18" s="31" t="s">
        <v>80</v>
      </c>
      <c r="AB18" s="31" t="s">
        <v>80</v>
      </c>
      <c r="AC18" s="31" t="s">
        <v>80</v>
      </c>
      <c r="AD18" s="31" t="s">
        <v>80</v>
      </c>
      <c r="AE18" s="31" t="s">
        <v>7</v>
      </c>
      <c r="AF18" s="31" t="s">
        <v>80</v>
      </c>
      <c r="AG18" s="31" t="s">
        <v>80</v>
      </c>
      <c r="AH18" s="31" t="s">
        <v>80</v>
      </c>
      <c r="AI18" s="31" t="s">
        <v>80</v>
      </c>
      <c r="AJ18" s="31" t="s">
        <v>80</v>
      </c>
      <c r="AK18">
        <v>7</v>
      </c>
      <c r="AL18" s="29" t="s">
        <v>80</v>
      </c>
      <c r="AM18" s="29" t="s">
        <v>80</v>
      </c>
      <c r="AN18" s="20" t="s">
        <v>80</v>
      </c>
    </row>
    <row r="19" spans="1:40" x14ac:dyDescent="0.25">
      <c r="A19" t="s">
        <v>232</v>
      </c>
      <c r="B19" t="s">
        <v>238</v>
      </c>
      <c r="C19" t="s">
        <v>75</v>
      </c>
      <c r="D19" t="s">
        <v>151</v>
      </c>
      <c r="E19" t="s">
        <v>105</v>
      </c>
      <c r="F19" t="s">
        <v>78</v>
      </c>
      <c r="G19" s="31" t="s">
        <v>80</v>
      </c>
      <c r="H19" s="31" t="s">
        <v>80</v>
      </c>
      <c r="I19" s="31" t="s">
        <v>80</v>
      </c>
      <c r="J19" s="31" t="s">
        <v>80</v>
      </c>
      <c r="K19" s="31" t="s">
        <v>80</v>
      </c>
      <c r="L19" s="31" t="s">
        <v>80</v>
      </c>
      <c r="M19" s="31" t="s">
        <v>80</v>
      </c>
      <c r="N19" s="31" t="s">
        <v>80</v>
      </c>
      <c r="O19" s="31" t="s">
        <v>80</v>
      </c>
      <c r="P19" s="31" t="s">
        <v>80</v>
      </c>
      <c r="Q19" s="31" t="s">
        <v>80</v>
      </c>
      <c r="R19" s="31" t="s">
        <v>80</v>
      </c>
      <c r="S19" s="31" t="s">
        <v>80</v>
      </c>
      <c r="T19" s="31" t="s">
        <v>80</v>
      </c>
      <c r="U19" s="31">
        <v>0.49199999999999999</v>
      </c>
      <c r="V19" s="31" t="s">
        <v>80</v>
      </c>
      <c r="W19" s="31" t="s">
        <v>80</v>
      </c>
      <c r="X19" s="31" t="s">
        <v>80</v>
      </c>
      <c r="Y19" s="31" t="s">
        <v>80</v>
      </c>
      <c r="Z19" s="31" t="s">
        <v>80</v>
      </c>
      <c r="AA19" s="31" t="s">
        <v>80</v>
      </c>
      <c r="AB19" s="31" t="s">
        <v>80</v>
      </c>
      <c r="AC19" s="31" t="s">
        <v>80</v>
      </c>
      <c r="AD19" s="31" t="s">
        <v>80</v>
      </c>
      <c r="AE19" s="31" t="s">
        <v>80</v>
      </c>
      <c r="AF19" s="31" t="s">
        <v>80</v>
      </c>
      <c r="AG19" s="31" t="s">
        <v>80</v>
      </c>
      <c r="AH19" s="31" t="s">
        <v>80</v>
      </c>
      <c r="AI19" s="31" t="s">
        <v>80</v>
      </c>
      <c r="AJ19" s="31" t="s">
        <v>80</v>
      </c>
      <c r="AK19">
        <v>8</v>
      </c>
      <c r="AL19" s="29">
        <v>0.21</v>
      </c>
      <c r="AM19" s="29">
        <v>99.95</v>
      </c>
      <c r="AN19" s="20">
        <v>0.49199999999999999</v>
      </c>
    </row>
    <row r="20" spans="1:40" x14ac:dyDescent="0.25">
      <c r="A20" t="s">
        <v>232</v>
      </c>
      <c r="B20" t="s">
        <v>238</v>
      </c>
      <c r="C20" t="s">
        <v>75</v>
      </c>
      <c r="D20" t="s">
        <v>151</v>
      </c>
      <c r="E20" t="s">
        <v>105</v>
      </c>
      <c r="F20" t="s">
        <v>79</v>
      </c>
      <c r="G20" s="31" t="s">
        <v>80</v>
      </c>
      <c r="H20" s="31" t="s">
        <v>80</v>
      </c>
      <c r="I20" s="31" t="s">
        <v>80</v>
      </c>
      <c r="J20" s="31" t="s">
        <v>80</v>
      </c>
      <c r="K20" s="31" t="s">
        <v>80</v>
      </c>
      <c r="L20" s="31" t="s">
        <v>80</v>
      </c>
      <c r="M20" s="31" t="s">
        <v>80</v>
      </c>
      <c r="N20" s="31" t="s">
        <v>80</v>
      </c>
      <c r="O20" s="31" t="s">
        <v>80</v>
      </c>
      <c r="P20" s="31" t="s">
        <v>80</v>
      </c>
      <c r="Q20" s="31" t="s">
        <v>80</v>
      </c>
      <c r="R20" s="31" t="s">
        <v>80</v>
      </c>
      <c r="S20" s="31" t="s">
        <v>80</v>
      </c>
      <c r="T20" s="31" t="s">
        <v>80</v>
      </c>
      <c r="U20" s="31" t="s">
        <v>5</v>
      </c>
      <c r="V20" s="31" t="s">
        <v>80</v>
      </c>
      <c r="W20" s="31" t="s">
        <v>80</v>
      </c>
      <c r="X20" s="31" t="s">
        <v>80</v>
      </c>
      <c r="Y20" s="31" t="s">
        <v>80</v>
      </c>
      <c r="Z20" s="31" t="s">
        <v>80</v>
      </c>
      <c r="AA20" s="31" t="s">
        <v>80</v>
      </c>
      <c r="AB20" s="31" t="s">
        <v>80</v>
      </c>
      <c r="AC20" s="31" t="s">
        <v>80</v>
      </c>
      <c r="AD20" s="31" t="s">
        <v>80</v>
      </c>
      <c r="AE20" s="31" t="s">
        <v>80</v>
      </c>
      <c r="AF20" s="31" t="s">
        <v>80</v>
      </c>
      <c r="AG20" s="31" t="s">
        <v>80</v>
      </c>
      <c r="AH20" s="31" t="s">
        <v>80</v>
      </c>
      <c r="AI20" s="31" t="s">
        <v>80</v>
      </c>
      <c r="AJ20" s="31" t="s">
        <v>80</v>
      </c>
      <c r="AK20">
        <v>8</v>
      </c>
      <c r="AL20" s="29" t="s">
        <v>80</v>
      </c>
      <c r="AM20" s="29" t="s">
        <v>80</v>
      </c>
      <c r="AN20" s="20" t="s">
        <v>80</v>
      </c>
    </row>
    <row r="21" spans="1:40" x14ac:dyDescent="0.25">
      <c r="A21" t="s">
        <v>232</v>
      </c>
      <c r="B21" t="s">
        <v>238</v>
      </c>
      <c r="C21" t="s">
        <v>75</v>
      </c>
      <c r="D21" t="s">
        <v>141</v>
      </c>
      <c r="E21" t="s">
        <v>87</v>
      </c>
      <c r="F21" t="s">
        <v>78</v>
      </c>
      <c r="G21" s="31" t="s">
        <v>80</v>
      </c>
      <c r="H21" s="31" t="s">
        <v>80</v>
      </c>
      <c r="I21" s="31" t="s">
        <v>80</v>
      </c>
      <c r="J21" s="31" t="s">
        <v>80</v>
      </c>
      <c r="K21" s="31" t="s">
        <v>80</v>
      </c>
      <c r="L21" s="31" t="s">
        <v>80</v>
      </c>
      <c r="M21" s="31" t="s">
        <v>80</v>
      </c>
      <c r="N21" s="31" t="s">
        <v>80</v>
      </c>
      <c r="O21" s="31" t="s">
        <v>80</v>
      </c>
      <c r="P21" s="31" t="s">
        <v>80</v>
      </c>
      <c r="Q21" s="31" t="s">
        <v>80</v>
      </c>
      <c r="R21" s="31" t="s">
        <v>80</v>
      </c>
      <c r="S21" s="31" t="s">
        <v>80</v>
      </c>
      <c r="T21" s="31" t="s">
        <v>80</v>
      </c>
      <c r="U21" s="31" t="s">
        <v>80</v>
      </c>
      <c r="V21" s="31" t="s">
        <v>80</v>
      </c>
      <c r="W21" s="31" t="s">
        <v>80</v>
      </c>
      <c r="X21" s="31" t="s">
        <v>80</v>
      </c>
      <c r="Y21" s="31" t="s">
        <v>80</v>
      </c>
      <c r="Z21" s="31" t="s">
        <v>80</v>
      </c>
      <c r="AA21" s="31" t="s">
        <v>80</v>
      </c>
      <c r="AB21" s="31" t="s">
        <v>80</v>
      </c>
      <c r="AC21" s="31" t="s">
        <v>80</v>
      </c>
      <c r="AD21" s="31" t="s">
        <v>80</v>
      </c>
      <c r="AE21" s="31" t="s">
        <v>80</v>
      </c>
      <c r="AF21" s="31" t="s">
        <v>80</v>
      </c>
      <c r="AG21" s="31" t="s">
        <v>80</v>
      </c>
      <c r="AH21" s="31" t="s">
        <v>80</v>
      </c>
      <c r="AI21" s="31">
        <v>4.0000000000000001E-3</v>
      </c>
      <c r="AJ21" s="31">
        <v>0.06</v>
      </c>
      <c r="AK21">
        <v>9</v>
      </c>
      <c r="AL21" s="29">
        <v>0.03</v>
      </c>
      <c r="AM21" s="29">
        <v>99.98</v>
      </c>
      <c r="AN21" s="20">
        <v>6.4000000000000001E-2</v>
      </c>
    </row>
    <row r="22" spans="1:40" x14ac:dyDescent="0.25">
      <c r="A22" t="s">
        <v>232</v>
      </c>
      <c r="B22" t="s">
        <v>238</v>
      </c>
      <c r="C22" t="s">
        <v>75</v>
      </c>
      <c r="D22" t="s">
        <v>141</v>
      </c>
      <c r="E22" t="s">
        <v>87</v>
      </c>
      <c r="F22" t="s">
        <v>79</v>
      </c>
      <c r="G22" s="31" t="s">
        <v>80</v>
      </c>
      <c r="H22" s="31" t="s">
        <v>80</v>
      </c>
      <c r="I22" s="31" t="s">
        <v>80</v>
      </c>
      <c r="J22" s="31" t="s">
        <v>80</v>
      </c>
      <c r="K22" s="31" t="s">
        <v>80</v>
      </c>
      <c r="L22" s="31" t="s">
        <v>80</v>
      </c>
      <c r="M22" s="31" t="s">
        <v>80</v>
      </c>
      <c r="N22" s="31" t="s">
        <v>80</v>
      </c>
      <c r="O22" s="31" t="s">
        <v>80</v>
      </c>
      <c r="P22" s="31" t="s">
        <v>80</v>
      </c>
      <c r="Q22" s="31" t="s">
        <v>80</v>
      </c>
      <c r="R22" s="31" t="s">
        <v>80</v>
      </c>
      <c r="S22" s="31" t="s">
        <v>80</v>
      </c>
      <c r="T22" s="31" t="s">
        <v>5</v>
      </c>
      <c r="U22" s="31" t="s">
        <v>80</v>
      </c>
      <c r="V22" s="31" t="s">
        <v>80</v>
      </c>
      <c r="W22" s="31" t="s">
        <v>80</v>
      </c>
      <c r="X22" s="31" t="s">
        <v>80</v>
      </c>
      <c r="Y22" s="31" t="s">
        <v>80</v>
      </c>
      <c r="Z22" s="31" t="s">
        <v>80</v>
      </c>
      <c r="AA22" s="31" t="s">
        <v>80</v>
      </c>
      <c r="AB22" s="31" t="s">
        <v>80</v>
      </c>
      <c r="AC22" s="31" t="s">
        <v>80</v>
      </c>
      <c r="AD22" s="31" t="s">
        <v>80</v>
      </c>
      <c r="AE22" s="31" t="s">
        <v>80</v>
      </c>
      <c r="AF22" s="31" t="s">
        <v>80</v>
      </c>
      <c r="AG22" s="31" t="s">
        <v>80</v>
      </c>
      <c r="AH22" s="31" t="s">
        <v>80</v>
      </c>
      <c r="AI22" s="31" t="s">
        <v>82</v>
      </c>
      <c r="AJ22" s="31" t="s">
        <v>82</v>
      </c>
      <c r="AK22">
        <v>9</v>
      </c>
      <c r="AL22" s="29" t="s">
        <v>80</v>
      </c>
      <c r="AM22" s="29" t="s">
        <v>80</v>
      </c>
      <c r="AN22" s="20" t="s">
        <v>80</v>
      </c>
    </row>
    <row r="23" spans="1:40" x14ac:dyDescent="0.25">
      <c r="A23" t="s">
        <v>232</v>
      </c>
      <c r="B23" t="s">
        <v>238</v>
      </c>
      <c r="C23" t="s">
        <v>75</v>
      </c>
      <c r="D23" t="s">
        <v>76</v>
      </c>
      <c r="E23" t="s">
        <v>99</v>
      </c>
      <c r="F23" t="s">
        <v>78</v>
      </c>
      <c r="G23" s="31" t="s">
        <v>80</v>
      </c>
      <c r="H23" s="31" t="s">
        <v>80</v>
      </c>
      <c r="I23" s="31" t="s">
        <v>80</v>
      </c>
      <c r="J23" s="31" t="s">
        <v>80</v>
      </c>
      <c r="K23" s="31" t="s">
        <v>80</v>
      </c>
      <c r="L23" s="31" t="s">
        <v>80</v>
      </c>
      <c r="M23" s="31" t="s">
        <v>80</v>
      </c>
      <c r="N23" s="31" t="s">
        <v>80</v>
      </c>
      <c r="O23" s="31" t="s">
        <v>80</v>
      </c>
      <c r="P23" s="31" t="s">
        <v>80</v>
      </c>
      <c r="Q23" s="31" t="s">
        <v>80</v>
      </c>
      <c r="R23" s="31" t="s">
        <v>80</v>
      </c>
      <c r="S23" s="31" t="s">
        <v>80</v>
      </c>
      <c r="T23" s="31" t="s">
        <v>80</v>
      </c>
      <c r="U23" s="31" t="s">
        <v>80</v>
      </c>
      <c r="V23" s="31" t="s">
        <v>80</v>
      </c>
      <c r="W23" s="31" t="s">
        <v>80</v>
      </c>
      <c r="X23" s="31" t="s">
        <v>80</v>
      </c>
      <c r="Y23" s="31" t="s">
        <v>80</v>
      </c>
      <c r="Z23" s="31" t="s">
        <v>80</v>
      </c>
      <c r="AA23" s="31" t="s">
        <v>80</v>
      </c>
      <c r="AB23" s="31" t="s">
        <v>80</v>
      </c>
      <c r="AC23" s="31">
        <v>0.02</v>
      </c>
      <c r="AD23" s="31" t="s">
        <v>80</v>
      </c>
      <c r="AE23" s="31" t="s">
        <v>80</v>
      </c>
      <c r="AF23" s="31" t="s">
        <v>80</v>
      </c>
      <c r="AG23" s="31" t="s">
        <v>80</v>
      </c>
      <c r="AH23" s="31" t="s">
        <v>80</v>
      </c>
      <c r="AI23" s="31" t="s">
        <v>80</v>
      </c>
      <c r="AJ23" s="31" t="s">
        <v>80</v>
      </c>
      <c r="AK23">
        <v>10</v>
      </c>
      <c r="AL23" s="29">
        <v>0.01</v>
      </c>
      <c r="AM23" s="29">
        <v>99.99</v>
      </c>
      <c r="AN23" s="20">
        <v>0.02</v>
      </c>
    </row>
    <row r="24" spans="1:40" x14ac:dyDescent="0.25">
      <c r="A24" t="s">
        <v>232</v>
      </c>
      <c r="B24" t="s">
        <v>238</v>
      </c>
      <c r="C24" t="s">
        <v>75</v>
      </c>
      <c r="D24" t="s">
        <v>76</v>
      </c>
      <c r="E24" t="s">
        <v>99</v>
      </c>
      <c r="F24" t="s">
        <v>79</v>
      </c>
      <c r="G24" s="31" t="s">
        <v>80</v>
      </c>
      <c r="H24" s="31" t="s">
        <v>80</v>
      </c>
      <c r="I24" s="31" t="s">
        <v>80</v>
      </c>
      <c r="J24" s="31" t="s">
        <v>80</v>
      </c>
      <c r="K24" s="31" t="s">
        <v>80</v>
      </c>
      <c r="L24" s="31" t="s">
        <v>80</v>
      </c>
      <c r="M24" s="31" t="s">
        <v>80</v>
      </c>
      <c r="N24" s="31" t="s">
        <v>80</v>
      </c>
      <c r="O24" s="31" t="s">
        <v>80</v>
      </c>
      <c r="P24" s="31" t="s">
        <v>80</v>
      </c>
      <c r="Q24" s="31" t="s">
        <v>80</v>
      </c>
      <c r="R24" s="31" t="s">
        <v>80</v>
      </c>
      <c r="S24" s="31" t="s">
        <v>80</v>
      </c>
      <c r="T24" s="31" t="s">
        <v>80</v>
      </c>
      <c r="U24" s="31" t="s">
        <v>80</v>
      </c>
      <c r="V24" s="31" t="s">
        <v>80</v>
      </c>
      <c r="W24" s="31" t="s">
        <v>80</v>
      </c>
      <c r="X24" s="31" t="s">
        <v>80</v>
      </c>
      <c r="Y24" s="31" t="s">
        <v>80</v>
      </c>
      <c r="Z24" s="31" t="s">
        <v>80</v>
      </c>
      <c r="AA24" s="31" t="s">
        <v>80</v>
      </c>
      <c r="AB24" s="31" t="s">
        <v>80</v>
      </c>
      <c r="AC24" s="31" t="s">
        <v>82</v>
      </c>
      <c r="AD24" s="31" t="s">
        <v>80</v>
      </c>
      <c r="AE24" s="31" t="s">
        <v>80</v>
      </c>
      <c r="AF24" s="31" t="s">
        <v>80</v>
      </c>
      <c r="AG24" s="31" t="s">
        <v>80</v>
      </c>
      <c r="AH24" s="31" t="s">
        <v>80</v>
      </c>
      <c r="AI24" s="31" t="s">
        <v>80</v>
      </c>
      <c r="AJ24" s="31" t="s">
        <v>80</v>
      </c>
      <c r="AK24">
        <v>10</v>
      </c>
      <c r="AL24" s="29" t="s">
        <v>80</v>
      </c>
      <c r="AM24" s="29" t="s">
        <v>80</v>
      </c>
      <c r="AN24" s="20" t="s">
        <v>80</v>
      </c>
    </row>
    <row r="25" spans="1:40" x14ac:dyDescent="0.25">
      <c r="A25" t="s">
        <v>232</v>
      </c>
      <c r="B25" t="s">
        <v>238</v>
      </c>
      <c r="C25" t="s">
        <v>75</v>
      </c>
      <c r="D25" t="s">
        <v>128</v>
      </c>
      <c r="E25" t="s">
        <v>99</v>
      </c>
      <c r="F25" t="s">
        <v>78</v>
      </c>
      <c r="G25" s="31" t="s">
        <v>80</v>
      </c>
      <c r="H25" s="31" t="s">
        <v>80</v>
      </c>
      <c r="I25" s="31" t="s">
        <v>80</v>
      </c>
      <c r="J25" s="31" t="s">
        <v>80</v>
      </c>
      <c r="K25" s="31" t="s">
        <v>80</v>
      </c>
      <c r="L25" s="31" t="s">
        <v>80</v>
      </c>
      <c r="M25" s="31" t="s">
        <v>80</v>
      </c>
      <c r="N25" s="31" t="s">
        <v>80</v>
      </c>
      <c r="O25" s="31" t="s">
        <v>80</v>
      </c>
      <c r="P25" s="31" t="s">
        <v>80</v>
      </c>
      <c r="Q25" s="31" t="s">
        <v>80</v>
      </c>
      <c r="R25" s="31" t="s">
        <v>80</v>
      </c>
      <c r="S25" s="31" t="s">
        <v>80</v>
      </c>
      <c r="T25" s="31" t="s">
        <v>80</v>
      </c>
      <c r="U25" s="31" t="s">
        <v>80</v>
      </c>
      <c r="V25" s="31" t="s">
        <v>80</v>
      </c>
      <c r="W25" s="31" t="s">
        <v>80</v>
      </c>
      <c r="X25" s="31" t="s">
        <v>80</v>
      </c>
      <c r="Y25" s="31" t="s">
        <v>80</v>
      </c>
      <c r="Z25" s="31" t="s">
        <v>80</v>
      </c>
      <c r="AA25" s="31" t="s">
        <v>80</v>
      </c>
      <c r="AB25" s="31" t="s">
        <v>80</v>
      </c>
      <c r="AC25" s="31">
        <v>1.2E-2</v>
      </c>
      <c r="AD25" s="31" t="s">
        <v>80</v>
      </c>
      <c r="AE25" s="31" t="s">
        <v>80</v>
      </c>
      <c r="AF25" s="31" t="s">
        <v>80</v>
      </c>
      <c r="AG25" s="31" t="s">
        <v>80</v>
      </c>
      <c r="AH25" s="31" t="s">
        <v>80</v>
      </c>
      <c r="AI25" s="31" t="s">
        <v>80</v>
      </c>
      <c r="AJ25" s="31" t="s">
        <v>80</v>
      </c>
      <c r="AK25">
        <v>11</v>
      </c>
      <c r="AL25" s="29">
        <v>0.01</v>
      </c>
      <c r="AM25" s="29">
        <v>99.99</v>
      </c>
      <c r="AN25" s="20">
        <v>1.2E-2</v>
      </c>
    </row>
    <row r="26" spans="1:40" x14ac:dyDescent="0.25">
      <c r="A26" t="s">
        <v>232</v>
      </c>
      <c r="B26" t="s">
        <v>238</v>
      </c>
      <c r="C26" t="s">
        <v>75</v>
      </c>
      <c r="D26" t="s">
        <v>128</v>
      </c>
      <c r="E26" t="s">
        <v>99</v>
      </c>
      <c r="F26" t="s">
        <v>79</v>
      </c>
      <c r="G26" s="31" t="s">
        <v>80</v>
      </c>
      <c r="H26" s="31" t="s">
        <v>80</v>
      </c>
      <c r="I26" s="31" t="s">
        <v>80</v>
      </c>
      <c r="J26" s="31" t="s">
        <v>80</v>
      </c>
      <c r="K26" s="31" t="s">
        <v>80</v>
      </c>
      <c r="L26" s="31" t="s">
        <v>80</v>
      </c>
      <c r="M26" s="31" t="s">
        <v>80</v>
      </c>
      <c r="N26" s="31" t="s">
        <v>80</v>
      </c>
      <c r="O26" s="31" t="s">
        <v>80</v>
      </c>
      <c r="P26" s="31" t="s">
        <v>80</v>
      </c>
      <c r="Q26" s="31" t="s">
        <v>80</v>
      </c>
      <c r="R26" s="31" t="s">
        <v>80</v>
      </c>
      <c r="S26" s="31" t="s">
        <v>80</v>
      </c>
      <c r="T26" s="31" t="s">
        <v>80</v>
      </c>
      <c r="U26" s="31" t="s">
        <v>80</v>
      </c>
      <c r="V26" s="31" t="s">
        <v>80</v>
      </c>
      <c r="W26" s="31" t="s">
        <v>80</v>
      </c>
      <c r="X26" s="31" t="s">
        <v>80</v>
      </c>
      <c r="Y26" s="31" t="s">
        <v>80</v>
      </c>
      <c r="Z26" s="31" t="s">
        <v>80</v>
      </c>
      <c r="AA26" s="31" t="s">
        <v>80</v>
      </c>
      <c r="AB26" s="31" t="s">
        <v>80</v>
      </c>
      <c r="AC26" s="31" t="s">
        <v>82</v>
      </c>
      <c r="AD26" s="31" t="s">
        <v>80</v>
      </c>
      <c r="AE26" s="31" t="s">
        <v>80</v>
      </c>
      <c r="AF26" s="31" t="s">
        <v>80</v>
      </c>
      <c r="AG26" s="31" t="s">
        <v>80</v>
      </c>
      <c r="AH26" s="31" t="s">
        <v>80</v>
      </c>
      <c r="AI26" s="31" t="s">
        <v>80</v>
      </c>
      <c r="AJ26" s="31" t="s">
        <v>80</v>
      </c>
      <c r="AK26">
        <v>11</v>
      </c>
      <c r="AL26" s="29" t="s">
        <v>80</v>
      </c>
      <c r="AM26" s="29" t="s">
        <v>80</v>
      </c>
      <c r="AN26" s="20" t="s">
        <v>80</v>
      </c>
    </row>
    <row r="27" spans="1:40" x14ac:dyDescent="0.25">
      <c r="A27" t="s">
        <v>232</v>
      </c>
      <c r="B27" t="s">
        <v>238</v>
      </c>
      <c r="C27" t="s">
        <v>75</v>
      </c>
      <c r="D27" t="s">
        <v>135</v>
      </c>
      <c r="E27" t="s">
        <v>99</v>
      </c>
      <c r="F27" t="s">
        <v>78</v>
      </c>
      <c r="G27" s="31" t="s">
        <v>80</v>
      </c>
      <c r="H27" s="31" t="s">
        <v>80</v>
      </c>
      <c r="I27" s="31" t="s">
        <v>80</v>
      </c>
      <c r="J27" s="31" t="s">
        <v>80</v>
      </c>
      <c r="K27" s="31" t="s">
        <v>80</v>
      </c>
      <c r="L27" s="31" t="s">
        <v>80</v>
      </c>
      <c r="M27" s="31" t="s">
        <v>80</v>
      </c>
      <c r="N27" s="31" t="s">
        <v>80</v>
      </c>
      <c r="O27" s="31" t="s">
        <v>80</v>
      </c>
      <c r="P27" s="31" t="s">
        <v>80</v>
      </c>
      <c r="Q27" s="31" t="s">
        <v>80</v>
      </c>
      <c r="R27" s="31" t="s">
        <v>80</v>
      </c>
      <c r="S27" s="31" t="s">
        <v>80</v>
      </c>
      <c r="T27" s="31" t="s">
        <v>80</v>
      </c>
      <c r="U27" s="31" t="s">
        <v>80</v>
      </c>
      <c r="V27" s="31" t="s">
        <v>80</v>
      </c>
      <c r="W27" s="31" t="s">
        <v>80</v>
      </c>
      <c r="X27" s="31" t="s">
        <v>80</v>
      </c>
      <c r="Y27" s="31" t="s">
        <v>80</v>
      </c>
      <c r="Z27" s="31" t="s">
        <v>80</v>
      </c>
      <c r="AA27" s="31" t="s">
        <v>80</v>
      </c>
      <c r="AB27" s="31" t="s">
        <v>80</v>
      </c>
      <c r="AC27" s="31">
        <v>7.0000000000000001E-3</v>
      </c>
      <c r="AD27" s="31" t="s">
        <v>80</v>
      </c>
      <c r="AE27" s="31" t="s">
        <v>80</v>
      </c>
      <c r="AF27" s="31" t="s">
        <v>80</v>
      </c>
      <c r="AG27" s="31" t="s">
        <v>80</v>
      </c>
      <c r="AH27" s="31" t="s">
        <v>80</v>
      </c>
      <c r="AI27" s="31" t="s">
        <v>80</v>
      </c>
      <c r="AJ27" s="31" t="s">
        <v>80</v>
      </c>
      <c r="AK27">
        <v>12</v>
      </c>
      <c r="AL27" s="29">
        <v>0</v>
      </c>
      <c r="AM27" s="29">
        <v>100</v>
      </c>
      <c r="AN27" s="20">
        <v>7.0000000000000001E-3</v>
      </c>
    </row>
    <row r="28" spans="1:40" x14ac:dyDescent="0.25">
      <c r="A28" t="s">
        <v>232</v>
      </c>
      <c r="B28" t="s">
        <v>238</v>
      </c>
      <c r="C28" t="s">
        <v>75</v>
      </c>
      <c r="D28" t="s">
        <v>135</v>
      </c>
      <c r="E28" t="s">
        <v>99</v>
      </c>
      <c r="F28" t="s">
        <v>79</v>
      </c>
      <c r="G28" s="31" t="s">
        <v>80</v>
      </c>
      <c r="H28" s="31" t="s">
        <v>80</v>
      </c>
      <c r="I28" s="31" t="s">
        <v>80</v>
      </c>
      <c r="J28" s="31" t="s">
        <v>80</v>
      </c>
      <c r="K28" s="31" t="s">
        <v>80</v>
      </c>
      <c r="L28" s="31" t="s">
        <v>80</v>
      </c>
      <c r="M28" s="31" t="s">
        <v>80</v>
      </c>
      <c r="N28" s="31" t="s">
        <v>80</v>
      </c>
      <c r="O28" s="31" t="s">
        <v>80</v>
      </c>
      <c r="P28" s="31" t="s">
        <v>80</v>
      </c>
      <c r="Q28" s="31" t="s">
        <v>80</v>
      </c>
      <c r="R28" s="31" t="s">
        <v>80</v>
      </c>
      <c r="S28" s="31" t="s">
        <v>80</v>
      </c>
      <c r="T28" s="31" t="s">
        <v>80</v>
      </c>
      <c r="U28" s="31" t="s">
        <v>80</v>
      </c>
      <c r="V28" s="31" t="s">
        <v>80</v>
      </c>
      <c r="W28" s="31" t="s">
        <v>80</v>
      </c>
      <c r="X28" s="31" t="s">
        <v>80</v>
      </c>
      <c r="Y28" s="31" t="s">
        <v>80</v>
      </c>
      <c r="Z28" s="31" t="s">
        <v>80</v>
      </c>
      <c r="AA28" s="31" t="s">
        <v>80</v>
      </c>
      <c r="AB28" s="31" t="s">
        <v>80</v>
      </c>
      <c r="AC28" s="31" t="s">
        <v>82</v>
      </c>
      <c r="AD28" s="31" t="s">
        <v>80</v>
      </c>
      <c r="AE28" s="31" t="s">
        <v>80</v>
      </c>
      <c r="AF28" s="31" t="s">
        <v>80</v>
      </c>
      <c r="AG28" s="31" t="s">
        <v>80</v>
      </c>
      <c r="AH28" s="31" t="s">
        <v>80</v>
      </c>
      <c r="AI28" s="31" t="s">
        <v>80</v>
      </c>
      <c r="AJ28" s="31" t="s">
        <v>80</v>
      </c>
      <c r="AK28">
        <v>12</v>
      </c>
      <c r="AL28" s="29" t="s">
        <v>80</v>
      </c>
      <c r="AM28" s="29" t="s">
        <v>80</v>
      </c>
      <c r="AN28" s="20" t="s">
        <v>80</v>
      </c>
    </row>
    <row r="29" spans="1:40" x14ac:dyDescent="0.25">
      <c r="A29" t="s">
        <v>232</v>
      </c>
      <c r="B29" t="s">
        <v>238</v>
      </c>
      <c r="C29" t="s">
        <v>75</v>
      </c>
      <c r="D29" t="s">
        <v>189</v>
      </c>
      <c r="E29" t="s">
        <v>99</v>
      </c>
      <c r="F29" t="s">
        <v>78</v>
      </c>
      <c r="G29" s="31" t="s">
        <v>80</v>
      </c>
      <c r="H29" s="31" t="s">
        <v>80</v>
      </c>
      <c r="I29" s="31" t="s">
        <v>80</v>
      </c>
      <c r="J29" s="31" t="s">
        <v>80</v>
      </c>
      <c r="K29" s="31" t="s">
        <v>80</v>
      </c>
      <c r="L29" s="31" t="s">
        <v>80</v>
      </c>
      <c r="M29" s="31" t="s">
        <v>80</v>
      </c>
      <c r="N29" s="31" t="s">
        <v>80</v>
      </c>
      <c r="O29" s="31" t="s">
        <v>80</v>
      </c>
      <c r="P29" s="31" t="s">
        <v>80</v>
      </c>
      <c r="Q29" s="31" t="s">
        <v>80</v>
      </c>
      <c r="R29" s="31" t="s">
        <v>80</v>
      </c>
      <c r="S29" s="31" t="s">
        <v>80</v>
      </c>
      <c r="T29" s="31" t="s">
        <v>80</v>
      </c>
      <c r="U29" s="31" t="s">
        <v>80</v>
      </c>
      <c r="V29" s="31" t="s">
        <v>80</v>
      </c>
      <c r="W29" s="31" t="s">
        <v>80</v>
      </c>
      <c r="X29" s="31" t="s">
        <v>80</v>
      </c>
      <c r="Y29" s="31" t="s">
        <v>80</v>
      </c>
      <c r="Z29" s="31" t="s">
        <v>80</v>
      </c>
      <c r="AA29" s="31" t="s">
        <v>80</v>
      </c>
      <c r="AB29" s="31" t="s">
        <v>80</v>
      </c>
      <c r="AC29" s="31">
        <v>5.0000000000000001E-3</v>
      </c>
      <c r="AD29" s="31" t="s">
        <v>80</v>
      </c>
      <c r="AE29" s="31" t="s">
        <v>80</v>
      </c>
      <c r="AF29" s="31" t="s">
        <v>80</v>
      </c>
      <c r="AG29" s="31" t="s">
        <v>80</v>
      </c>
      <c r="AH29" s="31" t="s">
        <v>80</v>
      </c>
      <c r="AI29" s="31" t="s">
        <v>80</v>
      </c>
      <c r="AJ29" s="31" t="s">
        <v>80</v>
      </c>
      <c r="AK29">
        <v>13</v>
      </c>
      <c r="AL29" s="29">
        <v>0</v>
      </c>
      <c r="AM29" s="29">
        <v>100</v>
      </c>
      <c r="AN29" s="20">
        <v>5.0000000000000001E-3</v>
      </c>
    </row>
    <row r="30" spans="1:40" x14ac:dyDescent="0.25">
      <c r="A30" t="s">
        <v>232</v>
      </c>
      <c r="B30" t="s">
        <v>238</v>
      </c>
      <c r="C30" t="s">
        <v>75</v>
      </c>
      <c r="D30" t="s">
        <v>189</v>
      </c>
      <c r="E30" t="s">
        <v>99</v>
      </c>
      <c r="F30" t="s">
        <v>79</v>
      </c>
      <c r="G30" s="31" t="s">
        <v>80</v>
      </c>
      <c r="H30" s="31" t="s">
        <v>80</v>
      </c>
      <c r="I30" s="31" t="s">
        <v>80</v>
      </c>
      <c r="J30" s="31" t="s">
        <v>80</v>
      </c>
      <c r="K30" s="31" t="s">
        <v>80</v>
      </c>
      <c r="L30" s="31" t="s">
        <v>80</v>
      </c>
      <c r="M30" s="31" t="s">
        <v>80</v>
      </c>
      <c r="N30" s="31" t="s">
        <v>80</v>
      </c>
      <c r="O30" s="31" t="s">
        <v>80</v>
      </c>
      <c r="P30" s="31" t="s">
        <v>80</v>
      </c>
      <c r="Q30" s="31" t="s">
        <v>80</v>
      </c>
      <c r="R30" s="31" t="s">
        <v>80</v>
      </c>
      <c r="S30" s="31" t="s">
        <v>80</v>
      </c>
      <c r="T30" s="31" t="s">
        <v>80</v>
      </c>
      <c r="U30" s="31" t="s">
        <v>80</v>
      </c>
      <c r="V30" s="31" t="s">
        <v>80</v>
      </c>
      <c r="W30" s="31" t="s">
        <v>80</v>
      </c>
      <c r="X30" s="31" t="s">
        <v>80</v>
      </c>
      <c r="Y30" s="31" t="s">
        <v>80</v>
      </c>
      <c r="Z30" s="31" t="s">
        <v>80</v>
      </c>
      <c r="AA30" s="31" t="s">
        <v>80</v>
      </c>
      <c r="AB30" s="31" t="s">
        <v>80</v>
      </c>
      <c r="AC30" s="31" t="s">
        <v>82</v>
      </c>
      <c r="AD30" s="31" t="s">
        <v>80</v>
      </c>
      <c r="AE30" s="31" t="s">
        <v>80</v>
      </c>
      <c r="AF30" s="31" t="s">
        <v>80</v>
      </c>
      <c r="AG30" s="31" t="s">
        <v>80</v>
      </c>
      <c r="AH30" s="31" t="s">
        <v>80</v>
      </c>
      <c r="AI30" s="31" t="s">
        <v>80</v>
      </c>
      <c r="AJ30" s="31" t="s">
        <v>80</v>
      </c>
      <c r="AK30">
        <v>13</v>
      </c>
      <c r="AL30" s="29" t="s">
        <v>80</v>
      </c>
      <c r="AM30" s="29" t="s">
        <v>80</v>
      </c>
      <c r="AN30" s="20" t="s">
        <v>80</v>
      </c>
    </row>
    <row r="31" spans="1:40" x14ac:dyDescent="0.25">
      <c r="A31" t="s">
        <v>232</v>
      </c>
      <c r="B31" t="s">
        <v>238</v>
      </c>
      <c r="C31" t="s">
        <v>75</v>
      </c>
      <c r="D31" t="s">
        <v>98</v>
      </c>
      <c r="E31" t="s">
        <v>99</v>
      </c>
      <c r="F31" t="s">
        <v>78</v>
      </c>
      <c r="G31" s="31" t="s">
        <v>80</v>
      </c>
      <c r="H31" s="31" t="s">
        <v>80</v>
      </c>
      <c r="I31" s="31" t="s">
        <v>80</v>
      </c>
      <c r="J31" s="31" t="s">
        <v>80</v>
      </c>
      <c r="K31" s="31" t="s">
        <v>80</v>
      </c>
      <c r="L31" s="31" t="s">
        <v>80</v>
      </c>
      <c r="M31" s="31" t="s">
        <v>80</v>
      </c>
      <c r="N31" s="31" t="s">
        <v>80</v>
      </c>
      <c r="O31" s="31" t="s">
        <v>80</v>
      </c>
      <c r="P31" s="31" t="s">
        <v>80</v>
      </c>
      <c r="Q31" s="31" t="s">
        <v>80</v>
      </c>
      <c r="R31" s="31" t="s">
        <v>80</v>
      </c>
      <c r="S31" s="31" t="s">
        <v>80</v>
      </c>
      <c r="T31" s="31" t="s">
        <v>80</v>
      </c>
      <c r="U31" s="31" t="s">
        <v>80</v>
      </c>
      <c r="V31" s="31" t="s">
        <v>80</v>
      </c>
      <c r="W31" s="31" t="s">
        <v>80</v>
      </c>
      <c r="X31" s="31" t="s">
        <v>80</v>
      </c>
      <c r="Y31" s="31" t="s">
        <v>80</v>
      </c>
      <c r="Z31" s="31" t="s">
        <v>80</v>
      </c>
      <c r="AA31" s="31" t="s">
        <v>80</v>
      </c>
      <c r="AB31" s="31" t="s">
        <v>80</v>
      </c>
      <c r="AC31" s="31">
        <v>4.0000000000000001E-3</v>
      </c>
      <c r="AD31" s="31" t="s">
        <v>80</v>
      </c>
      <c r="AE31" s="31" t="s">
        <v>80</v>
      </c>
      <c r="AF31" s="31" t="s">
        <v>80</v>
      </c>
      <c r="AG31" s="31" t="s">
        <v>80</v>
      </c>
      <c r="AH31" s="31" t="s">
        <v>80</v>
      </c>
      <c r="AI31" s="31" t="s">
        <v>80</v>
      </c>
      <c r="AJ31" s="31" t="s">
        <v>80</v>
      </c>
      <c r="AK31">
        <v>14</v>
      </c>
      <c r="AL31" s="29">
        <v>0</v>
      </c>
      <c r="AM31" s="29">
        <v>100</v>
      </c>
      <c r="AN31" s="20">
        <v>4.0000000000000001E-3</v>
      </c>
    </row>
    <row r="32" spans="1:40" x14ac:dyDescent="0.25">
      <c r="A32" t="s">
        <v>232</v>
      </c>
      <c r="B32" t="s">
        <v>238</v>
      </c>
      <c r="C32" t="s">
        <v>75</v>
      </c>
      <c r="D32" t="s">
        <v>98</v>
      </c>
      <c r="E32" t="s">
        <v>99</v>
      </c>
      <c r="F32" t="s">
        <v>79</v>
      </c>
      <c r="G32" s="31" t="s">
        <v>80</v>
      </c>
      <c r="H32" s="31" t="s">
        <v>80</v>
      </c>
      <c r="I32" s="31" t="s">
        <v>80</v>
      </c>
      <c r="J32" s="31" t="s">
        <v>80</v>
      </c>
      <c r="K32" s="31" t="s">
        <v>80</v>
      </c>
      <c r="L32" s="31" t="s">
        <v>80</v>
      </c>
      <c r="M32" s="31" t="s">
        <v>80</v>
      </c>
      <c r="N32" s="31" t="s">
        <v>80</v>
      </c>
      <c r="O32" s="31" t="s">
        <v>80</v>
      </c>
      <c r="P32" s="31" t="s">
        <v>80</v>
      </c>
      <c r="Q32" s="31" t="s">
        <v>80</v>
      </c>
      <c r="R32" s="31" t="s">
        <v>80</v>
      </c>
      <c r="S32" s="31" t="s">
        <v>80</v>
      </c>
      <c r="T32" s="31" t="s">
        <v>80</v>
      </c>
      <c r="U32" s="31" t="s">
        <v>80</v>
      </c>
      <c r="V32" s="31" t="s">
        <v>80</v>
      </c>
      <c r="W32" s="31" t="s">
        <v>80</v>
      </c>
      <c r="X32" s="31" t="s">
        <v>80</v>
      </c>
      <c r="Y32" s="31" t="s">
        <v>80</v>
      </c>
      <c r="Z32" s="31" t="s">
        <v>80</v>
      </c>
      <c r="AA32" s="31" t="s">
        <v>80</v>
      </c>
      <c r="AB32" s="31" t="s">
        <v>80</v>
      </c>
      <c r="AC32" s="31" t="s">
        <v>82</v>
      </c>
      <c r="AD32" s="31" t="s">
        <v>80</v>
      </c>
      <c r="AE32" s="31" t="s">
        <v>80</v>
      </c>
      <c r="AF32" s="31" t="s">
        <v>80</v>
      </c>
      <c r="AG32" s="31" t="s">
        <v>80</v>
      </c>
      <c r="AH32" s="31" t="s">
        <v>80</v>
      </c>
      <c r="AI32" s="31" t="s">
        <v>80</v>
      </c>
      <c r="AJ32" s="31" t="s">
        <v>80</v>
      </c>
      <c r="AK32">
        <v>14</v>
      </c>
      <c r="AL32" s="29" t="s">
        <v>80</v>
      </c>
      <c r="AM32" s="29" t="s">
        <v>80</v>
      </c>
      <c r="AN32" s="20" t="s">
        <v>80</v>
      </c>
    </row>
    <row r="33" spans="7:36" x14ac:dyDescent="0.25"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</row>
  </sheetData>
  <mergeCells count="2">
    <mergeCell ref="A1:G1"/>
    <mergeCell ref="E2:F2"/>
  </mergeCells>
  <conditionalFormatting sqref="E5:E33">
    <cfRule type="expression" dxfId="202" priority="1">
      <formula>E5="UN"</formula>
    </cfRule>
  </conditionalFormatting>
  <conditionalFormatting sqref="G5:AJ5">
    <cfRule type="expression" dxfId="201" priority="10">
      <formula>AND($E5&lt;&gt;"UN", G5="", G6&lt;&gt;"", G6&lt;&gt;"-1")</formula>
    </cfRule>
  </conditionalFormatting>
  <conditionalFormatting sqref="G5:AJ33">
    <cfRule type="expression" dxfId="200" priority="2">
      <formula>G5="-1"</formula>
    </cfRule>
    <cfRule type="expression" dxfId="199" priority="3">
      <formula>G5="a"</formula>
    </cfRule>
    <cfRule type="expression" dxfId="198" priority="4">
      <formula>G5="b"</formula>
    </cfRule>
    <cfRule type="expression" dxfId="197" priority="5">
      <formula>G5="c"</formula>
    </cfRule>
    <cfRule type="expression" dxfId="196" priority="6">
      <formula>G5="bc"</formula>
    </cfRule>
    <cfRule type="expression" dxfId="195" priority="7">
      <formula>G5="ab"</formula>
    </cfRule>
    <cfRule type="expression" dxfId="194" priority="8">
      <formula>G5="ac"</formula>
    </cfRule>
    <cfRule type="expression" dxfId="193" priority="9">
      <formula>G5="abc"</formula>
    </cfRule>
  </conditionalFormatting>
  <conditionalFormatting sqref="G7:AJ7">
    <cfRule type="expression" dxfId="192" priority="11">
      <formula>AND($E7&lt;&gt;"UN", G7="", G8&lt;&gt;"", G8&lt;&gt;"-1")</formula>
    </cfRule>
  </conditionalFormatting>
  <conditionalFormatting sqref="G9:AJ9">
    <cfRule type="expression" dxfId="191" priority="12">
      <formula>AND($E9&lt;&gt;"UN", G9="", G10&lt;&gt;"", G10&lt;&gt;"-1")</formula>
    </cfRule>
  </conditionalFormatting>
  <conditionalFormatting sqref="G11:AJ11">
    <cfRule type="expression" dxfId="190" priority="13">
      <formula>AND($E11&lt;&gt;"UN", G11="", G12&lt;&gt;"", G12&lt;&gt;"-1")</formula>
    </cfRule>
  </conditionalFormatting>
  <conditionalFormatting sqref="G13:AJ13">
    <cfRule type="expression" dxfId="189" priority="14">
      <formula>AND($E13&lt;&gt;"UN", G13="", G14&lt;&gt;"", G14&lt;&gt;"-1")</formula>
    </cfRule>
  </conditionalFormatting>
  <conditionalFormatting sqref="G15:AJ15">
    <cfRule type="expression" dxfId="188" priority="15">
      <formula>AND($E15&lt;&gt;"UN", G15="", G16&lt;&gt;"", G16&lt;&gt;"-1")</formula>
    </cfRule>
  </conditionalFormatting>
  <conditionalFormatting sqref="G17:AJ17">
    <cfRule type="expression" dxfId="187" priority="16">
      <formula>AND($E17&lt;&gt;"UN", G17="", G18&lt;&gt;"", G18&lt;&gt;"-1")</formula>
    </cfRule>
  </conditionalFormatting>
  <conditionalFormatting sqref="G19:AJ19">
    <cfRule type="expression" dxfId="186" priority="17">
      <formula>AND($E19&lt;&gt;"UN", G19="", G20&lt;&gt;"", G20&lt;&gt;"-1")</formula>
    </cfRule>
  </conditionalFormatting>
  <conditionalFormatting sqref="G21:AJ21">
    <cfRule type="expression" dxfId="185" priority="18">
      <formula>AND($E21&lt;&gt;"UN", G21="", G22&lt;&gt;"", G22&lt;&gt;"-1")</formula>
    </cfRule>
  </conditionalFormatting>
  <conditionalFormatting sqref="G23:AJ23">
    <cfRule type="expression" dxfId="184" priority="19">
      <formula>AND($E23&lt;&gt;"UN", G23="", G24&lt;&gt;"", G24&lt;&gt;"-1")</formula>
    </cfRule>
  </conditionalFormatting>
  <conditionalFormatting sqref="G25:AJ25">
    <cfRule type="expression" dxfId="183" priority="20">
      <formula>AND($E25&lt;&gt;"UN", G25="", G26&lt;&gt;"", G26&lt;&gt;"-1")</formula>
    </cfRule>
  </conditionalFormatting>
  <conditionalFormatting sqref="G27:AJ27">
    <cfRule type="expression" dxfId="182" priority="21">
      <formula>AND($E27&lt;&gt;"UN", G27="", G28&lt;&gt;"", G28&lt;&gt;"-1")</formula>
    </cfRule>
  </conditionalFormatting>
  <conditionalFormatting sqref="G29:AJ29">
    <cfRule type="expression" dxfId="181" priority="22">
      <formula>AND($E29&lt;&gt;"UN", G29="", G30&lt;&gt;"", G30&lt;&gt;"-1")</formula>
    </cfRule>
  </conditionalFormatting>
  <conditionalFormatting sqref="G31:AJ31">
    <cfRule type="expression" dxfId="180" priority="23">
      <formula>AND($E31&lt;&gt;"UN", G31="", G32&lt;&gt;"", G32&lt;&gt;"-1")</formula>
    </cfRule>
  </conditionalFormatting>
  <conditionalFormatting sqref="G33:AJ33">
    <cfRule type="expression" dxfId="179" priority="24">
      <formula>AND($E33&lt;&gt;"UN", G33="", G34&lt;&gt;"", G34&lt;&gt;"-1")</formula>
    </cfRule>
  </conditionalFormatting>
  <conditionalFormatting sqref="AL4:AL32">
    <cfRule type="colorScale" priority="25">
      <colorScale>
        <cfvo type="num" val="0"/>
        <cfvo type="num" val="7.89"/>
        <cfvo type="num" val="63.07"/>
        <color rgb="FFF8696B"/>
        <color rgb="FFFFEB84"/>
        <color rgb="FF63BE7B"/>
      </colorScale>
    </cfRule>
  </conditionalFormatting>
  <conditionalFormatting sqref="AM4:AM32">
    <cfRule type="colorScale" priority="26">
      <colorScale>
        <cfvo type="num" val="63.07"/>
        <cfvo type="num" val="99.844999999999999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33 H4:H33 I4:I33 J4:J33 K4:K33 L4:L33 M4:M33 N4:N33 O4:O33 P4:P33 Q4:Q33 R4:R33 S4:S33 T4:T33 U4:U33 V4:V33 W4:W33 X4:X33 Y4:Y33 Z4:Z33 AA4:AA33 AB4:AB33 AC4:AC33 AD4:AD33 AE4:AE33 AF4:AF33 AG4:AG33 AH4:AH33 AI4:AI33 AJ4:AJ33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79646"/>
  </sheetPr>
  <dimension ref="A1:AN41"/>
  <sheetViews>
    <sheetView showGridLines="0" zoomScale="90" workbookViewId="0">
      <selection sqref="A1:G1"/>
    </sheetView>
  </sheetViews>
  <sheetFormatPr defaultRowHeight="12" x14ac:dyDescent="0.25"/>
  <cols>
    <col min="1" max="3" width="8.42578125"/>
    <col min="4" max="4" width="27.42578125" bestFit="1" customWidth="1"/>
  </cols>
  <sheetData>
    <row r="1" spans="1:40" ht="14.4" x14ac:dyDescent="0.3">
      <c r="A1" s="229" t="s">
        <v>239</v>
      </c>
      <c r="B1" s="230"/>
      <c r="C1" s="230"/>
      <c r="D1" s="230"/>
      <c r="E1" s="230"/>
      <c r="F1" s="230"/>
      <c r="G1" s="230"/>
    </row>
    <row r="2" spans="1:40" x14ac:dyDescent="0.25">
      <c r="E2" s="279" t="s">
        <v>31</v>
      </c>
      <c r="F2" s="280"/>
      <c r="G2" s="194">
        <v>170.339</v>
      </c>
      <c r="H2" s="194">
        <v>326.589</v>
      </c>
      <c r="I2" s="194">
        <v>159.41200000000001</v>
      </c>
      <c r="J2" s="194">
        <v>261.06700000000001</v>
      </c>
      <c r="K2" s="194">
        <v>172.01400000000001</v>
      </c>
      <c r="L2" s="194">
        <v>213.547</v>
      </c>
      <c r="M2" s="194">
        <v>140.977</v>
      </c>
      <c r="N2" s="194">
        <v>180.94900000000001</v>
      </c>
      <c r="O2" s="194">
        <v>187.358</v>
      </c>
      <c r="P2" s="194">
        <v>105.119</v>
      </c>
      <c r="Q2" s="194">
        <v>132.50299999999999</v>
      </c>
      <c r="R2" s="194">
        <v>122.465</v>
      </c>
      <c r="S2" s="194">
        <v>143.48500000000001</v>
      </c>
      <c r="T2" s="194">
        <v>55.179000000000002</v>
      </c>
      <c r="U2" s="194">
        <v>25.908000000000001</v>
      </c>
      <c r="V2" s="194">
        <v>9.6300000000000008</v>
      </c>
      <c r="W2" s="194">
        <v>13.837999999999999</v>
      </c>
      <c r="X2" s="194">
        <v>11.972</v>
      </c>
      <c r="Y2" s="194">
        <v>0</v>
      </c>
      <c r="Z2" s="194">
        <v>0</v>
      </c>
      <c r="AA2" s="194">
        <v>8.5999999999999993E-2</v>
      </c>
      <c r="AB2" s="194">
        <v>0</v>
      </c>
      <c r="AC2" s="194">
        <v>0</v>
      </c>
      <c r="AD2" s="194">
        <v>0</v>
      </c>
      <c r="AE2" s="194">
        <v>1.0999999999999999E-2</v>
      </c>
      <c r="AF2" s="194">
        <v>0</v>
      </c>
      <c r="AG2" s="194">
        <v>0</v>
      </c>
      <c r="AH2" s="194">
        <v>0</v>
      </c>
      <c r="AI2" s="194">
        <v>0</v>
      </c>
      <c r="AJ2" s="193">
        <v>0.16700000000000001</v>
      </c>
    </row>
    <row r="3" spans="1:40" ht="14.4" x14ac:dyDescent="0.3">
      <c r="A3" s="17" t="s">
        <v>32</v>
      </c>
      <c r="B3" s="18">
        <v>0.476190476190476</v>
      </c>
    </row>
    <row r="4" spans="1:40" ht="14.4" x14ac:dyDescent="0.3">
      <c r="A4" s="195" t="s">
        <v>33</v>
      </c>
      <c r="B4" s="196" t="s">
        <v>34</v>
      </c>
      <c r="C4" s="196" t="s">
        <v>35</v>
      </c>
      <c r="D4" s="196" t="s">
        <v>36</v>
      </c>
      <c r="E4" s="196" t="s">
        <v>37</v>
      </c>
      <c r="F4" s="196" t="s">
        <v>38</v>
      </c>
      <c r="G4" s="198" t="s">
        <v>39</v>
      </c>
      <c r="H4" s="198" t="s">
        <v>40</v>
      </c>
      <c r="I4" s="198" t="s">
        <v>41</v>
      </c>
      <c r="J4" s="198" t="s">
        <v>42</v>
      </c>
      <c r="K4" s="198" t="s">
        <v>43</v>
      </c>
      <c r="L4" s="198" t="s">
        <v>44</v>
      </c>
      <c r="M4" s="198" t="s">
        <v>45</v>
      </c>
      <c r="N4" s="198" t="s">
        <v>46</v>
      </c>
      <c r="O4" s="198" t="s">
        <v>47</v>
      </c>
      <c r="P4" s="198" t="s">
        <v>48</v>
      </c>
      <c r="Q4" s="198" t="s">
        <v>49</v>
      </c>
      <c r="R4" s="198" t="s">
        <v>50</v>
      </c>
      <c r="S4" s="198" t="s">
        <v>51</v>
      </c>
      <c r="T4" s="198" t="s">
        <v>52</v>
      </c>
      <c r="U4" s="198" t="s">
        <v>53</v>
      </c>
      <c r="V4" s="198" t="s">
        <v>54</v>
      </c>
      <c r="W4" s="198" t="s">
        <v>55</v>
      </c>
      <c r="X4" s="198" t="s">
        <v>56</v>
      </c>
      <c r="Y4" s="198" t="s">
        <v>57</v>
      </c>
      <c r="Z4" s="198" t="s">
        <v>58</v>
      </c>
      <c r="AA4" s="198" t="s">
        <v>59</v>
      </c>
      <c r="AB4" s="198" t="s">
        <v>60</v>
      </c>
      <c r="AC4" s="198" t="s">
        <v>61</v>
      </c>
      <c r="AD4" s="198" t="s">
        <v>62</v>
      </c>
      <c r="AE4" s="198" t="s">
        <v>63</v>
      </c>
      <c r="AF4" s="198" t="s">
        <v>64</v>
      </c>
      <c r="AG4" s="198" t="s">
        <v>65</v>
      </c>
      <c r="AH4" s="198" t="s">
        <v>66</v>
      </c>
      <c r="AI4" s="198" t="s">
        <v>67</v>
      </c>
      <c r="AJ4" s="199" t="s">
        <v>68</v>
      </c>
      <c r="AK4" s="19" t="s">
        <v>69</v>
      </c>
      <c r="AL4" s="28" t="s">
        <v>70</v>
      </c>
      <c r="AM4" s="28" t="s">
        <v>71</v>
      </c>
      <c r="AN4" s="30" t="s">
        <v>72</v>
      </c>
    </row>
    <row r="5" spans="1:40" x14ac:dyDescent="0.25">
      <c r="A5" t="s">
        <v>232</v>
      </c>
      <c r="B5" t="s">
        <v>240</v>
      </c>
      <c r="C5" t="s">
        <v>85</v>
      </c>
      <c r="D5" t="s">
        <v>86</v>
      </c>
      <c r="E5" t="s">
        <v>87</v>
      </c>
      <c r="F5" t="s">
        <v>78</v>
      </c>
      <c r="G5" s="31">
        <v>56.728999999999999</v>
      </c>
      <c r="H5" s="31">
        <v>167.63800000000001</v>
      </c>
      <c r="I5" s="31">
        <v>64.921999999999997</v>
      </c>
      <c r="J5" s="31">
        <v>170.22</v>
      </c>
      <c r="K5" s="31">
        <v>72.909000000000006</v>
      </c>
      <c r="L5" s="31">
        <v>83.688999999999993</v>
      </c>
      <c r="M5" s="31">
        <v>28.888999999999999</v>
      </c>
      <c r="N5" s="31">
        <v>92.7</v>
      </c>
      <c r="O5" s="31">
        <v>94.644000000000005</v>
      </c>
      <c r="P5" s="31">
        <v>39.411999999999999</v>
      </c>
      <c r="Q5" s="31">
        <v>43.225999999999999</v>
      </c>
      <c r="R5" s="31">
        <v>46.835999999999999</v>
      </c>
      <c r="S5" s="31">
        <v>98.53</v>
      </c>
      <c r="T5" s="31" t="s">
        <v>80</v>
      </c>
      <c r="U5" s="31" t="s">
        <v>80</v>
      </c>
      <c r="V5" s="31">
        <v>2.14</v>
      </c>
      <c r="W5" s="31" t="s">
        <v>80</v>
      </c>
      <c r="X5" s="31" t="s">
        <v>80</v>
      </c>
      <c r="Y5" s="31" t="s">
        <v>80</v>
      </c>
      <c r="Z5" s="31" t="s">
        <v>80</v>
      </c>
      <c r="AA5" s="31" t="s">
        <v>80</v>
      </c>
      <c r="AB5" s="31" t="s">
        <v>80</v>
      </c>
      <c r="AC5" s="31" t="s">
        <v>80</v>
      </c>
      <c r="AD5" s="31" t="s">
        <v>80</v>
      </c>
      <c r="AE5" s="31">
        <v>1.0999999999999999E-2</v>
      </c>
      <c r="AF5" s="31" t="s">
        <v>80</v>
      </c>
      <c r="AG5" s="31" t="s">
        <v>80</v>
      </c>
      <c r="AH5" s="31" t="s">
        <v>80</v>
      </c>
      <c r="AI5" s="31" t="s">
        <v>80</v>
      </c>
      <c r="AJ5" s="31">
        <v>9.2999999999999999E-2</v>
      </c>
      <c r="AK5">
        <v>1</v>
      </c>
      <c r="AL5" s="29">
        <v>43.68</v>
      </c>
      <c r="AM5" s="29">
        <v>43.68</v>
      </c>
      <c r="AN5" s="20">
        <v>1062.588</v>
      </c>
    </row>
    <row r="6" spans="1:40" x14ac:dyDescent="0.25">
      <c r="A6" t="s">
        <v>232</v>
      </c>
      <c r="B6" t="s">
        <v>240</v>
      </c>
      <c r="C6" t="s">
        <v>85</v>
      </c>
      <c r="D6" t="s">
        <v>86</v>
      </c>
      <c r="E6" t="s">
        <v>87</v>
      </c>
      <c r="F6" t="s">
        <v>79</v>
      </c>
      <c r="G6" s="31" t="s">
        <v>82</v>
      </c>
      <c r="H6" s="31" t="s">
        <v>82</v>
      </c>
      <c r="I6" s="31" t="s">
        <v>82</v>
      </c>
      <c r="J6" s="31" t="s">
        <v>82</v>
      </c>
      <c r="K6" s="31" t="s">
        <v>82</v>
      </c>
      <c r="L6" s="31" t="s">
        <v>82</v>
      </c>
      <c r="M6" s="31" t="s">
        <v>82</v>
      </c>
      <c r="N6" s="31" t="s">
        <v>82</v>
      </c>
      <c r="O6" s="31" t="s">
        <v>82</v>
      </c>
      <c r="P6" s="31" t="s">
        <v>82</v>
      </c>
      <c r="Q6" s="31" t="s">
        <v>82</v>
      </c>
      <c r="R6" s="31" t="s">
        <v>82</v>
      </c>
      <c r="S6" s="31" t="s">
        <v>82</v>
      </c>
      <c r="T6" s="31" t="s">
        <v>80</v>
      </c>
      <c r="U6" s="31" t="s">
        <v>80</v>
      </c>
      <c r="V6" s="31" t="s">
        <v>5</v>
      </c>
      <c r="W6" s="31" t="s">
        <v>80</v>
      </c>
      <c r="X6" s="31" t="s">
        <v>80</v>
      </c>
      <c r="Y6" s="31" t="s">
        <v>80</v>
      </c>
      <c r="Z6" s="31" t="s">
        <v>80</v>
      </c>
      <c r="AA6" s="31" t="s">
        <v>80</v>
      </c>
      <c r="AB6" s="31" t="s">
        <v>80</v>
      </c>
      <c r="AC6" s="31" t="s">
        <v>80</v>
      </c>
      <c r="AD6" s="31" t="s">
        <v>80</v>
      </c>
      <c r="AE6" s="31" t="s">
        <v>82</v>
      </c>
      <c r="AF6" s="31" t="s">
        <v>80</v>
      </c>
      <c r="AG6" s="31" t="s">
        <v>80</v>
      </c>
      <c r="AH6" s="31" t="s">
        <v>80</v>
      </c>
      <c r="AI6" s="31" t="s">
        <v>80</v>
      </c>
      <c r="AJ6" s="31" t="s">
        <v>82</v>
      </c>
      <c r="AK6">
        <v>1</v>
      </c>
      <c r="AL6" s="29" t="s">
        <v>80</v>
      </c>
      <c r="AM6" s="29" t="s">
        <v>80</v>
      </c>
      <c r="AN6" s="20" t="s">
        <v>80</v>
      </c>
    </row>
    <row r="7" spans="1:40" x14ac:dyDescent="0.25">
      <c r="A7" t="s">
        <v>232</v>
      </c>
      <c r="B7" t="s">
        <v>240</v>
      </c>
      <c r="C7" t="s">
        <v>75</v>
      </c>
      <c r="D7" t="s">
        <v>113</v>
      </c>
      <c r="E7" t="s">
        <v>87</v>
      </c>
      <c r="F7" t="s">
        <v>78</v>
      </c>
      <c r="G7" s="31">
        <v>48.793999999999997</v>
      </c>
      <c r="H7" s="31">
        <v>32.811999999999998</v>
      </c>
      <c r="I7" s="31">
        <v>36.012999999999998</v>
      </c>
      <c r="J7" s="31">
        <v>37.521999999999998</v>
      </c>
      <c r="K7" s="31">
        <v>58.024000000000001</v>
      </c>
      <c r="L7" s="31">
        <v>60.091999999999999</v>
      </c>
      <c r="M7" s="31">
        <v>66.572999999999993</v>
      </c>
      <c r="N7" s="31">
        <v>73.718999999999994</v>
      </c>
      <c r="O7" s="31">
        <v>49.426000000000002</v>
      </c>
      <c r="P7" s="31">
        <v>36.863999999999997</v>
      </c>
      <c r="Q7" s="31">
        <v>52.328000000000003</v>
      </c>
      <c r="R7" s="31">
        <v>31.891999999999999</v>
      </c>
      <c r="S7" s="31">
        <v>22.597000000000001</v>
      </c>
      <c r="T7" s="31" t="s">
        <v>80</v>
      </c>
      <c r="U7" s="31" t="s">
        <v>80</v>
      </c>
      <c r="V7" s="31" t="s">
        <v>80</v>
      </c>
      <c r="W7" s="31">
        <v>1.92</v>
      </c>
      <c r="X7" s="31" t="s">
        <v>80</v>
      </c>
      <c r="Y7" s="31" t="s">
        <v>80</v>
      </c>
      <c r="Z7" s="31" t="s">
        <v>80</v>
      </c>
      <c r="AA7" s="31" t="s">
        <v>80</v>
      </c>
      <c r="AB7" s="31" t="s">
        <v>80</v>
      </c>
      <c r="AC7" s="31" t="s">
        <v>80</v>
      </c>
      <c r="AD7" s="31" t="s">
        <v>80</v>
      </c>
      <c r="AE7" s="31" t="s">
        <v>80</v>
      </c>
      <c r="AF7" s="31" t="s">
        <v>80</v>
      </c>
      <c r="AG7" s="31" t="s">
        <v>80</v>
      </c>
      <c r="AH7" s="31" t="s">
        <v>80</v>
      </c>
      <c r="AI7" s="31" t="s">
        <v>80</v>
      </c>
      <c r="AJ7" s="31" t="s">
        <v>80</v>
      </c>
      <c r="AK7">
        <v>2</v>
      </c>
      <c r="AL7" s="29">
        <v>25.02</v>
      </c>
      <c r="AM7" s="29">
        <v>68.7</v>
      </c>
      <c r="AN7" s="20">
        <v>608.57600000000002</v>
      </c>
    </row>
    <row r="8" spans="1:40" x14ac:dyDescent="0.25">
      <c r="A8" t="s">
        <v>232</v>
      </c>
      <c r="B8" t="s">
        <v>240</v>
      </c>
      <c r="C8" t="s">
        <v>75</v>
      </c>
      <c r="D8" t="s">
        <v>113</v>
      </c>
      <c r="E8" t="s">
        <v>87</v>
      </c>
      <c r="F8" t="s">
        <v>79</v>
      </c>
      <c r="G8" s="31" t="s">
        <v>82</v>
      </c>
      <c r="H8" s="31" t="s">
        <v>82</v>
      </c>
      <c r="I8" s="31" t="s">
        <v>82</v>
      </c>
      <c r="J8" s="31" t="s">
        <v>82</v>
      </c>
      <c r="K8" s="31" t="s">
        <v>82</v>
      </c>
      <c r="L8" s="31" t="s">
        <v>82</v>
      </c>
      <c r="M8" s="31" t="s">
        <v>82</v>
      </c>
      <c r="N8" s="31" t="s">
        <v>82</v>
      </c>
      <c r="O8" s="31" t="s">
        <v>5</v>
      </c>
      <c r="P8" s="31" t="s">
        <v>82</v>
      </c>
      <c r="Q8" s="31" t="s">
        <v>82</v>
      </c>
      <c r="R8" s="31" t="s">
        <v>82</v>
      </c>
      <c r="S8" s="31" t="s">
        <v>82</v>
      </c>
      <c r="T8" s="31" t="s">
        <v>5</v>
      </c>
      <c r="U8" s="31" t="s">
        <v>80</v>
      </c>
      <c r="V8" s="31" t="s">
        <v>80</v>
      </c>
      <c r="W8" s="31" t="s">
        <v>82</v>
      </c>
      <c r="X8" s="31" t="s">
        <v>80</v>
      </c>
      <c r="Y8" s="31" t="s">
        <v>80</v>
      </c>
      <c r="Z8" s="31" t="s">
        <v>80</v>
      </c>
      <c r="AA8" s="31" t="s">
        <v>80</v>
      </c>
      <c r="AB8" s="31" t="s">
        <v>80</v>
      </c>
      <c r="AC8" s="31" t="s">
        <v>80</v>
      </c>
      <c r="AD8" s="31" t="s">
        <v>80</v>
      </c>
      <c r="AE8" s="31" t="s">
        <v>80</v>
      </c>
      <c r="AF8" s="31" t="s">
        <v>80</v>
      </c>
      <c r="AG8" s="31" t="s">
        <v>80</v>
      </c>
      <c r="AH8" s="31" t="s">
        <v>5</v>
      </c>
      <c r="AI8" s="31" t="s">
        <v>80</v>
      </c>
      <c r="AJ8" s="31" t="s">
        <v>80</v>
      </c>
      <c r="AK8">
        <v>2</v>
      </c>
      <c r="AL8" s="29" t="s">
        <v>80</v>
      </c>
      <c r="AM8" s="29" t="s">
        <v>80</v>
      </c>
      <c r="AN8" s="20" t="s">
        <v>80</v>
      </c>
    </row>
    <row r="9" spans="1:40" x14ac:dyDescent="0.25">
      <c r="A9" t="s">
        <v>232</v>
      </c>
      <c r="B9" t="s">
        <v>240</v>
      </c>
      <c r="C9" t="s">
        <v>75</v>
      </c>
      <c r="D9" t="s">
        <v>143</v>
      </c>
      <c r="E9" t="s">
        <v>87</v>
      </c>
      <c r="F9" t="s">
        <v>78</v>
      </c>
      <c r="G9" s="31">
        <v>2.8</v>
      </c>
      <c r="H9" s="31">
        <v>19.062999999999999</v>
      </c>
      <c r="I9" s="31">
        <v>5.1870000000000003</v>
      </c>
      <c r="J9" s="31">
        <v>14</v>
      </c>
      <c r="K9" s="31">
        <v>3</v>
      </c>
      <c r="L9" s="31">
        <v>4.2</v>
      </c>
      <c r="M9" s="31">
        <v>20.021999999999998</v>
      </c>
      <c r="N9" s="31">
        <v>8</v>
      </c>
      <c r="O9" s="31">
        <v>34.32</v>
      </c>
      <c r="P9" s="31">
        <v>8.4</v>
      </c>
      <c r="Q9" s="31">
        <v>27.923999999999999</v>
      </c>
      <c r="R9" s="31">
        <v>34.037999999999997</v>
      </c>
      <c r="S9" s="31">
        <v>2.66</v>
      </c>
      <c r="T9" s="31">
        <v>40.308999999999997</v>
      </c>
      <c r="U9" s="31">
        <v>14.468999999999999</v>
      </c>
      <c r="V9" s="31">
        <v>5.8179999999999996</v>
      </c>
      <c r="W9" s="31">
        <v>11.917999999999999</v>
      </c>
      <c r="X9" s="31">
        <v>11.972</v>
      </c>
      <c r="Y9" s="31" t="s">
        <v>80</v>
      </c>
      <c r="Z9" s="31" t="s">
        <v>80</v>
      </c>
      <c r="AA9" s="31" t="s">
        <v>80</v>
      </c>
      <c r="AB9" s="31" t="s">
        <v>80</v>
      </c>
      <c r="AC9" s="31" t="s">
        <v>80</v>
      </c>
      <c r="AD9" s="31" t="s">
        <v>80</v>
      </c>
      <c r="AE9" s="31" t="s">
        <v>80</v>
      </c>
      <c r="AF9" s="31" t="s">
        <v>80</v>
      </c>
      <c r="AG9" s="31" t="s">
        <v>80</v>
      </c>
      <c r="AH9" s="31" t="s">
        <v>80</v>
      </c>
      <c r="AI9" s="31" t="s">
        <v>80</v>
      </c>
      <c r="AJ9" s="31" t="s">
        <v>80</v>
      </c>
      <c r="AK9">
        <v>3</v>
      </c>
      <c r="AL9" s="29">
        <v>11.02</v>
      </c>
      <c r="AM9" s="29">
        <v>79.72</v>
      </c>
      <c r="AN9" s="20">
        <v>268.10000000000002</v>
      </c>
    </row>
    <row r="10" spans="1:40" x14ac:dyDescent="0.25">
      <c r="A10" t="s">
        <v>232</v>
      </c>
      <c r="B10" t="s">
        <v>240</v>
      </c>
      <c r="C10" t="s">
        <v>75</v>
      </c>
      <c r="D10" t="s">
        <v>143</v>
      </c>
      <c r="E10" t="s">
        <v>87</v>
      </c>
      <c r="F10" t="s">
        <v>79</v>
      </c>
      <c r="G10" s="31" t="s">
        <v>82</v>
      </c>
      <c r="H10" s="31" t="s">
        <v>82</v>
      </c>
      <c r="I10" s="31" t="s">
        <v>82</v>
      </c>
      <c r="J10" s="31" t="s">
        <v>82</v>
      </c>
      <c r="K10" s="31" t="s">
        <v>82</v>
      </c>
      <c r="L10" s="31" t="s">
        <v>82</v>
      </c>
      <c r="M10" s="31" t="s">
        <v>82</v>
      </c>
      <c r="N10" s="31" t="s">
        <v>82</v>
      </c>
      <c r="O10" s="31" t="s">
        <v>82</v>
      </c>
      <c r="P10" s="31" t="s">
        <v>82</v>
      </c>
      <c r="Q10" s="31" t="s">
        <v>82</v>
      </c>
      <c r="R10" s="31" t="s">
        <v>5</v>
      </c>
      <c r="S10" s="31" t="s">
        <v>5</v>
      </c>
      <c r="T10" s="31" t="s">
        <v>7</v>
      </c>
      <c r="U10" s="31" t="s">
        <v>5</v>
      </c>
      <c r="V10" s="31" t="s">
        <v>82</v>
      </c>
      <c r="W10" s="31" t="s">
        <v>20</v>
      </c>
      <c r="X10" s="31" t="s">
        <v>20</v>
      </c>
      <c r="Y10" s="31" t="s">
        <v>7</v>
      </c>
      <c r="Z10" s="31" t="s">
        <v>80</v>
      </c>
      <c r="AA10" s="31" t="s">
        <v>80</v>
      </c>
      <c r="AB10" s="31" t="s">
        <v>80</v>
      </c>
      <c r="AC10" s="31" t="s">
        <v>80</v>
      </c>
      <c r="AD10" s="31" t="s">
        <v>80</v>
      </c>
      <c r="AE10" s="31" t="s">
        <v>80</v>
      </c>
      <c r="AF10" s="31" t="s">
        <v>80</v>
      </c>
      <c r="AG10" s="31" t="s">
        <v>80</v>
      </c>
      <c r="AH10" s="31" t="s">
        <v>80</v>
      </c>
      <c r="AI10" s="31" t="s">
        <v>80</v>
      </c>
      <c r="AJ10" s="31" t="s">
        <v>80</v>
      </c>
      <c r="AK10">
        <v>3</v>
      </c>
      <c r="AL10" s="29" t="s">
        <v>80</v>
      </c>
      <c r="AM10" s="29" t="s">
        <v>80</v>
      </c>
      <c r="AN10" s="20" t="s">
        <v>80</v>
      </c>
    </row>
    <row r="11" spans="1:40" x14ac:dyDescent="0.25">
      <c r="A11" t="s">
        <v>232</v>
      </c>
      <c r="B11" t="s">
        <v>240</v>
      </c>
      <c r="C11" t="s">
        <v>100</v>
      </c>
      <c r="D11" t="s">
        <v>121</v>
      </c>
      <c r="E11" t="s">
        <v>87</v>
      </c>
      <c r="F11" t="s">
        <v>78</v>
      </c>
      <c r="G11" s="31">
        <v>7.9189999999999996</v>
      </c>
      <c r="H11" s="31">
        <v>45.965000000000003</v>
      </c>
      <c r="I11" s="31">
        <v>22.93</v>
      </c>
      <c r="J11" s="31">
        <v>36.652000000000001</v>
      </c>
      <c r="K11" s="31">
        <v>10.712</v>
      </c>
      <c r="L11" s="31">
        <v>14.91</v>
      </c>
      <c r="M11" s="31">
        <v>3.0329999999999999</v>
      </c>
      <c r="N11" s="31">
        <v>1.081</v>
      </c>
      <c r="O11" s="31" t="s">
        <v>80</v>
      </c>
      <c r="P11" s="31" t="s">
        <v>80</v>
      </c>
      <c r="Q11" s="31" t="s">
        <v>80</v>
      </c>
      <c r="R11" s="31" t="s">
        <v>80</v>
      </c>
      <c r="S11" s="31" t="s">
        <v>80</v>
      </c>
      <c r="T11" s="31" t="s">
        <v>80</v>
      </c>
      <c r="U11" s="31" t="s">
        <v>80</v>
      </c>
      <c r="V11" s="31" t="s">
        <v>80</v>
      </c>
      <c r="W11" s="31" t="s">
        <v>80</v>
      </c>
      <c r="X11" s="31" t="s">
        <v>80</v>
      </c>
      <c r="Y11" s="31" t="s">
        <v>80</v>
      </c>
      <c r="Z11" s="31" t="s">
        <v>80</v>
      </c>
      <c r="AA11" s="31" t="s">
        <v>80</v>
      </c>
      <c r="AB11" s="31" t="s">
        <v>80</v>
      </c>
      <c r="AC11" s="31" t="s">
        <v>80</v>
      </c>
      <c r="AD11" s="31" t="s">
        <v>80</v>
      </c>
      <c r="AE11" s="31" t="s">
        <v>80</v>
      </c>
      <c r="AF11" s="31" t="s">
        <v>80</v>
      </c>
      <c r="AG11" s="31" t="s">
        <v>80</v>
      </c>
      <c r="AH11" s="31" t="s">
        <v>80</v>
      </c>
      <c r="AI11" s="31" t="s">
        <v>80</v>
      </c>
      <c r="AJ11" s="31" t="s">
        <v>80</v>
      </c>
      <c r="AK11">
        <v>4</v>
      </c>
      <c r="AL11" s="29">
        <v>5.89</v>
      </c>
      <c r="AM11" s="29">
        <v>85.61</v>
      </c>
      <c r="AN11" s="20">
        <v>143.202</v>
      </c>
    </row>
    <row r="12" spans="1:40" x14ac:dyDescent="0.25">
      <c r="A12" t="s">
        <v>232</v>
      </c>
      <c r="B12" t="s">
        <v>240</v>
      </c>
      <c r="C12" t="s">
        <v>100</v>
      </c>
      <c r="D12" t="s">
        <v>121</v>
      </c>
      <c r="E12" t="s">
        <v>87</v>
      </c>
      <c r="F12" t="s">
        <v>79</v>
      </c>
      <c r="G12" s="31" t="s">
        <v>82</v>
      </c>
      <c r="H12" s="31" t="s">
        <v>82</v>
      </c>
      <c r="I12" s="31" t="s">
        <v>82</v>
      </c>
      <c r="J12" s="31" t="s">
        <v>82</v>
      </c>
      <c r="K12" s="31" t="s">
        <v>82</v>
      </c>
      <c r="L12" s="31" t="s">
        <v>82</v>
      </c>
      <c r="M12" s="31" t="s">
        <v>82</v>
      </c>
      <c r="N12" s="31" t="s">
        <v>82</v>
      </c>
      <c r="O12" s="31" t="s">
        <v>80</v>
      </c>
      <c r="P12" s="31" t="s">
        <v>80</v>
      </c>
      <c r="Q12" s="31" t="s">
        <v>80</v>
      </c>
      <c r="R12" s="31" t="s">
        <v>80</v>
      </c>
      <c r="S12" s="31" t="s">
        <v>80</v>
      </c>
      <c r="T12" s="31" t="s">
        <v>80</v>
      </c>
      <c r="U12" s="31" t="s">
        <v>80</v>
      </c>
      <c r="V12" s="31" t="s">
        <v>80</v>
      </c>
      <c r="W12" s="31" t="s">
        <v>80</v>
      </c>
      <c r="X12" s="31" t="s">
        <v>80</v>
      </c>
      <c r="Y12" s="31" t="s">
        <v>80</v>
      </c>
      <c r="Z12" s="31" t="s">
        <v>80</v>
      </c>
      <c r="AA12" s="31" t="s">
        <v>80</v>
      </c>
      <c r="AB12" s="31" t="s">
        <v>80</v>
      </c>
      <c r="AC12" s="31" t="s">
        <v>80</v>
      </c>
      <c r="AD12" s="31" t="s">
        <v>80</v>
      </c>
      <c r="AE12" s="31" t="s">
        <v>80</v>
      </c>
      <c r="AF12" s="31" t="s">
        <v>80</v>
      </c>
      <c r="AG12" s="31" t="s">
        <v>80</v>
      </c>
      <c r="AH12" s="31" t="s">
        <v>80</v>
      </c>
      <c r="AI12" s="31" t="s">
        <v>80</v>
      </c>
      <c r="AJ12" s="31" t="s">
        <v>80</v>
      </c>
      <c r="AK12">
        <v>4</v>
      </c>
      <c r="AL12" s="29" t="s">
        <v>80</v>
      </c>
      <c r="AM12" s="29" t="s">
        <v>80</v>
      </c>
      <c r="AN12" s="20" t="s">
        <v>80</v>
      </c>
    </row>
    <row r="13" spans="1:40" x14ac:dyDescent="0.25">
      <c r="A13" t="s">
        <v>232</v>
      </c>
      <c r="B13" t="s">
        <v>240</v>
      </c>
      <c r="C13" t="s">
        <v>75</v>
      </c>
      <c r="D13" t="s">
        <v>76</v>
      </c>
      <c r="E13" t="s">
        <v>87</v>
      </c>
      <c r="F13" t="s">
        <v>78</v>
      </c>
      <c r="G13" s="31">
        <v>42.825000000000003</v>
      </c>
      <c r="H13" s="31">
        <v>27.785</v>
      </c>
      <c r="I13" s="31">
        <v>24.518000000000001</v>
      </c>
      <c r="J13" s="31">
        <v>0.52600000000000002</v>
      </c>
      <c r="K13" s="31">
        <v>12.321</v>
      </c>
      <c r="L13" s="31">
        <v>6.9379999999999997</v>
      </c>
      <c r="M13" s="31">
        <v>13.348000000000001</v>
      </c>
      <c r="N13" s="31">
        <v>1.127</v>
      </c>
      <c r="O13" s="31">
        <v>0.152</v>
      </c>
      <c r="P13" s="31">
        <v>0.27300000000000002</v>
      </c>
      <c r="Q13" s="31">
        <v>0.23200000000000001</v>
      </c>
      <c r="R13" s="31">
        <v>2.6269999999999998</v>
      </c>
      <c r="S13" s="31">
        <v>4.7519999999999998</v>
      </c>
      <c r="T13" s="31">
        <v>3.3220000000000001</v>
      </c>
      <c r="U13" s="31">
        <v>1.71</v>
      </c>
      <c r="V13" s="31" t="s">
        <v>80</v>
      </c>
      <c r="W13" s="31" t="s">
        <v>80</v>
      </c>
      <c r="X13" s="31" t="s">
        <v>80</v>
      </c>
      <c r="Y13" s="31" t="s">
        <v>80</v>
      </c>
      <c r="Z13" s="31" t="s">
        <v>80</v>
      </c>
      <c r="AA13" s="31" t="s">
        <v>80</v>
      </c>
      <c r="AB13" s="31" t="s">
        <v>80</v>
      </c>
      <c r="AC13" s="31" t="s">
        <v>80</v>
      </c>
      <c r="AD13" s="31" t="s">
        <v>80</v>
      </c>
      <c r="AE13" s="31" t="s">
        <v>80</v>
      </c>
      <c r="AF13" s="31" t="s">
        <v>80</v>
      </c>
      <c r="AG13" s="31" t="s">
        <v>80</v>
      </c>
      <c r="AH13" s="31" t="s">
        <v>80</v>
      </c>
      <c r="AI13" s="31" t="s">
        <v>80</v>
      </c>
      <c r="AJ13" s="31">
        <v>7.3999999999999996E-2</v>
      </c>
      <c r="AK13">
        <v>5</v>
      </c>
      <c r="AL13" s="29">
        <v>5.86</v>
      </c>
      <c r="AM13" s="29">
        <v>91.47</v>
      </c>
      <c r="AN13" s="20">
        <v>142.53</v>
      </c>
    </row>
    <row r="14" spans="1:40" x14ac:dyDescent="0.25">
      <c r="A14" t="s">
        <v>232</v>
      </c>
      <c r="B14" t="s">
        <v>240</v>
      </c>
      <c r="C14" t="s">
        <v>75</v>
      </c>
      <c r="D14" t="s">
        <v>76</v>
      </c>
      <c r="E14" t="s">
        <v>87</v>
      </c>
      <c r="F14" t="s">
        <v>79</v>
      </c>
      <c r="G14" s="31" t="s">
        <v>82</v>
      </c>
      <c r="H14" s="31" t="s">
        <v>82</v>
      </c>
      <c r="I14" s="31" t="s">
        <v>82</v>
      </c>
      <c r="J14" s="31" t="s">
        <v>82</v>
      </c>
      <c r="K14" s="31" t="s">
        <v>82</v>
      </c>
      <c r="L14" s="31" t="s">
        <v>82</v>
      </c>
      <c r="M14" s="31" t="s">
        <v>82</v>
      </c>
      <c r="N14" s="31" t="s">
        <v>82</v>
      </c>
      <c r="O14" s="31" t="s">
        <v>82</v>
      </c>
      <c r="P14" s="31" t="s">
        <v>82</v>
      </c>
      <c r="Q14" s="31" t="s">
        <v>82</v>
      </c>
      <c r="R14" s="31" t="s">
        <v>82</v>
      </c>
      <c r="S14" s="31" t="s">
        <v>82</v>
      </c>
      <c r="T14" s="31" t="s">
        <v>82</v>
      </c>
      <c r="U14" s="31" t="s">
        <v>82</v>
      </c>
      <c r="V14" s="31" t="s">
        <v>80</v>
      </c>
      <c r="W14" s="31" t="s">
        <v>80</v>
      </c>
      <c r="X14" s="31" t="s">
        <v>80</v>
      </c>
      <c r="Y14" s="31" t="s">
        <v>80</v>
      </c>
      <c r="Z14" s="31" t="s">
        <v>80</v>
      </c>
      <c r="AA14" s="31" t="s">
        <v>80</v>
      </c>
      <c r="AB14" s="31" t="s">
        <v>80</v>
      </c>
      <c r="AC14" s="31" t="s">
        <v>80</v>
      </c>
      <c r="AD14" s="31" t="s">
        <v>80</v>
      </c>
      <c r="AE14" s="31" t="s">
        <v>80</v>
      </c>
      <c r="AF14" s="31" t="s">
        <v>80</v>
      </c>
      <c r="AG14" s="31" t="s">
        <v>80</v>
      </c>
      <c r="AH14" s="31" t="s">
        <v>80</v>
      </c>
      <c r="AI14" s="31" t="s">
        <v>80</v>
      </c>
      <c r="AJ14" s="31" t="s">
        <v>82</v>
      </c>
      <c r="AK14">
        <v>5</v>
      </c>
      <c r="AL14" s="29" t="s">
        <v>80</v>
      </c>
      <c r="AM14" s="29" t="s">
        <v>80</v>
      </c>
      <c r="AN14" s="20" t="s">
        <v>80</v>
      </c>
    </row>
    <row r="15" spans="1:40" x14ac:dyDescent="0.25">
      <c r="A15" t="s">
        <v>232</v>
      </c>
      <c r="B15" t="s">
        <v>240</v>
      </c>
      <c r="C15" t="s">
        <v>75</v>
      </c>
      <c r="D15" t="s">
        <v>91</v>
      </c>
      <c r="E15" t="s">
        <v>87</v>
      </c>
      <c r="F15" t="s">
        <v>78</v>
      </c>
      <c r="G15" s="31">
        <v>5.585</v>
      </c>
      <c r="H15" s="31">
        <v>5.8879999999999999</v>
      </c>
      <c r="I15" s="31">
        <v>1</v>
      </c>
      <c r="J15" s="31">
        <v>0.68300000000000005</v>
      </c>
      <c r="K15" s="31">
        <v>1.1619999999999999</v>
      </c>
      <c r="L15" s="31">
        <v>6.702</v>
      </c>
      <c r="M15" s="31">
        <v>4.484</v>
      </c>
      <c r="N15" s="31">
        <v>3.35</v>
      </c>
      <c r="O15" s="31">
        <v>2.2730000000000001</v>
      </c>
      <c r="P15" s="31">
        <v>10.987</v>
      </c>
      <c r="Q15" s="31">
        <v>2.7549999999999999</v>
      </c>
      <c r="R15" s="31">
        <v>3.4129999999999998</v>
      </c>
      <c r="S15" s="31">
        <v>3.6480000000000001</v>
      </c>
      <c r="T15" s="31">
        <v>11.548</v>
      </c>
      <c r="U15" s="31">
        <v>9.7289999999999992</v>
      </c>
      <c r="V15" s="31">
        <v>1.6719999999999999</v>
      </c>
      <c r="W15" s="31" t="s">
        <v>80</v>
      </c>
      <c r="X15" s="31" t="s">
        <v>80</v>
      </c>
      <c r="Y15" s="31" t="s">
        <v>80</v>
      </c>
      <c r="Z15" s="31" t="s">
        <v>80</v>
      </c>
      <c r="AA15" s="31">
        <v>8.5999999999999993E-2</v>
      </c>
      <c r="AB15" s="31" t="s">
        <v>80</v>
      </c>
      <c r="AC15" s="31" t="s">
        <v>80</v>
      </c>
      <c r="AD15" s="31" t="s">
        <v>80</v>
      </c>
      <c r="AE15" s="31" t="s">
        <v>80</v>
      </c>
      <c r="AF15" s="31" t="s">
        <v>80</v>
      </c>
      <c r="AG15" s="31" t="s">
        <v>80</v>
      </c>
      <c r="AH15" s="31" t="s">
        <v>80</v>
      </c>
      <c r="AI15" s="31" t="s">
        <v>80</v>
      </c>
      <c r="AJ15" s="31" t="s">
        <v>80</v>
      </c>
      <c r="AK15">
        <v>6</v>
      </c>
      <c r="AL15" s="29">
        <v>3.08</v>
      </c>
      <c r="AM15" s="29">
        <v>94.55</v>
      </c>
      <c r="AN15" s="20">
        <v>74.965000000000003</v>
      </c>
    </row>
    <row r="16" spans="1:40" x14ac:dyDescent="0.25">
      <c r="A16" t="s">
        <v>232</v>
      </c>
      <c r="B16" t="s">
        <v>240</v>
      </c>
      <c r="C16" t="s">
        <v>75</v>
      </c>
      <c r="D16" t="s">
        <v>91</v>
      </c>
      <c r="E16" t="s">
        <v>87</v>
      </c>
      <c r="F16" t="s">
        <v>79</v>
      </c>
      <c r="G16" s="31" t="s">
        <v>82</v>
      </c>
      <c r="H16" s="31" t="s">
        <v>82</v>
      </c>
      <c r="I16" s="31" t="s">
        <v>82</v>
      </c>
      <c r="J16" s="31" t="s">
        <v>82</v>
      </c>
      <c r="K16" s="31" t="s">
        <v>82</v>
      </c>
      <c r="L16" s="31" t="s">
        <v>82</v>
      </c>
      <c r="M16" s="31" t="s">
        <v>82</v>
      </c>
      <c r="N16" s="31" t="s">
        <v>82</v>
      </c>
      <c r="O16" s="31" t="s">
        <v>82</v>
      </c>
      <c r="P16" s="31" t="s">
        <v>82</v>
      </c>
      <c r="Q16" s="31" t="s">
        <v>82</v>
      </c>
      <c r="R16" s="31" t="s">
        <v>82</v>
      </c>
      <c r="S16" s="31" t="s">
        <v>82</v>
      </c>
      <c r="T16" s="31" t="s">
        <v>82</v>
      </c>
      <c r="U16" s="31" t="s">
        <v>5</v>
      </c>
      <c r="V16" s="31" t="s">
        <v>5</v>
      </c>
      <c r="W16" s="31" t="s">
        <v>80</v>
      </c>
      <c r="X16" s="31" t="s">
        <v>80</v>
      </c>
      <c r="Y16" s="31" t="s">
        <v>80</v>
      </c>
      <c r="Z16" s="31" t="s">
        <v>80</v>
      </c>
      <c r="AA16" s="31" t="s">
        <v>5</v>
      </c>
      <c r="AB16" s="31" t="s">
        <v>80</v>
      </c>
      <c r="AC16" s="31" t="s">
        <v>80</v>
      </c>
      <c r="AD16" s="31" t="s">
        <v>80</v>
      </c>
      <c r="AE16" s="31" t="s">
        <v>80</v>
      </c>
      <c r="AF16" s="31" t="s">
        <v>80</v>
      </c>
      <c r="AG16" s="31" t="s">
        <v>80</v>
      </c>
      <c r="AH16" s="31" t="s">
        <v>80</v>
      </c>
      <c r="AI16" s="31" t="s">
        <v>80</v>
      </c>
      <c r="AJ16" s="31" t="s">
        <v>80</v>
      </c>
      <c r="AK16">
        <v>6</v>
      </c>
      <c r="AL16" s="29" t="s">
        <v>80</v>
      </c>
      <c r="AM16" s="29" t="s">
        <v>80</v>
      </c>
      <c r="AN16" s="20" t="s">
        <v>80</v>
      </c>
    </row>
    <row r="17" spans="1:40" x14ac:dyDescent="0.25">
      <c r="A17" t="s">
        <v>232</v>
      </c>
      <c r="B17" t="s">
        <v>240</v>
      </c>
      <c r="C17" t="s">
        <v>75</v>
      </c>
      <c r="D17" t="s">
        <v>97</v>
      </c>
      <c r="E17" t="s">
        <v>87</v>
      </c>
      <c r="F17" t="s">
        <v>78</v>
      </c>
      <c r="G17" s="31">
        <v>0.32500000000000001</v>
      </c>
      <c r="H17" s="31" t="s">
        <v>80</v>
      </c>
      <c r="I17" s="31" t="s">
        <v>80</v>
      </c>
      <c r="J17" s="31" t="s">
        <v>80</v>
      </c>
      <c r="K17" s="31">
        <v>12.688000000000001</v>
      </c>
      <c r="L17" s="31">
        <v>35.612000000000002</v>
      </c>
      <c r="M17" s="31">
        <v>3.7909999999999999</v>
      </c>
      <c r="N17" s="31" t="s">
        <v>80</v>
      </c>
      <c r="O17" s="31">
        <v>5.3760000000000003</v>
      </c>
      <c r="P17" s="31">
        <v>3.78</v>
      </c>
      <c r="Q17" s="31">
        <v>1.6</v>
      </c>
      <c r="R17" s="31">
        <v>1.929</v>
      </c>
      <c r="S17" s="31">
        <v>6.4059999999999997</v>
      </c>
      <c r="T17" s="31" t="s">
        <v>80</v>
      </c>
      <c r="U17" s="31" t="s">
        <v>80</v>
      </c>
      <c r="V17" s="31" t="s">
        <v>80</v>
      </c>
      <c r="W17" s="31" t="s">
        <v>80</v>
      </c>
      <c r="X17" s="31" t="s">
        <v>80</v>
      </c>
      <c r="Y17" s="31" t="s">
        <v>80</v>
      </c>
      <c r="Z17" s="31" t="s">
        <v>80</v>
      </c>
      <c r="AA17" s="31" t="s">
        <v>80</v>
      </c>
      <c r="AB17" s="31" t="s">
        <v>80</v>
      </c>
      <c r="AC17" s="31" t="s">
        <v>80</v>
      </c>
      <c r="AD17" s="31" t="s">
        <v>80</v>
      </c>
      <c r="AE17" s="31" t="s">
        <v>80</v>
      </c>
      <c r="AF17" s="31" t="s">
        <v>80</v>
      </c>
      <c r="AG17" s="31" t="s">
        <v>80</v>
      </c>
      <c r="AH17" s="31" t="s">
        <v>80</v>
      </c>
      <c r="AI17" s="31" t="s">
        <v>80</v>
      </c>
      <c r="AJ17" s="31" t="s">
        <v>80</v>
      </c>
      <c r="AK17">
        <v>7</v>
      </c>
      <c r="AL17" s="29">
        <v>2.94</v>
      </c>
      <c r="AM17" s="29">
        <v>97.49</v>
      </c>
      <c r="AN17" s="20">
        <v>71.507000000000005</v>
      </c>
    </row>
    <row r="18" spans="1:40" x14ac:dyDescent="0.25">
      <c r="A18" t="s">
        <v>232</v>
      </c>
      <c r="B18" t="s">
        <v>240</v>
      </c>
      <c r="C18" t="s">
        <v>75</v>
      </c>
      <c r="D18" t="s">
        <v>97</v>
      </c>
      <c r="E18" t="s">
        <v>87</v>
      </c>
      <c r="F18" t="s">
        <v>79</v>
      </c>
      <c r="G18" s="31" t="s">
        <v>82</v>
      </c>
      <c r="H18" s="31" t="s">
        <v>80</v>
      </c>
      <c r="I18" s="31" t="s">
        <v>80</v>
      </c>
      <c r="J18" s="31" t="s">
        <v>80</v>
      </c>
      <c r="K18" s="31" t="s">
        <v>82</v>
      </c>
      <c r="L18" s="31" t="s">
        <v>82</v>
      </c>
      <c r="M18" s="31" t="s">
        <v>82</v>
      </c>
      <c r="N18" s="31" t="s">
        <v>80</v>
      </c>
      <c r="O18" s="31" t="s">
        <v>82</v>
      </c>
      <c r="P18" s="31" t="s">
        <v>82</v>
      </c>
      <c r="Q18" s="31" t="s">
        <v>82</v>
      </c>
      <c r="R18" s="31" t="s">
        <v>82</v>
      </c>
      <c r="S18" s="31" t="s">
        <v>82</v>
      </c>
      <c r="T18" s="31" t="s">
        <v>80</v>
      </c>
      <c r="U18" s="31" t="s">
        <v>80</v>
      </c>
      <c r="V18" s="31" t="s">
        <v>80</v>
      </c>
      <c r="W18" s="31" t="s">
        <v>80</v>
      </c>
      <c r="X18" s="31" t="s">
        <v>80</v>
      </c>
      <c r="Y18" s="31" t="s">
        <v>80</v>
      </c>
      <c r="Z18" s="31" t="s">
        <v>80</v>
      </c>
      <c r="AA18" s="31" t="s">
        <v>80</v>
      </c>
      <c r="AB18" s="31" t="s">
        <v>80</v>
      </c>
      <c r="AC18" s="31" t="s">
        <v>80</v>
      </c>
      <c r="AD18" s="31" t="s">
        <v>80</v>
      </c>
      <c r="AE18" s="31" t="s">
        <v>80</v>
      </c>
      <c r="AF18" s="31" t="s">
        <v>80</v>
      </c>
      <c r="AG18" s="31" t="s">
        <v>80</v>
      </c>
      <c r="AH18" s="31" t="s">
        <v>80</v>
      </c>
      <c r="AI18" s="31" t="s">
        <v>80</v>
      </c>
      <c r="AJ18" s="31" t="s">
        <v>80</v>
      </c>
      <c r="AK18">
        <v>7</v>
      </c>
      <c r="AL18" s="29" t="s">
        <v>80</v>
      </c>
      <c r="AM18" s="29" t="s">
        <v>80</v>
      </c>
      <c r="AN18" s="20" t="s">
        <v>80</v>
      </c>
    </row>
    <row r="19" spans="1:40" x14ac:dyDescent="0.25">
      <c r="A19" t="s">
        <v>232</v>
      </c>
      <c r="B19" t="s">
        <v>240</v>
      </c>
      <c r="C19" t="s">
        <v>75</v>
      </c>
      <c r="D19" t="s">
        <v>98</v>
      </c>
      <c r="E19" t="s">
        <v>87</v>
      </c>
      <c r="F19" t="s">
        <v>78</v>
      </c>
      <c r="G19" s="31">
        <v>4.0369999999999999</v>
      </c>
      <c r="H19" s="31">
        <v>20.875</v>
      </c>
      <c r="I19" s="31">
        <v>2.589</v>
      </c>
      <c r="J19" s="31" t="s">
        <v>80</v>
      </c>
      <c r="K19" s="31">
        <v>0.14799999999999999</v>
      </c>
      <c r="L19" s="31">
        <v>1.0429999999999999</v>
      </c>
      <c r="M19" s="31" t="s">
        <v>80</v>
      </c>
      <c r="N19" s="31" t="s">
        <v>80</v>
      </c>
      <c r="O19" s="31" t="s">
        <v>80</v>
      </c>
      <c r="P19" s="31" t="s">
        <v>80</v>
      </c>
      <c r="Q19" s="31" t="s">
        <v>80</v>
      </c>
      <c r="R19" s="31" t="s">
        <v>80</v>
      </c>
      <c r="S19" s="31" t="s">
        <v>80</v>
      </c>
      <c r="T19" s="31" t="s">
        <v>80</v>
      </c>
      <c r="U19" s="31" t="s">
        <v>80</v>
      </c>
      <c r="V19" s="31" t="s">
        <v>80</v>
      </c>
      <c r="W19" s="31" t="s">
        <v>80</v>
      </c>
      <c r="X19" s="31" t="s">
        <v>80</v>
      </c>
      <c r="Y19" s="31" t="s">
        <v>80</v>
      </c>
      <c r="Z19" s="31" t="s">
        <v>80</v>
      </c>
      <c r="AA19" s="31" t="s">
        <v>80</v>
      </c>
      <c r="AB19" s="31" t="s">
        <v>80</v>
      </c>
      <c r="AC19" s="31" t="s">
        <v>80</v>
      </c>
      <c r="AD19" s="31" t="s">
        <v>80</v>
      </c>
      <c r="AE19" s="31" t="s">
        <v>80</v>
      </c>
      <c r="AF19" s="31" t="s">
        <v>80</v>
      </c>
      <c r="AG19" s="31" t="s">
        <v>80</v>
      </c>
      <c r="AH19" s="31" t="s">
        <v>80</v>
      </c>
      <c r="AI19" s="31" t="s">
        <v>80</v>
      </c>
      <c r="AJ19" s="31" t="s">
        <v>80</v>
      </c>
      <c r="AK19" s="197">
        <v>8</v>
      </c>
      <c r="AL19" s="29">
        <v>1.18</v>
      </c>
      <c r="AM19" s="29">
        <v>98.67</v>
      </c>
      <c r="AN19" s="20">
        <v>28.692</v>
      </c>
    </row>
    <row r="20" spans="1:40" x14ac:dyDescent="0.25">
      <c r="A20" t="s">
        <v>232</v>
      </c>
      <c r="B20" t="s">
        <v>240</v>
      </c>
      <c r="C20" t="s">
        <v>75</v>
      </c>
      <c r="D20" t="s">
        <v>98</v>
      </c>
      <c r="E20" t="s">
        <v>87</v>
      </c>
      <c r="F20" t="s">
        <v>79</v>
      </c>
      <c r="G20" s="31" t="s">
        <v>82</v>
      </c>
      <c r="H20" s="31" t="s">
        <v>82</v>
      </c>
      <c r="I20" s="31" t="s">
        <v>82</v>
      </c>
      <c r="J20" s="31" t="s">
        <v>80</v>
      </c>
      <c r="K20" s="31" t="s">
        <v>82</v>
      </c>
      <c r="L20" s="31" t="s">
        <v>82</v>
      </c>
      <c r="M20" s="31" t="s">
        <v>80</v>
      </c>
      <c r="N20" s="31" t="s">
        <v>80</v>
      </c>
      <c r="O20" s="31" t="s">
        <v>80</v>
      </c>
      <c r="P20" s="31" t="s">
        <v>80</v>
      </c>
      <c r="Q20" s="31" t="s">
        <v>80</v>
      </c>
      <c r="R20" s="31" t="s">
        <v>80</v>
      </c>
      <c r="S20" s="31" t="s">
        <v>80</v>
      </c>
      <c r="T20" s="31" t="s">
        <v>80</v>
      </c>
      <c r="U20" s="31" t="s">
        <v>80</v>
      </c>
      <c r="V20" s="31" t="s">
        <v>80</v>
      </c>
      <c r="W20" s="31" t="s">
        <v>80</v>
      </c>
      <c r="X20" s="31" t="s">
        <v>80</v>
      </c>
      <c r="Y20" s="31" t="s">
        <v>80</v>
      </c>
      <c r="Z20" s="31" t="s">
        <v>80</v>
      </c>
      <c r="AA20" s="31" t="s">
        <v>80</v>
      </c>
      <c r="AB20" s="31" t="s">
        <v>80</v>
      </c>
      <c r="AC20" s="31" t="s">
        <v>80</v>
      </c>
      <c r="AD20" s="31" t="s">
        <v>80</v>
      </c>
      <c r="AE20" s="31" t="s">
        <v>80</v>
      </c>
      <c r="AF20" s="31" t="s">
        <v>80</v>
      </c>
      <c r="AG20" s="31" t="s">
        <v>80</v>
      </c>
      <c r="AH20" s="31" t="s">
        <v>80</v>
      </c>
      <c r="AI20" s="31" t="s">
        <v>5</v>
      </c>
      <c r="AJ20" s="31" t="s">
        <v>80</v>
      </c>
      <c r="AK20">
        <v>8</v>
      </c>
      <c r="AL20" s="29" t="s">
        <v>80</v>
      </c>
      <c r="AM20" s="29" t="s">
        <v>80</v>
      </c>
      <c r="AN20" s="20" t="s">
        <v>80</v>
      </c>
    </row>
    <row r="21" spans="1:40" x14ac:dyDescent="0.25">
      <c r="A21" t="s">
        <v>232</v>
      </c>
      <c r="B21" t="s">
        <v>240</v>
      </c>
      <c r="C21" t="s">
        <v>75</v>
      </c>
      <c r="D21" t="s">
        <v>103</v>
      </c>
      <c r="E21" t="s">
        <v>87</v>
      </c>
      <c r="F21" t="s">
        <v>78</v>
      </c>
      <c r="G21" s="31">
        <v>0.87</v>
      </c>
      <c r="H21" s="31">
        <v>6.423</v>
      </c>
      <c r="I21" s="31">
        <v>1.177</v>
      </c>
      <c r="J21" s="31" t="s">
        <v>80</v>
      </c>
      <c r="K21" s="31" t="s">
        <v>80</v>
      </c>
      <c r="L21" s="31" t="s">
        <v>80</v>
      </c>
      <c r="M21" s="31" t="s">
        <v>80</v>
      </c>
      <c r="N21" s="31" t="s">
        <v>80</v>
      </c>
      <c r="O21" s="31" t="s">
        <v>80</v>
      </c>
      <c r="P21" s="31" t="s">
        <v>80</v>
      </c>
      <c r="Q21" s="31" t="s">
        <v>80</v>
      </c>
      <c r="R21" s="31" t="s">
        <v>80</v>
      </c>
      <c r="S21" s="31">
        <v>2.992</v>
      </c>
      <c r="T21" s="31" t="s">
        <v>80</v>
      </c>
      <c r="U21" s="31" t="s">
        <v>80</v>
      </c>
      <c r="V21" s="31" t="s">
        <v>80</v>
      </c>
      <c r="W21" s="31" t="s">
        <v>80</v>
      </c>
      <c r="X21" s="31" t="s">
        <v>80</v>
      </c>
      <c r="Y21" s="31" t="s">
        <v>80</v>
      </c>
      <c r="Z21" s="31" t="s">
        <v>80</v>
      </c>
      <c r="AA21" s="31" t="s">
        <v>80</v>
      </c>
      <c r="AB21" s="31" t="s">
        <v>80</v>
      </c>
      <c r="AC21" s="31" t="s">
        <v>80</v>
      </c>
      <c r="AD21" s="31" t="s">
        <v>80</v>
      </c>
      <c r="AE21" s="31" t="s">
        <v>80</v>
      </c>
      <c r="AF21" s="31" t="s">
        <v>80</v>
      </c>
      <c r="AG21" s="31" t="s">
        <v>80</v>
      </c>
      <c r="AH21" s="31" t="s">
        <v>80</v>
      </c>
      <c r="AI21" s="31" t="s">
        <v>80</v>
      </c>
      <c r="AJ21" s="31" t="s">
        <v>80</v>
      </c>
      <c r="AK21">
        <v>9</v>
      </c>
      <c r="AL21" s="29">
        <v>0.47</v>
      </c>
      <c r="AM21" s="29">
        <v>99.14</v>
      </c>
      <c r="AN21" s="20">
        <v>11.462</v>
      </c>
    </row>
    <row r="22" spans="1:40" x14ac:dyDescent="0.25">
      <c r="A22" t="s">
        <v>232</v>
      </c>
      <c r="B22" t="s">
        <v>240</v>
      </c>
      <c r="C22" t="s">
        <v>75</v>
      </c>
      <c r="D22" t="s">
        <v>103</v>
      </c>
      <c r="E22" t="s">
        <v>87</v>
      </c>
      <c r="F22" t="s">
        <v>79</v>
      </c>
      <c r="G22" s="31" t="s">
        <v>82</v>
      </c>
      <c r="H22" s="31" t="s">
        <v>82</v>
      </c>
      <c r="I22" s="31" t="s">
        <v>82</v>
      </c>
      <c r="J22" s="31" t="s">
        <v>80</v>
      </c>
      <c r="K22" s="31" t="s">
        <v>80</v>
      </c>
      <c r="L22" s="31" t="s">
        <v>80</v>
      </c>
      <c r="M22" s="31" t="s">
        <v>80</v>
      </c>
      <c r="N22" s="31" t="s">
        <v>80</v>
      </c>
      <c r="O22" s="31" t="s">
        <v>80</v>
      </c>
      <c r="P22" s="31" t="s">
        <v>80</v>
      </c>
      <c r="Q22" s="31" t="s">
        <v>80</v>
      </c>
      <c r="R22" s="31" t="s">
        <v>80</v>
      </c>
      <c r="S22" s="31" t="s">
        <v>82</v>
      </c>
      <c r="T22" s="31" t="s">
        <v>80</v>
      </c>
      <c r="U22" s="31" t="s">
        <v>80</v>
      </c>
      <c r="V22" s="31" t="s">
        <v>80</v>
      </c>
      <c r="W22" s="31" t="s">
        <v>80</v>
      </c>
      <c r="X22" s="31" t="s">
        <v>80</v>
      </c>
      <c r="Y22" s="31" t="s">
        <v>80</v>
      </c>
      <c r="Z22" s="31" t="s">
        <v>80</v>
      </c>
      <c r="AA22" s="31" t="s">
        <v>80</v>
      </c>
      <c r="AB22" s="31" t="s">
        <v>80</v>
      </c>
      <c r="AC22" s="31" t="s">
        <v>80</v>
      </c>
      <c r="AD22" s="31" t="s">
        <v>80</v>
      </c>
      <c r="AE22" s="31" t="s">
        <v>80</v>
      </c>
      <c r="AF22" s="31" t="s">
        <v>80</v>
      </c>
      <c r="AG22" s="31" t="s">
        <v>80</v>
      </c>
      <c r="AH22" s="31" t="s">
        <v>80</v>
      </c>
      <c r="AI22" s="31" t="s">
        <v>80</v>
      </c>
      <c r="AJ22" s="31" t="s">
        <v>80</v>
      </c>
      <c r="AK22">
        <v>9</v>
      </c>
      <c r="AL22" s="29" t="s">
        <v>80</v>
      </c>
      <c r="AM22" s="29" t="s">
        <v>80</v>
      </c>
      <c r="AN22" s="20" t="s">
        <v>80</v>
      </c>
    </row>
    <row r="23" spans="1:40" x14ac:dyDescent="0.25">
      <c r="A23" t="s">
        <v>232</v>
      </c>
      <c r="B23" t="s">
        <v>240</v>
      </c>
      <c r="C23" t="s">
        <v>75</v>
      </c>
      <c r="D23" t="s">
        <v>89</v>
      </c>
      <c r="E23" t="s">
        <v>87</v>
      </c>
      <c r="F23" t="s">
        <v>78</v>
      </c>
      <c r="G23" s="31" t="s">
        <v>80</v>
      </c>
      <c r="H23" s="31" t="s">
        <v>80</v>
      </c>
      <c r="I23" s="31">
        <v>0.52600000000000002</v>
      </c>
      <c r="J23" s="31" t="s">
        <v>80</v>
      </c>
      <c r="K23" s="31" t="s">
        <v>80</v>
      </c>
      <c r="L23" s="31" t="s">
        <v>80</v>
      </c>
      <c r="M23" s="31">
        <v>0.60299999999999998</v>
      </c>
      <c r="N23" s="31">
        <v>0.53200000000000003</v>
      </c>
      <c r="O23" s="31">
        <v>1.0149999999999999</v>
      </c>
      <c r="P23" s="31">
        <v>4.3979999999999997</v>
      </c>
      <c r="Q23" s="31">
        <v>1.4750000000000001</v>
      </c>
      <c r="R23" s="31">
        <v>1.196</v>
      </c>
      <c r="S23" s="31">
        <v>1.6719999999999999</v>
      </c>
      <c r="T23" s="31" t="s">
        <v>80</v>
      </c>
      <c r="U23" s="31" t="s">
        <v>80</v>
      </c>
      <c r="V23" s="31" t="s">
        <v>80</v>
      </c>
      <c r="W23" s="31" t="s">
        <v>80</v>
      </c>
      <c r="X23" s="31" t="s">
        <v>80</v>
      </c>
      <c r="Y23" s="31" t="s">
        <v>80</v>
      </c>
      <c r="Z23" s="31" t="s">
        <v>80</v>
      </c>
      <c r="AA23" s="31" t="s">
        <v>80</v>
      </c>
      <c r="AB23" s="31" t="s">
        <v>80</v>
      </c>
      <c r="AC23" s="31" t="s">
        <v>80</v>
      </c>
      <c r="AD23" s="31" t="s">
        <v>80</v>
      </c>
      <c r="AE23" s="31" t="s">
        <v>80</v>
      </c>
      <c r="AF23" s="31" t="s">
        <v>80</v>
      </c>
      <c r="AG23" s="31" t="s">
        <v>80</v>
      </c>
      <c r="AH23" s="31" t="s">
        <v>80</v>
      </c>
      <c r="AI23" s="31" t="s">
        <v>80</v>
      </c>
      <c r="AJ23" s="31" t="s">
        <v>80</v>
      </c>
      <c r="AK23">
        <v>10</v>
      </c>
      <c r="AL23" s="29">
        <v>0.47</v>
      </c>
      <c r="AM23" s="29">
        <v>99.61</v>
      </c>
      <c r="AN23" s="20">
        <v>11.417</v>
      </c>
    </row>
    <row r="24" spans="1:40" x14ac:dyDescent="0.25">
      <c r="A24" t="s">
        <v>232</v>
      </c>
      <c r="B24" t="s">
        <v>240</v>
      </c>
      <c r="C24" t="s">
        <v>75</v>
      </c>
      <c r="D24" t="s">
        <v>89</v>
      </c>
      <c r="E24" t="s">
        <v>87</v>
      </c>
      <c r="F24" t="s">
        <v>79</v>
      </c>
      <c r="G24" s="31" t="s">
        <v>80</v>
      </c>
      <c r="H24" s="31" t="s">
        <v>80</v>
      </c>
      <c r="I24" s="31" t="s">
        <v>82</v>
      </c>
      <c r="J24" s="31" t="s">
        <v>80</v>
      </c>
      <c r="K24" s="31" t="s">
        <v>80</v>
      </c>
      <c r="L24" s="31" t="s">
        <v>80</v>
      </c>
      <c r="M24" s="31" t="s">
        <v>82</v>
      </c>
      <c r="N24" s="31" t="s">
        <v>82</v>
      </c>
      <c r="O24" s="31" t="s">
        <v>82</v>
      </c>
      <c r="P24" s="31" t="s">
        <v>5</v>
      </c>
      <c r="Q24" s="31" t="s">
        <v>5</v>
      </c>
      <c r="R24" s="31" t="s">
        <v>82</v>
      </c>
      <c r="S24" s="31" t="s">
        <v>82</v>
      </c>
      <c r="T24" s="31" t="s">
        <v>80</v>
      </c>
      <c r="U24" s="31" t="s">
        <v>80</v>
      </c>
      <c r="V24" s="31" t="s">
        <v>80</v>
      </c>
      <c r="W24" s="31" t="s">
        <v>80</v>
      </c>
      <c r="X24" s="31" t="s">
        <v>80</v>
      </c>
      <c r="Y24" s="31" t="s">
        <v>80</v>
      </c>
      <c r="Z24" s="31" t="s">
        <v>80</v>
      </c>
      <c r="AA24" s="31" t="s">
        <v>80</v>
      </c>
      <c r="AB24" s="31" t="s">
        <v>80</v>
      </c>
      <c r="AC24" s="31" t="s">
        <v>80</v>
      </c>
      <c r="AD24" s="31" t="s">
        <v>80</v>
      </c>
      <c r="AE24" s="31" t="s">
        <v>80</v>
      </c>
      <c r="AF24" s="31" t="s">
        <v>80</v>
      </c>
      <c r="AG24" s="31" t="s">
        <v>80</v>
      </c>
      <c r="AH24" s="31" t="s">
        <v>80</v>
      </c>
      <c r="AI24" s="31" t="s">
        <v>80</v>
      </c>
      <c r="AJ24" s="31" t="s">
        <v>80</v>
      </c>
      <c r="AK24">
        <v>10</v>
      </c>
      <c r="AL24" s="29" t="s">
        <v>80</v>
      </c>
      <c r="AM24" s="29" t="s">
        <v>80</v>
      </c>
      <c r="AN24" s="20" t="s">
        <v>80</v>
      </c>
    </row>
    <row r="25" spans="1:40" x14ac:dyDescent="0.25">
      <c r="A25" t="s">
        <v>232</v>
      </c>
      <c r="B25" t="s">
        <v>240</v>
      </c>
      <c r="C25" t="s">
        <v>75</v>
      </c>
      <c r="D25" t="s">
        <v>114</v>
      </c>
      <c r="E25" t="s">
        <v>87</v>
      </c>
      <c r="F25" t="s">
        <v>78</v>
      </c>
      <c r="G25" s="31" t="s">
        <v>80</v>
      </c>
      <c r="H25" s="31" t="s">
        <v>80</v>
      </c>
      <c r="I25" s="31" t="s">
        <v>80</v>
      </c>
      <c r="J25" s="31">
        <v>0.19900000000000001</v>
      </c>
      <c r="K25" s="31">
        <v>0.14000000000000001</v>
      </c>
      <c r="L25" s="31">
        <v>0.26600000000000001</v>
      </c>
      <c r="M25" s="31">
        <v>9.9000000000000005E-2</v>
      </c>
      <c r="N25" s="31">
        <v>0.15</v>
      </c>
      <c r="O25" s="31">
        <v>0.152</v>
      </c>
      <c r="P25" s="31">
        <v>1.0049999999999999</v>
      </c>
      <c r="Q25" s="31">
        <v>2.9630000000000001</v>
      </c>
      <c r="R25" s="31">
        <v>0.53400000000000003</v>
      </c>
      <c r="S25" s="31" t="s">
        <v>80</v>
      </c>
      <c r="T25" s="31" t="s">
        <v>80</v>
      </c>
      <c r="U25" s="31" t="s">
        <v>80</v>
      </c>
      <c r="V25" s="31" t="s">
        <v>80</v>
      </c>
      <c r="W25" s="31" t="s">
        <v>80</v>
      </c>
      <c r="X25" s="31" t="s">
        <v>80</v>
      </c>
      <c r="Y25" s="31" t="s">
        <v>80</v>
      </c>
      <c r="Z25" s="31" t="s">
        <v>80</v>
      </c>
      <c r="AA25" s="31" t="s">
        <v>80</v>
      </c>
      <c r="AB25" s="31" t="s">
        <v>80</v>
      </c>
      <c r="AC25" s="31" t="s">
        <v>80</v>
      </c>
      <c r="AD25" s="31" t="s">
        <v>80</v>
      </c>
      <c r="AE25" s="31" t="s">
        <v>80</v>
      </c>
      <c r="AF25" s="31" t="s">
        <v>80</v>
      </c>
      <c r="AG25" s="31" t="s">
        <v>80</v>
      </c>
      <c r="AH25" s="31" t="s">
        <v>80</v>
      </c>
      <c r="AI25" s="31" t="s">
        <v>80</v>
      </c>
      <c r="AJ25" s="31" t="s">
        <v>80</v>
      </c>
      <c r="AK25">
        <v>11</v>
      </c>
      <c r="AL25" s="29">
        <v>0.23</v>
      </c>
      <c r="AM25" s="29">
        <v>99.83</v>
      </c>
      <c r="AN25" s="20">
        <v>5.508</v>
      </c>
    </row>
    <row r="26" spans="1:40" x14ac:dyDescent="0.25">
      <c r="A26" t="s">
        <v>232</v>
      </c>
      <c r="B26" t="s">
        <v>240</v>
      </c>
      <c r="C26" t="s">
        <v>75</v>
      </c>
      <c r="D26" t="s">
        <v>114</v>
      </c>
      <c r="E26" t="s">
        <v>87</v>
      </c>
      <c r="F26" t="s">
        <v>79</v>
      </c>
      <c r="G26" s="31" t="s">
        <v>80</v>
      </c>
      <c r="H26" s="31" t="s">
        <v>80</v>
      </c>
      <c r="I26" s="31" t="s">
        <v>80</v>
      </c>
      <c r="J26" s="31" t="s">
        <v>82</v>
      </c>
      <c r="K26" s="31" t="s">
        <v>82</v>
      </c>
      <c r="L26" s="31" t="s">
        <v>82</v>
      </c>
      <c r="M26" s="31" t="s">
        <v>82</v>
      </c>
      <c r="N26" s="31" t="s">
        <v>82</v>
      </c>
      <c r="O26" s="31" t="s">
        <v>82</v>
      </c>
      <c r="P26" s="31" t="s">
        <v>82</v>
      </c>
      <c r="Q26" s="31" t="s">
        <v>82</v>
      </c>
      <c r="R26" s="31" t="s">
        <v>82</v>
      </c>
      <c r="S26" s="31" t="s">
        <v>80</v>
      </c>
      <c r="T26" s="31" t="s">
        <v>80</v>
      </c>
      <c r="U26" s="31" t="s">
        <v>80</v>
      </c>
      <c r="V26" s="31" t="s">
        <v>80</v>
      </c>
      <c r="W26" s="31" t="s">
        <v>80</v>
      </c>
      <c r="X26" s="31" t="s">
        <v>80</v>
      </c>
      <c r="Y26" s="31" t="s">
        <v>80</v>
      </c>
      <c r="Z26" s="31" t="s">
        <v>80</v>
      </c>
      <c r="AA26" s="31" t="s">
        <v>80</v>
      </c>
      <c r="AB26" s="31" t="s">
        <v>80</v>
      </c>
      <c r="AC26" s="31" t="s">
        <v>80</v>
      </c>
      <c r="AD26" s="31" t="s">
        <v>80</v>
      </c>
      <c r="AE26" s="31" t="s">
        <v>80</v>
      </c>
      <c r="AF26" s="31" t="s">
        <v>80</v>
      </c>
      <c r="AG26" s="31" t="s">
        <v>80</v>
      </c>
      <c r="AH26" s="31" t="s">
        <v>80</v>
      </c>
      <c r="AI26" s="31" t="s">
        <v>80</v>
      </c>
      <c r="AJ26" s="31" t="s">
        <v>80</v>
      </c>
      <c r="AK26">
        <v>11</v>
      </c>
      <c r="AL26" s="29" t="s">
        <v>80</v>
      </c>
      <c r="AM26" s="29" t="s">
        <v>80</v>
      </c>
      <c r="AN26" s="20" t="s">
        <v>80</v>
      </c>
    </row>
    <row r="27" spans="1:40" x14ac:dyDescent="0.25">
      <c r="A27" t="s">
        <v>232</v>
      </c>
      <c r="B27" t="s">
        <v>240</v>
      </c>
      <c r="C27" t="s">
        <v>100</v>
      </c>
      <c r="D27" t="s">
        <v>241</v>
      </c>
      <c r="E27" t="s">
        <v>84</v>
      </c>
      <c r="F27" t="s">
        <v>78</v>
      </c>
      <c r="G27" s="31">
        <v>0.04</v>
      </c>
      <c r="H27" s="31">
        <v>0.1</v>
      </c>
      <c r="I27" s="31">
        <v>0.3</v>
      </c>
      <c r="J27" s="31">
        <v>0.94</v>
      </c>
      <c r="K27" s="31">
        <v>0.12</v>
      </c>
      <c r="L27" s="31">
        <v>9.5000000000000001E-2</v>
      </c>
      <c r="M27" s="31">
        <v>0.13500000000000001</v>
      </c>
      <c r="N27" s="31">
        <v>0.28999999999999998</v>
      </c>
      <c r="O27" s="31" t="s">
        <v>80</v>
      </c>
      <c r="P27" s="31" t="s">
        <v>80</v>
      </c>
      <c r="Q27" s="31" t="s">
        <v>80</v>
      </c>
      <c r="R27" s="31" t="s">
        <v>80</v>
      </c>
      <c r="S27" s="31" t="s">
        <v>80</v>
      </c>
      <c r="T27" s="31" t="s">
        <v>80</v>
      </c>
      <c r="U27" s="31" t="s">
        <v>80</v>
      </c>
      <c r="V27" s="31" t="s">
        <v>80</v>
      </c>
      <c r="W27" s="31" t="s">
        <v>80</v>
      </c>
      <c r="X27" s="31" t="s">
        <v>80</v>
      </c>
      <c r="Y27" s="31" t="s">
        <v>80</v>
      </c>
      <c r="Z27" s="31" t="s">
        <v>80</v>
      </c>
      <c r="AA27" s="31" t="s">
        <v>80</v>
      </c>
      <c r="AB27" s="31" t="s">
        <v>80</v>
      </c>
      <c r="AC27" s="31" t="s">
        <v>80</v>
      </c>
      <c r="AD27" s="31" t="s">
        <v>80</v>
      </c>
      <c r="AE27" s="31" t="s">
        <v>80</v>
      </c>
      <c r="AF27" s="31" t="s">
        <v>80</v>
      </c>
      <c r="AG27" s="31" t="s">
        <v>80</v>
      </c>
      <c r="AH27" s="31" t="s">
        <v>80</v>
      </c>
      <c r="AI27" s="31" t="s">
        <v>80</v>
      </c>
      <c r="AJ27" s="31" t="s">
        <v>80</v>
      </c>
      <c r="AK27">
        <v>12</v>
      </c>
      <c r="AL27" s="29">
        <v>0.08</v>
      </c>
      <c r="AM27" s="29">
        <v>99.92</v>
      </c>
      <c r="AN27" s="20">
        <v>2.02</v>
      </c>
    </row>
    <row r="28" spans="1:40" x14ac:dyDescent="0.25">
      <c r="A28" t="s">
        <v>232</v>
      </c>
      <c r="B28" t="s">
        <v>240</v>
      </c>
      <c r="C28" t="s">
        <v>100</v>
      </c>
      <c r="D28" t="s">
        <v>241</v>
      </c>
      <c r="E28" t="s">
        <v>84</v>
      </c>
      <c r="F28" t="s">
        <v>79</v>
      </c>
      <c r="G28" s="31" t="s">
        <v>82</v>
      </c>
      <c r="H28" s="31" t="s">
        <v>82</v>
      </c>
      <c r="I28" s="31" t="s">
        <v>82</v>
      </c>
      <c r="J28" s="31" t="s">
        <v>82</v>
      </c>
      <c r="K28" s="31" t="s">
        <v>82</v>
      </c>
      <c r="L28" s="31" t="s">
        <v>82</v>
      </c>
      <c r="M28" s="31" t="s">
        <v>82</v>
      </c>
      <c r="N28" s="31" t="s">
        <v>82</v>
      </c>
      <c r="O28" s="31" t="s">
        <v>80</v>
      </c>
      <c r="P28" s="31" t="s">
        <v>80</v>
      </c>
      <c r="Q28" s="31" t="s">
        <v>80</v>
      </c>
      <c r="R28" s="31" t="s">
        <v>80</v>
      </c>
      <c r="S28" s="31" t="s">
        <v>80</v>
      </c>
      <c r="T28" s="31" t="s">
        <v>80</v>
      </c>
      <c r="U28" s="31" t="s">
        <v>80</v>
      </c>
      <c r="V28" s="31" t="s">
        <v>80</v>
      </c>
      <c r="W28" s="31" t="s">
        <v>80</v>
      </c>
      <c r="X28" s="31" t="s">
        <v>80</v>
      </c>
      <c r="Y28" s="31" t="s">
        <v>80</v>
      </c>
      <c r="Z28" s="31" t="s">
        <v>80</v>
      </c>
      <c r="AA28" s="31" t="s">
        <v>80</v>
      </c>
      <c r="AB28" s="31" t="s">
        <v>80</v>
      </c>
      <c r="AC28" s="31" t="s">
        <v>80</v>
      </c>
      <c r="AD28" s="31" t="s">
        <v>80</v>
      </c>
      <c r="AE28" s="31" t="s">
        <v>80</v>
      </c>
      <c r="AF28" s="31" t="s">
        <v>80</v>
      </c>
      <c r="AG28" s="31" t="s">
        <v>80</v>
      </c>
      <c r="AH28" s="31" t="s">
        <v>80</v>
      </c>
      <c r="AI28" s="31" t="s">
        <v>80</v>
      </c>
      <c r="AJ28" s="31" t="s">
        <v>80</v>
      </c>
      <c r="AK28">
        <v>12</v>
      </c>
      <c r="AL28" s="29" t="s">
        <v>80</v>
      </c>
      <c r="AM28" s="29" t="s">
        <v>80</v>
      </c>
      <c r="AN28" s="20" t="s">
        <v>80</v>
      </c>
    </row>
    <row r="29" spans="1:40" x14ac:dyDescent="0.25">
      <c r="A29" t="s">
        <v>232</v>
      </c>
      <c r="B29" t="s">
        <v>240</v>
      </c>
      <c r="C29" t="s">
        <v>75</v>
      </c>
      <c r="D29" t="s">
        <v>91</v>
      </c>
      <c r="E29" t="s">
        <v>84</v>
      </c>
      <c r="F29" t="s">
        <v>78</v>
      </c>
      <c r="G29" s="31">
        <v>0.14499999999999999</v>
      </c>
      <c r="H29" s="31" t="s">
        <v>80</v>
      </c>
      <c r="I29" s="31">
        <v>0.1</v>
      </c>
      <c r="J29" s="31">
        <v>7.4999999999999997E-2</v>
      </c>
      <c r="K29" s="31">
        <v>0.79</v>
      </c>
      <c r="L29" s="31" t="s">
        <v>80</v>
      </c>
      <c r="M29" s="31" t="s">
        <v>80</v>
      </c>
      <c r="N29" s="31" t="s">
        <v>80</v>
      </c>
      <c r="O29" s="31" t="s">
        <v>80</v>
      </c>
      <c r="P29" s="31" t="s">
        <v>80</v>
      </c>
      <c r="Q29" s="31" t="s">
        <v>80</v>
      </c>
      <c r="R29" s="31" t="s">
        <v>80</v>
      </c>
      <c r="S29" s="31" t="s">
        <v>80</v>
      </c>
      <c r="T29" s="31" t="s">
        <v>80</v>
      </c>
      <c r="U29" s="31" t="s">
        <v>80</v>
      </c>
      <c r="V29" s="31" t="s">
        <v>80</v>
      </c>
      <c r="W29" s="31" t="s">
        <v>80</v>
      </c>
      <c r="X29" s="31" t="s">
        <v>80</v>
      </c>
      <c r="Y29" s="31" t="s">
        <v>80</v>
      </c>
      <c r="Z29" s="31" t="s">
        <v>80</v>
      </c>
      <c r="AA29" s="31" t="s">
        <v>80</v>
      </c>
      <c r="AB29" s="31" t="s">
        <v>80</v>
      </c>
      <c r="AC29" s="31" t="s">
        <v>80</v>
      </c>
      <c r="AD29" s="31" t="s">
        <v>80</v>
      </c>
      <c r="AE29" s="31" t="s">
        <v>80</v>
      </c>
      <c r="AF29" s="31" t="s">
        <v>80</v>
      </c>
      <c r="AG29" s="31" t="s">
        <v>80</v>
      </c>
      <c r="AH29" s="31" t="s">
        <v>80</v>
      </c>
      <c r="AI29" s="31" t="s">
        <v>80</v>
      </c>
      <c r="AJ29" s="31" t="s">
        <v>80</v>
      </c>
      <c r="AK29">
        <v>13</v>
      </c>
      <c r="AL29" s="29">
        <v>0.05</v>
      </c>
      <c r="AM29" s="29">
        <v>99.96</v>
      </c>
      <c r="AN29" s="20">
        <v>1.1100000000000001</v>
      </c>
    </row>
    <row r="30" spans="1:40" x14ac:dyDescent="0.25">
      <c r="A30" t="s">
        <v>232</v>
      </c>
      <c r="B30" t="s">
        <v>240</v>
      </c>
      <c r="C30" t="s">
        <v>75</v>
      </c>
      <c r="D30" t="s">
        <v>91</v>
      </c>
      <c r="E30" t="s">
        <v>84</v>
      </c>
      <c r="F30" t="s">
        <v>79</v>
      </c>
      <c r="G30" s="31" t="s">
        <v>82</v>
      </c>
      <c r="H30" s="31" t="s">
        <v>80</v>
      </c>
      <c r="I30" s="31" t="s">
        <v>82</v>
      </c>
      <c r="J30" s="31" t="s">
        <v>82</v>
      </c>
      <c r="K30" s="31" t="s">
        <v>82</v>
      </c>
      <c r="L30" s="31" t="s">
        <v>80</v>
      </c>
      <c r="M30" s="31" t="s">
        <v>80</v>
      </c>
      <c r="N30" s="31" t="s">
        <v>80</v>
      </c>
      <c r="O30" s="31" t="s">
        <v>80</v>
      </c>
      <c r="P30" s="31" t="s">
        <v>80</v>
      </c>
      <c r="Q30" s="31" t="s">
        <v>80</v>
      </c>
      <c r="R30" s="31" t="s">
        <v>80</v>
      </c>
      <c r="S30" s="31" t="s">
        <v>80</v>
      </c>
      <c r="T30" s="31" t="s">
        <v>80</v>
      </c>
      <c r="U30" s="31" t="s">
        <v>80</v>
      </c>
      <c r="V30" s="31" t="s">
        <v>80</v>
      </c>
      <c r="W30" s="31" t="s">
        <v>80</v>
      </c>
      <c r="X30" s="31" t="s">
        <v>80</v>
      </c>
      <c r="Y30" s="31" t="s">
        <v>80</v>
      </c>
      <c r="Z30" s="31" t="s">
        <v>80</v>
      </c>
      <c r="AA30" s="31" t="s">
        <v>80</v>
      </c>
      <c r="AB30" s="31" t="s">
        <v>80</v>
      </c>
      <c r="AC30" s="31" t="s">
        <v>80</v>
      </c>
      <c r="AD30" s="31" t="s">
        <v>80</v>
      </c>
      <c r="AE30" s="31" t="s">
        <v>80</v>
      </c>
      <c r="AF30" s="31" t="s">
        <v>80</v>
      </c>
      <c r="AG30" s="31" t="s">
        <v>80</v>
      </c>
      <c r="AH30" s="31" t="s">
        <v>80</v>
      </c>
      <c r="AI30" s="31" t="s">
        <v>80</v>
      </c>
      <c r="AJ30" s="31" t="s">
        <v>80</v>
      </c>
      <c r="AK30">
        <v>13</v>
      </c>
      <c r="AL30" s="29" t="s">
        <v>80</v>
      </c>
      <c r="AM30" s="29" t="s">
        <v>80</v>
      </c>
      <c r="AN30" s="20" t="s">
        <v>80</v>
      </c>
    </row>
    <row r="31" spans="1:40" x14ac:dyDescent="0.25">
      <c r="A31" t="s">
        <v>232</v>
      </c>
      <c r="B31" t="s">
        <v>240</v>
      </c>
      <c r="C31" t="s">
        <v>75</v>
      </c>
      <c r="D31" t="s">
        <v>76</v>
      </c>
      <c r="E31" t="s">
        <v>84</v>
      </c>
      <c r="F31" t="s">
        <v>78</v>
      </c>
      <c r="G31" s="31">
        <v>0.27</v>
      </c>
      <c r="H31" s="31">
        <v>0.04</v>
      </c>
      <c r="I31" s="31" t="s">
        <v>80</v>
      </c>
      <c r="J31" s="31">
        <v>0.17</v>
      </c>
      <c r="K31" s="31" t="s">
        <v>80</v>
      </c>
      <c r="L31" s="31" t="s">
        <v>80</v>
      </c>
      <c r="M31" s="31" t="s">
        <v>80</v>
      </c>
      <c r="N31" s="31" t="s">
        <v>80</v>
      </c>
      <c r="O31" s="31" t="s">
        <v>80</v>
      </c>
      <c r="P31" s="31" t="s">
        <v>80</v>
      </c>
      <c r="Q31" s="31" t="s">
        <v>80</v>
      </c>
      <c r="R31" s="31" t="s">
        <v>80</v>
      </c>
      <c r="S31" s="31" t="s">
        <v>80</v>
      </c>
      <c r="T31" s="31" t="s">
        <v>80</v>
      </c>
      <c r="U31" s="31" t="s">
        <v>80</v>
      </c>
      <c r="V31" s="31" t="s">
        <v>80</v>
      </c>
      <c r="W31" s="31" t="s">
        <v>80</v>
      </c>
      <c r="X31" s="31" t="s">
        <v>80</v>
      </c>
      <c r="Y31" s="31" t="s">
        <v>80</v>
      </c>
      <c r="Z31" s="31" t="s">
        <v>80</v>
      </c>
      <c r="AA31" s="31" t="s">
        <v>80</v>
      </c>
      <c r="AB31" s="31" t="s">
        <v>80</v>
      </c>
      <c r="AC31" s="31" t="s">
        <v>80</v>
      </c>
      <c r="AD31" s="31" t="s">
        <v>80</v>
      </c>
      <c r="AE31" s="31" t="s">
        <v>80</v>
      </c>
      <c r="AF31" s="31" t="s">
        <v>80</v>
      </c>
      <c r="AG31" s="31" t="s">
        <v>80</v>
      </c>
      <c r="AH31" s="31" t="s">
        <v>80</v>
      </c>
      <c r="AI31" s="31" t="s">
        <v>80</v>
      </c>
      <c r="AJ31" s="31" t="s">
        <v>80</v>
      </c>
      <c r="AK31">
        <v>14</v>
      </c>
      <c r="AL31" s="29">
        <v>0.02</v>
      </c>
      <c r="AM31" s="29">
        <v>99.98</v>
      </c>
      <c r="AN31" s="20">
        <v>0.48</v>
      </c>
    </row>
    <row r="32" spans="1:40" x14ac:dyDescent="0.25">
      <c r="A32" t="s">
        <v>232</v>
      </c>
      <c r="B32" t="s">
        <v>240</v>
      </c>
      <c r="C32" t="s">
        <v>75</v>
      </c>
      <c r="D32" t="s">
        <v>76</v>
      </c>
      <c r="E32" t="s">
        <v>84</v>
      </c>
      <c r="F32" t="s">
        <v>79</v>
      </c>
      <c r="G32" s="31" t="s">
        <v>82</v>
      </c>
      <c r="H32" s="31" t="s">
        <v>82</v>
      </c>
      <c r="I32" s="31" t="s">
        <v>80</v>
      </c>
      <c r="J32" s="31" t="s">
        <v>82</v>
      </c>
      <c r="K32" s="31" t="s">
        <v>80</v>
      </c>
      <c r="L32" s="31" t="s">
        <v>80</v>
      </c>
      <c r="M32" s="31" t="s">
        <v>80</v>
      </c>
      <c r="N32" s="31" t="s">
        <v>80</v>
      </c>
      <c r="O32" s="31" t="s">
        <v>80</v>
      </c>
      <c r="P32" s="31" t="s">
        <v>80</v>
      </c>
      <c r="Q32" s="31" t="s">
        <v>80</v>
      </c>
      <c r="R32" s="31" t="s">
        <v>80</v>
      </c>
      <c r="S32" s="31" t="s">
        <v>80</v>
      </c>
      <c r="T32" s="31" t="s">
        <v>80</v>
      </c>
      <c r="U32" s="31" t="s">
        <v>80</v>
      </c>
      <c r="V32" s="31" t="s">
        <v>80</v>
      </c>
      <c r="W32" s="31" t="s">
        <v>80</v>
      </c>
      <c r="X32" s="31" t="s">
        <v>80</v>
      </c>
      <c r="Y32" s="31" t="s">
        <v>80</v>
      </c>
      <c r="Z32" s="31" t="s">
        <v>80</v>
      </c>
      <c r="AA32" s="31" t="s">
        <v>80</v>
      </c>
      <c r="AB32" s="31" t="s">
        <v>80</v>
      </c>
      <c r="AC32" s="31" t="s">
        <v>80</v>
      </c>
      <c r="AD32" s="31" t="s">
        <v>80</v>
      </c>
      <c r="AE32" s="31" t="s">
        <v>80</v>
      </c>
      <c r="AF32" s="31" t="s">
        <v>80</v>
      </c>
      <c r="AG32" s="31" t="s">
        <v>80</v>
      </c>
      <c r="AH32" s="31" t="s">
        <v>80</v>
      </c>
      <c r="AI32" s="31" t="s">
        <v>80</v>
      </c>
      <c r="AJ32" s="31" t="s">
        <v>80</v>
      </c>
      <c r="AK32">
        <v>14</v>
      </c>
      <c r="AL32" s="29" t="s">
        <v>80</v>
      </c>
      <c r="AM32" s="29" t="s">
        <v>80</v>
      </c>
      <c r="AN32" s="20" t="s">
        <v>80</v>
      </c>
    </row>
    <row r="33" spans="1:40" x14ac:dyDescent="0.25">
      <c r="A33" t="s">
        <v>232</v>
      </c>
      <c r="B33" t="s">
        <v>240</v>
      </c>
      <c r="C33" t="s">
        <v>75</v>
      </c>
      <c r="D33" t="s">
        <v>130</v>
      </c>
      <c r="E33" t="s">
        <v>84</v>
      </c>
      <c r="F33" t="s">
        <v>78</v>
      </c>
      <c r="G33" s="31" t="s">
        <v>80</v>
      </c>
      <c r="H33" s="31" t="s">
        <v>80</v>
      </c>
      <c r="I33" s="31" t="s">
        <v>80</v>
      </c>
      <c r="J33" s="31" t="s">
        <v>80</v>
      </c>
      <c r="K33" s="31" t="s">
        <v>80</v>
      </c>
      <c r="L33" s="31" t="s">
        <v>80</v>
      </c>
      <c r="M33" s="31" t="s">
        <v>80</v>
      </c>
      <c r="N33" s="31" t="s">
        <v>80</v>
      </c>
      <c r="O33" s="31" t="s">
        <v>80</v>
      </c>
      <c r="P33" s="31" t="s">
        <v>80</v>
      </c>
      <c r="Q33" s="31" t="s">
        <v>80</v>
      </c>
      <c r="R33" s="31" t="s">
        <v>80</v>
      </c>
      <c r="S33" s="31">
        <v>0.22800000000000001</v>
      </c>
      <c r="T33" s="31" t="s">
        <v>80</v>
      </c>
      <c r="U33" s="31" t="s">
        <v>80</v>
      </c>
      <c r="V33" s="31" t="s">
        <v>80</v>
      </c>
      <c r="W33" s="31" t="s">
        <v>80</v>
      </c>
      <c r="X33" s="31" t="s">
        <v>80</v>
      </c>
      <c r="Y33" s="31" t="s">
        <v>80</v>
      </c>
      <c r="Z33" s="31" t="s">
        <v>80</v>
      </c>
      <c r="AA33" s="31" t="s">
        <v>80</v>
      </c>
      <c r="AB33" s="31" t="s">
        <v>80</v>
      </c>
      <c r="AC33" s="31" t="s">
        <v>80</v>
      </c>
      <c r="AD33" s="31" t="s">
        <v>80</v>
      </c>
      <c r="AE33" s="31" t="s">
        <v>80</v>
      </c>
      <c r="AF33" s="31" t="s">
        <v>80</v>
      </c>
      <c r="AG33" s="31" t="s">
        <v>80</v>
      </c>
      <c r="AH33" s="31" t="s">
        <v>80</v>
      </c>
      <c r="AI33" s="31" t="s">
        <v>80</v>
      </c>
      <c r="AJ33" s="31" t="s">
        <v>80</v>
      </c>
      <c r="AK33">
        <v>15</v>
      </c>
      <c r="AL33" s="29">
        <v>0.01</v>
      </c>
      <c r="AM33" s="29">
        <v>99.99</v>
      </c>
      <c r="AN33" s="20">
        <v>0.22800000000000001</v>
      </c>
    </row>
    <row r="34" spans="1:40" x14ac:dyDescent="0.25">
      <c r="A34" t="s">
        <v>232</v>
      </c>
      <c r="B34" t="s">
        <v>240</v>
      </c>
      <c r="C34" t="s">
        <v>75</v>
      </c>
      <c r="D34" t="s">
        <v>130</v>
      </c>
      <c r="E34" t="s">
        <v>84</v>
      </c>
      <c r="F34" t="s">
        <v>79</v>
      </c>
      <c r="G34" s="31" t="s">
        <v>80</v>
      </c>
      <c r="H34" s="31" t="s">
        <v>80</v>
      </c>
      <c r="I34" s="31" t="s">
        <v>80</v>
      </c>
      <c r="J34" s="31" t="s">
        <v>80</v>
      </c>
      <c r="K34" s="31" t="s">
        <v>80</v>
      </c>
      <c r="L34" s="31" t="s">
        <v>80</v>
      </c>
      <c r="M34" s="31" t="s">
        <v>80</v>
      </c>
      <c r="N34" s="31" t="s">
        <v>80</v>
      </c>
      <c r="O34" s="31" t="s">
        <v>80</v>
      </c>
      <c r="P34" s="31" t="s">
        <v>80</v>
      </c>
      <c r="Q34" s="31" t="s">
        <v>80</v>
      </c>
      <c r="R34" s="31" t="s">
        <v>80</v>
      </c>
      <c r="S34" s="31" t="s">
        <v>82</v>
      </c>
      <c r="T34" s="31" t="s">
        <v>80</v>
      </c>
      <c r="U34" s="31" t="s">
        <v>80</v>
      </c>
      <c r="V34" s="31" t="s">
        <v>80</v>
      </c>
      <c r="W34" s="31" t="s">
        <v>80</v>
      </c>
      <c r="X34" s="31" t="s">
        <v>80</v>
      </c>
      <c r="Y34" s="31" t="s">
        <v>80</v>
      </c>
      <c r="Z34" s="31" t="s">
        <v>80</v>
      </c>
      <c r="AA34" s="31" t="s">
        <v>80</v>
      </c>
      <c r="AB34" s="31" t="s">
        <v>80</v>
      </c>
      <c r="AC34" s="31" t="s">
        <v>80</v>
      </c>
      <c r="AD34" s="31" t="s">
        <v>80</v>
      </c>
      <c r="AE34" s="31" t="s">
        <v>80</v>
      </c>
      <c r="AF34" s="31" t="s">
        <v>80</v>
      </c>
      <c r="AG34" s="31" t="s">
        <v>80</v>
      </c>
      <c r="AH34" s="31" t="s">
        <v>80</v>
      </c>
      <c r="AI34" s="31" t="s">
        <v>80</v>
      </c>
      <c r="AJ34" s="31" t="s">
        <v>80</v>
      </c>
      <c r="AK34">
        <v>15</v>
      </c>
      <c r="AL34" s="29" t="s">
        <v>80</v>
      </c>
      <c r="AM34" s="29" t="s">
        <v>80</v>
      </c>
      <c r="AN34" s="20" t="s">
        <v>80</v>
      </c>
    </row>
    <row r="35" spans="1:40" x14ac:dyDescent="0.25">
      <c r="A35" t="s">
        <v>232</v>
      </c>
      <c r="B35" t="s">
        <v>240</v>
      </c>
      <c r="C35" t="s">
        <v>100</v>
      </c>
      <c r="D35" t="s">
        <v>242</v>
      </c>
      <c r="E35" t="s">
        <v>84</v>
      </c>
      <c r="F35" t="s">
        <v>78</v>
      </c>
      <c r="G35" s="31" t="s">
        <v>80</v>
      </c>
      <c r="H35" s="31" t="s">
        <v>80</v>
      </c>
      <c r="I35" s="31">
        <v>0.15</v>
      </c>
      <c r="J35" s="31" t="s">
        <v>80</v>
      </c>
      <c r="K35" s="31" t="s">
        <v>80</v>
      </c>
      <c r="L35" s="31" t="s">
        <v>80</v>
      </c>
      <c r="M35" s="31" t="s">
        <v>80</v>
      </c>
      <c r="N35" s="31" t="s">
        <v>80</v>
      </c>
      <c r="O35" s="31" t="s">
        <v>80</v>
      </c>
      <c r="P35" s="31" t="s">
        <v>80</v>
      </c>
      <c r="Q35" s="31" t="s">
        <v>80</v>
      </c>
      <c r="R35" s="31" t="s">
        <v>80</v>
      </c>
      <c r="S35" s="31" t="s">
        <v>80</v>
      </c>
      <c r="T35" s="31" t="s">
        <v>80</v>
      </c>
      <c r="U35" s="31" t="s">
        <v>80</v>
      </c>
      <c r="V35" s="31" t="s">
        <v>80</v>
      </c>
      <c r="W35" s="31" t="s">
        <v>80</v>
      </c>
      <c r="X35" s="31" t="s">
        <v>80</v>
      </c>
      <c r="Y35" s="31" t="s">
        <v>80</v>
      </c>
      <c r="Z35" s="31" t="s">
        <v>80</v>
      </c>
      <c r="AA35" s="31" t="s">
        <v>80</v>
      </c>
      <c r="AB35" s="31" t="s">
        <v>80</v>
      </c>
      <c r="AC35" s="31" t="s">
        <v>80</v>
      </c>
      <c r="AD35" s="31" t="s">
        <v>80</v>
      </c>
      <c r="AE35" s="31" t="s">
        <v>80</v>
      </c>
      <c r="AF35" s="31" t="s">
        <v>80</v>
      </c>
      <c r="AG35" s="31" t="s">
        <v>80</v>
      </c>
      <c r="AH35" s="31" t="s">
        <v>80</v>
      </c>
      <c r="AI35" s="31" t="s">
        <v>80</v>
      </c>
      <c r="AJ35" s="31" t="s">
        <v>80</v>
      </c>
      <c r="AK35">
        <v>16</v>
      </c>
      <c r="AL35" s="29">
        <v>0.01</v>
      </c>
      <c r="AM35" s="29">
        <v>100</v>
      </c>
      <c r="AN35" s="20">
        <v>0.15</v>
      </c>
    </row>
    <row r="36" spans="1:40" x14ac:dyDescent="0.25">
      <c r="A36" t="s">
        <v>232</v>
      </c>
      <c r="B36" t="s">
        <v>240</v>
      </c>
      <c r="C36" t="s">
        <v>100</v>
      </c>
      <c r="D36" t="s">
        <v>242</v>
      </c>
      <c r="E36" t="s">
        <v>84</v>
      </c>
      <c r="F36" t="s">
        <v>79</v>
      </c>
      <c r="G36" s="31" t="s">
        <v>80</v>
      </c>
      <c r="H36" s="31" t="s">
        <v>80</v>
      </c>
      <c r="I36" s="31" t="s">
        <v>82</v>
      </c>
      <c r="J36" s="31" t="s">
        <v>80</v>
      </c>
      <c r="K36" s="31" t="s">
        <v>80</v>
      </c>
      <c r="L36" s="31" t="s">
        <v>80</v>
      </c>
      <c r="M36" s="31" t="s">
        <v>80</v>
      </c>
      <c r="N36" s="31" t="s">
        <v>80</v>
      </c>
      <c r="O36" s="31" t="s">
        <v>80</v>
      </c>
      <c r="P36" s="31" t="s">
        <v>80</v>
      </c>
      <c r="Q36" s="31" t="s">
        <v>80</v>
      </c>
      <c r="R36" s="31" t="s">
        <v>80</v>
      </c>
      <c r="S36" s="31" t="s">
        <v>80</v>
      </c>
      <c r="T36" s="31" t="s">
        <v>80</v>
      </c>
      <c r="U36" s="31" t="s">
        <v>80</v>
      </c>
      <c r="V36" s="31" t="s">
        <v>80</v>
      </c>
      <c r="W36" s="31" t="s">
        <v>80</v>
      </c>
      <c r="X36" s="31" t="s">
        <v>80</v>
      </c>
      <c r="Y36" s="31" t="s">
        <v>80</v>
      </c>
      <c r="Z36" s="31" t="s">
        <v>80</v>
      </c>
      <c r="AA36" s="31" t="s">
        <v>80</v>
      </c>
      <c r="AB36" s="31" t="s">
        <v>80</v>
      </c>
      <c r="AC36" s="31" t="s">
        <v>80</v>
      </c>
      <c r="AD36" s="31" t="s">
        <v>80</v>
      </c>
      <c r="AE36" s="31" t="s">
        <v>80</v>
      </c>
      <c r="AF36" s="31" t="s">
        <v>80</v>
      </c>
      <c r="AG36" s="31" t="s">
        <v>80</v>
      </c>
      <c r="AH36" s="31" t="s">
        <v>80</v>
      </c>
      <c r="AI36" s="31" t="s">
        <v>80</v>
      </c>
      <c r="AJ36" s="31" t="s">
        <v>80</v>
      </c>
      <c r="AK36">
        <v>16</v>
      </c>
      <c r="AL36" s="29" t="s">
        <v>80</v>
      </c>
      <c r="AM36" s="29" t="s">
        <v>80</v>
      </c>
      <c r="AN36" s="20" t="s">
        <v>80</v>
      </c>
    </row>
    <row r="37" spans="1:40" x14ac:dyDescent="0.25">
      <c r="A37" t="s">
        <v>232</v>
      </c>
      <c r="B37" t="s">
        <v>240</v>
      </c>
      <c r="C37" t="s">
        <v>100</v>
      </c>
      <c r="D37" t="s">
        <v>153</v>
      </c>
      <c r="E37" t="s">
        <v>84</v>
      </c>
      <c r="F37" t="s">
        <v>78</v>
      </c>
      <c r="G37" s="31" t="s">
        <v>80</v>
      </c>
      <c r="H37" s="31" t="s">
        <v>80</v>
      </c>
      <c r="I37" s="31" t="s">
        <v>80</v>
      </c>
      <c r="J37" s="31">
        <v>0.08</v>
      </c>
      <c r="K37" s="31" t="s">
        <v>80</v>
      </c>
      <c r="L37" s="31" t="s">
        <v>80</v>
      </c>
      <c r="M37" s="31" t="s">
        <v>80</v>
      </c>
      <c r="N37" s="31" t="s">
        <v>80</v>
      </c>
      <c r="O37" s="31" t="s">
        <v>80</v>
      </c>
      <c r="P37" s="31" t="s">
        <v>80</v>
      </c>
      <c r="Q37" s="31" t="s">
        <v>80</v>
      </c>
      <c r="R37" s="31" t="s">
        <v>80</v>
      </c>
      <c r="S37" s="31" t="s">
        <v>80</v>
      </c>
      <c r="T37" s="31" t="s">
        <v>80</v>
      </c>
      <c r="U37" s="31" t="s">
        <v>80</v>
      </c>
      <c r="V37" s="31" t="s">
        <v>80</v>
      </c>
      <c r="W37" s="31" t="s">
        <v>80</v>
      </c>
      <c r="X37" s="31" t="s">
        <v>80</v>
      </c>
      <c r="Y37" s="31" t="s">
        <v>80</v>
      </c>
      <c r="Z37" s="31" t="s">
        <v>80</v>
      </c>
      <c r="AA37" s="31" t="s">
        <v>80</v>
      </c>
      <c r="AB37" s="31" t="s">
        <v>80</v>
      </c>
      <c r="AC37" s="31" t="s">
        <v>80</v>
      </c>
      <c r="AD37" s="31" t="s">
        <v>80</v>
      </c>
      <c r="AE37" s="31" t="s">
        <v>80</v>
      </c>
      <c r="AF37" s="31" t="s">
        <v>80</v>
      </c>
      <c r="AG37" s="31" t="s">
        <v>80</v>
      </c>
      <c r="AH37" s="31" t="s">
        <v>80</v>
      </c>
      <c r="AI37" s="31" t="s">
        <v>80</v>
      </c>
      <c r="AJ37" s="31" t="s">
        <v>80</v>
      </c>
      <c r="AK37">
        <v>17</v>
      </c>
      <c r="AL37" s="29">
        <v>0</v>
      </c>
      <c r="AM37" s="29">
        <v>100</v>
      </c>
      <c r="AN37" s="20">
        <v>0.08</v>
      </c>
    </row>
    <row r="38" spans="1:40" x14ac:dyDescent="0.25">
      <c r="A38" t="s">
        <v>232</v>
      </c>
      <c r="B38" t="s">
        <v>240</v>
      </c>
      <c r="C38" t="s">
        <v>100</v>
      </c>
      <c r="D38" t="s">
        <v>153</v>
      </c>
      <c r="E38" t="s">
        <v>84</v>
      </c>
      <c r="F38" t="s">
        <v>79</v>
      </c>
      <c r="G38" s="31" t="s">
        <v>80</v>
      </c>
      <c r="H38" s="31" t="s">
        <v>80</v>
      </c>
      <c r="I38" s="31" t="s">
        <v>80</v>
      </c>
      <c r="J38" s="31" t="s">
        <v>82</v>
      </c>
      <c r="K38" s="31" t="s">
        <v>80</v>
      </c>
      <c r="L38" s="31" t="s">
        <v>80</v>
      </c>
      <c r="M38" s="31" t="s">
        <v>80</v>
      </c>
      <c r="N38" s="31" t="s">
        <v>80</v>
      </c>
      <c r="O38" s="31" t="s">
        <v>80</v>
      </c>
      <c r="P38" s="31" t="s">
        <v>80</v>
      </c>
      <c r="Q38" s="31" t="s">
        <v>80</v>
      </c>
      <c r="R38" s="31" t="s">
        <v>80</v>
      </c>
      <c r="S38" s="31" t="s">
        <v>80</v>
      </c>
      <c r="T38" s="31" t="s">
        <v>80</v>
      </c>
      <c r="U38" s="31" t="s">
        <v>80</v>
      </c>
      <c r="V38" s="31" t="s">
        <v>80</v>
      </c>
      <c r="W38" s="31" t="s">
        <v>80</v>
      </c>
      <c r="X38" s="31" t="s">
        <v>80</v>
      </c>
      <c r="Y38" s="31" t="s">
        <v>80</v>
      </c>
      <c r="Z38" s="31" t="s">
        <v>80</v>
      </c>
      <c r="AA38" s="31" t="s">
        <v>80</v>
      </c>
      <c r="AB38" s="31" t="s">
        <v>80</v>
      </c>
      <c r="AC38" s="31" t="s">
        <v>80</v>
      </c>
      <c r="AD38" s="31" t="s">
        <v>80</v>
      </c>
      <c r="AE38" s="31" t="s">
        <v>80</v>
      </c>
      <c r="AF38" s="31" t="s">
        <v>80</v>
      </c>
      <c r="AG38" s="31" t="s">
        <v>80</v>
      </c>
      <c r="AH38" s="31" t="s">
        <v>80</v>
      </c>
      <c r="AI38" s="31" t="s">
        <v>80</v>
      </c>
      <c r="AJ38" s="31" t="s">
        <v>80</v>
      </c>
      <c r="AK38">
        <v>17</v>
      </c>
      <c r="AL38" s="29" t="s">
        <v>80</v>
      </c>
      <c r="AM38" s="29" t="s">
        <v>80</v>
      </c>
      <c r="AN38" s="20" t="s">
        <v>80</v>
      </c>
    </row>
    <row r="39" spans="1:40" x14ac:dyDescent="0.25">
      <c r="A39" t="s">
        <v>232</v>
      </c>
      <c r="B39" t="s">
        <v>240</v>
      </c>
      <c r="C39" t="s">
        <v>75</v>
      </c>
      <c r="D39" t="s">
        <v>189</v>
      </c>
      <c r="E39" t="s">
        <v>99</v>
      </c>
      <c r="F39" t="s">
        <v>78</v>
      </c>
      <c r="G39" s="31" t="s">
        <v>80</v>
      </c>
      <c r="H39" s="31" t="s">
        <v>80</v>
      </c>
      <c r="I39" s="31" t="s">
        <v>80</v>
      </c>
      <c r="J39" s="31" t="s">
        <v>80</v>
      </c>
      <c r="K39" s="31" t="s">
        <v>80</v>
      </c>
      <c r="L39" s="31" t="s">
        <v>80</v>
      </c>
      <c r="M39" s="31" t="s">
        <v>80</v>
      </c>
      <c r="N39" s="31" t="s">
        <v>80</v>
      </c>
      <c r="O39" s="31" t="s">
        <v>80</v>
      </c>
      <c r="P39" s="31" t="s">
        <v>80</v>
      </c>
      <c r="Q39" s="31" t="s">
        <v>80</v>
      </c>
      <c r="R39" s="31" t="s">
        <v>80</v>
      </c>
      <c r="S39" s="31" t="s">
        <v>80</v>
      </c>
      <c r="T39" s="31" t="s">
        <v>80</v>
      </c>
      <c r="U39" s="31" t="s">
        <v>80</v>
      </c>
      <c r="V39" s="31" t="s">
        <v>80</v>
      </c>
      <c r="W39" s="31" t="s">
        <v>80</v>
      </c>
      <c r="X39" s="31" t="s">
        <v>80</v>
      </c>
      <c r="Y39" s="31" t="s">
        <v>80</v>
      </c>
      <c r="Z39" s="31" t="s">
        <v>80</v>
      </c>
      <c r="AA39" s="31" t="s">
        <v>80</v>
      </c>
      <c r="AB39" s="31" t="s">
        <v>80</v>
      </c>
      <c r="AC39" s="31">
        <v>0</v>
      </c>
      <c r="AD39" s="31" t="s">
        <v>80</v>
      </c>
      <c r="AE39" s="31" t="s">
        <v>80</v>
      </c>
      <c r="AF39" s="31" t="s">
        <v>80</v>
      </c>
      <c r="AG39" s="31" t="s">
        <v>80</v>
      </c>
      <c r="AH39" s="31" t="s">
        <v>80</v>
      </c>
      <c r="AI39" s="31" t="s">
        <v>80</v>
      </c>
      <c r="AJ39" s="31" t="s">
        <v>80</v>
      </c>
      <c r="AK39">
        <v>18</v>
      </c>
      <c r="AL39" s="29">
        <v>0</v>
      </c>
      <c r="AM39" s="29">
        <v>100</v>
      </c>
      <c r="AN39" s="20">
        <v>0</v>
      </c>
    </row>
    <row r="40" spans="1:40" x14ac:dyDescent="0.25">
      <c r="A40" t="s">
        <v>232</v>
      </c>
      <c r="B40" t="s">
        <v>240</v>
      </c>
      <c r="C40" t="s">
        <v>75</v>
      </c>
      <c r="D40" t="s">
        <v>189</v>
      </c>
      <c r="E40" t="s">
        <v>99</v>
      </c>
      <c r="F40" t="s">
        <v>79</v>
      </c>
      <c r="G40" s="31" t="s">
        <v>80</v>
      </c>
      <c r="H40" s="31" t="s">
        <v>80</v>
      </c>
      <c r="I40" s="31" t="s">
        <v>80</v>
      </c>
      <c r="J40" s="31" t="s">
        <v>80</v>
      </c>
      <c r="K40" s="31" t="s">
        <v>80</v>
      </c>
      <c r="L40" s="31" t="s">
        <v>80</v>
      </c>
      <c r="M40" s="31" t="s">
        <v>80</v>
      </c>
      <c r="N40" s="31" t="s">
        <v>80</v>
      </c>
      <c r="O40" s="31" t="s">
        <v>80</v>
      </c>
      <c r="P40" s="31" t="s">
        <v>80</v>
      </c>
      <c r="Q40" s="31" t="s">
        <v>80</v>
      </c>
      <c r="R40" s="31" t="s">
        <v>80</v>
      </c>
      <c r="S40" s="31" t="s">
        <v>80</v>
      </c>
      <c r="T40" s="31" t="s">
        <v>80</v>
      </c>
      <c r="U40" s="31" t="s">
        <v>80</v>
      </c>
      <c r="V40" s="31" t="s">
        <v>80</v>
      </c>
      <c r="W40" s="31" t="s">
        <v>80</v>
      </c>
      <c r="X40" s="31" t="s">
        <v>80</v>
      </c>
      <c r="Y40" s="31" t="s">
        <v>80</v>
      </c>
      <c r="Z40" s="31" t="s">
        <v>80</v>
      </c>
      <c r="AA40" s="31" t="s">
        <v>80</v>
      </c>
      <c r="AB40" s="31" t="s">
        <v>80</v>
      </c>
      <c r="AC40" s="31" t="s">
        <v>82</v>
      </c>
      <c r="AD40" s="31" t="s">
        <v>80</v>
      </c>
      <c r="AE40" s="31" t="s">
        <v>80</v>
      </c>
      <c r="AF40" s="31" t="s">
        <v>80</v>
      </c>
      <c r="AG40" s="31" t="s">
        <v>80</v>
      </c>
      <c r="AH40" s="31" t="s">
        <v>80</v>
      </c>
      <c r="AI40" s="31" t="s">
        <v>80</v>
      </c>
      <c r="AJ40" s="31" t="s">
        <v>80</v>
      </c>
      <c r="AK40">
        <v>18</v>
      </c>
      <c r="AL40" s="29" t="s">
        <v>80</v>
      </c>
      <c r="AM40" s="29" t="s">
        <v>80</v>
      </c>
      <c r="AN40" s="20" t="s">
        <v>80</v>
      </c>
    </row>
    <row r="41" spans="1:40" x14ac:dyDescent="0.25"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</row>
  </sheetData>
  <mergeCells count="2">
    <mergeCell ref="A1:G1"/>
    <mergeCell ref="E2:F2"/>
  </mergeCells>
  <conditionalFormatting sqref="E5:E41">
    <cfRule type="expression" dxfId="178" priority="1">
      <formula>E5="UN"</formula>
    </cfRule>
  </conditionalFormatting>
  <conditionalFormatting sqref="G5:AJ5">
    <cfRule type="expression" dxfId="177" priority="10">
      <formula>AND($E5&lt;&gt;"UN", G5="", G6&lt;&gt;"", G6&lt;&gt;"-1")</formula>
    </cfRule>
  </conditionalFormatting>
  <conditionalFormatting sqref="G5:AJ41">
    <cfRule type="expression" dxfId="176" priority="2">
      <formula>G5="-1"</formula>
    </cfRule>
    <cfRule type="expression" dxfId="175" priority="3">
      <formula>G5="a"</formula>
    </cfRule>
    <cfRule type="expression" dxfId="174" priority="4">
      <formula>G5="b"</formula>
    </cfRule>
    <cfRule type="expression" dxfId="173" priority="5">
      <formula>G5="c"</formula>
    </cfRule>
    <cfRule type="expression" dxfId="172" priority="6">
      <formula>G5="bc"</formula>
    </cfRule>
    <cfRule type="expression" dxfId="171" priority="7">
      <formula>G5="ab"</formula>
    </cfRule>
    <cfRule type="expression" dxfId="170" priority="8">
      <formula>G5="ac"</formula>
    </cfRule>
    <cfRule type="expression" dxfId="169" priority="9">
      <formula>G5="abc"</formula>
    </cfRule>
  </conditionalFormatting>
  <conditionalFormatting sqref="G7:AJ7">
    <cfRule type="expression" dxfId="168" priority="11">
      <formula>AND($E7&lt;&gt;"UN", G7="", G8&lt;&gt;"", G8&lt;&gt;"-1")</formula>
    </cfRule>
  </conditionalFormatting>
  <conditionalFormatting sqref="G9:AJ9">
    <cfRule type="expression" dxfId="167" priority="12">
      <formula>AND($E9&lt;&gt;"UN", G9="", G10&lt;&gt;"", G10&lt;&gt;"-1")</formula>
    </cfRule>
  </conditionalFormatting>
  <conditionalFormatting sqref="G11:AJ11">
    <cfRule type="expression" dxfId="166" priority="13">
      <formula>AND($E11&lt;&gt;"UN", G11="", G12&lt;&gt;"", G12&lt;&gt;"-1")</formula>
    </cfRule>
  </conditionalFormatting>
  <conditionalFormatting sqref="G13:AJ13">
    <cfRule type="expression" dxfId="165" priority="14">
      <formula>AND($E13&lt;&gt;"UN", G13="", G14&lt;&gt;"", G14&lt;&gt;"-1")</formula>
    </cfRule>
  </conditionalFormatting>
  <conditionalFormatting sqref="G15:AJ15">
    <cfRule type="expression" dxfId="164" priority="15">
      <formula>AND($E15&lt;&gt;"UN", G15="", G16&lt;&gt;"", G16&lt;&gt;"-1")</formula>
    </cfRule>
  </conditionalFormatting>
  <conditionalFormatting sqref="G17:AJ17">
    <cfRule type="expression" dxfId="163" priority="16">
      <formula>AND($E17&lt;&gt;"UN", G17="", G18&lt;&gt;"", G18&lt;&gt;"-1")</formula>
    </cfRule>
  </conditionalFormatting>
  <conditionalFormatting sqref="G19:AJ19">
    <cfRule type="expression" dxfId="162" priority="17">
      <formula>AND($E19&lt;&gt;"UN", G19="", G20&lt;&gt;"", G20&lt;&gt;"-1")</formula>
    </cfRule>
  </conditionalFormatting>
  <conditionalFormatting sqref="G21:AJ21">
    <cfRule type="expression" dxfId="161" priority="18">
      <formula>AND($E21&lt;&gt;"UN", G21="", G22&lt;&gt;"", G22&lt;&gt;"-1")</formula>
    </cfRule>
  </conditionalFormatting>
  <conditionalFormatting sqref="G23:AJ23">
    <cfRule type="expression" dxfId="160" priority="19">
      <formula>AND($E23&lt;&gt;"UN", G23="", G24&lt;&gt;"", G24&lt;&gt;"-1")</formula>
    </cfRule>
  </conditionalFormatting>
  <conditionalFormatting sqref="G25:AJ25">
    <cfRule type="expression" dxfId="159" priority="20">
      <formula>AND($E25&lt;&gt;"UN", G25="", G26&lt;&gt;"", G26&lt;&gt;"-1")</formula>
    </cfRule>
  </conditionalFormatting>
  <conditionalFormatting sqref="G27:AJ27">
    <cfRule type="expression" dxfId="158" priority="21">
      <formula>AND($E27&lt;&gt;"UN", G27="", G28&lt;&gt;"", G28&lt;&gt;"-1")</formula>
    </cfRule>
  </conditionalFormatting>
  <conditionalFormatting sqref="G29:AJ29">
    <cfRule type="expression" dxfId="157" priority="22">
      <formula>AND($E29&lt;&gt;"UN", G29="", G30&lt;&gt;"", G30&lt;&gt;"-1")</formula>
    </cfRule>
  </conditionalFormatting>
  <conditionalFormatting sqref="G31:AJ31">
    <cfRule type="expression" dxfId="156" priority="23">
      <formula>AND($E31&lt;&gt;"UN", G31="", G32&lt;&gt;"", G32&lt;&gt;"-1")</formula>
    </cfRule>
  </conditionalFormatting>
  <conditionalFormatting sqref="G33:AJ33">
    <cfRule type="expression" dxfId="155" priority="24">
      <formula>AND($E33&lt;&gt;"UN", G33="", G34&lt;&gt;"", G34&lt;&gt;"-1")</formula>
    </cfRule>
  </conditionalFormatting>
  <conditionalFormatting sqref="G35:AJ35">
    <cfRule type="expression" dxfId="154" priority="25">
      <formula>AND($E35&lt;&gt;"UN", G35="", G36&lt;&gt;"", G36&lt;&gt;"-1")</formula>
    </cfRule>
  </conditionalFormatting>
  <conditionalFormatting sqref="G37:AJ37">
    <cfRule type="expression" dxfId="153" priority="26">
      <formula>AND($E37&lt;&gt;"UN", G37="", G38&lt;&gt;"", G38&lt;&gt;"-1")</formula>
    </cfRule>
  </conditionalFormatting>
  <conditionalFormatting sqref="G39:AJ39">
    <cfRule type="expression" dxfId="152" priority="27">
      <formula>AND($E39&lt;&gt;"UN", G39="", G40&lt;&gt;"", G40&lt;&gt;"-1")</formula>
    </cfRule>
  </conditionalFormatting>
  <conditionalFormatting sqref="G41:AJ41">
    <cfRule type="expression" dxfId="151" priority="28">
      <formula>AND($E41&lt;&gt;"UN", G41="", G42&lt;&gt;"", G42&lt;&gt;"-1")</formula>
    </cfRule>
  </conditionalFormatting>
  <conditionalFormatting sqref="AL4:AL40">
    <cfRule type="colorScale" priority="29">
      <colorScale>
        <cfvo type="num" val="0"/>
        <cfvo type="num" val="5.86"/>
        <cfvo type="num" val="43.68"/>
        <color rgb="FFF8696B"/>
        <color rgb="FFFFEB84"/>
        <color rgb="FF63BE7B"/>
      </colorScale>
    </cfRule>
  </conditionalFormatting>
  <conditionalFormatting sqref="AM4:AM40">
    <cfRule type="colorScale" priority="30">
      <colorScale>
        <cfvo type="num" val="43.68"/>
        <cfvo type="num" val="99.375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41 H4:H41 I4:I41 J4:J41 K4:K41 L4:L41 M4:M41 N4:N41 O4:O41 P4:P41 Q4:Q41 R4:R41 S4:S41 T4:T41 U4:U41 V4:V41 W4:W41 X4:X41 Y4:Y41 Z4:Z41 AA4:AA41 AB4:AB41 AC4:AC41 AD4:AD41 AE4:AE41 AF4:AF41 AG4:AG41 AH4:AH41 AI4:AI41 AJ4:AJ41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79646"/>
  </sheetPr>
  <dimension ref="A1:AN163"/>
  <sheetViews>
    <sheetView showGridLines="0" zoomScale="90" workbookViewId="0">
      <selection sqref="A1:G1"/>
    </sheetView>
  </sheetViews>
  <sheetFormatPr defaultRowHeight="12" x14ac:dyDescent="0.25"/>
  <cols>
    <col min="1" max="3" width="8.42578125"/>
    <col min="4" max="4" width="27.42578125" bestFit="1" customWidth="1"/>
  </cols>
  <sheetData>
    <row r="1" spans="1:40" ht="14.4" x14ac:dyDescent="0.3">
      <c r="A1" s="229" t="s">
        <v>243</v>
      </c>
      <c r="B1" s="230"/>
      <c r="C1" s="230"/>
      <c r="D1" s="230"/>
      <c r="E1" s="230"/>
      <c r="F1" s="230"/>
      <c r="G1" s="230"/>
    </row>
    <row r="2" spans="1:40" x14ac:dyDescent="0.25">
      <c r="E2" s="281" t="s">
        <v>31</v>
      </c>
      <c r="F2" s="282"/>
      <c r="G2" s="201">
        <v>5306.7380000000003</v>
      </c>
      <c r="H2" s="201">
        <v>5311.6620000000003</v>
      </c>
      <c r="I2" s="201">
        <v>3539.0259999999998</v>
      </c>
      <c r="J2" s="201">
        <v>3853.2040000000002</v>
      </c>
      <c r="K2" s="201">
        <v>2864.009</v>
      </c>
      <c r="L2" s="201">
        <v>2597.875</v>
      </c>
      <c r="M2" s="201">
        <v>2681.8510000000001</v>
      </c>
      <c r="N2" s="201">
        <v>3433.7849999999999</v>
      </c>
      <c r="O2" s="201">
        <v>3987.4059999999999</v>
      </c>
      <c r="P2" s="201">
        <v>4000.422</v>
      </c>
      <c r="Q2" s="201">
        <v>3842.18</v>
      </c>
      <c r="R2" s="201">
        <v>3727.0410000000002</v>
      </c>
      <c r="S2" s="201">
        <v>4157.8360000000002</v>
      </c>
      <c r="T2" s="201">
        <v>3801.8620000000001</v>
      </c>
      <c r="U2" s="201">
        <v>4542.5469999999996</v>
      </c>
      <c r="V2" s="201">
        <v>4782.7349999999997</v>
      </c>
      <c r="W2" s="201">
        <v>3723.63</v>
      </c>
      <c r="X2" s="201">
        <v>4444.5569999999998</v>
      </c>
      <c r="Y2" s="201">
        <v>3610.962</v>
      </c>
      <c r="Z2" s="201">
        <v>3474.681</v>
      </c>
      <c r="AA2" s="201">
        <v>3294.3470000000002</v>
      </c>
      <c r="AB2" s="201">
        <v>3367.9459999999999</v>
      </c>
      <c r="AC2" s="201">
        <v>3134.2379999999998</v>
      </c>
      <c r="AD2" s="201">
        <v>2406.0909999999999</v>
      </c>
      <c r="AE2" s="201">
        <v>1895.992</v>
      </c>
      <c r="AF2" s="201">
        <v>1734.664</v>
      </c>
      <c r="AG2" s="201">
        <v>1186.796</v>
      </c>
      <c r="AH2" s="201">
        <v>781.02599999999995</v>
      </c>
      <c r="AI2" s="201">
        <v>1095.9670000000001</v>
      </c>
      <c r="AJ2" s="200">
        <v>943.91499999999996</v>
      </c>
    </row>
    <row r="3" spans="1:40" ht="14.4" x14ac:dyDescent="0.3">
      <c r="A3" s="17" t="s">
        <v>32</v>
      </c>
      <c r="B3" s="18">
        <v>4.6190476190476204</v>
      </c>
    </row>
    <row r="4" spans="1:40" ht="14.4" x14ac:dyDescent="0.3">
      <c r="A4" s="202" t="s">
        <v>33</v>
      </c>
      <c r="B4" s="203" t="s">
        <v>34</v>
      </c>
      <c r="C4" s="203" t="s">
        <v>35</v>
      </c>
      <c r="D4" s="203" t="s">
        <v>36</v>
      </c>
      <c r="E4" s="203" t="s">
        <v>37</v>
      </c>
      <c r="F4" s="203" t="s">
        <v>38</v>
      </c>
      <c r="G4" s="205" t="s">
        <v>39</v>
      </c>
      <c r="H4" s="205" t="s">
        <v>40</v>
      </c>
      <c r="I4" s="205" t="s">
        <v>41</v>
      </c>
      <c r="J4" s="205" t="s">
        <v>42</v>
      </c>
      <c r="K4" s="205" t="s">
        <v>43</v>
      </c>
      <c r="L4" s="205" t="s">
        <v>44</v>
      </c>
      <c r="M4" s="205" t="s">
        <v>45</v>
      </c>
      <c r="N4" s="205" t="s">
        <v>46</v>
      </c>
      <c r="O4" s="205" t="s">
        <v>47</v>
      </c>
      <c r="P4" s="205" t="s">
        <v>48</v>
      </c>
      <c r="Q4" s="205" t="s">
        <v>49</v>
      </c>
      <c r="R4" s="205" t="s">
        <v>50</v>
      </c>
      <c r="S4" s="205" t="s">
        <v>51</v>
      </c>
      <c r="T4" s="205" t="s">
        <v>52</v>
      </c>
      <c r="U4" s="205" t="s">
        <v>53</v>
      </c>
      <c r="V4" s="205" t="s">
        <v>54</v>
      </c>
      <c r="W4" s="205" t="s">
        <v>55</v>
      </c>
      <c r="X4" s="205" t="s">
        <v>56</v>
      </c>
      <c r="Y4" s="205" t="s">
        <v>57</v>
      </c>
      <c r="Z4" s="205" t="s">
        <v>58</v>
      </c>
      <c r="AA4" s="205" t="s">
        <v>59</v>
      </c>
      <c r="AB4" s="205" t="s">
        <v>60</v>
      </c>
      <c r="AC4" s="205" t="s">
        <v>61</v>
      </c>
      <c r="AD4" s="205" t="s">
        <v>62</v>
      </c>
      <c r="AE4" s="205" t="s">
        <v>63</v>
      </c>
      <c r="AF4" s="205" t="s">
        <v>64</v>
      </c>
      <c r="AG4" s="205" t="s">
        <v>65</v>
      </c>
      <c r="AH4" s="205" t="s">
        <v>66</v>
      </c>
      <c r="AI4" s="205" t="s">
        <v>67</v>
      </c>
      <c r="AJ4" s="206" t="s">
        <v>68</v>
      </c>
      <c r="AK4" s="19" t="s">
        <v>69</v>
      </c>
      <c r="AL4" s="28" t="s">
        <v>70</v>
      </c>
      <c r="AM4" s="28" t="s">
        <v>71</v>
      </c>
      <c r="AN4" s="30" t="s">
        <v>72</v>
      </c>
    </row>
    <row r="5" spans="1:40" x14ac:dyDescent="0.25">
      <c r="A5" t="s">
        <v>244</v>
      </c>
      <c r="B5" t="s">
        <v>74</v>
      </c>
      <c r="C5" t="s">
        <v>75</v>
      </c>
      <c r="D5" t="s">
        <v>76</v>
      </c>
      <c r="E5" t="s">
        <v>87</v>
      </c>
      <c r="F5" t="s">
        <v>78</v>
      </c>
      <c r="G5" s="31">
        <v>2209.4810000000002</v>
      </c>
      <c r="H5" s="31">
        <v>3293.768</v>
      </c>
      <c r="I5" s="31">
        <v>2415.5509999999999</v>
      </c>
      <c r="J5" s="31">
        <v>2223.0500000000002</v>
      </c>
      <c r="K5" s="31">
        <v>2050.8820000000001</v>
      </c>
      <c r="L5" s="31">
        <v>1560.654</v>
      </c>
      <c r="M5" s="31">
        <v>1684.47</v>
      </c>
      <c r="N5" s="31">
        <v>2046.5830000000001</v>
      </c>
      <c r="O5" s="31">
        <v>2067.596</v>
      </c>
      <c r="P5" s="31">
        <v>2087.6480000000001</v>
      </c>
      <c r="Q5" s="31">
        <v>1751.3009999999999</v>
      </c>
      <c r="R5" s="31">
        <v>1918.0170000000001</v>
      </c>
      <c r="S5" s="31">
        <v>1813.5550000000001</v>
      </c>
      <c r="T5" s="31">
        <v>1895.2570000000001</v>
      </c>
      <c r="U5" s="31">
        <v>2216.1709999999998</v>
      </c>
      <c r="V5" s="31">
        <v>2090.7440000000001</v>
      </c>
      <c r="W5" s="31">
        <v>1667.1289999999999</v>
      </c>
      <c r="X5" s="31">
        <v>2307.9920000000002</v>
      </c>
      <c r="Y5" s="31">
        <v>1508.829</v>
      </c>
      <c r="Z5" s="31">
        <v>1480.932</v>
      </c>
      <c r="AA5" s="31">
        <v>1361.72</v>
      </c>
      <c r="AB5" s="31">
        <v>1574.125</v>
      </c>
      <c r="AC5" s="31">
        <v>1783.5440000000001</v>
      </c>
      <c r="AD5" s="31">
        <v>1165.2929999999999</v>
      </c>
      <c r="AE5" s="31">
        <v>866.221</v>
      </c>
      <c r="AF5" s="31">
        <v>869.54499999999996</v>
      </c>
      <c r="AG5" s="31">
        <v>584.69000000000005</v>
      </c>
      <c r="AH5" s="31">
        <v>587.73099999999999</v>
      </c>
      <c r="AI5" s="31">
        <v>935.65200000000004</v>
      </c>
      <c r="AJ5" s="31">
        <v>714.39599999999996</v>
      </c>
      <c r="AK5">
        <v>1</v>
      </c>
      <c r="AL5" s="29">
        <v>52.02</v>
      </c>
      <c r="AM5" s="29">
        <v>52.02</v>
      </c>
      <c r="AN5" s="20">
        <v>50732.527000000002</v>
      </c>
    </row>
    <row r="6" spans="1:40" x14ac:dyDescent="0.25">
      <c r="A6" t="s">
        <v>244</v>
      </c>
      <c r="B6" t="s">
        <v>74</v>
      </c>
      <c r="C6" t="s">
        <v>75</v>
      </c>
      <c r="D6" t="s">
        <v>76</v>
      </c>
      <c r="E6" t="s">
        <v>87</v>
      </c>
      <c r="F6" t="s">
        <v>79</v>
      </c>
      <c r="G6" s="31" t="s">
        <v>82</v>
      </c>
      <c r="H6" s="31" t="s">
        <v>82</v>
      </c>
      <c r="I6" s="31" t="s">
        <v>7</v>
      </c>
      <c r="J6" s="31" t="s">
        <v>7</v>
      </c>
      <c r="K6" s="31" t="s">
        <v>7</v>
      </c>
      <c r="L6" s="31" t="s">
        <v>7</v>
      </c>
      <c r="M6" s="31" t="s">
        <v>7</v>
      </c>
      <c r="N6" s="31" t="s">
        <v>7</v>
      </c>
      <c r="O6" s="31" t="s">
        <v>7</v>
      </c>
      <c r="P6" s="31" t="s">
        <v>7</v>
      </c>
      <c r="Q6" s="31" t="s">
        <v>7</v>
      </c>
      <c r="R6" s="31" t="s">
        <v>7</v>
      </c>
      <c r="S6" s="31" t="s">
        <v>7</v>
      </c>
      <c r="T6" s="31" t="s">
        <v>7</v>
      </c>
      <c r="U6" s="31" t="s">
        <v>7</v>
      </c>
      <c r="V6" s="31" t="s">
        <v>7</v>
      </c>
      <c r="W6" s="31" t="s">
        <v>7</v>
      </c>
      <c r="X6" s="31" t="s">
        <v>7</v>
      </c>
      <c r="Y6" s="31" t="s">
        <v>7</v>
      </c>
      <c r="Z6" s="31" t="s">
        <v>7</v>
      </c>
      <c r="AA6" s="31" t="s">
        <v>7</v>
      </c>
      <c r="AB6" s="31" t="s">
        <v>7</v>
      </c>
      <c r="AC6" s="31" t="s">
        <v>7</v>
      </c>
      <c r="AD6" s="31" t="s">
        <v>7</v>
      </c>
      <c r="AE6" s="31" t="s">
        <v>7</v>
      </c>
      <c r="AF6" s="31" t="s">
        <v>7</v>
      </c>
      <c r="AG6" s="31" t="s">
        <v>7</v>
      </c>
      <c r="AH6" s="31" t="s">
        <v>82</v>
      </c>
      <c r="AI6" s="31" t="s">
        <v>82</v>
      </c>
      <c r="AJ6" s="31" t="s">
        <v>5</v>
      </c>
      <c r="AK6">
        <v>1</v>
      </c>
      <c r="AL6" s="29" t="s">
        <v>80</v>
      </c>
      <c r="AM6" s="29" t="s">
        <v>80</v>
      </c>
      <c r="AN6" s="20" t="s">
        <v>80</v>
      </c>
    </row>
    <row r="7" spans="1:40" x14ac:dyDescent="0.25">
      <c r="A7" t="s">
        <v>244</v>
      </c>
      <c r="B7" t="s">
        <v>74</v>
      </c>
      <c r="C7" t="s">
        <v>75</v>
      </c>
      <c r="D7" t="s">
        <v>89</v>
      </c>
      <c r="E7" t="s">
        <v>87</v>
      </c>
      <c r="F7" t="s">
        <v>78</v>
      </c>
      <c r="G7" s="31">
        <v>657</v>
      </c>
      <c r="H7" s="31">
        <v>691</v>
      </c>
      <c r="I7" s="31">
        <v>354</v>
      </c>
      <c r="J7" s="31">
        <v>307</v>
      </c>
      <c r="K7" s="31">
        <v>327.38900000000001</v>
      </c>
      <c r="L7" s="31">
        <v>317.5</v>
      </c>
      <c r="M7" s="31">
        <v>377.62599999999998</v>
      </c>
      <c r="N7" s="31">
        <v>414.7</v>
      </c>
      <c r="O7" s="31">
        <v>1248.6300000000001</v>
      </c>
      <c r="P7" s="31">
        <v>472.351</v>
      </c>
      <c r="Q7" s="31">
        <v>1109.3230000000001</v>
      </c>
      <c r="R7" s="31">
        <v>950.55600000000004</v>
      </c>
      <c r="S7" s="31">
        <v>1539.6690000000001</v>
      </c>
      <c r="T7" s="31">
        <v>1033.0630000000001</v>
      </c>
      <c r="U7" s="31">
        <v>1169.3109999999999</v>
      </c>
      <c r="V7" s="31">
        <v>1431.934</v>
      </c>
      <c r="W7" s="31">
        <v>1044.634</v>
      </c>
      <c r="X7" s="31">
        <v>1026.8800000000001</v>
      </c>
      <c r="Y7" s="31">
        <v>822.83799999999997</v>
      </c>
      <c r="Z7" s="31">
        <v>221.12700000000001</v>
      </c>
      <c r="AA7" s="31">
        <v>216.28399999999999</v>
      </c>
      <c r="AB7" s="31">
        <v>260.74799999999999</v>
      </c>
      <c r="AC7" s="31">
        <v>274.37700000000001</v>
      </c>
      <c r="AD7" s="31">
        <v>271.23</v>
      </c>
      <c r="AE7" s="31">
        <v>287.80599999999998</v>
      </c>
      <c r="AF7" s="31">
        <v>341.387</v>
      </c>
      <c r="AG7" s="31">
        <v>200.77199999999999</v>
      </c>
      <c r="AH7" s="31">
        <v>80.228999999999999</v>
      </c>
      <c r="AI7" s="31">
        <v>76.590999999999994</v>
      </c>
      <c r="AJ7" s="31">
        <v>60.600999999999999</v>
      </c>
      <c r="AK7">
        <v>2</v>
      </c>
      <c r="AL7" s="29">
        <v>18.03</v>
      </c>
      <c r="AM7" s="29">
        <v>70.05</v>
      </c>
      <c r="AN7" s="20">
        <v>17586.554</v>
      </c>
    </row>
    <row r="8" spans="1:40" x14ac:dyDescent="0.25">
      <c r="A8" t="s">
        <v>244</v>
      </c>
      <c r="B8" t="s">
        <v>74</v>
      </c>
      <c r="C8" t="s">
        <v>75</v>
      </c>
      <c r="D8" t="s">
        <v>89</v>
      </c>
      <c r="E8" t="s">
        <v>87</v>
      </c>
      <c r="F8" t="s">
        <v>79</v>
      </c>
      <c r="G8" s="31" t="s">
        <v>5</v>
      </c>
      <c r="H8" s="31" t="s">
        <v>5</v>
      </c>
      <c r="I8" s="31" t="s">
        <v>5</v>
      </c>
      <c r="J8" s="31" t="s">
        <v>5</v>
      </c>
      <c r="K8" s="31" t="s">
        <v>5</v>
      </c>
      <c r="L8" s="31" t="s">
        <v>5</v>
      </c>
      <c r="M8" s="31" t="s">
        <v>5</v>
      </c>
      <c r="N8" s="31" t="s">
        <v>5</v>
      </c>
      <c r="O8" s="31" t="s">
        <v>5</v>
      </c>
      <c r="P8" s="31" t="s">
        <v>5</v>
      </c>
      <c r="Q8" s="31" t="s">
        <v>5</v>
      </c>
      <c r="R8" s="31" t="s">
        <v>20</v>
      </c>
      <c r="S8" s="31" t="s">
        <v>20</v>
      </c>
      <c r="T8" s="31" t="s">
        <v>20</v>
      </c>
      <c r="U8" s="31" t="s">
        <v>20</v>
      </c>
      <c r="V8" s="31" t="s">
        <v>20</v>
      </c>
      <c r="W8" s="31" t="s">
        <v>20</v>
      </c>
      <c r="X8" s="31" t="s">
        <v>20</v>
      </c>
      <c r="Y8" s="31" t="s">
        <v>20</v>
      </c>
      <c r="Z8" s="31" t="s">
        <v>20</v>
      </c>
      <c r="AA8" s="31" t="s">
        <v>20</v>
      </c>
      <c r="AB8" s="31" t="s">
        <v>20</v>
      </c>
      <c r="AC8" s="31" t="s">
        <v>20</v>
      </c>
      <c r="AD8" s="31" t="s">
        <v>20</v>
      </c>
      <c r="AE8" s="31" t="s">
        <v>20</v>
      </c>
      <c r="AF8" s="31" t="s">
        <v>20</v>
      </c>
      <c r="AG8" s="31" t="s">
        <v>20</v>
      </c>
      <c r="AH8" s="31" t="s">
        <v>20</v>
      </c>
      <c r="AI8" s="31" t="s">
        <v>7</v>
      </c>
      <c r="AJ8" s="31" t="s">
        <v>20</v>
      </c>
      <c r="AK8">
        <v>2</v>
      </c>
      <c r="AL8" s="29" t="s">
        <v>80</v>
      </c>
      <c r="AM8" s="29" t="s">
        <v>80</v>
      </c>
      <c r="AN8" s="20" t="s">
        <v>80</v>
      </c>
    </row>
    <row r="9" spans="1:40" x14ac:dyDescent="0.25">
      <c r="A9" t="s">
        <v>244</v>
      </c>
      <c r="B9" t="s">
        <v>74</v>
      </c>
      <c r="C9" t="s">
        <v>75</v>
      </c>
      <c r="D9" t="s">
        <v>108</v>
      </c>
      <c r="E9" t="s">
        <v>87</v>
      </c>
      <c r="F9" t="s">
        <v>78</v>
      </c>
      <c r="G9" s="31" t="s">
        <v>80</v>
      </c>
      <c r="H9" s="31" t="s">
        <v>80</v>
      </c>
      <c r="I9" s="31" t="s">
        <v>80</v>
      </c>
      <c r="J9" s="31" t="s">
        <v>80</v>
      </c>
      <c r="K9" s="31" t="s">
        <v>80</v>
      </c>
      <c r="L9" s="31" t="s">
        <v>80</v>
      </c>
      <c r="M9" s="31" t="s">
        <v>80</v>
      </c>
      <c r="N9" s="31" t="s">
        <v>80</v>
      </c>
      <c r="O9" s="31">
        <v>147.392</v>
      </c>
      <c r="P9" s="31">
        <v>168.542</v>
      </c>
      <c r="Q9" s="31">
        <v>214.809</v>
      </c>
      <c r="R9" s="31">
        <v>220.096</v>
      </c>
      <c r="S9" s="31">
        <v>151.358</v>
      </c>
      <c r="T9" s="31">
        <v>282.887</v>
      </c>
      <c r="U9" s="31">
        <v>475.88400000000001</v>
      </c>
      <c r="V9" s="31">
        <v>636.495</v>
      </c>
      <c r="W9" s="31">
        <v>390</v>
      </c>
      <c r="X9" s="31">
        <v>380</v>
      </c>
      <c r="Y9" s="31">
        <v>616</v>
      </c>
      <c r="Z9" s="31">
        <v>580</v>
      </c>
      <c r="AA9" s="31">
        <v>807</v>
      </c>
      <c r="AB9" s="31">
        <v>1000</v>
      </c>
      <c r="AC9" s="31">
        <v>320</v>
      </c>
      <c r="AD9" s="31">
        <v>422.5</v>
      </c>
      <c r="AE9" s="31">
        <v>357.1</v>
      </c>
      <c r="AF9" s="31">
        <v>382.4</v>
      </c>
      <c r="AG9" s="31">
        <v>298.7</v>
      </c>
      <c r="AH9" s="31">
        <v>8.8089999999999993</v>
      </c>
      <c r="AI9" s="31">
        <v>8.8089999999999993</v>
      </c>
      <c r="AJ9" s="31">
        <v>36.340000000000003</v>
      </c>
      <c r="AK9">
        <v>3</v>
      </c>
      <c r="AL9" s="29">
        <v>8.11</v>
      </c>
      <c r="AM9" s="29">
        <v>78.16</v>
      </c>
      <c r="AN9" s="20">
        <v>7905.12</v>
      </c>
    </row>
    <row r="10" spans="1:40" x14ac:dyDescent="0.25">
      <c r="A10" t="s">
        <v>244</v>
      </c>
      <c r="B10" t="s">
        <v>74</v>
      </c>
      <c r="C10" t="s">
        <v>75</v>
      </c>
      <c r="D10" t="s">
        <v>108</v>
      </c>
      <c r="E10" t="s">
        <v>87</v>
      </c>
      <c r="F10" t="s">
        <v>79</v>
      </c>
      <c r="G10" s="31" t="s">
        <v>80</v>
      </c>
      <c r="H10" s="31" t="s">
        <v>80</v>
      </c>
      <c r="I10" s="31" t="s">
        <v>80</v>
      </c>
      <c r="J10" s="31" t="s">
        <v>80</v>
      </c>
      <c r="K10" s="31" t="s">
        <v>80</v>
      </c>
      <c r="L10" s="31" t="s">
        <v>80</v>
      </c>
      <c r="M10" s="31" t="s">
        <v>80</v>
      </c>
      <c r="N10" s="31" t="s">
        <v>80</v>
      </c>
      <c r="O10" s="31" t="s">
        <v>82</v>
      </c>
      <c r="P10" s="31" t="s">
        <v>82</v>
      </c>
      <c r="Q10" s="31" t="s">
        <v>82</v>
      </c>
      <c r="R10" s="31" t="s">
        <v>82</v>
      </c>
      <c r="S10" s="31" t="s">
        <v>82</v>
      </c>
      <c r="T10" s="31" t="s">
        <v>82</v>
      </c>
      <c r="U10" s="31" t="s">
        <v>82</v>
      </c>
      <c r="V10" s="31" t="s">
        <v>82</v>
      </c>
      <c r="W10" s="31" t="s">
        <v>82</v>
      </c>
      <c r="X10" s="31" t="s">
        <v>5</v>
      </c>
      <c r="Y10" s="31" t="s">
        <v>5</v>
      </c>
      <c r="Z10" s="31" t="s">
        <v>82</v>
      </c>
      <c r="AA10" s="31" t="s">
        <v>5</v>
      </c>
      <c r="AB10" s="31" t="s">
        <v>20</v>
      </c>
      <c r="AC10" s="31" t="s">
        <v>20</v>
      </c>
      <c r="AD10" s="31" t="s">
        <v>20</v>
      </c>
      <c r="AE10" s="31" t="s">
        <v>20</v>
      </c>
      <c r="AF10" s="31" t="s">
        <v>20</v>
      </c>
      <c r="AG10" s="31" t="s">
        <v>20</v>
      </c>
      <c r="AH10" s="31" t="s">
        <v>82</v>
      </c>
      <c r="AI10" s="31" t="s">
        <v>82</v>
      </c>
      <c r="AJ10" s="31" t="s">
        <v>82</v>
      </c>
      <c r="AK10">
        <v>3</v>
      </c>
      <c r="AL10" s="29" t="s">
        <v>80</v>
      </c>
      <c r="AM10" s="29" t="s">
        <v>80</v>
      </c>
      <c r="AN10" s="20" t="s">
        <v>80</v>
      </c>
    </row>
    <row r="11" spans="1:40" x14ac:dyDescent="0.25">
      <c r="A11" t="s">
        <v>244</v>
      </c>
      <c r="B11" t="s">
        <v>74</v>
      </c>
      <c r="C11" t="s">
        <v>75</v>
      </c>
      <c r="D11" t="s">
        <v>94</v>
      </c>
      <c r="E11" t="s">
        <v>95</v>
      </c>
      <c r="F11" t="s">
        <v>78</v>
      </c>
      <c r="G11" s="31">
        <v>1421.5</v>
      </c>
      <c r="H11" s="31">
        <v>231.89</v>
      </c>
      <c r="I11" s="31">
        <v>163.62</v>
      </c>
      <c r="J11" s="31">
        <v>148.19</v>
      </c>
      <c r="K11" s="31">
        <v>69.03</v>
      </c>
      <c r="L11" s="31">
        <v>289.89</v>
      </c>
      <c r="M11" s="31">
        <v>214.17</v>
      </c>
      <c r="N11" s="31">
        <v>247.87</v>
      </c>
      <c r="O11" s="31">
        <v>0.18</v>
      </c>
      <c r="P11" s="31">
        <v>336.41399999999999</v>
      </c>
      <c r="Q11" s="31">
        <v>282.11500000000001</v>
      </c>
      <c r="R11" s="31">
        <v>256.66199999999998</v>
      </c>
      <c r="S11" s="31">
        <v>158.29900000000001</v>
      </c>
      <c r="T11" s="31">
        <v>156.036</v>
      </c>
      <c r="U11" s="31">
        <v>162.72800000000001</v>
      </c>
      <c r="V11" s="31">
        <v>183.023</v>
      </c>
      <c r="W11" s="31">
        <v>179.74700000000001</v>
      </c>
      <c r="X11" s="31">
        <v>235.54499999999999</v>
      </c>
      <c r="Y11" s="31">
        <v>227.267</v>
      </c>
      <c r="Z11" s="31">
        <v>816.10699999999997</v>
      </c>
      <c r="AA11" s="31">
        <v>479.64499999999998</v>
      </c>
      <c r="AB11" s="31">
        <v>167.50700000000001</v>
      </c>
      <c r="AC11" s="31">
        <v>192.429</v>
      </c>
      <c r="AD11" s="31">
        <v>125.127</v>
      </c>
      <c r="AE11" s="31">
        <v>25.157</v>
      </c>
      <c r="AF11" s="31">
        <v>24.466000000000001</v>
      </c>
      <c r="AG11" s="31">
        <v>21.759</v>
      </c>
      <c r="AH11" s="31">
        <v>27.481999999999999</v>
      </c>
      <c r="AI11" s="31" t="s">
        <v>80</v>
      </c>
      <c r="AJ11" s="31" t="s">
        <v>80</v>
      </c>
      <c r="AK11">
        <v>4</v>
      </c>
      <c r="AL11" s="29">
        <v>7.02</v>
      </c>
      <c r="AM11" s="29">
        <v>85.18</v>
      </c>
      <c r="AN11" s="20">
        <v>6843.8549999999996</v>
      </c>
    </row>
    <row r="12" spans="1:40" x14ac:dyDescent="0.25">
      <c r="A12" t="s">
        <v>244</v>
      </c>
      <c r="B12" t="s">
        <v>74</v>
      </c>
      <c r="C12" t="s">
        <v>75</v>
      </c>
      <c r="D12" t="s">
        <v>94</v>
      </c>
      <c r="E12" t="s">
        <v>95</v>
      </c>
      <c r="F12" t="s">
        <v>79</v>
      </c>
      <c r="G12" s="31" t="s">
        <v>82</v>
      </c>
      <c r="H12" s="31" t="s">
        <v>82</v>
      </c>
      <c r="I12" s="31" t="s">
        <v>82</v>
      </c>
      <c r="J12" s="31" t="s">
        <v>82</v>
      </c>
      <c r="K12" s="31" t="s">
        <v>82</v>
      </c>
      <c r="L12" s="31" t="s">
        <v>82</v>
      </c>
      <c r="M12" s="31" t="s">
        <v>7</v>
      </c>
      <c r="N12" s="31" t="s">
        <v>7</v>
      </c>
      <c r="O12" s="31" t="s">
        <v>7</v>
      </c>
      <c r="P12" s="31" t="s">
        <v>82</v>
      </c>
      <c r="Q12" s="31" t="s">
        <v>82</v>
      </c>
      <c r="R12" s="31" t="s">
        <v>82</v>
      </c>
      <c r="S12" s="31" t="s">
        <v>82</v>
      </c>
      <c r="T12" s="31" t="s">
        <v>82</v>
      </c>
      <c r="U12" s="31" t="s">
        <v>82</v>
      </c>
      <c r="V12" s="31" t="s">
        <v>82</v>
      </c>
      <c r="W12" s="31" t="s">
        <v>82</v>
      </c>
      <c r="X12" s="31" t="s">
        <v>82</v>
      </c>
      <c r="Y12" s="31" t="s">
        <v>82</v>
      </c>
      <c r="Z12" s="31" t="s">
        <v>82</v>
      </c>
      <c r="AA12" s="31" t="s">
        <v>82</v>
      </c>
      <c r="AB12" s="31" t="s">
        <v>7</v>
      </c>
      <c r="AC12" s="31" t="s">
        <v>7</v>
      </c>
      <c r="AD12" s="31" t="s">
        <v>7</v>
      </c>
      <c r="AE12" s="31" t="s">
        <v>7</v>
      </c>
      <c r="AF12" s="31" t="s">
        <v>20</v>
      </c>
      <c r="AG12" s="31" t="s">
        <v>7</v>
      </c>
      <c r="AH12" s="31" t="s">
        <v>5</v>
      </c>
      <c r="AI12" s="31" t="s">
        <v>5</v>
      </c>
      <c r="AJ12" s="31" t="s">
        <v>5</v>
      </c>
      <c r="AK12">
        <v>4</v>
      </c>
      <c r="AL12" s="29" t="s">
        <v>80</v>
      </c>
      <c r="AM12" s="29" t="s">
        <v>80</v>
      </c>
      <c r="AN12" s="20" t="s">
        <v>80</v>
      </c>
    </row>
    <row r="13" spans="1:40" x14ac:dyDescent="0.25">
      <c r="A13" t="s">
        <v>244</v>
      </c>
      <c r="B13" t="s">
        <v>74</v>
      </c>
      <c r="C13" t="s">
        <v>75</v>
      </c>
      <c r="D13" t="s">
        <v>91</v>
      </c>
      <c r="E13" t="s">
        <v>87</v>
      </c>
      <c r="F13" t="s">
        <v>78</v>
      </c>
      <c r="G13" s="31">
        <v>592</v>
      </c>
      <c r="H13" s="31">
        <v>790</v>
      </c>
      <c r="I13" s="31">
        <v>258</v>
      </c>
      <c r="J13" s="31">
        <v>892</v>
      </c>
      <c r="K13" s="31">
        <v>120</v>
      </c>
      <c r="L13" s="31">
        <v>138</v>
      </c>
      <c r="M13" s="31">
        <v>105</v>
      </c>
      <c r="N13" s="31">
        <v>438</v>
      </c>
      <c r="O13" s="31">
        <v>267</v>
      </c>
      <c r="P13" s="31">
        <v>572</v>
      </c>
      <c r="Q13" s="31">
        <v>147.505</v>
      </c>
      <c r="R13" s="31">
        <v>152.773</v>
      </c>
      <c r="S13" s="31">
        <v>82.415000000000006</v>
      </c>
      <c r="T13" s="31">
        <v>130.86099999999999</v>
      </c>
      <c r="U13" s="31">
        <v>98.388999999999996</v>
      </c>
      <c r="V13" s="31">
        <v>116.29300000000001</v>
      </c>
      <c r="W13" s="31">
        <v>53.265999999999998</v>
      </c>
      <c r="X13" s="31">
        <v>56.051000000000002</v>
      </c>
      <c r="Y13" s="31">
        <v>32.661999999999999</v>
      </c>
      <c r="Z13" s="31">
        <v>69.238</v>
      </c>
      <c r="AA13" s="31">
        <v>45.103000000000002</v>
      </c>
      <c r="AB13" s="31">
        <v>74.114999999999995</v>
      </c>
      <c r="AC13" s="31">
        <v>89.314999999999998</v>
      </c>
      <c r="AD13" s="31">
        <v>20.213000000000001</v>
      </c>
      <c r="AE13" s="31">
        <v>33.292000000000002</v>
      </c>
      <c r="AF13" s="31">
        <v>27.771000000000001</v>
      </c>
      <c r="AG13" s="31">
        <v>15.468</v>
      </c>
      <c r="AH13" s="31">
        <v>9.0939999999999994</v>
      </c>
      <c r="AI13" s="31">
        <v>11.472</v>
      </c>
      <c r="AJ13" s="31">
        <v>22.081</v>
      </c>
      <c r="AK13">
        <v>5</v>
      </c>
      <c r="AL13" s="29">
        <v>5.6</v>
      </c>
      <c r="AM13" s="29">
        <v>90.77</v>
      </c>
      <c r="AN13" s="20">
        <v>5459.3770000000004</v>
      </c>
    </row>
    <row r="14" spans="1:40" x14ac:dyDescent="0.25">
      <c r="A14" t="s">
        <v>244</v>
      </c>
      <c r="B14" t="s">
        <v>74</v>
      </c>
      <c r="C14" t="s">
        <v>75</v>
      </c>
      <c r="D14" t="s">
        <v>91</v>
      </c>
      <c r="E14" t="s">
        <v>87</v>
      </c>
      <c r="F14" t="s">
        <v>79</v>
      </c>
      <c r="G14" s="31" t="s">
        <v>82</v>
      </c>
      <c r="H14" s="31" t="s">
        <v>82</v>
      </c>
      <c r="I14" s="31" t="s">
        <v>82</v>
      </c>
      <c r="J14" s="31" t="s">
        <v>82</v>
      </c>
      <c r="K14" s="31" t="s">
        <v>82</v>
      </c>
      <c r="L14" s="31" t="s">
        <v>82</v>
      </c>
      <c r="M14" s="31" t="s">
        <v>82</v>
      </c>
      <c r="N14" s="31" t="s">
        <v>82</v>
      </c>
      <c r="O14" s="31" t="s">
        <v>82</v>
      </c>
      <c r="P14" s="31" t="s">
        <v>82</v>
      </c>
      <c r="Q14" s="31" t="s">
        <v>82</v>
      </c>
      <c r="R14" s="31" t="s">
        <v>82</v>
      </c>
      <c r="S14" s="31" t="s">
        <v>82</v>
      </c>
      <c r="T14" s="31" t="s">
        <v>82</v>
      </c>
      <c r="U14" s="31" t="s">
        <v>20</v>
      </c>
      <c r="V14" s="31" t="s">
        <v>20</v>
      </c>
      <c r="W14" s="31" t="s">
        <v>20</v>
      </c>
      <c r="X14" s="31" t="s">
        <v>5</v>
      </c>
      <c r="Y14" s="31" t="s">
        <v>5</v>
      </c>
      <c r="Z14" s="31" t="s">
        <v>5</v>
      </c>
      <c r="AA14" s="31" t="s">
        <v>5</v>
      </c>
      <c r="AB14" s="31" t="s">
        <v>5</v>
      </c>
      <c r="AC14" s="31" t="s">
        <v>5</v>
      </c>
      <c r="AD14" s="31" t="s">
        <v>5</v>
      </c>
      <c r="AE14" s="31" t="s">
        <v>5</v>
      </c>
      <c r="AF14" s="31" t="s">
        <v>82</v>
      </c>
      <c r="AG14" s="31" t="s">
        <v>82</v>
      </c>
      <c r="AH14" s="31" t="s">
        <v>82</v>
      </c>
      <c r="AI14" s="31" t="s">
        <v>82</v>
      </c>
      <c r="AJ14" s="31" t="s">
        <v>82</v>
      </c>
      <c r="AK14">
        <v>5</v>
      </c>
      <c r="AL14" s="29" t="s">
        <v>80</v>
      </c>
      <c r="AM14" s="29" t="s">
        <v>80</v>
      </c>
      <c r="AN14" s="20" t="s">
        <v>80</v>
      </c>
    </row>
    <row r="15" spans="1:40" x14ac:dyDescent="0.25">
      <c r="A15" t="s">
        <v>244</v>
      </c>
      <c r="B15" t="s">
        <v>74</v>
      </c>
      <c r="C15" t="s">
        <v>75</v>
      </c>
      <c r="D15" t="s">
        <v>94</v>
      </c>
      <c r="E15" t="s">
        <v>87</v>
      </c>
      <c r="F15" t="s">
        <v>78</v>
      </c>
      <c r="G15" s="31">
        <v>259.15699999999998</v>
      </c>
      <c r="H15" s="31">
        <v>165.37200000000001</v>
      </c>
      <c r="I15" s="31">
        <v>181.08500000000001</v>
      </c>
      <c r="J15" s="31">
        <v>145.74799999999999</v>
      </c>
      <c r="K15" s="31">
        <v>125.23699999999999</v>
      </c>
      <c r="L15" s="31">
        <v>131.12299999999999</v>
      </c>
      <c r="M15" s="31">
        <v>135.35300000000001</v>
      </c>
      <c r="N15" s="31">
        <v>123.229</v>
      </c>
      <c r="O15" s="31">
        <v>104.614</v>
      </c>
      <c r="P15" s="31">
        <v>139.63200000000001</v>
      </c>
      <c r="Q15" s="31">
        <v>138.41399999999999</v>
      </c>
      <c r="R15" s="31">
        <v>95.471000000000004</v>
      </c>
      <c r="S15" s="31">
        <v>166.673</v>
      </c>
      <c r="T15" s="31">
        <v>148.70099999999999</v>
      </c>
      <c r="U15" s="31">
        <v>170.536</v>
      </c>
      <c r="V15" s="31">
        <v>168.399</v>
      </c>
      <c r="W15" s="31">
        <v>159.91300000000001</v>
      </c>
      <c r="X15" s="31">
        <v>152.06</v>
      </c>
      <c r="Y15" s="31">
        <v>139.738</v>
      </c>
      <c r="Z15" s="31">
        <v>154.78899999999999</v>
      </c>
      <c r="AA15" s="31">
        <v>99.61</v>
      </c>
      <c r="AB15" s="31">
        <v>108.113</v>
      </c>
      <c r="AC15" s="31">
        <v>111.818</v>
      </c>
      <c r="AD15" s="31">
        <v>41.067</v>
      </c>
      <c r="AE15" s="31">
        <v>32.338000000000001</v>
      </c>
      <c r="AF15" s="31">
        <v>26.082000000000001</v>
      </c>
      <c r="AG15" s="31">
        <v>20.152000000000001</v>
      </c>
      <c r="AH15" s="31">
        <v>23.274999999999999</v>
      </c>
      <c r="AI15" s="31">
        <v>28.82</v>
      </c>
      <c r="AJ15" s="31">
        <v>9.9440000000000008</v>
      </c>
      <c r="AK15">
        <v>6</v>
      </c>
      <c r="AL15" s="29">
        <v>3.6</v>
      </c>
      <c r="AM15" s="29">
        <v>94.37</v>
      </c>
      <c r="AN15" s="20">
        <v>3506.4639999999999</v>
      </c>
    </row>
    <row r="16" spans="1:40" x14ac:dyDescent="0.25">
      <c r="A16" t="s">
        <v>244</v>
      </c>
      <c r="B16" t="s">
        <v>74</v>
      </c>
      <c r="C16" t="s">
        <v>75</v>
      </c>
      <c r="D16" t="s">
        <v>94</v>
      </c>
      <c r="E16" t="s">
        <v>87</v>
      </c>
      <c r="F16" t="s">
        <v>79</v>
      </c>
      <c r="G16" s="31" t="s">
        <v>20</v>
      </c>
      <c r="H16" s="31" t="s">
        <v>20</v>
      </c>
      <c r="I16" s="31" t="s">
        <v>20</v>
      </c>
      <c r="J16" s="31" t="s">
        <v>5</v>
      </c>
      <c r="K16" s="31" t="s">
        <v>20</v>
      </c>
      <c r="L16" s="31" t="s">
        <v>20</v>
      </c>
      <c r="M16" s="31" t="s">
        <v>20</v>
      </c>
      <c r="N16" s="31" t="s">
        <v>20</v>
      </c>
      <c r="O16" s="31" t="s">
        <v>20</v>
      </c>
      <c r="P16" s="31" t="s">
        <v>20</v>
      </c>
      <c r="Q16" s="31" t="s">
        <v>20</v>
      </c>
      <c r="R16" s="31" t="s">
        <v>20</v>
      </c>
      <c r="S16" s="31" t="s">
        <v>20</v>
      </c>
      <c r="T16" s="31" t="s">
        <v>20</v>
      </c>
      <c r="U16" s="31" t="s">
        <v>20</v>
      </c>
      <c r="V16" s="31" t="s">
        <v>20</v>
      </c>
      <c r="W16" s="31" t="s">
        <v>20</v>
      </c>
      <c r="X16" s="31" t="s">
        <v>20</v>
      </c>
      <c r="Y16" s="31" t="s">
        <v>20</v>
      </c>
      <c r="Z16" s="31" t="s">
        <v>20</v>
      </c>
      <c r="AA16" s="31" t="s">
        <v>20</v>
      </c>
      <c r="AB16" s="31" t="s">
        <v>20</v>
      </c>
      <c r="AC16" s="31" t="s">
        <v>20</v>
      </c>
      <c r="AD16" s="31" t="s">
        <v>20</v>
      </c>
      <c r="AE16" s="31" t="s">
        <v>20</v>
      </c>
      <c r="AF16" s="31" t="s">
        <v>20</v>
      </c>
      <c r="AG16" s="31" t="s">
        <v>20</v>
      </c>
      <c r="AH16" s="31" t="s">
        <v>20</v>
      </c>
      <c r="AI16" s="31" t="s">
        <v>20</v>
      </c>
      <c r="AJ16" s="31" t="s">
        <v>20</v>
      </c>
      <c r="AK16">
        <v>6</v>
      </c>
      <c r="AL16" s="29" t="s">
        <v>80</v>
      </c>
      <c r="AM16" s="29" t="s">
        <v>80</v>
      </c>
      <c r="AN16" s="20" t="s">
        <v>80</v>
      </c>
    </row>
    <row r="17" spans="1:40" x14ac:dyDescent="0.25">
      <c r="A17" t="s">
        <v>244</v>
      </c>
      <c r="B17" t="s">
        <v>74</v>
      </c>
      <c r="C17" t="s">
        <v>75</v>
      </c>
      <c r="D17" t="s">
        <v>109</v>
      </c>
      <c r="E17" t="s">
        <v>87</v>
      </c>
      <c r="F17" t="s">
        <v>78</v>
      </c>
      <c r="G17" s="31">
        <v>93.391000000000005</v>
      </c>
      <c r="H17" s="31">
        <v>56.073999999999998</v>
      </c>
      <c r="I17" s="31">
        <v>99.01</v>
      </c>
      <c r="J17" s="31">
        <v>54.63</v>
      </c>
      <c r="K17" s="31">
        <v>53.834000000000003</v>
      </c>
      <c r="L17" s="31">
        <v>58.677999999999997</v>
      </c>
      <c r="M17" s="31">
        <v>59.637999999999998</v>
      </c>
      <c r="N17" s="31">
        <v>61.122999999999998</v>
      </c>
      <c r="O17" s="31">
        <v>63.362000000000002</v>
      </c>
      <c r="P17" s="31">
        <v>69.393000000000001</v>
      </c>
      <c r="Q17" s="31">
        <v>73.861000000000004</v>
      </c>
      <c r="R17" s="31">
        <v>64.453000000000003</v>
      </c>
      <c r="S17" s="31">
        <v>63.688000000000002</v>
      </c>
      <c r="T17" s="31">
        <v>38.936999999999998</v>
      </c>
      <c r="U17" s="31">
        <v>50.341999999999999</v>
      </c>
      <c r="V17" s="31">
        <v>38.634999999999998</v>
      </c>
      <c r="W17" s="31">
        <v>37.177</v>
      </c>
      <c r="X17" s="31">
        <v>27.606999999999999</v>
      </c>
      <c r="Y17" s="31">
        <v>34.654000000000003</v>
      </c>
      <c r="Z17" s="31">
        <v>53.116</v>
      </c>
      <c r="AA17" s="31">
        <v>84.191999999999993</v>
      </c>
      <c r="AB17" s="31">
        <v>82.388000000000005</v>
      </c>
      <c r="AC17" s="31">
        <v>109.02800000000001</v>
      </c>
      <c r="AD17" s="31">
        <v>53.692999999999998</v>
      </c>
      <c r="AE17" s="31">
        <v>62.451000000000001</v>
      </c>
      <c r="AF17" s="31">
        <v>17.911000000000001</v>
      </c>
      <c r="AG17" s="31">
        <v>21.728999999999999</v>
      </c>
      <c r="AH17" s="31">
        <v>26.367000000000001</v>
      </c>
      <c r="AI17" s="31">
        <v>10.617000000000001</v>
      </c>
      <c r="AJ17" s="31">
        <v>13.632999999999999</v>
      </c>
      <c r="AK17">
        <v>7</v>
      </c>
      <c r="AL17" s="29">
        <v>1.68</v>
      </c>
      <c r="AM17" s="29">
        <v>96.04</v>
      </c>
      <c r="AN17" s="20">
        <v>1633.6120000000001</v>
      </c>
    </row>
    <row r="18" spans="1:40" x14ac:dyDescent="0.25">
      <c r="A18" t="s">
        <v>244</v>
      </c>
      <c r="B18" t="s">
        <v>74</v>
      </c>
      <c r="C18" t="s">
        <v>75</v>
      </c>
      <c r="D18" t="s">
        <v>109</v>
      </c>
      <c r="E18" t="s">
        <v>87</v>
      </c>
      <c r="F18" t="s">
        <v>79</v>
      </c>
      <c r="G18" s="31" t="s">
        <v>82</v>
      </c>
      <c r="H18" s="31" t="s">
        <v>5</v>
      </c>
      <c r="I18" s="31" t="s">
        <v>5</v>
      </c>
      <c r="J18" s="31" t="s">
        <v>5</v>
      </c>
      <c r="K18" s="31" t="s">
        <v>5</v>
      </c>
      <c r="L18" s="31" t="s">
        <v>5</v>
      </c>
      <c r="M18" s="31" t="s">
        <v>82</v>
      </c>
      <c r="N18" s="31" t="s">
        <v>5</v>
      </c>
      <c r="O18" s="31" t="s">
        <v>5</v>
      </c>
      <c r="P18" s="31" t="s">
        <v>5</v>
      </c>
      <c r="Q18" s="31" t="s">
        <v>5</v>
      </c>
      <c r="R18" s="31" t="s">
        <v>82</v>
      </c>
      <c r="S18" s="31" t="s">
        <v>5</v>
      </c>
      <c r="T18" s="31" t="s">
        <v>5</v>
      </c>
      <c r="U18" s="31" t="s">
        <v>5</v>
      </c>
      <c r="V18" s="31" t="s">
        <v>24</v>
      </c>
      <c r="W18" s="31" t="s">
        <v>20</v>
      </c>
      <c r="X18" s="31" t="s">
        <v>20</v>
      </c>
      <c r="Y18" s="31" t="s">
        <v>20</v>
      </c>
      <c r="Z18" s="31" t="s">
        <v>20</v>
      </c>
      <c r="AA18" s="31" t="s">
        <v>20</v>
      </c>
      <c r="AB18" s="31" t="s">
        <v>20</v>
      </c>
      <c r="AC18" s="31" t="s">
        <v>20</v>
      </c>
      <c r="AD18" s="31" t="s">
        <v>20</v>
      </c>
      <c r="AE18" s="31" t="s">
        <v>20</v>
      </c>
      <c r="AF18" s="31" t="s">
        <v>20</v>
      </c>
      <c r="AG18" s="31" t="s">
        <v>5</v>
      </c>
      <c r="AH18" s="31" t="s">
        <v>5</v>
      </c>
      <c r="AI18" s="31" t="s">
        <v>5</v>
      </c>
      <c r="AJ18" s="31" t="s">
        <v>20</v>
      </c>
      <c r="AK18">
        <v>7</v>
      </c>
      <c r="AL18" s="29" t="s">
        <v>80</v>
      </c>
      <c r="AM18" s="29" t="s">
        <v>80</v>
      </c>
      <c r="AN18" s="20" t="s">
        <v>80</v>
      </c>
    </row>
    <row r="19" spans="1:40" x14ac:dyDescent="0.25">
      <c r="A19" t="s">
        <v>244</v>
      </c>
      <c r="B19" t="s">
        <v>74</v>
      </c>
      <c r="C19" t="s">
        <v>75</v>
      </c>
      <c r="D19" t="s">
        <v>108</v>
      </c>
      <c r="E19" t="s">
        <v>99</v>
      </c>
      <c r="F19" t="s">
        <v>78</v>
      </c>
      <c r="G19" s="31" t="s">
        <v>80</v>
      </c>
      <c r="H19" s="31" t="s">
        <v>80</v>
      </c>
      <c r="I19" s="31" t="s">
        <v>80</v>
      </c>
      <c r="J19" s="31" t="s">
        <v>80</v>
      </c>
      <c r="K19" s="31" t="s">
        <v>80</v>
      </c>
      <c r="L19" s="31" t="s">
        <v>80</v>
      </c>
      <c r="M19" s="31" t="s">
        <v>80</v>
      </c>
      <c r="N19" s="31" t="s">
        <v>80</v>
      </c>
      <c r="O19" s="31" t="s">
        <v>80</v>
      </c>
      <c r="P19" s="31" t="s">
        <v>80</v>
      </c>
      <c r="Q19" s="31" t="s">
        <v>80</v>
      </c>
      <c r="R19" s="31" t="s">
        <v>80</v>
      </c>
      <c r="S19" s="31" t="s">
        <v>80</v>
      </c>
      <c r="T19" s="31" t="s">
        <v>80</v>
      </c>
      <c r="U19" s="31" t="s">
        <v>80</v>
      </c>
      <c r="V19" s="31" t="s">
        <v>80</v>
      </c>
      <c r="W19" s="31">
        <v>30</v>
      </c>
      <c r="X19" s="31">
        <v>26</v>
      </c>
      <c r="Y19" s="31">
        <v>50.7</v>
      </c>
      <c r="Z19" s="31">
        <v>44</v>
      </c>
      <c r="AA19" s="31">
        <v>140</v>
      </c>
      <c r="AB19" s="31">
        <v>50</v>
      </c>
      <c r="AC19" s="31">
        <v>130</v>
      </c>
      <c r="AD19" s="31">
        <v>171.6</v>
      </c>
      <c r="AE19" s="31">
        <v>144</v>
      </c>
      <c r="AF19" s="31" t="s">
        <v>80</v>
      </c>
      <c r="AG19" s="31" t="s">
        <v>80</v>
      </c>
      <c r="AH19" s="31" t="s">
        <v>80</v>
      </c>
      <c r="AI19" s="31" t="s">
        <v>80</v>
      </c>
      <c r="AJ19" s="31">
        <v>70.453000000000003</v>
      </c>
      <c r="AK19" s="204">
        <v>8</v>
      </c>
      <c r="AL19" s="29">
        <v>0.88</v>
      </c>
      <c r="AM19" s="29">
        <v>96.92</v>
      </c>
      <c r="AN19" s="20">
        <v>856.75300000000004</v>
      </c>
    </row>
    <row r="20" spans="1:40" x14ac:dyDescent="0.25">
      <c r="A20" t="s">
        <v>244</v>
      </c>
      <c r="B20" t="s">
        <v>74</v>
      </c>
      <c r="C20" t="s">
        <v>75</v>
      </c>
      <c r="D20" t="s">
        <v>108</v>
      </c>
      <c r="E20" t="s">
        <v>99</v>
      </c>
      <c r="F20" t="s">
        <v>79</v>
      </c>
      <c r="G20" s="31" t="s">
        <v>80</v>
      </c>
      <c r="H20" s="31" t="s">
        <v>80</v>
      </c>
      <c r="I20" s="31" t="s">
        <v>80</v>
      </c>
      <c r="J20" s="31" t="s">
        <v>80</v>
      </c>
      <c r="K20" s="31" t="s">
        <v>80</v>
      </c>
      <c r="L20" s="31" t="s">
        <v>80</v>
      </c>
      <c r="M20" s="31" t="s">
        <v>80</v>
      </c>
      <c r="N20" s="31" t="s">
        <v>80</v>
      </c>
      <c r="O20" s="31" t="s">
        <v>80</v>
      </c>
      <c r="P20" s="31" t="s">
        <v>80</v>
      </c>
      <c r="Q20" s="31" t="s">
        <v>80</v>
      </c>
      <c r="R20" s="31" t="s">
        <v>80</v>
      </c>
      <c r="S20" s="31" t="s">
        <v>80</v>
      </c>
      <c r="T20" s="31" t="s">
        <v>80</v>
      </c>
      <c r="U20" s="31" t="s">
        <v>80</v>
      </c>
      <c r="V20" s="31" t="s">
        <v>80</v>
      </c>
      <c r="W20" s="31" t="s">
        <v>82</v>
      </c>
      <c r="X20" s="31" t="s">
        <v>82</v>
      </c>
      <c r="Y20" s="31" t="s">
        <v>82</v>
      </c>
      <c r="Z20" s="31" t="s">
        <v>82</v>
      </c>
      <c r="AA20" s="31" t="s">
        <v>82</v>
      </c>
      <c r="AB20" s="31" t="s">
        <v>82</v>
      </c>
      <c r="AC20" s="31" t="s">
        <v>82</v>
      </c>
      <c r="AD20" s="31" t="s">
        <v>82</v>
      </c>
      <c r="AE20" s="31" t="s">
        <v>82</v>
      </c>
      <c r="AF20" s="31" t="s">
        <v>80</v>
      </c>
      <c r="AG20" s="31" t="s">
        <v>80</v>
      </c>
      <c r="AH20" s="31" t="s">
        <v>80</v>
      </c>
      <c r="AI20" s="31" t="s">
        <v>80</v>
      </c>
      <c r="AJ20" s="31" t="s">
        <v>82</v>
      </c>
      <c r="AK20">
        <v>8</v>
      </c>
      <c r="AL20" s="29" t="s">
        <v>80</v>
      </c>
      <c r="AM20" s="29" t="s">
        <v>80</v>
      </c>
      <c r="AN20" s="20" t="s">
        <v>80</v>
      </c>
    </row>
    <row r="21" spans="1:40" x14ac:dyDescent="0.25">
      <c r="A21" t="s">
        <v>244</v>
      </c>
      <c r="B21" t="s">
        <v>74</v>
      </c>
      <c r="C21" t="s">
        <v>85</v>
      </c>
      <c r="D21" t="s">
        <v>86</v>
      </c>
      <c r="E21" t="s">
        <v>87</v>
      </c>
      <c r="F21" t="s">
        <v>78</v>
      </c>
      <c r="G21" s="31">
        <v>32</v>
      </c>
      <c r="H21" s="31">
        <v>45</v>
      </c>
      <c r="I21" s="31">
        <v>42</v>
      </c>
      <c r="J21" s="31">
        <v>47</v>
      </c>
      <c r="K21" s="31">
        <v>75</v>
      </c>
      <c r="L21" s="31">
        <v>56</v>
      </c>
      <c r="M21" s="31">
        <v>47</v>
      </c>
      <c r="N21" s="31">
        <v>53</v>
      </c>
      <c r="O21" s="31">
        <v>37</v>
      </c>
      <c r="P21" s="31">
        <v>70</v>
      </c>
      <c r="Q21" s="31">
        <v>68</v>
      </c>
      <c r="R21" s="31">
        <v>40</v>
      </c>
      <c r="S21" s="31">
        <v>6</v>
      </c>
      <c r="T21" s="31">
        <v>23.427</v>
      </c>
      <c r="U21" s="31">
        <v>11.201000000000001</v>
      </c>
      <c r="V21" s="31">
        <v>14.234</v>
      </c>
      <c r="W21" s="31">
        <v>12.573</v>
      </c>
      <c r="X21" s="31">
        <v>15.46</v>
      </c>
      <c r="Y21" s="31">
        <v>7.9240000000000004</v>
      </c>
      <c r="Z21" s="31">
        <v>4.0460000000000003</v>
      </c>
      <c r="AA21" s="31">
        <v>14.502000000000001</v>
      </c>
      <c r="AB21" s="31">
        <v>7.5069999999999997</v>
      </c>
      <c r="AC21" s="31">
        <v>1.361</v>
      </c>
      <c r="AD21" s="31">
        <v>22</v>
      </c>
      <c r="AE21" s="31">
        <v>5</v>
      </c>
      <c r="AF21" s="31">
        <v>11.75</v>
      </c>
      <c r="AG21" s="31">
        <v>1.3</v>
      </c>
      <c r="AH21" s="31">
        <v>1.62</v>
      </c>
      <c r="AI21" s="31">
        <v>7</v>
      </c>
      <c r="AJ21" s="31">
        <v>1.79</v>
      </c>
      <c r="AK21">
        <v>9</v>
      </c>
      <c r="AL21" s="29">
        <v>0.8</v>
      </c>
      <c r="AM21" s="29">
        <v>97.72</v>
      </c>
      <c r="AN21" s="20">
        <v>780.69500000000005</v>
      </c>
    </row>
    <row r="22" spans="1:40" x14ac:dyDescent="0.25">
      <c r="A22" t="s">
        <v>244</v>
      </c>
      <c r="B22" t="s">
        <v>74</v>
      </c>
      <c r="C22" t="s">
        <v>85</v>
      </c>
      <c r="D22" t="s">
        <v>86</v>
      </c>
      <c r="E22" t="s">
        <v>87</v>
      </c>
      <c r="F22" t="s">
        <v>79</v>
      </c>
      <c r="G22" s="31" t="s">
        <v>82</v>
      </c>
      <c r="H22" s="31" t="s">
        <v>82</v>
      </c>
      <c r="I22" s="31" t="s">
        <v>82</v>
      </c>
      <c r="J22" s="31" t="s">
        <v>82</v>
      </c>
      <c r="K22" s="31" t="s">
        <v>82</v>
      </c>
      <c r="L22" s="31" t="s">
        <v>82</v>
      </c>
      <c r="M22" s="31" t="s">
        <v>82</v>
      </c>
      <c r="N22" s="31" t="s">
        <v>82</v>
      </c>
      <c r="O22" s="31" t="s">
        <v>20</v>
      </c>
      <c r="P22" s="31" t="s">
        <v>20</v>
      </c>
      <c r="Q22" s="31" t="s">
        <v>20</v>
      </c>
      <c r="R22" s="31" t="s">
        <v>20</v>
      </c>
      <c r="S22" s="31" t="s">
        <v>20</v>
      </c>
      <c r="T22" s="31" t="s">
        <v>20</v>
      </c>
      <c r="U22" s="31" t="s">
        <v>5</v>
      </c>
      <c r="V22" s="31" t="s">
        <v>20</v>
      </c>
      <c r="W22" s="31" t="s">
        <v>20</v>
      </c>
      <c r="X22" s="31" t="s">
        <v>20</v>
      </c>
      <c r="Y22" s="31" t="s">
        <v>20</v>
      </c>
      <c r="Z22" s="31" t="s">
        <v>20</v>
      </c>
      <c r="AA22" s="31" t="s">
        <v>20</v>
      </c>
      <c r="AB22" s="31" t="s">
        <v>20</v>
      </c>
      <c r="AC22" s="31" t="s">
        <v>5</v>
      </c>
      <c r="AD22" s="31" t="s">
        <v>82</v>
      </c>
      <c r="AE22" s="31" t="s">
        <v>82</v>
      </c>
      <c r="AF22" s="31" t="s">
        <v>82</v>
      </c>
      <c r="AG22" s="31" t="s">
        <v>82</v>
      </c>
      <c r="AH22" s="31" t="s">
        <v>82</v>
      </c>
      <c r="AI22" s="31" t="s">
        <v>82</v>
      </c>
      <c r="AJ22" s="31" t="s">
        <v>82</v>
      </c>
      <c r="AK22">
        <v>9</v>
      </c>
      <c r="AL22" s="29" t="s">
        <v>80</v>
      </c>
      <c r="AM22" s="29" t="s">
        <v>80</v>
      </c>
      <c r="AN22" s="20" t="s">
        <v>80</v>
      </c>
    </row>
    <row r="23" spans="1:40" x14ac:dyDescent="0.25">
      <c r="A23" t="s">
        <v>244</v>
      </c>
      <c r="B23" t="s">
        <v>74</v>
      </c>
      <c r="C23" t="s">
        <v>75</v>
      </c>
      <c r="D23" t="s">
        <v>96</v>
      </c>
      <c r="E23" t="s">
        <v>87</v>
      </c>
      <c r="F23" t="s">
        <v>78</v>
      </c>
      <c r="G23" s="31" t="s">
        <v>80</v>
      </c>
      <c r="H23" s="31" t="s">
        <v>80</v>
      </c>
      <c r="I23" s="31" t="s">
        <v>80</v>
      </c>
      <c r="J23" s="31" t="s">
        <v>80</v>
      </c>
      <c r="K23" s="31" t="s">
        <v>80</v>
      </c>
      <c r="L23" s="31" t="s">
        <v>80</v>
      </c>
      <c r="M23" s="31" t="s">
        <v>80</v>
      </c>
      <c r="N23" s="31" t="s">
        <v>80</v>
      </c>
      <c r="O23" s="31" t="s">
        <v>80</v>
      </c>
      <c r="P23" s="31" t="s">
        <v>80</v>
      </c>
      <c r="Q23" s="31" t="s">
        <v>80</v>
      </c>
      <c r="R23" s="31" t="s">
        <v>80</v>
      </c>
      <c r="S23" s="31" t="s">
        <v>80</v>
      </c>
      <c r="T23" s="31" t="s">
        <v>80</v>
      </c>
      <c r="U23" s="31">
        <v>23.077999999999999</v>
      </c>
      <c r="V23" s="31">
        <v>28.094000000000001</v>
      </c>
      <c r="W23" s="31">
        <v>69.176000000000002</v>
      </c>
      <c r="X23" s="31">
        <v>113.77200000000001</v>
      </c>
      <c r="Y23" s="31">
        <v>98.527000000000001</v>
      </c>
      <c r="Z23" s="31">
        <v>1.246</v>
      </c>
      <c r="AA23" s="31">
        <v>0.61299999999999999</v>
      </c>
      <c r="AB23" s="31">
        <v>0.54800000000000004</v>
      </c>
      <c r="AC23" s="31">
        <v>9.3149999999999995</v>
      </c>
      <c r="AD23" s="31">
        <v>11.914999999999999</v>
      </c>
      <c r="AE23" s="31">
        <v>2.3460000000000001</v>
      </c>
      <c r="AF23" s="31" t="s">
        <v>80</v>
      </c>
      <c r="AG23" s="31">
        <v>2.6150000000000002</v>
      </c>
      <c r="AH23" s="31" t="s">
        <v>80</v>
      </c>
      <c r="AI23" s="31" t="s">
        <v>80</v>
      </c>
      <c r="AJ23" s="31" t="s">
        <v>80</v>
      </c>
      <c r="AK23">
        <v>10</v>
      </c>
      <c r="AL23" s="29">
        <v>0.37</v>
      </c>
      <c r="AM23" s="29">
        <v>98.09</v>
      </c>
      <c r="AN23" s="20">
        <v>361.245</v>
      </c>
    </row>
    <row r="24" spans="1:40" x14ac:dyDescent="0.25">
      <c r="A24" t="s">
        <v>244</v>
      </c>
      <c r="B24" t="s">
        <v>74</v>
      </c>
      <c r="C24" t="s">
        <v>75</v>
      </c>
      <c r="D24" t="s">
        <v>96</v>
      </c>
      <c r="E24" t="s">
        <v>87</v>
      </c>
      <c r="F24" t="s">
        <v>79</v>
      </c>
      <c r="G24" s="31" t="s">
        <v>80</v>
      </c>
      <c r="H24" s="31" t="s">
        <v>80</v>
      </c>
      <c r="I24" s="31" t="s">
        <v>80</v>
      </c>
      <c r="J24" s="31" t="s">
        <v>80</v>
      </c>
      <c r="K24" s="31" t="s">
        <v>80</v>
      </c>
      <c r="L24" s="31" t="s">
        <v>80</v>
      </c>
      <c r="M24" s="31" t="s">
        <v>80</v>
      </c>
      <c r="N24" s="31" t="s">
        <v>80</v>
      </c>
      <c r="O24" s="31" t="s">
        <v>80</v>
      </c>
      <c r="P24" s="31" t="s">
        <v>80</v>
      </c>
      <c r="Q24" s="31" t="s">
        <v>80</v>
      </c>
      <c r="R24" s="31" t="s">
        <v>80</v>
      </c>
      <c r="S24" s="31" t="s">
        <v>80</v>
      </c>
      <c r="T24" s="31" t="s">
        <v>80</v>
      </c>
      <c r="U24" s="31" t="s">
        <v>20</v>
      </c>
      <c r="V24" s="31" t="s">
        <v>20</v>
      </c>
      <c r="W24" s="31" t="s">
        <v>20</v>
      </c>
      <c r="X24" s="31" t="s">
        <v>20</v>
      </c>
      <c r="Y24" s="31" t="s">
        <v>5</v>
      </c>
      <c r="Z24" s="31" t="s">
        <v>5</v>
      </c>
      <c r="AA24" s="31" t="s">
        <v>82</v>
      </c>
      <c r="AB24" s="31" t="s">
        <v>5</v>
      </c>
      <c r="AC24" s="31" t="s">
        <v>5</v>
      </c>
      <c r="AD24" s="31" t="s">
        <v>5</v>
      </c>
      <c r="AE24" s="31" t="s">
        <v>20</v>
      </c>
      <c r="AF24" s="31" t="s">
        <v>80</v>
      </c>
      <c r="AG24" s="31" t="s">
        <v>82</v>
      </c>
      <c r="AH24" s="31" t="s">
        <v>80</v>
      </c>
      <c r="AI24" s="31" t="s">
        <v>80</v>
      </c>
      <c r="AJ24" s="31" t="s">
        <v>80</v>
      </c>
      <c r="AK24">
        <v>10</v>
      </c>
      <c r="AL24" s="29" t="s">
        <v>80</v>
      </c>
      <c r="AM24" s="29" t="s">
        <v>80</v>
      </c>
      <c r="AN24" s="20" t="s">
        <v>80</v>
      </c>
    </row>
    <row r="25" spans="1:40" x14ac:dyDescent="0.25">
      <c r="A25" t="s">
        <v>244</v>
      </c>
      <c r="B25" t="s">
        <v>74</v>
      </c>
      <c r="C25" t="s">
        <v>75</v>
      </c>
      <c r="D25" t="s">
        <v>93</v>
      </c>
      <c r="E25" t="s">
        <v>87</v>
      </c>
      <c r="F25" t="s">
        <v>78</v>
      </c>
      <c r="G25" s="31">
        <v>4.2240000000000002</v>
      </c>
      <c r="H25" s="31">
        <v>11.709</v>
      </c>
      <c r="I25" s="31">
        <v>3.3820000000000001</v>
      </c>
      <c r="J25" s="31">
        <v>0.75900000000000001</v>
      </c>
      <c r="K25" s="31">
        <v>1.9570000000000001</v>
      </c>
      <c r="L25" s="31">
        <v>2.1909999999999998</v>
      </c>
      <c r="M25" s="31">
        <v>20.34</v>
      </c>
      <c r="N25" s="31">
        <v>16.042999999999999</v>
      </c>
      <c r="O25" s="31">
        <v>21.936</v>
      </c>
      <c r="P25" s="31">
        <v>57.95</v>
      </c>
      <c r="Q25" s="31">
        <v>19.626000000000001</v>
      </c>
      <c r="R25" s="31">
        <v>6.29</v>
      </c>
      <c r="S25" s="31">
        <v>11.103</v>
      </c>
      <c r="T25" s="31">
        <v>1.802</v>
      </c>
      <c r="U25" s="31">
        <v>35.1</v>
      </c>
      <c r="V25" s="31">
        <v>21.870999999999999</v>
      </c>
      <c r="W25" s="31">
        <v>17.965</v>
      </c>
      <c r="X25" s="31">
        <v>24.268000000000001</v>
      </c>
      <c r="Y25" s="31">
        <v>5.8259999999999996</v>
      </c>
      <c r="Z25" s="31">
        <v>7.476</v>
      </c>
      <c r="AA25" s="31">
        <v>7.4539999999999997</v>
      </c>
      <c r="AB25" s="31">
        <v>6.6059999999999999</v>
      </c>
      <c r="AC25" s="31">
        <v>8.8879999999999999</v>
      </c>
      <c r="AD25" s="31">
        <v>7.4850000000000003</v>
      </c>
      <c r="AE25" s="31">
        <v>8.2629999999999999</v>
      </c>
      <c r="AF25" s="31">
        <v>7.6680000000000001</v>
      </c>
      <c r="AG25" s="31">
        <v>2.94</v>
      </c>
      <c r="AH25" s="31">
        <v>0.56799999999999995</v>
      </c>
      <c r="AI25" s="31">
        <v>0.33600000000000002</v>
      </c>
      <c r="AJ25" s="31">
        <v>0.746</v>
      </c>
      <c r="AK25">
        <v>11</v>
      </c>
      <c r="AL25" s="29">
        <v>0.35</v>
      </c>
      <c r="AM25" s="29">
        <v>98.45</v>
      </c>
      <c r="AN25" s="20">
        <v>342.77199999999999</v>
      </c>
    </row>
    <row r="26" spans="1:40" x14ac:dyDescent="0.25">
      <c r="A26" t="s">
        <v>244</v>
      </c>
      <c r="B26" t="s">
        <v>74</v>
      </c>
      <c r="C26" t="s">
        <v>75</v>
      </c>
      <c r="D26" t="s">
        <v>93</v>
      </c>
      <c r="E26" t="s">
        <v>87</v>
      </c>
      <c r="F26" t="s">
        <v>79</v>
      </c>
      <c r="G26" s="31" t="s">
        <v>7</v>
      </c>
      <c r="H26" s="31" t="s">
        <v>7</v>
      </c>
      <c r="I26" s="31" t="s">
        <v>7</v>
      </c>
      <c r="J26" s="31" t="s">
        <v>7</v>
      </c>
      <c r="K26" s="31" t="s">
        <v>7</v>
      </c>
      <c r="L26" s="31" t="s">
        <v>7</v>
      </c>
      <c r="M26" s="31" t="s">
        <v>7</v>
      </c>
      <c r="N26" s="31" t="s">
        <v>7</v>
      </c>
      <c r="O26" s="31" t="s">
        <v>7</v>
      </c>
      <c r="P26" s="31" t="s">
        <v>20</v>
      </c>
      <c r="Q26" s="31" t="s">
        <v>5</v>
      </c>
      <c r="R26" s="31" t="s">
        <v>20</v>
      </c>
      <c r="S26" s="31" t="s">
        <v>20</v>
      </c>
      <c r="T26" s="31" t="s">
        <v>20</v>
      </c>
      <c r="U26" s="31" t="s">
        <v>20</v>
      </c>
      <c r="V26" s="31" t="s">
        <v>20</v>
      </c>
      <c r="W26" s="31" t="s">
        <v>5</v>
      </c>
      <c r="X26" s="31" t="s">
        <v>20</v>
      </c>
      <c r="Y26" s="31" t="s">
        <v>5</v>
      </c>
      <c r="Z26" s="31" t="s">
        <v>5</v>
      </c>
      <c r="AA26" s="31" t="s">
        <v>5</v>
      </c>
      <c r="AB26" s="31" t="s">
        <v>5</v>
      </c>
      <c r="AC26" s="31" t="s">
        <v>5</v>
      </c>
      <c r="AD26" s="31" t="s">
        <v>5</v>
      </c>
      <c r="AE26" s="31" t="s">
        <v>5</v>
      </c>
      <c r="AF26" s="31" t="s">
        <v>5</v>
      </c>
      <c r="AG26" s="31" t="s">
        <v>5</v>
      </c>
      <c r="AH26" s="31" t="s">
        <v>5</v>
      </c>
      <c r="AI26" s="31" t="s">
        <v>5</v>
      </c>
      <c r="AJ26" s="31" t="s">
        <v>82</v>
      </c>
      <c r="AK26">
        <v>11</v>
      </c>
      <c r="AL26" s="29" t="s">
        <v>80</v>
      </c>
      <c r="AM26" s="29" t="s">
        <v>80</v>
      </c>
      <c r="AN26" s="20" t="s">
        <v>80</v>
      </c>
    </row>
    <row r="27" spans="1:40" x14ac:dyDescent="0.25">
      <c r="A27" t="s">
        <v>244</v>
      </c>
      <c r="B27" t="s">
        <v>74</v>
      </c>
      <c r="C27" t="s">
        <v>75</v>
      </c>
      <c r="D27" t="s">
        <v>97</v>
      </c>
      <c r="E27" t="s">
        <v>87</v>
      </c>
      <c r="F27" t="s">
        <v>78</v>
      </c>
      <c r="G27" s="31" t="s">
        <v>80</v>
      </c>
      <c r="H27" s="31" t="s">
        <v>80</v>
      </c>
      <c r="I27" s="31" t="s">
        <v>80</v>
      </c>
      <c r="J27" s="31" t="s">
        <v>80</v>
      </c>
      <c r="K27" s="31" t="s">
        <v>80</v>
      </c>
      <c r="L27" s="31">
        <v>0.2</v>
      </c>
      <c r="M27" s="31" t="s">
        <v>80</v>
      </c>
      <c r="N27" s="31" t="s">
        <v>80</v>
      </c>
      <c r="O27" s="31" t="s">
        <v>80</v>
      </c>
      <c r="P27" s="31" t="s">
        <v>80</v>
      </c>
      <c r="Q27" s="31" t="s">
        <v>80</v>
      </c>
      <c r="R27" s="31" t="s">
        <v>80</v>
      </c>
      <c r="S27" s="31">
        <v>80.5</v>
      </c>
      <c r="T27" s="31">
        <v>15.5</v>
      </c>
      <c r="U27" s="31">
        <v>19</v>
      </c>
      <c r="V27" s="31">
        <v>28.602</v>
      </c>
      <c r="W27" s="31">
        <v>17.675999999999998</v>
      </c>
      <c r="X27" s="31">
        <v>24.02</v>
      </c>
      <c r="Y27" s="31">
        <v>11.461</v>
      </c>
      <c r="Z27" s="31">
        <v>4.9969999999999999</v>
      </c>
      <c r="AA27" s="31">
        <v>1.52</v>
      </c>
      <c r="AB27" s="31">
        <v>3.9950000000000001</v>
      </c>
      <c r="AC27" s="31">
        <v>1.722</v>
      </c>
      <c r="AD27" s="31" t="s">
        <v>80</v>
      </c>
      <c r="AE27" s="31">
        <v>20.297999999999998</v>
      </c>
      <c r="AF27" s="31">
        <v>1.9710000000000001</v>
      </c>
      <c r="AG27" s="31">
        <v>1.1719999999999999</v>
      </c>
      <c r="AH27" s="31">
        <v>4.8540000000000001</v>
      </c>
      <c r="AI27" s="31">
        <v>3.641</v>
      </c>
      <c r="AJ27" s="31">
        <v>5.758</v>
      </c>
      <c r="AK27">
        <v>12</v>
      </c>
      <c r="AL27" s="29">
        <v>0.25</v>
      </c>
      <c r="AM27" s="29">
        <v>98.7</v>
      </c>
      <c r="AN27" s="20">
        <v>246.887</v>
      </c>
    </row>
    <row r="28" spans="1:40" x14ac:dyDescent="0.25">
      <c r="A28" t="s">
        <v>244</v>
      </c>
      <c r="B28" t="s">
        <v>74</v>
      </c>
      <c r="C28" t="s">
        <v>75</v>
      </c>
      <c r="D28" t="s">
        <v>97</v>
      </c>
      <c r="E28" t="s">
        <v>87</v>
      </c>
      <c r="F28" t="s">
        <v>79</v>
      </c>
      <c r="G28" s="31" t="s">
        <v>80</v>
      </c>
      <c r="H28" s="31" t="s">
        <v>80</v>
      </c>
      <c r="I28" s="31" t="s">
        <v>80</v>
      </c>
      <c r="J28" s="31" t="s">
        <v>80</v>
      </c>
      <c r="K28" s="31" t="s">
        <v>80</v>
      </c>
      <c r="L28" s="31" t="s">
        <v>82</v>
      </c>
      <c r="M28" s="31" t="s">
        <v>80</v>
      </c>
      <c r="N28" s="31" t="s">
        <v>80</v>
      </c>
      <c r="O28" s="31" t="s">
        <v>80</v>
      </c>
      <c r="P28" s="31" t="s">
        <v>80</v>
      </c>
      <c r="Q28" s="31" t="s">
        <v>80</v>
      </c>
      <c r="R28" s="31" t="s">
        <v>80</v>
      </c>
      <c r="S28" s="31" t="s">
        <v>5</v>
      </c>
      <c r="T28" s="31" t="s">
        <v>5</v>
      </c>
      <c r="U28" s="31" t="s">
        <v>5</v>
      </c>
      <c r="V28" s="31" t="s">
        <v>5</v>
      </c>
      <c r="W28" s="31" t="s">
        <v>5</v>
      </c>
      <c r="X28" s="31" t="s">
        <v>5</v>
      </c>
      <c r="Y28" s="31" t="s">
        <v>5</v>
      </c>
      <c r="Z28" s="31" t="s">
        <v>5</v>
      </c>
      <c r="AA28" s="31" t="s">
        <v>5</v>
      </c>
      <c r="AB28" s="31" t="s">
        <v>5</v>
      </c>
      <c r="AC28" s="31" t="s">
        <v>5</v>
      </c>
      <c r="AD28" s="31" t="s">
        <v>80</v>
      </c>
      <c r="AE28" s="31" t="s">
        <v>5</v>
      </c>
      <c r="AF28" s="31" t="s">
        <v>5</v>
      </c>
      <c r="AG28" s="31" t="s">
        <v>5</v>
      </c>
      <c r="AH28" s="31" t="s">
        <v>5</v>
      </c>
      <c r="AI28" s="31" t="s">
        <v>5</v>
      </c>
      <c r="AJ28" s="31" t="s">
        <v>5</v>
      </c>
      <c r="AK28">
        <v>12</v>
      </c>
      <c r="AL28" s="29" t="s">
        <v>80</v>
      </c>
      <c r="AM28" s="29" t="s">
        <v>80</v>
      </c>
      <c r="AN28" s="20" t="s">
        <v>80</v>
      </c>
    </row>
    <row r="29" spans="1:40" x14ac:dyDescent="0.25">
      <c r="A29" t="s">
        <v>244</v>
      </c>
      <c r="B29" t="s">
        <v>74</v>
      </c>
      <c r="C29" t="s">
        <v>75</v>
      </c>
      <c r="D29" t="s">
        <v>93</v>
      </c>
      <c r="E29" t="s">
        <v>90</v>
      </c>
      <c r="F29" t="s">
        <v>78</v>
      </c>
      <c r="G29" s="31">
        <v>3.2240000000000002</v>
      </c>
      <c r="H29" s="31">
        <v>5.7380000000000004</v>
      </c>
      <c r="I29" s="31">
        <v>5.73</v>
      </c>
      <c r="J29" s="31">
        <v>7.5869999999999997</v>
      </c>
      <c r="K29" s="31">
        <v>3.9089999999999998</v>
      </c>
      <c r="L29" s="31">
        <v>6.8520000000000003</v>
      </c>
      <c r="M29" s="31">
        <v>3.8</v>
      </c>
      <c r="N29" s="31">
        <v>4.6859999999999999</v>
      </c>
      <c r="O29" s="31">
        <v>5.6840000000000002</v>
      </c>
      <c r="P29" s="31">
        <v>6.4409999999999998</v>
      </c>
      <c r="Q29" s="31">
        <v>7.3849999999999998</v>
      </c>
      <c r="R29" s="31">
        <v>8.0589999999999993</v>
      </c>
      <c r="S29" s="31">
        <v>7.923</v>
      </c>
      <c r="T29" s="31">
        <v>6.4820000000000002</v>
      </c>
      <c r="U29" s="31">
        <v>6.3</v>
      </c>
      <c r="V29" s="31">
        <v>4.9290000000000003</v>
      </c>
      <c r="W29" s="31">
        <v>2.0979999999999999</v>
      </c>
      <c r="X29" s="31">
        <v>8.6289999999999996</v>
      </c>
      <c r="Y29" s="31">
        <v>3.2069999999999999</v>
      </c>
      <c r="Z29" s="31">
        <v>5.641</v>
      </c>
      <c r="AA29" s="31">
        <v>9.7810000000000006</v>
      </c>
      <c r="AB29" s="31">
        <v>6.7469999999999999</v>
      </c>
      <c r="AC29" s="31">
        <v>10.287000000000001</v>
      </c>
      <c r="AD29" s="31">
        <v>10.162000000000001</v>
      </c>
      <c r="AE29" s="31">
        <v>5.7960000000000003</v>
      </c>
      <c r="AF29" s="31">
        <v>3.4319999999999999</v>
      </c>
      <c r="AG29" s="31">
        <v>2.3719999999999999</v>
      </c>
      <c r="AH29" s="31">
        <v>5.19</v>
      </c>
      <c r="AI29" s="31">
        <v>5.423</v>
      </c>
      <c r="AJ29" s="31">
        <v>4.3280000000000003</v>
      </c>
      <c r="AK29">
        <v>13</v>
      </c>
      <c r="AL29" s="29">
        <v>0.18</v>
      </c>
      <c r="AM29" s="29">
        <v>98.88</v>
      </c>
      <c r="AN29" s="20">
        <v>177.821</v>
      </c>
    </row>
    <row r="30" spans="1:40" x14ac:dyDescent="0.25">
      <c r="A30" t="s">
        <v>244</v>
      </c>
      <c r="B30" t="s">
        <v>74</v>
      </c>
      <c r="C30" t="s">
        <v>75</v>
      </c>
      <c r="D30" t="s">
        <v>93</v>
      </c>
      <c r="E30" t="s">
        <v>90</v>
      </c>
      <c r="F30" t="s">
        <v>79</v>
      </c>
      <c r="G30" s="31" t="s">
        <v>82</v>
      </c>
      <c r="H30" s="31" t="s">
        <v>82</v>
      </c>
      <c r="I30" s="31" t="s">
        <v>82</v>
      </c>
      <c r="J30" s="31" t="s">
        <v>82</v>
      </c>
      <c r="K30" s="31" t="s">
        <v>82</v>
      </c>
      <c r="L30" s="31" t="s">
        <v>82</v>
      </c>
      <c r="M30" s="31" t="s">
        <v>82</v>
      </c>
      <c r="N30" s="31" t="s">
        <v>82</v>
      </c>
      <c r="O30" s="31" t="s">
        <v>82</v>
      </c>
      <c r="P30" s="31" t="s">
        <v>82</v>
      </c>
      <c r="Q30" s="31" t="s">
        <v>82</v>
      </c>
      <c r="R30" s="31" t="s">
        <v>82</v>
      </c>
      <c r="S30" s="31" t="s">
        <v>82</v>
      </c>
      <c r="T30" s="31" t="s">
        <v>82</v>
      </c>
      <c r="U30" s="31" t="s">
        <v>82</v>
      </c>
      <c r="V30" s="31" t="s">
        <v>82</v>
      </c>
      <c r="W30" s="31" t="s">
        <v>5</v>
      </c>
      <c r="X30" s="31" t="s">
        <v>5</v>
      </c>
      <c r="Y30" s="31" t="s">
        <v>5</v>
      </c>
      <c r="Z30" s="31" t="s">
        <v>5</v>
      </c>
      <c r="AA30" s="31" t="s">
        <v>5</v>
      </c>
      <c r="AB30" s="31" t="s">
        <v>5</v>
      </c>
      <c r="AC30" s="31" t="s">
        <v>5</v>
      </c>
      <c r="AD30" s="31" t="s">
        <v>5</v>
      </c>
      <c r="AE30" s="31" t="s">
        <v>5</v>
      </c>
      <c r="AF30" s="31" t="s">
        <v>5</v>
      </c>
      <c r="AG30" s="31" t="s">
        <v>5</v>
      </c>
      <c r="AH30" s="31" t="s">
        <v>5</v>
      </c>
      <c r="AI30" s="31" t="s">
        <v>5</v>
      </c>
      <c r="AJ30" s="31" t="s">
        <v>82</v>
      </c>
      <c r="AK30">
        <v>13</v>
      </c>
      <c r="AL30" s="29" t="s">
        <v>80</v>
      </c>
      <c r="AM30" s="29" t="s">
        <v>80</v>
      </c>
      <c r="AN30" s="20" t="s">
        <v>80</v>
      </c>
    </row>
    <row r="31" spans="1:40" x14ac:dyDescent="0.25">
      <c r="A31" t="s">
        <v>244</v>
      </c>
      <c r="B31" t="s">
        <v>74</v>
      </c>
      <c r="C31" t="s">
        <v>75</v>
      </c>
      <c r="D31" t="s">
        <v>126</v>
      </c>
      <c r="E31" t="s">
        <v>87</v>
      </c>
      <c r="F31" t="s">
        <v>78</v>
      </c>
      <c r="G31" s="31">
        <v>10.44</v>
      </c>
      <c r="H31" s="31">
        <v>5.1390000000000002</v>
      </c>
      <c r="I31" s="31">
        <v>1.8109999999999999</v>
      </c>
      <c r="J31" s="31">
        <v>6.4770000000000003</v>
      </c>
      <c r="K31" s="31">
        <v>5.2370000000000001</v>
      </c>
      <c r="L31" s="31">
        <v>10.095000000000001</v>
      </c>
      <c r="M31" s="31">
        <v>16.023</v>
      </c>
      <c r="N31" s="31">
        <v>7.9669999999999996</v>
      </c>
      <c r="O31" s="31">
        <v>9.5030000000000001</v>
      </c>
      <c r="P31" s="31">
        <v>6.4240000000000004</v>
      </c>
      <c r="Q31" s="31">
        <v>9.3010000000000002</v>
      </c>
      <c r="R31" s="31">
        <v>5.2480000000000002</v>
      </c>
      <c r="S31" s="31">
        <v>8.1059999999999999</v>
      </c>
      <c r="T31" s="31">
        <v>6.11</v>
      </c>
      <c r="U31" s="31">
        <v>7.3579999999999997</v>
      </c>
      <c r="V31" s="31">
        <v>8.3170000000000002</v>
      </c>
      <c r="W31" s="31">
        <v>7.5490000000000004</v>
      </c>
      <c r="X31" s="31">
        <v>8.1419999999999995</v>
      </c>
      <c r="Y31" s="31">
        <v>3.9169999999999998</v>
      </c>
      <c r="Z31" s="31">
        <v>3.6989999999999998</v>
      </c>
      <c r="AA31" s="31">
        <v>3.6880000000000002</v>
      </c>
      <c r="AB31" s="31">
        <v>3.5779999999999998</v>
      </c>
      <c r="AC31" s="31">
        <v>4.9980000000000002</v>
      </c>
      <c r="AD31" s="31">
        <v>2.4860000000000002</v>
      </c>
      <c r="AE31" s="31">
        <v>2.0590000000000002</v>
      </c>
      <c r="AF31" s="31">
        <v>2.1909999999999998</v>
      </c>
      <c r="AG31" s="31">
        <v>2.1789999999999998</v>
      </c>
      <c r="AH31" s="31">
        <v>3.375</v>
      </c>
      <c r="AI31" s="31">
        <v>2.2160000000000002</v>
      </c>
      <c r="AJ31" s="31">
        <v>1.4530000000000001</v>
      </c>
      <c r="AK31">
        <v>14</v>
      </c>
      <c r="AL31" s="29">
        <v>0.18</v>
      </c>
      <c r="AM31" s="29">
        <v>99.06</v>
      </c>
      <c r="AN31" s="20">
        <v>175.08500000000001</v>
      </c>
    </row>
    <row r="32" spans="1:40" x14ac:dyDescent="0.25">
      <c r="A32" t="s">
        <v>244</v>
      </c>
      <c r="B32" t="s">
        <v>74</v>
      </c>
      <c r="C32" t="s">
        <v>75</v>
      </c>
      <c r="D32" t="s">
        <v>126</v>
      </c>
      <c r="E32" t="s">
        <v>87</v>
      </c>
      <c r="F32" t="s">
        <v>79</v>
      </c>
      <c r="G32" s="31" t="s">
        <v>5</v>
      </c>
      <c r="H32" s="31" t="s">
        <v>5</v>
      </c>
      <c r="I32" s="31" t="s">
        <v>5</v>
      </c>
      <c r="J32" s="31" t="s">
        <v>5</v>
      </c>
      <c r="K32" s="31" t="s">
        <v>5</v>
      </c>
      <c r="L32" s="31" t="s">
        <v>5</v>
      </c>
      <c r="M32" s="31" t="s">
        <v>20</v>
      </c>
      <c r="N32" s="31" t="s">
        <v>5</v>
      </c>
      <c r="O32" s="31" t="s">
        <v>5</v>
      </c>
      <c r="P32" s="31" t="s">
        <v>5</v>
      </c>
      <c r="Q32" s="31" t="s">
        <v>5</v>
      </c>
      <c r="R32" s="31" t="s">
        <v>5</v>
      </c>
      <c r="S32" s="31" t="s">
        <v>20</v>
      </c>
      <c r="T32" s="31" t="s">
        <v>5</v>
      </c>
      <c r="U32" s="31" t="s">
        <v>5</v>
      </c>
      <c r="V32" s="31" t="s">
        <v>5</v>
      </c>
      <c r="W32" s="31" t="s">
        <v>5</v>
      </c>
      <c r="X32" s="31" t="s">
        <v>5</v>
      </c>
      <c r="Y32" s="31" t="s">
        <v>5</v>
      </c>
      <c r="Z32" s="31" t="s">
        <v>5</v>
      </c>
      <c r="AA32" s="31" t="s">
        <v>5</v>
      </c>
      <c r="AB32" s="31" t="s">
        <v>5</v>
      </c>
      <c r="AC32" s="31" t="s">
        <v>5</v>
      </c>
      <c r="AD32" s="31" t="s">
        <v>5</v>
      </c>
      <c r="AE32" s="31" t="s">
        <v>5</v>
      </c>
      <c r="AF32" s="31" t="s">
        <v>20</v>
      </c>
      <c r="AG32" s="31" t="s">
        <v>20</v>
      </c>
      <c r="AH32" s="31" t="s">
        <v>20</v>
      </c>
      <c r="AI32" s="31" t="s">
        <v>20</v>
      </c>
      <c r="AJ32" s="31" t="s">
        <v>20</v>
      </c>
      <c r="AK32">
        <v>14</v>
      </c>
      <c r="AL32" s="29" t="s">
        <v>80</v>
      </c>
      <c r="AM32" s="29" t="s">
        <v>80</v>
      </c>
      <c r="AN32" s="20" t="s">
        <v>80</v>
      </c>
    </row>
    <row r="33" spans="1:40" x14ac:dyDescent="0.25">
      <c r="A33" t="s">
        <v>244</v>
      </c>
      <c r="B33" t="s">
        <v>74</v>
      </c>
      <c r="C33" t="s">
        <v>75</v>
      </c>
      <c r="D33" t="s">
        <v>109</v>
      </c>
      <c r="E33" t="s">
        <v>90</v>
      </c>
      <c r="F33" t="s">
        <v>78</v>
      </c>
      <c r="G33" s="31">
        <v>16.564</v>
      </c>
      <c r="H33" s="31">
        <v>10.087</v>
      </c>
      <c r="I33" s="31">
        <v>9.3320000000000007</v>
      </c>
      <c r="J33" s="31">
        <v>11.89</v>
      </c>
      <c r="K33" s="31">
        <v>13.904999999999999</v>
      </c>
      <c r="L33" s="31">
        <v>17.338999999999999</v>
      </c>
      <c r="M33" s="31">
        <v>8.4250000000000007</v>
      </c>
      <c r="N33" s="31">
        <v>14.409000000000001</v>
      </c>
      <c r="O33" s="31">
        <v>7.734</v>
      </c>
      <c r="P33" s="31">
        <v>8.9</v>
      </c>
      <c r="Q33" s="31">
        <v>14.538</v>
      </c>
      <c r="R33" s="31">
        <v>6.0460000000000003</v>
      </c>
      <c r="S33" s="31">
        <v>7.0190000000000001</v>
      </c>
      <c r="T33" s="31">
        <v>2.4750000000000001</v>
      </c>
      <c r="U33" s="31">
        <v>2.5790000000000002</v>
      </c>
      <c r="V33" s="31">
        <v>1.9490000000000001</v>
      </c>
      <c r="W33" s="31">
        <v>0.13300000000000001</v>
      </c>
      <c r="X33" s="31">
        <v>0.59099999999999997</v>
      </c>
      <c r="Y33" s="31">
        <v>0.36699999999999999</v>
      </c>
      <c r="Z33" s="31">
        <v>1.458</v>
      </c>
      <c r="AA33" s="31">
        <v>0.157</v>
      </c>
      <c r="AB33" s="31">
        <v>0.434</v>
      </c>
      <c r="AC33" s="31">
        <v>6.8000000000000005E-2</v>
      </c>
      <c r="AD33" s="31">
        <v>1.4999999999999999E-2</v>
      </c>
      <c r="AE33" s="31">
        <v>0.371</v>
      </c>
      <c r="AF33" s="31" t="s">
        <v>80</v>
      </c>
      <c r="AG33" s="31">
        <v>0.19</v>
      </c>
      <c r="AH33" s="31" t="s">
        <v>80</v>
      </c>
      <c r="AI33" s="31">
        <v>9.7000000000000003E-2</v>
      </c>
      <c r="AJ33" s="31" t="s">
        <v>80</v>
      </c>
      <c r="AK33">
        <v>15</v>
      </c>
      <c r="AL33" s="29">
        <v>0.16</v>
      </c>
      <c r="AM33" s="29">
        <v>99.22</v>
      </c>
      <c r="AN33" s="20">
        <v>157.07400000000001</v>
      </c>
    </row>
    <row r="34" spans="1:40" x14ac:dyDescent="0.25">
      <c r="A34" t="s">
        <v>244</v>
      </c>
      <c r="B34" t="s">
        <v>74</v>
      </c>
      <c r="C34" t="s">
        <v>75</v>
      </c>
      <c r="D34" t="s">
        <v>109</v>
      </c>
      <c r="E34" t="s">
        <v>90</v>
      </c>
      <c r="F34" t="s">
        <v>79</v>
      </c>
      <c r="G34" s="31" t="s">
        <v>5</v>
      </c>
      <c r="H34" s="31" t="s">
        <v>5</v>
      </c>
      <c r="I34" s="31" t="s">
        <v>5</v>
      </c>
      <c r="J34" s="31" t="s">
        <v>5</v>
      </c>
      <c r="K34" s="31" t="s">
        <v>5</v>
      </c>
      <c r="L34" s="31" t="s">
        <v>5</v>
      </c>
      <c r="M34" s="31" t="s">
        <v>5</v>
      </c>
      <c r="N34" s="31" t="s">
        <v>5</v>
      </c>
      <c r="O34" s="31" t="s">
        <v>5</v>
      </c>
      <c r="P34" s="31" t="s">
        <v>5</v>
      </c>
      <c r="Q34" s="31" t="s">
        <v>5</v>
      </c>
      <c r="R34" s="31" t="s">
        <v>5</v>
      </c>
      <c r="S34" s="31" t="s">
        <v>5</v>
      </c>
      <c r="T34" s="31" t="s">
        <v>5</v>
      </c>
      <c r="U34" s="31" t="s">
        <v>5</v>
      </c>
      <c r="V34" s="31" t="s">
        <v>22</v>
      </c>
      <c r="W34" s="31" t="s">
        <v>5</v>
      </c>
      <c r="X34" s="31" t="s">
        <v>20</v>
      </c>
      <c r="Y34" s="31" t="s">
        <v>5</v>
      </c>
      <c r="Z34" s="31" t="s">
        <v>5</v>
      </c>
      <c r="AA34" s="31" t="s">
        <v>5</v>
      </c>
      <c r="AB34" s="31" t="s">
        <v>5</v>
      </c>
      <c r="AC34" s="31" t="s">
        <v>82</v>
      </c>
      <c r="AD34" s="31" t="s">
        <v>5</v>
      </c>
      <c r="AE34" s="31" t="s">
        <v>5</v>
      </c>
      <c r="AF34" s="31" t="s">
        <v>80</v>
      </c>
      <c r="AG34" s="31" t="s">
        <v>5</v>
      </c>
      <c r="AH34" s="31" t="s">
        <v>80</v>
      </c>
      <c r="AI34" s="31" t="s">
        <v>20</v>
      </c>
      <c r="AJ34" s="31" t="s">
        <v>20</v>
      </c>
      <c r="AK34">
        <v>15</v>
      </c>
      <c r="AL34" s="29" t="s">
        <v>80</v>
      </c>
      <c r="AM34" s="29" t="s">
        <v>80</v>
      </c>
      <c r="AN34" s="20" t="s">
        <v>80</v>
      </c>
    </row>
    <row r="35" spans="1:40" x14ac:dyDescent="0.25">
      <c r="A35" t="s">
        <v>244</v>
      </c>
      <c r="B35" t="s">
        <v>74</v>
      </c>
      <c r="C35" t="s">
        <v>75</v>
      </c>
      <c r="D35" t="s">
        <v>98</v>
      </c>
      <c r="E35" t="s">
        <v>87</v>
      </c>
      <c r="F35" t="s">
        <v>78</v>
      </c>
      <c r="G35" s="31" t="s">
        <v>80</v>
      </c>
      <c r="H35" s="31" t="s">
        <v>80</v>
      </c>
      <c r="I35" s="31" t="s">
        <v>80</v>
      </c>
      <c r="J35" s="31" t="s">
        <v>80</v>
      </c>
      <c r="K35" s="31">
        <v>1.1000000000000001</v>
      </c>
      <c r="L35" s="31">
        <v>0.22</v>
      </c>
      <c r="M35" s="31" t="s">
        <v>80</v>
      </c>
      <c r="N35" s="31" t="s">
        <v>80</v>
      </c>
      <c r="O35" s="31" t="s">
        <v>80</v>
      </c>
      <c r="P35" s="31" t="s">
        <v>80</v>
      </c>
      <c r="Q35" s="31" t="s">
        <v>80</v>
      </c>
      <c r="R35" s="31">
        <v>0.39300000000000002</v>
      </c>
      <c r="S35" s="31">
        <v>48.771999999999998</v>
      </c>
      <c r="T35" s="31">
        <v>33.082999999999998</v>
      </c>
      <c r="U35" s="31">
        <v>39.072000000000003</v>
      </c>
      <c r="V35" s="31" t="s">
        <v>80</v>
      </c>
      <c r="W35" s="31" t="s">
        <v>80</v>
      </c>
      <c r="X35" s="31" t="s">
        <v>80</v>
      </c>
      <c r="Y35" s="31">
        <v>19.385999999999999</v>
      </c>
      <c r="Z35" s="31">
        <v>7.3</v>
      </c>
      <c r="AA35" s="31" t="s">
        <v>80</v>
      </c>
      <c r="AB35" s="31" t="s">
        <v>80</v>
      </c>
      <c r="AC35" s="31" t="s">
        <v>80</v>
      </c>
      <c r="AD35" s="31" t="s">
        <v>80</v>
      </c>
      <c r="AE35" s="31" t="s">
        <v>80</v>
      </c>
      <c r="AF35" s="31" t="s">
        <v>80</v>
      </c>
      <c r="AG35" s="31" t="s">
        <v>80</v>
      </c>
      <c r="AH35" s="31" t="s">
        <v>80</v>
      </c>
      <c r="AI35" s="31" t="s">
        <v>80</v>
      </c>
      <c r="AJ35" s="31" t="s">
        <v>80</v>
      </c>
      <c r="AK35">
        <v>16</v>
      </c>
      <c r="AL35" s="29">
        <v>0.15</v>
      </c>
      <c r="AM35" s="29">
        <v>99.37</v>
      </c>
      <c r="AN35" s="20">
        <v>149.32599999999999</v>
      </c>
    </row>
    <row r="36" spans="1:40" x14ac:dyDescent="0.25">
      <c r="A36" t="s">
        <v>244</v>
      </c>
      <c r="B36" t="s">
        <v>74</v>
      </c>
      <c r="C36" t="s">
        <v>75</v>
      </c>
      <c r="D36" t="s">
        <v>98</v>
      </c>
      <c r="E36" t="s">
        <v>87</v>
      </c>
      <c r="F36" t="s">
        <v>79</v>
      </c>
      <c r="G36" s="31" t="s">
        <v>80</v>
      </c>
      <c r="H36" s="31" t="s">
        <v>80</v>
      </c>
      <c r="I36" s="31" t="s">
        <v>80</v>
      </c>
      <c r="J36" s="31" t="s">
        <v>80</v>
      </c>
      <c r="K36" s="31" t="s">
        <v>82</v>
      </c>
      <c r="L36" s="31" t="s">
        <v>82</v>
      </c>
      <c r="M36" s="31" t="s">
        <v>80</v>
      </c>
      <c r="N36" s="31" t="s">
        <v>80</v>
      </c>
      <c r="O36" s="31" t="s">
        <v>80</v>
      </c>
      <c r="P36" s="31" t="s">
        <v>80</v>
      </c>
      <c r="Q36" s="31" t="s">
        <v>80</v>
      </c>
      <c r="R36" s="31" t="s">
        <v>5</v>
      </c>
      <c r="S36" s="31" t="s">
        <v>5</v>
      </c>
      <c r="T36" s="31" t="s">
        <v>5</v>
      </c>
      <c r="U36" s="31" t="s">
        <v>5</v>
      </c>
      <c r="V36" s="31" t="s">
        <v>80</v>
      </c>
      <c r="W36" s="31" t="s">
        <v>80</v>
      </c>
      <c r="X36" s="31" t="s">
        <v>80</v>
      </c>
      <c r="Y36" s="31" t="s">
        <v>5</v>
      </c>
      <c r="Z36" s="31" t="s">
        <v>5</v>
      </c>
      <c r="AA36" s="31" t="s">
        <v>80</v>
      </c>
      <c r="AB36" s="31" t="s">
        <v>80</v>
      </c>
      <c r="AC36" s="31" t="s">
        <v>80</v>
      </c>
      <c r="AD36" s="31" t="s">
        <v>80</v>
      </c>
      <c r="AE36" s="31" t="s">
        <v>80</v>
      </c>
      <c r="AF36" s="31" t="s">
        <v>80</v>
      </c>
      <c r="AG36" s="31" t="s">
        <v>80</v>
      </c>
      <c r="AH36" s="31" t="s">
        <v>80</v>
      </c>
      <c r="AI36" s="31" t="s">
        <v>5</v>
      </c>
      <c r="AJ36" s="31" t="s">
        <v>80</v>
      </c>
      <c r="AK36">
        <v>16</v>
      </c>
      <c r="AL36" s="29" t="s">
        <v>80</v>
      </c>
      <c r="AM36" s="29" t="s">
        <v>80</v>
      </c>
      <c r="AN36" s="20" t="s">
        <v>80</v>
      </c>
    </row>
    <row r="37" spans="1:40" x14ac:dyDescent="0.25">
      <c r="A37" t="s">
        <v>244</v>
      </c>
      <c r="B37" t="s">
        <v>74</v>
      </c>
      <c r="C37" t="s">
        <v>75</v>
      </c>
      <c r="D37" t="s">
        <v>132</v>
      </c>
      <c r="E37" t="s">
        <v>90</v>
      </c>
      <c r="F37" t="s">
        <v>78</v>
      </c>
      <c r="G37" s="31" t="s">
        <v>80</v>
      </c>
      <c r="H37" s="31" t="s">
        <v>80</v>
      </c>
      <c r="I37" s="31" t="s">
        <v>80</v>
      </c>
      <c r="J37" s="31" t="s">
        <v>80</v>
      </c>
      <c r="K37" s="31" t="s">
        <v>80</v>
      </c>
      <c r="L37" s="31" t="s">
        <v>80</v>
      </c>
      <c r="M37" s="31" t="s">
        <v>80</v>
      </c>
      <c r="N37" s="31" t="s">
        <v>80</v>
      </c>
      <c r="O37" s="31" t="s">
        <v>80</v>
      </c>
      <c r="P37" s="31" t="s">
        <v>80</v>
      </c>
      <c r="Q37" s="31" t="s">
        <v>80</v>
      </c>
      <c r="R37" s="31" t="s">
        <v>80</v>
      </c>
      <c r="S37" s="31" t="s">
        <v>80</v>
      </c>
      <c r="T37" s="31" t="s">
        <v>80</v>
      </c>
      <c r="U37" s="31" t="s">
        <v>80</v>
      </c>
      <c r="V37" s="31" t="s">
        <v>80</v>
      </c>
      <c r="W37" s="31" t="s">
        <v>80</v>
      </c>
      <c r="X37" s="31" t="s">
        <v>80</v>
      </c>
      <c r="Y37" s="31" t="s">
        <v>80</v>
      </c>
      <c r="Z37" s="31" t="s">
        <v>80</v>
      </c>
      <c r="AA37" s="31" t="s">
        <v>80</v>
      </c>
      <c r="AB37" s="31" t="s">
        <v>80</v>
      </c>
      <c r="AC37" s="31">
        <v>39.4</v>
      </c>
      <c r="AD37" s="31">
        <v>39.4</v>
      </c>
      <c r="AE37" s="31">
        <v>26.4</v>
      </c>
      <c r="AF37" s="31" t="s">
        <v>80</v>
      </c>
      <c r="AG37" s="31" t="s">
        <v>80</v>
      </c>
      <c r="AH37" s="31" t="s">
        <v>80</v>
      </c>
      <c r="AI37" s="31" t="s">
        <v>80</v>
      </c>
      <c r="AJ37" s="31" t="s">
        <v>80</v>
      </c>
      <c r="AK37">
        <v>17</v>
      </c>
      <c r="AL37" s="29">
        <v>0.11</v>
      </c>
      <c r="AM37" s="29">
        <v>99.48</v>
      </c>
      <c r="AN37" s="20">
        <v>105.2</v>
      </c>
    </row>
    <row r="38" spans="1:40" x14ac:dyDescent="0.25">
      <c r="A38" t="s">
        <v>244</v>
      </c>
      <c r="B38" t="s">
        <v>74</v>
      </c>
      <c r="C38" t="s">
        <v>75</v>
      </c>
      <c r="D38" t="s">
        <v>132</v>
      </c>
      <c r="E38" t="s">
        <v>90</v>
      </c>
      <c r="F38" t="s">
        <v>79</v>
      </c>
      <c r="G38" s="31" t="s">
        <v>80</v>
      </c>
      <c r="H38" s="31" t="s">
        <v>80</v>
      </c>
      <c r="I38" s="31" t="s">
        <v>80</v>
      </c>
      <c r="J38" s="31" t="s">
        <v>80</v>
      </c>
      <c r="K38" s="31" t="s">
        <v>80</v>
      </c>
      <c r="L38" s="31" t="s">
        <v>80</v>
      </c>
      <c r="M38" s="31" t="s">
        <v>80</v>
      </c>
      <c r="N38" s="31" t="s">
        <v>80</v>
      </c>
      <c r="O38" s="31" t="s">
        <v>80</v>
      </c>
      <c r="P38" s="31" t="s">
        <v>80</v>
      </c>
      <c r="Q38" s="31" t="s">
        <v>80</v>
      </c>
      <c r="R38" s="31" t="s">
        <v>80</v>
      </c>
      <c r="S38" s="31" t="s">
        <v>80</v>
      </c>
      <c r="T38" s="31" t="s">
        <v>80</v>
      </c>
      <c r="U38" s="31" t="s">
        <v>80</v>
      </c>
      <c r="V38" s="31" t="s">
        <v>80</v>
      </c>
      <c r="W38" s="31" t="s">
        <v>80</v>
      </c>
      <c r="X38" s="31" t="s">
        <v>80</v>
      </c>
      <c r="Y38" s="31" t="s">
        <v>80</v>
      </c>
      <c r="Z38" s="31" t="s">
        <v>80</v>
      </c>
      <c r="AA38" s="31" t="s">
        <v>80</v>
      </c>
      <c r="AB38" s="31" t="s">
        <v>80</v>
      </c>
      <c r="AC38" s="31" t="s">
        <v>82</v>
      </c>
      <c r="AD38" s="31" t="s">
        <v>82</v>
      </c>
      <c r="AE38" s="31" t="s">
        <v>82</v>
      </c>
      <c r="AF38" s="31" t="s">
        <v>80</v>
      </c>
      <c r="AG38" s="31" t="s">
        <v>80</v>
      </c>
      <c r="AH38" s="31" t="s">
        <v>80</v>
      </c>
      <c r="AI38" s="31" t="s">
        <v>80</v>
      </c>
      <c r="AJ38" s="31" t="s">
        <v>80</v>
      </c>
      <c r="AK38">
        <v>17</v>
      </c>
      <c r="AL38" s="29" t="s">
        <v>80</v>
      </c>
      <c r="AM38" s="29" t="s">
        <v>80</v>
      </c>
      <c r="AN38" s="20" t="s">
        <v>80</v>
      </c>
    </row>
    <row r="39" spans="1:40" x14ac:dyDescent="0.25">
      <c r="A39" t="s">
        <v>244</v>
      </c>
      <c r="B39" t="s">
        <v>74</v>
      </c>
      <c r="C39" t="s">
        <v>75</v>
      </c>
      <c r="D39" t="s">
        <v>103</v>
      </c>
      <c r="E39" t="s">
        <v>87</v>
      </c>
      <c r="F39" t="s">
        <v>78</v>
      </c>
      <c r="G39" s="31" t="s">
        <v>80</v>
      </c>
      <c r="H39" s="31" t="s">
        <v>80</v>
      </c>
      <c r="I39" s="31" t="s">
        <v>80</v>
      </c>
      <c r="J39" s="31" t="s">
        <v>80</v>
      </c>
      <c r="K39" s="31" t="s">
        <v>80</v>
      </c>
      <c r="L39" s="31" t="s">
        <v>80</v>
      </c>
      <c r="M39" s="31" t="s">
        <v>80</v>
      </c>
      <c r="N39" s="31" t="s">
        <v>80</v>
      </c>
      <c r="O39" s="31" t="s">
        <v>80</v>
      </c>
      <c r="P39" s="31" t="s">
        <v>80</v>
      </c>
      <c r="Q39" s="31" t="s">
        <v>80</v>
      </c>
      <c r="R39" s="31" t="s">
        <v>80</v>
      </c>
      <c r="S39" s="31" t="s">
        <v>80</v>
      </c>
      <c r="T39" s="31" t="s">
        <v>80</v>
      </c>
      <c r="U39" s="31" t="s">
        <v>80</v>
      </c>
      <c r="V39" s="31" t="s">
        <v>80</v>
      </c>
      <c r="W39" s="31">
        <v>27</v>
      </c>
      <c r="X39" s="31">
        <v>27.251000000000001</v>
      </c>
      <c r="Y39" s="31">
        <v>15.234999999999999</v>
      </c>
      <c r="Z39" s="31">
        <v>8.2850000000000001</v>
      </c>
      <c r="AA39" s="31">
        <v>2.9380000000000002</v>
      </c>
      <c r="AB39" s="31">
        <v>1.262</v>
      </c>
      <c r="AC39" s="31">
        <v>2.8370000000000002</v>
      </c>
      <c r="AD39" s="31">
        <v>4.7060000000000004</v>
      </c>
      <c r="AE39" s="31">
        <v>3.7170000000000001</v>
      </c>
      <c r="AF39" s="31" t="s">
        <v>80</v>
      </c>
      <c r="AG39" s="31" t="s">
        <v>80</v>
      </c>
      <c r="AH39" s="31">
        <v>0.02</v>
      </c>
      <c r="AI39" s="31">
        <v>0.1</v>
      </c>
      <c r="AJ39" s="31">
        <v>0.04</v>
      </c>
      <c r="AK39">
        <v>18</v>
      </c>
      <c r="AL39" s="29">
        <v>0.1</v>
      </c>
      <c r="AM39" s="29">
        <v>99.58</v>
      </c>
      <c r="AN39" s="20">
        <v>93.391000000000005</v>
      </c>
    </row>
    <row r="40" spans="1:40" x14ac:dyDescent="0.25">
      <c r="A40" t="s">
        <v>244</v>
      </c>
      <c r="B40" t="s">
        <v>74</v>
      </c>
      <c r="C40" t="s">
        <v>75</v>
      </c>
      <c r="D40" t="s">
        <v>103</v>
      </c>
      <c r="E40" t="s">
        <v>87</v>
      </c>
      <c r="F40" t="s">
        <v>79</v>
      </c>
      <c r="G40" s="31" t="s">
        <v>80</v>
      </c>
      <c r="H40" s="31" t="s">
        <v>80</v>
      </c>
      <c r="I40" s="31" t="s">
        <v>80</v>
      </c>
      <c r="J40" s="31" t="s">
        <v>80</v>
      </c>
      <c r="K40" s="31" t="s">
        <v>80</v>
      </c>
      <c r="L40" s="31" t="s">
        <v>80</v>
      </c>
      <c r="M40" s="31" t="s">
        <v>80</v>
      </c>
      <c r="N40" s="31" t="s">
        <v>80</v>
      </c>
      <c r="O40" s="31" t="s">
        <v>80</v>
      </c>
      <c r="P40" s="31" t="s">
        <v>80</v>
      </c>
      <c r="Q40" s="31" t="s">
        <v>80</v>
      </c>
      <c r="R40" s="31" t="s">
        <v>80</v>
      </c>
      <c r="S40" s="31" t="s">
        <v>80</v>
      </c>
      <c r="T40" s="31" t="s">
        <v>80</v>
      </c>
      <c r="U40" s="31" t="s">
        <v>80</v>
      </c>
      <c r="V40" s="31" t="s">
        <v>80</v>
      </c>
      <c r="W40" s="31" t="s">
        <v>20</v>
      </c>
      <c r="X40" s="31" t="s">
        <v>5</v>
      </c>
      <c r="Y40" s="31" t="s">
        <v>24</v>
      </c>
      <c r="Z40" s="31" t="s">
        <v>5</v>
      </c>
      <c r="AA40" s="31" t="s">
        <v>20</v>
      </c>
      <c r="AB40" s="31" t="s">
        <v>5</v>
      </c>
      <c r="AC40" s="31" t="s">
        <v>20</v>
      </c>
      <c r="AD40" s="31" t="s">
        <v>20</v>
      </c>
      <c r="AE40" s="31" t="s">
        <v>20</v>
      </c>
      <c r="AF40" s="31" t="s">
        <v>80</v>
      </c>
      <c r="AG40" s="31" t="s">
        <v>80</v>
      </c>
      <c r="AH40" s="31" t="s">
        <v>82</v>
      </c>
      <c r="AI40" s="31" t="s">
        <v>82</v>
      </c>
      <c r="AJ40" s="31" t="s">
        <v>82</v>
      </c>
      <c r="AK40">
        <v>18</v>
      </c>
      <c r="AL40" s="29" t="s">
        <v>80</v>
      </c>
      <c r="AM40" s="29" t="s">
        <v>80</v>
      </c>
      <c r="AN40" s="20" t="s">
        <v>80</v>
      </c>
    </row>
    <row r="41" spans="1:40" x14ac:dyDescent="0.25">
      <c r="A41" t="s">
        <v>244</v>
      </c>
      <c r="B41" t="s">
        <v>74</v>
      </c>
      <c r="C41" t="s">
        <v>75</v>
      </c>
      <c r="D41" t="s">
        <v>132</v>
      </c>
      <c r="E41" t="s">
        <v>105</v>
      </c>
      <c r="F41" t="s">
        <v>78</v>
      </c>
      <c r="G41" s="31" t="s">
        <v>80</v>
      </c>
      <c r="H41" s="31" t="s">
        <v>80</v>
      </c>
      <c r="I41" s="31" t="s">
        <v>80</v>
      </c>
      <c r="J41" s="31" t="s">
        <v>80</v>
      </c>
      <c r="K41" s="31" t="s">
        <v>80</v>
      </c>
      <c r="L41" s="31" t="s">
        <v>80</v>
      </c>
      <c r="M41" s="31" t="s">
        <v>80</v>
      </c>
      <c r="N41" s="31" t="s">
        <v>80</v>
      </c>
      <c r="O41" s="31" t="s">
        <v>80</v>
      </c>
      <c r="P41" s="31" t="s">
        <v>80</v>
      </c>
      <c r="Q41" s="31" t="s">
        <v>80</v>
      </c>
      <c r="R41" s="31" t="s">
        <v>80</v>
      </c>
      <c r="S41" s="31" t="s">
        <v>80</v>
      </c>
      <c r="T41" s="31" t="s">
        <v>80</v>
      </c>
      <c r="U41" s="31" t="s">
        <v>80</v>
      </c>
      <c r="V41" s="31" t="s">
        <v>80</v>
      </c>
      <c r="W41" s="31" t="s">
        <v>80</v>
      </c>
      <c r="X41" s="31" t="s">
        <v>80</v>
      </c>
      <c r="Y41" s="31" t="s">
        <v>80</v>
      </c>
      <c r="Z41" s="31" t="s">
        <v>80</v>
      </c>
      <c r="AA41" s="31" t="s">
        <v>80</v>
      </c>
      <c r="AB41" s="31">
        <v>1.798</v>
      </c>
      <c r="AC41" s="31">
        <v>28.623000000000001</v>
      </c>
      <c r="AD41" s="31">
        <v>28.623000000000001</v>
      </c>
      <c r="AE41" s="31" t="s">
        <v>80</v>
      </c>
      <c r="AF41" s="31" t="s">
        <v>80</v>
      </c>
      <c r="AG41" s="31" t="s">
        <v>80</v>
      </c>
      <c r="AH41" s="31" t="s">
        <v>80</v>
      </c>
      <c r="AI41" s="31" t="s">
        <v>80</v>
      </c>
      <c r="AJ41" s="31" t="s">
        <v>80</v>
      </c>
      <c r="AK41">
        <v>19</v>
      </c>
      <c r="AL41" s="29">
        <v>0.06</v>
      </c>
      <c r="AM41" s="29">
        <v>99.64</v>
      </c>
      <c r="AN41" s="20">
        <v>59.043999999999997</v>
      </c>
    </row>
    <row r="42" spans="1:40" x14ac:dyDescent="0.25">
      <c r="A42" t="s">
        <v>244</v>
      </c>
      <c r="B42" t="s">
        <v>74</v>
      </c>
      <c r="C42" t="s">
        <v>75</v>
      </c>
      <c r="D42" t="s">
        <v>132</v>
      </c>
      <c r="E42" t="s">
        <v>105</v>
      </c>
      <c r="F42" t="s">
        <v>79</v>
      </c>
      <c r="G42" s="31" t="s">
        <v>80</v>
      </c>
      <c r="H42" s="31" t="s">
        <v>80</v>
      </c>
      <c r="I42" s="31" t="s">
        <v>80</v>
      </c>
      <c r="J42" s="31" t="s">
        <v>80</v>
      </c>
      <c r="K42" s="31" t="s">
        <v>80</v>
      </c>
      <c r="L42" s="31" t="s">
        <v>80</v>
      </c>
      <c r="M42" s="31" t="s">
        <v>80</v>
      </c>
      <c r="N42" s="31" t="s">
        <v>80</v>
      </c>
      <c r="O42" s="31" t="s">
        <v>80</v>
      </c>
      <c r="P42" s="31" t="s">
        <v>80</v>
      </c>
      <c r="Q42" s="31" t="s">
        <v>80</v>
      </c>
      <c r="R42" s="31" t="s">
        <v>80</v>
      </c>
      <c r="S42" s="31" t="s">
        <v>80</v>
      </c>
      <c r="T42" s="31" t="s">
        <v>80</v>
      </c>
      <c r="U42" s="31" t="s">
        <v>80</v>
      </c>
      <c r="V42" s="31" t="s">
        <v>80</v>
      </c>
      <c r="W42" s="31" t="s">
        <v>80</v>
      </c>
      <c r="X42" s="31" t="s">
        <v>80</v>
      </c>
      <c r="Y42" s="31" t="s">
        <v>80</v>
      </c>
      <c r="Z42" s="31" t="s">
        <v>80</v>
      </c>
      <c r="AA42" s="31" t="s">
        <v>80</v>
      </c>
      <c r="AB42" s="31" t="s">
        <v>5</v>
      </c>
      <c r="AC42" s="31" t="s">
        <v>82</v>
      </c>
      <c r="AD42" s="31" t="s">
        <v>82</v>
      </c>
      <c r="AE42" s="31" t="s">
        <v>80</v>
      </c>
      <c r="AF42" s="31" t="s">
        <v>80</v>
      </c>
      <c r="AG42" s="31" t="s">
        <v>80</v>
      </c>
      <c r="AH42" s="31" t="s">
        <v>80</v>
      </c>
      <c r="AI42" s="31" t="s">
        <v>80</v>
      </c>
      <c r="AJ42" s="31" t="s">
        <v>80</v>
      </c>
      <c r="AK42">
        <v>19</v>
      </c>
      <c r="AL42" s="29" t="s">
        <v>80</v>
      </c>
      <c r="AM42" s="29" t="s">
        <v>80</v>
      </c>
      <c r="AN42" s="20" t="s">
        <v>80</v>
      </c>
    </row>
    <row r="43" spans="1:40" x14ac:dyDescent="0.25">
      <c r="A43" t="s">
        <v>244</v>
      </c>
      <c r="B43" t="s">
        <v>74</v>
      </c>
      <c r="C43" t="s">
        <v>75</v>
      </c>
      <c r="D43" t="s">
        <v>132</v>
      </c>
      <c r="E43" t="s">
        <v>87</v>
      </c>
      <c r="F43" t="s">
        <v>78</v>
      </c>
      <c r="G43" s="31" t="s">
        <v>80</v>
      </c>
      <c r="H43" s="31" t="s">
        <v>80</v>
      </c>
      <c r="I43" s="31" t="s">
        <v>80</v>
      </c>
      <c r="J43" s="31" t="s">
        <v>80</v>
      </c>
      <c r="K43" s="31" t="s">
        <v>80</v>
      </c>
      <c r="L43" s="31" t="s">
        <v>80</v>
      </c>
      <c r="M43" s="31" t="s">
        <v>80</v>
      </c>
      <c r="N43" s="31" t="s">
        <v>80</v>
      </c>
      <c r="O43" s="31" t="s">
        <v>80</v>
      </c>
      <c r="P43" s="31" t="s">
        <v>80</v>
      </c>
      <c r="Q43" s="31" t="s">
        <v>80</v>
      </c>
      <c r="R43" s="31" t="s">
        <v>80</v>
      </c>
      <c r="S43" s="31">
        <v>7.6230000000000002</v>
      </c>
      <c r="T43" s="31">
        <v>16.64</v>
      </c>
      <c r="U43" s="31">
        <v>21</v>
      </c>
      <c r="V43" s="31" t="s">
        <v>80</v>
      </c>
      <c r="W43" s="31" t="s">
        <v>80</v>
      </c>
      <c r="X43" s="31">
        <v>2.2890000000000001</v>
      </c>
      <c r="Y43" s="31">
        <v>0.45100000000000001</v>
      </c>
      <c r="Z43" s="31">
        <v>2.3650000000000002</v>
      </c>
      <c r="AA43" s="31">
        <v>1.542</v>
      </c>
      <c r="AB43" s="31" t="s">
        <v>80</v>
      </c>
      <c r="AC43" s="31" t="s">
        <v>80</v>
      </c>
      <c r="AD43" s="31" t="s">
        <v>80</v>
      </c>
      <c r="AE43" s="31" t="s">
        <v>80</v>
      </c>
      <c r="AF43" s="31" t="s">
        <v>80</v>
      </c>
      <c r="AG43" s="31" t="s">
        <v>80</v>
      </c>
      <c r="AH43" s="31" t="s">
        <v>80</v>
      </c>
      <c r="AI43" s="31" t="s">
        <v>80</v>
      </c>
      <c r="AJ43" s="31" t="s">
        <v>80</v>
      </c>
      <c r="AK43">
        <v>20</v>
      </c>
      <c r="AL43" s="29">
        <v>0.05</v>
      </c>
      <c r="AM43" s="29">
        <v>99.69</v>
      </c>
      <c r="AN43" s="20">
        <v>51.91</v>
      </c>
    </row>
    <row r="44" spans="1:40" x14ac:dyDescent="0.25">
      <c r="A44" t="s">
        <v>244</v>
      </c>
      <c r="B44" t="s">
        <v>74</v>
      </c>
      <c r="C44" t="s">
        <v>75</v>
      </c>
      <c r="D44" t="s">
        <v>132</v>
      </c>
      <c r="E44" t="s">
        <v>87</v>
      </c>
      <c r="F44" t="s">
        <v>79</v>
      </c>
      <c r="G44" s="31" t="s">
        <v>80</v>
      </c>
      <c r="H44" s="31" t="s">
        <v>80</v>
      </c>
      <c r="I44" s="31" t="s">
        <v>80</v>
      </c>
      <c r="J44" s="31" t="s">
        <v>80</v>
      </c>
      <c r="K44" s="31" t="s">
        <v>80</v>
      </c>
      <c r="L44" s="31" t="s">
        <v>80</v>
      </c>
      <c r="M44" s="31" t="s">
        <v>80</v>
      </c>
      <c r="N44" s="31" t="s">
        <v>80</v>
      </c>
      <c r="O44" s="31" t="s">
        <v>80</v>
      </c>
      <c r="P44" s="31" t="s">
        <v>80</v>
      </c>
      <c r="Q44" s="31" t="s">
        <v>80</v>
      </c>
      <c r="R44" s="31" t="s">
        <v>80</v>
      </c>
      <c r="S44" s="31" t="s">
        <v>82</v>
      </c>
      <c r="T44" s="31" t="s">
        <v>82</v>
      </c>
      <c r="U44" s="31" t="s">
        <v>82</v>
      </c>
      <c r="V44" s="31" t="s">
        <v>5</v>
      </c>
      <c r="W44" s="31" t="s">
        <v>5</v>
      </c>
      <c r="X44" s="31" t="s">
        <v>5</v>
      </c>
      <c r="Y44" s="31" t="s">
        <v>5</v>
      </c>
      <c r="Z44" s="31" t="s">
        <v>5</v>
      </c>
      <c r="AA44" s="31" t="s">
        <v>82</v>
      </c>
      <c r="AB44" s="31" t="s">
        <v>5</v>
      </c>
      <c r="AC44" s="31" t="s">
        <v>80</v>
      </c>
      <c r="AD44" s="31" t="s">
        <v>80</v>
      </c>
      <c r="AE44" s="31" t="s">
        <v>80</v>
      </c>
      <c r="AF44" s="31" t="s">
        <v>80</v>
      </c>
      <c r="AG44" s="31" t="s">
        <v>80</v>
      </c>
      <c r="AH44" s="31" t="s">
        <v>80</v>
      </c>
      <c r="AI44" s="31" t="s">
        <v>80</v>
      </c>
      <c r="AJ44" s="31" t="s">
        <v>80</v>
      </c>
      <c r="AK44">
        <v>20</v>
      </c>
      <c r="AL44" s="29" t="s">
        <v>80</v>
      </c>
      <c r="AM44" s="29" t="s">
        <v>80</v>
      </c>
      <c r="AN44" s="20" t="s">
        <v>80</v>
      </c>
    </row>
    <row r="45" spans="1:40" x14ac:dyDescent="0.25">
      <c r="A45" t="s">
        <v>244</v>
      </c>
      <c r="B45" t="s">
        <v>74</v>
      </c>
      <c r="C45" t="s">
        <v>75</v>
      </c>
      <c r="D45" t="s">
        <v>110</v>
      </c>
      <c r="E45" t="s">
        <v>87</v>
      </c>
      <c r="F45" t="s">
        <v>78</v>
      </c>
      <c r="G45" s="31">
        <v>0.97699999999999998</v>
      </c>
      <c r="H45" s="31">
        <v>1.272</v>
      </c>
      <c r="I45" s="31">
        <v>0.98199999999999998</v>
      </c>
      <c r="J45" s="31">
        <v>1.758</v>
      </c>
      <c r="K45" s="31">
        <v>1.1000000000000001</v>
      </c>
      <c r="L45" s="31">
        <v>3.004</v>
      </c>
      <c r="M45" s="31">
        <v>5.5</v>
      </c>
      <c r="N45" s="31">
        <v>2</v>
      </c>
      <c r="O45" s="31">
        <v>3.0059999999999998</v>
      </c>
      <c r="P45" s="31">
        <v>1.4850000000000001</v>
      </c>
      <c r="Q45" s="31">
        <v>2.0990000000000002</v>
      </c>
      <c r="R45" s="31">
        <v>1.0349999999999999</v>
      </c>
      <c r="S45" s="31">
        <v>1.0209999999999999</v>
      </c>
      <c r="T45" s="31">
        <v>1.2929999999999999</v>
      </c>
      <c r="U45" s="31">
        <v>1.177</v>
      </c>
      <c r="V45" s="31">
        <v>1.143</v>
      </c>
      <c r="W45" s="31">
        <v>0.47299999999999998</v>
      </c>
      <c r="X45" s="31">
        <v>2.2309999999999999</v>
      </c>
      <c r="Y45" s="31">
        <v>1.014</v>
      </c>
      <c r="Z45" s="31">
        <v>0.83799999999999997</v>
      </c>
      <c r="AA45" s="31">
        <v>0.629</v>
      </c>
      <c r="AB45" s="31">
        <v>0.81399999999999995</v>
      </c>
      <c r="AC45" s="31">
        <v>1.637</v>
      </c>
      <c r="AD45" s="31">
        <v>2.3069999999999999</v>
      </c>
      <c r="AE45" s="31">
        <v>1.163</v>
      </c>
      <c r="AF45" s="31">
        <v>1.232</v>
      </c>
      <c r="AG45" s="31">
        <v>0.90800000000000003</v>
      </c>
      <c r="AH45" s="31">
        <v>1.2070000000000001</v>
      </c>
      <c r="AI45" s="31">
        <v>0.247</v>
      </c>
      <c r="AJ45" s="31">
        <v>0.126</v>
      </c>
      <c r="AK45">
        <v>21</v>
      </c>
      <c r="AL45" s="29">
        <v>0.04</v>
      </c>
      <c r="AM45" s="29">
        <v>99.74</v>
      </c>
      <c r="AN45" s="20">
        <v>43.679000000000002</v>
      </c>
    </row>
    <row r="46" spans="1:40" x14ac:dyDescent="0.25">
      <c r="A46" t="s">
        <v>244</v>
      </c>
      <c r="B46" t="s">
        <v>74</v>
      </c>
      <c r="C46" t="s">
        <v>75</v>
      </c>
      <c r="D46" t="s">
        <v>110</v>
      </c>
      <c r="E46" t="s">
        <v>87</v>
      </c>
      <c r="F46" t="s">
        <v>79</v>
      </c>
      <c r="G46" s="31" t="s">
        <v>82</v>
      </c>
      <c r="H46" s="31" t="s">
        <v>82</v>
      </c>
      <c r="I46" s="31" t="s">
        <v>82</v>
      </c>
      <c r="J46" s="31" t="s">
        <v>82</v>
      </c>
      <c r="K46" s="31" t="s">
        <v>82</v>
      </c>
      <c r="L46" s="31" t="s">
        <v>82</v>
      </c>
      <c r="M46" s="31" t="s">
        <v>82</v>
      </c>
      <c r="N46" s="31" t="s">
        <v>82</v>
      </c>
      <c r="O46" s="31" t="s">
        <v>5</v>
      </c>
      <c r="P46" s="31" t="s">
        <v>5</v>
      </c>
      <c r="Q46" s="31" t="s">
        <v>5</v>
      </c>
      <c r="R46" s="31" t="s">
        <v>5</v>
      </c>
      <c r="S46" s="31" t="s">
        <v>5</v>
      </c>
      <c r="T46" s="31" t="s">
        <v>5</v>
      </c>
      <c r="U46" s="31" t="s">
        <v>5</v>
      </c>
      <c r="V46" s="31" t="s">
        <v>5</v>
      </c>
      <c r="W46" s="31" t="s">
        <v>5</v>
      </c>
      <c r="X46" s="31" t="s">
        <v>5</v>
      </c>
      <c r="Y46" s="31" t="s">
        <v>5</v>
      </c>
      <c r="Z46" s="31" t="s">
        <v>5</v>
      </c>
      <c r="AA46" s="31" t="s">
        <v>5</v>
      </c>
      <c r="AB46" s="31" t="s">
        <v>5</v>
      </c>
      <c r="AC46" s="31" t="s">
        <v>5</v>
      </c>
      <c r="AD46" s="31" t="s">
        <v>5</v>
      </c>
      <c r="AE46" s="31" t="s">
        <v>5</v>
      </c>
      <c r="AF46" s="31" t="s">
        <v>5</v>
      </c>
      <c r="AG46" s="31" t="s">
        <v>5</v>
      </c>
      <c r="AH46" s="31" t="s">
        <v>5</v>
      </c>
      <c r="AI46" s="31" t="s">
        <v>5</v>
      </c>
      <c r="AJ46" s="31" t="s">
        <v>5</v>
      </c>
      <c r="AK46">
        <v>21</v>
      </c>
      <c r="AL46" s="29" t="s">
        <v>80</v>
      </c>
      <c r="AM46" s="29" t="s">
        <v>80</v>
      </c>
      <c r="AN46" s="20" t="s">
        <v>80</v>
      </c>
    </row>
    <row r="47" spans="1:40" x14ac:dyDescent="0.25">
      <c r="A47" t="s">
        <v>244</v>
      </c>
      <c r="B47" t="s">
        <v>74</v>
      </c>
      <c r="C47" t="s">
        <v>75</v>
      </c>
      <c r="D47" t="s">
        <v>89</v>
      </c>
      <c r="E47" t="s">
        <v>104</v>
      </c>
      <c r="F47" t="s">
        <v>78</v>
      </c>
      <c r="G47" s="31" t="s">
        <v>80</v>
      </c>
      <c r="H47" s="31" t="s">
        <v>80</v>
      </c>
      <c r="I47" s="31" t="s">
        <v>80</v>
      </c>
      <c r="J47" s="31" t="s">
        <v>80</v>
      </c>
      <c r="K47" s="31" t="s">
        <v>80</v>
      </c>
      <c r="L47" s="31" t="s">
        <v>80</v>
      </c>
      <c r="M47" s="31" t="s">
        <v>80</v>
      </c>
      <c r="N47" s="31" t="s">
        <v>80</v>
      </c>
      <c r="O47" s="31" t="s">
        <v>80</v>
      </c>
      <c r="P47" s="31" t="s">
        <v>80</v>
      </c>
      <c r="Q47" s="31" t="s">
        <v>80</v>
      </c>
      <c r="R47" s="31" t="s">
        <v>80</v>
      </c>
      <c r="S47" s="31" t="s">
        <v>80</v>
      </c>
      <c r="T47" s="31" t="s">
        <v>80</v>
      </c>
      <c r="U47" s="31" t="s">
        <v>80</v>
      </c>
      <c r="V47" s="31" t="s">
        <v>80</v>
      </c>
      <c r="W47" s="31" t="s">
        <v>80</v>
      </c>
      <c r="X47" s="31" t="s">
        <v>80</v>
      </c>
      <c r="Y47" s="31" t="s">
        <v>80</v>
      </c>
      <c r="Z47" s="31" t="s">
        <v>80</v>
      </c>
      <c r="AA47" s="31">
        <v>6.6970000000000001</v>
      </c>
      <c r="AB47" s="31">
        <v>7.2930000000000001</v>
      </c>
      <c r="AC47" s="31">
        <v>6.6029999999999998</v>
      </c>
      <c r="AD47" s="31">
        <v>1.8260000000000001</v>
      </c>
      <c r="AE47" s="31">
        <v>0.79400000000000004</v>
      </c>
      <c r="AF47" s="31">
        <v>1.276</v>
      </c>
      <c r="AG47" s="31">
        <v>1.871</v>
      </c>
      <c r="AH47" s="31">
        <v>0.182</v>
      </c>
      <c r="AI47" s="31">
        <v>0.13100000000000001</v>
      </c>
      <c r="AJ47" s="31">
        <v>0.42899999999999999</v>
      </c>
      <c r="AK47">
        <v>22</v>
      </c>
      <c r="AL47" s="29">
        <v>0.03</v>
      </c>
      <c r="AM47" s="29">
        <v>99.76</v>
      </c>
      <c r="AN47" s="20">
        <v>27.102</v>
      </c>
    </row>
    <row r="48" spans="1:40" x14ac:dyDescent="0.25">
      <c r="A48" t="s">
        <v>244</v>
      </c>
      <c r="B48" t="s">
        <v>74</v>
      </c>
      <c r="C48" t="s">
        <v>75</v>
      </c>
      <c r="D48" t="s">
        <v>89</v>
      </c>
      <c r="E48" t="s">
        <v>104</v>
      </c>
      <c r="F48" t="s">
        <v>79</v>
      </c>
      <c r="G48" s="31" t="s">
        <v>80</v>
      </c>
      <c r="H48" s="31" t="s">
        <v>80</v>
      </c>
      <c r="I48" s="31" t="s">
        <v>80</v>
      </c>
      <c r="J48" s="31" t="s">
        <v>80</v>
      </c>
      <c r="K48" s="31" t="s">
        <v>80</v>
      </c>
      <c r="L48" s="31" t="s">
        <v>80</v>
      </c>
      <c r="M48" s="31" t="s">
        <v>80</v>
      </c>
      <c r="N48" s="31" t="s">
        <v>80</v>
      </c>
      <c r="O48" s="31" t="s">
        <v>5</v>
      </c>
      <c r="P48" s="31" t="s">
        <v>5</v>
      </c>
      <c r="Q48" s="31" t="s">
        <v>5</v>
      </c>
      <c r="R48" s="31" t="s">
        <v>5</v>
      </c>
      <c r="S48" s="31" t="s">
        <v>5</v>
      </c>
      <c r="T48" s="31" t="s">
        <v>5</v>
      </c>
      <c r="U48" s="31" t="s">
        <v>5</v>
      </c>
      <c r="V48" s="31" t="s">
        <v>5</v>
      </c>
      <c r="W48" s="31" t="s">
        <v>5</v>
      </c>
      <c r="X48" s="31" t="s">
        <v>5</v>
      </c>
      <c r="Y48" s="31" t="s">
        <v>5</v>
      </c>
      <c r="Z48" s="31" t="s">
        <v>5</v>
      </c>
      <c r="AA48" s="31" t="s">
        <v>5</v>
      </c>
      <c r="AB48" s="31" t="s">
        <v>5</v>
      </c>
      <c r="AC48" s="31" t="s">
        <v>5</v>
      </c>
      <c r="AD48" s="31" t="s">
        <v>5</v>
      </c>
      <c r="AE48" s="31" t="s">
        <v>5</v>
      </c>
      <c r="AF48" s="31" t="s">
        <v>5</v>
      </c>
      <c r="AG48" s="31" t="s">
        <v>5</v>
      </c>
      <c r="AH48" s="31" t="s">
        <v>5</v>
      </c>
      <c r="AI48" s="31" t="s">
        <v>5</v>
      </c>
      <c r="AJ48" s="31" t="s">
        <v>5</v>
      </c>
      <c r="AK48">
        <v>22</v>
      </c>
      <c r="AL48" s="29" t="s">
        <v>80</v>
      </c>
      <c r="AM48" s="29" t="s">
        <v>80</v>
      </c>
      <c r="AN48" s="20" t="s">
        <v>80</v>
      </c>
    </row>
    <row r="49" spans="1:40" x14ac:dyDescent="0.25">
      <c r="A49" t="s">
        <v>244</v>
      </c>
      <c r="B49" t="s">
        <v>74</v>
      </c>
      <c r="C49" t="s">
        <v>75</v>
      </c>
      <c r="D49" t="s">
        <v>94</v>
      </c>
      <c r="E49" t="s">
        <v>105</v>
      </c>
      <c r="F49" t="s">
        <v>78</v>
      </c>
      <c r="G49" s="31">
        <v>0.20899999999999999</v>
      </c>
      <c r="H49" s="31">
        <v>1.0069999999999999</v>
      </c>
      <c r="I49" s="31">
        <v>1.698</v>
      </c>
      <c r="J49" s="31">
        <v>2.2010000000000001</v>
      </c>
      <c r="K49" s="31">
        <v>4.9649999999999999</v>
      </c>
      <c r="L49" s="31">
        <v>0.84</v>
      </c>
      <c r="M49" s="31">
        <v>0.754</v>
      </c>
      <c r="N49" s="31">
        <v>0.91</v>
      </c>
      <c r="O49" s="31">
        <v>0.73499999999999999</v>
      </c>
      <c r="P49" s="31">
        <v>0.95599999999999996</v>
      </c>
      <c r="Q49" s="31">
        <v>1.0920000000000001</v>
      </c>
      <c r="R49" s="31">
        <v>0.67</v>
      </c>
      <c r="S49" s="31">
        <v>0.31900000000000001</v>
      </c>
      <c r="T49" s="31">
        <v>0.48599999999999999</v>
      </c>
      <c r="U49" s="31">
        <v>0.88200000000000001</v>
      </c>
      <c r="V49" s="31">
        <v>0.46600000000000003</v>
      </c>
      <c r="W49" s="31">
        <v>0.56000000000000005</v>
      </c>
      <c r="X49" s="31">
        <v>1.546</v>
      </c>
      <c r="Y49" s="31">
        <v>0.91</v>
      </c>
      <c r="Z49" s="31">
        <v>1.0329999999999999</v>
      </c>
      <c r="AA49" s="31">
        <v>0.63900000000000001</v>
      </c>
      <c r="AB49" s="31">
        <v>1.514</v>
      </c>
      <c r="AC49" s="31">
        <v>1.139</v>
      </c>
      <c r="AD49" s="31">
        <v>8.6999999999999994E-2</v>
      </c>
      <c r="AE49" s="31">
        <v>2.9000000000000001E-2</v>
      </c>
      <c r="AF49" s="31">
        <v>0.47399999999999998</v>
      </c>
      <c r="AG49" s="31">
        <v>0.64700000000000002</v>
      </c>
      <c r="AH49" s="31">
        <v>0.113</v>
      </c>
      <c r="AI49" s="31" t="s">
        <v>80</v>
      </c>
      <c r="AJ49" s="31" t="s">
        <v>80</v>
      </c>
      <c r="AK49">
        <v>23</v>
      </c>
      <c r="AL49" s="29">
        <v>0.03</v>
      </c>
      <c r="AM49" s="29">
        <v>99.79</v>
      </c>
      <c r="AN49" s="20">
        <v>26.881</v>
      </c>
    </row>
    <row r="50" spans="1:40" x14ac:dyDescent="0.25">
      <c r="A50" t="s">
        <v>244</v>
      </c>
      <c r="B50" t="s">
        <v>74</v>
      </c>
      <c r="C50" t="s">
        <v>75</v>
      </c>
      <c r="D50" t="s">
        <v>94</v>
      </c>
      <c r="E50" t="s">
        <v>105</v>
      </c>
      <c r="F50" t="s">
        <v>79</v>
      </c>
      <c r="G50" s="31" t="s">
        <v>82</v>
      </c>
      <c r="H50" s="31" t="s">
        <v>82</v>
      </c>
      <c r="I50" s="31" t="s">
        <v>82</v>
      </c>
      <c r="J50" s="31" t="s">
        <v>82</v>
      </c>
      <c r="K50" s="31" t="s">
        <v>82</v>
      </c>
      <c r="L50" s="31" t="s">
        <v>82</v>
      </c>
      <c r="M50" s="31" t="s">
        <v>82</v>
      </c>
      <c r="N50" s="31" t="s">
        <v>82</v>
      </c>
      <c r="O50" s="31" t="s">
        <v>7</v>
      </c>
      <c r="P50" s="31" t="s">
        <v>7</v>
      </c>
      <c r="Q50" s="31" t="s">
        <v>7</v>
      </c>
      <c r="R50" s="31" t="s">
        <v>7</v>
      </c>
      <c r="S50" s="31" t="s">
        <v>7</v>
      </c>
      <c r="T50" s="31" t="s">
        <v>7</v>
      </c>
      <c r="U50" s="31" t="s">
        <v>7</v>
      </c>
      <c r="V50" s="31" t="s">
        <v>7</v>
      </c>
      <c r="W50" s="31" t="s">
        <v>7</v>
      </c>
      <c r="X50" s="31" t="s">
        <v>7</v>
      </c>
      <c r="Y50" s="31" t="s">
        <v>7</v>
      </c>
      <c r="Z50" s="31" t="s">
        <v>7</v>
      </c>
      <c r="AA50" s="31" t="s">
        <v>7</v>
      </c>
      <c r="AB50" s="31" t="s">
        <v>7</v>
      </c>
      <c r="AC50" s="31" t="s">
        <v>7</v>
      </c>
      <c r="AD50" s="31" t="s">
        <v>82</v>
      </c>
      <c r="AE50" s="31" t="s">
        <v>82</v>
      </c>
      <c r="AF50" s="31" t="s">
        <v>7</v>
      </c>
      <c r="AG50" s="31" t="s">
        <v>82</v>
      </c>
      <c r="AH50" s="31" t="s">
        <v>7</v>
      </c>
      <c r="AI50" s="31" t="s">
        <v>80</v>
      </c>
      <c r="AJ50" s="31" t="s">
        <v>80</v>
      </c>
      <c r="AK50">
        <v>23</v>
      </c>
      <c r="AL50" s="29" t="s">
        <v>80</v>
      </c>
      <c r="AM50" s="29" t="s">
        <v>80</v>
      </c>
      <c r="AN50" s="20" t="s">
        <v>80</v>
      </c>
    </row>
    <row r="51" spans="1:40" x14ac:dyDescent="0.25">
      <c r="A51" t="s">
        <v>244</v>
      </c>
      <c r="B51" t="s">
        <v>74</v>
      </c>
      <c r="C51" t="s">
        <v>75</v>
      </c>
      <c r="D51" t="s">
        <v>109</v>
      </c>
      <c r="E51" t="s">
        <v>84</v>
      </c>
      <c r="F51" t="s">
        <v>78</v>
      </c>
      <c r="G51" s="31">
        <v>0.67300000000000004</v>
      </c>
      <c r="H51" s="31">
        <v>0.97699999999999998</v>
      </c>
      <c r="I51" s="31">
        <v>1.5189999999999999</v>
      </c>
      <c r="J51" s="31">
        <v>2.1800000000000002</v>
      </c>
      <c r="K51" s="31">
        <v>1.863</v>
      </c>
      <c r="L51" s="31">
        <v>0.42</v>
      </c>
      <c r="M51" s="31">
        <v>0.28199999999999997</v>
      </c>
      <c r="N51" s="31">
        <v>0.79600000000000004</v>
      </c>
      <c r="O51" s="31">
        <v>0.56100000000000005</v>
      </c>
      <c r="P51" s="31">
        <v>0.122</v>
      </c>
      <c r="Q51" s="31">
        <v>1.0549999999999999</v>
      </c>
      <c r="R51" s="31">
        <v>0.30499999999999999</v>
      </c>
      <c r="S51" s="31">
        <v>0.83199999999999996</v>
      </c>
      <c r="T51" s="31">
        <v>0.69299999999999995</v>
      </c>
      <c r="U51" s="31">
        <v>0.23100000000000001</v>
      </c>
      <c r="V51" s="31">
        <v>0.09</v>
      </c>
      <c r="W51" s="31" t="s">
        <v>80</v>
      </c>
      <c r="X51" s="31" t="s">
        <v>80</v>
      </c>
      <c r="Y51" s="31" t="s">
        <v>80</v>
      </c>
      <c r="Z51" s="31" t="s">
        <v>80</v>
      </c>
      <c r="AA51" s="31">
        <v>0.41399999999999998</v>
      </c>
      <c r="AB51" s="31">
        <v>3.5000000000000003E-2</v>
      </c>
      <c r="AC51" s="31">
        <v>0.157</v>
      </c>
      <c r="AD51" s="31">
        <v>1</v>
      </c>
      <c r="AE51" s="31">
        <v>0.93</v>
      </c>
      <c r="AF51" s="31">
        <v>2.2440000000000002</v>
      </c>
      <c r="AG51" s="31">
        <v>0.35</v>
      </c>
      <c r="AH51" s="31" t="s">
        <v>80</v>
      </c>
      <c r="AI51" s="31">
        <v>1.0049999999999999</v>
      </c>
      <c r="AJ51" s="31" t="s">
        <v>80</v>
      </c>
      <c r="AK51">
        <v>24</v>
      </c>
      <c r="AL51" s="29">
        <v>0.02</v>
      </c>
      <c r="AM51" s="29">
        <v>99.81</v>
      </c>
      <c r="AN51" s="20">
        <v>18.734000000000002</v>
      </c>
    </row>
    <row r="52" spans="1:40" x14ac:dyDescent="0.25">
      <c r="A52" t="s">
        <v>244</v>
      </c>
      <c r="B52" t="s">
        <v>74</v>
      </c>
      <c r="C52" t="s">
        <v>75</v>
      </c>
      <c r="D52" t="s">
        <v>109</v>
      </c>
      <c r="E52" t="s">
        <v>84</v>
      </c>
      <c r="F52" t="s">
        <v>79</v>
      </c>
      <c r="G52" s="31" t="s">
        <v>5</v>
      </c>
      <c r="H52" s="31" t="s">
        <v>5</v>
      </c>
      <c r="I52" s="31" t="s">
        <v>5</v>
      </c>
      <c r="J52" s="31" t="s">
        <v>5</v>
      </c>
      <c r="K52" s="31" t="s">
        <v>5</v>
      </c>
      <c r="L52" s="31" t="s">
        <v>5</v>
      </c>
      <c r="M52" s="31" t="s">
        <v>5</v>
      </c>
      <c r="N52" s="31" t="s">
        <v>5</v>
      </c>
      <c r="O52" s="31" t="s">
        <v>5</v>
      </c>
      <c r="P52" s="31" t="s">
        <v>5</v>
      </c>
      <c r="Q52" s="31" t="s">
        <v>5</v>
      </c>
      <c r="R52" s="31" t="s">
        <v>5</v>
      </c>
      <c r="S52" s="31" t="s">
        <v>5</v>
      </c>
      <c r="T52" s="31" t="s">
        <v>5</v>
      </c>
      <c r="U52" s="31" t="s">
        <v>5</v>
      </c>
      <c r="V52" s="31" t="s">
        <v>22</v>
      </c>
      <c r="W52" s="31" t="s">
        <v>80</v>
      </c>
      <c r="X52" s="31" t="s">
        <v>20</v>
      </c>
      <c r="Y52" s="31" t="s">
        <v>80</v>
      </c>
      <c r="Z52" s="31" t="s">
        <v>80</v>
      </c>
      <c r="AA52" s="31" t="s">
        <v>5</v>
      </c>
      <c r="AB52" s="31" t="s">
        <v>5</v>
      </c>
      <c r="AC52" s="31" t="s">
        <v>5</v>
      </c>
      <c r="AD52" s="31" t="s">
        <v>5</v>
      </c>
      <c r="AE52" s="31" t="s">
        <v>5</v>
      </c>
      <c r="AF52" s="31" t="s">
        <v>5</v>
      </c>
      <c r="AG52" s="31" t="s">
        <v>5</v>
      </c>
      <c r="AH52" s="31" t="s">
        <v>80</v>
      </c>
      <c r="AI52" s="31" t="s">
        <v>20</v>
      </c>
      <c r="AJ52" s="31" t="s">
        <v>80</v>
      </c>
      <c r="AK52">
        <v>24</v>
      </c>
      <c r="AL52" s="29" t="s">
        <v>80</v>
      </c>
      <c r="AM52" s="29" t="s">
        <v>80</v>
      </c>
      <c r="AN52" s="20" t="s">
        <v>80</v>
      </c>
    </row>
    <row r="53" spans="1:40" x14ac:dyDescent="0.25">
      <c r="A53" t="s">
        <v>244</v>
      </c>
      <c r="B53" t="s">
        <v>74</v>
      </c>
      <c r="C53" t="s">
        <v>75</v>
      </c>
      <c r="D53" t="s">
        <v>83</v>
      </c>
      <c r="E53" t="s">
        <v>87</v>
      </c>
      <c r="F53" t="s">
        <v>78</v>
      </c>
      <c r="G53" s="31" t="s">
        <v>80</v>
      </c>
      <c r="H53" s="31" t="s">
        <v>80</v>
      </c>
      <c r="I53" s="31" t="s">
        <v>80</v>
      </c>
      <c r="J53" s="31" t="s">
        <v>80</v>
      </c>
      <c r="K53" s="31" t="s">
        <v>80</v>
      </c>
      <c r="L53" s="31" t="s">
        <v>80</v>
      </c>
      <c r="M53" s="31" t="s">
        <v>80</v>
      </c>
      <c r="N53" s="31" t="s">
        <v>80</v>
      </c>
      <c r="O53" s="31" t="s">
        <v>80</v>
      </c>
      <c r="P53" s="31" t="s">
        <v>80</v>
      </c>
      <c r="Q53" s="31" t="s">
        <v>80</v>
      </c>
      <c r="R53" s="31" t="s">
        <v>80</v>
      </c>
      <c r="S53" s="31" t="s">
        <v>80</v>
      </c>
      <c r="T53" s="31" t="s">
        <v>80</v>
      </c>
      <c r="U53" s="31">
        <v>12.757</v>
      </c>
      <c r="V53" s="31" t="s">
        <v>80</v>
      </c>
      <c r="W53" s="31" t="s">
        <v>80</v>
      </c>
      <c r="X53" s="31">
        <v>9.7000000000000003E-2</v>
      </c>
      <c r="Y53" s="31">
        <v>0.107</v>
      </c>
      <c r="Z53" s="31" t="s">
        <v>80</v>
      </c>
      <c r="AA53" s="31">
        <v>1.2370000000000001</v>
      </c>
      <c r="AB53" s="31">
        <v>1.7889999999999999</v>
      </c>
      <c r="AC53" s="31">
        <v>0.82899999999999996</v>
      </c>
      <c r="AD53" s="31">
        <v>0.108</v>
      </c>
      <c r="AE53" s="31">
        <v>0.04</v>
      </c>
      <c r="AF53" s="31" t="s">
        <v>80</v>
      </c>
      <c r="AG53" s="31">
        <v>0.33300000000000002</v>
      </c>
      <c r="AH53" s="31">
        <v>0.16600000000000001</v>
      </c>
      <c r="AI53" s="31">
        <v>0.248</v>
      </c>
      <c r="AJ53" s="31">
        <v>0.249</v>
      </c>
      <c r="AK53">
        <v>25</v>
      </c>
      <c r="AL53" s="29">
        <v>0.02</v>
      </c>
      <c r="AM53" s="29">
        <v>99.83</v>
      </c>
      <c r="AN53" s="20">
        <v>17.959</v>
      </c>
    </row>
    <row r="54" spans="1:40" x14ac:dyDescent="0.25">
      <c r="A54" t="s">
        <v>244</v>
      </c>
      <c r="B54" t="s">
        <v>74</v>
      </c>
      <c r="C54" t="s">
        <v>75</v>
      </c>
      <c r="D54" t="s">
        <v>83</v>
      </c>
      <c r="E54" t="s">
        <v>87</v>
      </c>
      <c r="F54" t="s">
        <v>79</v>
      </c>
      <c r="G54" s="31" t="s">
        <v>80</v>
      </c>
      <c r="H54" s="31" t="s">
        <v>80</v>
      </c>
      <c r="I54" s="31" t="s">
        <v>80</v>
      </c>
      <c r="J54" s="31" t="s">
        <v>80</v>
      </c>
      <c r="K54" s="31" t="s">
        <v>80</v>
      </c>
      <c r="L54" s="31" t="s">
        <v>80</v>
      </c>
      <c r="M54" s="31" t="s">
        <v>80</v>
      </c>
      <c r="N54" s="31" t="s">
        <v>80</v>
      </c>
      <c r="O54" s="31" t="s">
        <v>80</v>
      </c>
      <c r="P54" s="31" t="s">
        <v>80</v>
      </c>
      <c r="Q54" s="31" t="s">
        <v>80</v>
      </c>
      <c r="R54" s="31" t="s">
        <v>80</v>
      </c>
      <c r="S54" s="31" t="s">
        <v>80</v>
      </c>
      <c r="T54" s="31" t="s">
        <v>80</v>
      </c>
      <c r="U54" s="31" t="s">
        <v>82</v>
      </c>
      <c r="V54" s="31" t="s">
        <v>80</v>
      </c>
      <c r="W54" s="31" t="s">
        <v>80</v>
      </c>
      <c r="X54" s="31" t="s">
        <v>82</v>
      </c>
      <c r="Y54" s="31" t="s">
        <v>82</v>
      </c>
      <c r="Z54" s="31" t="s">
        <v>80</v>
      </c>
      <c r="AA54" s="31" t="s">
        <v>82</v>
      </c>
      <c r="AB54" s="31" t="s">
        <v>82</v>
      </c>
      <c r="AC54" s="31" t="s">
        <v>5</v>
      </c>
      <c r="AD54" s="31" t="s">
        <v>82</v>
      </c>
      <c r="AE54" s="31" t="s">
        <v>5</v>
      </c>
      <c r="AF54" s="31" t="s">
        <v>80</v>
      </c>
      <c r="AG54" s="31" t="s">
        <v>5</v>
      </c>
      <c r="AH54" s="31" t="s">
        <v>20</v>
      </c>
      <c r="AI54" s="31" t="s">
        <v>5</v>
      </c>
      <c r="AJ54" s="31" t="s">
        <v>82</v>
      </c>
      <c r="AK54">
        <v>25</v>
      </c>
      <c r="AL54" s="29" t="s">
        <v>80</v>
      </c>
      <c r="AM54" s="29" t="s">
        <v>80</v>
      </c>
      <c r="AN54" s="20" t="s">
        <v>80</v>
      </c>
    </row>
    <row r="55" spans="1:40" x14ac:dyDescent="0.25">
      <c r="A55" t="s">
        <v>244</v>
      </c>
      <c r="B55" t="s">
        <v>74</v>
      </c>
      <c r="C55" t="s">
        <v>75</v>
      </c>
      <c r="D55" t="s">
        <v>122</v>
      </c>
      <c r="E55" t="s">
        <v>87</v>
      </c>
      <c r="F55" t="s">
        <v>78</v>
      </c>
      <c r="G55" s="31" t="s">
        <v>80</v>
      </c>
      <c r="H55" s="31" t="s">
        <v>80</v>
      </c>
      <c r="I55" s="31" t="s">
        <v>80</v>
      </c>
      <c r="J55" s="31" t="s">
        <v>80</v>
      </c>
      <c r="K55" s="31" t="s">
        <v>80</v>
      </c>
      <c r="L55" s="31" t="s">
        <v>80</v>
      </c>
      <c r="M55" s="31">
        <v>0.107</v>
      </c>
      <c r="N55" s="31" t="s">
        <v>80</v>
      </c>
      <c r="O55" s="31" t="s">
        <v>80</v>
      </c>
      <c r="P55" s="31" t="s">
        <v>80</v>
      </c>
      <c r="Q55" s="31" t="s">
        <v>80</v>
      </c>
      <c r="R55" s="31" t="s">
        <v>80</v>
      </c>
      <c r="S55" s="31">
        <v>0.223</v>
      </c>
      <c r="T55" s="31">
        <v>1.4490000000000001</v>
      </c>
      <c r="U55" s="31">
        <v>1.268</v>
      </c>
      <c r="V55" s="31">
        <v>0.95399999999999996</v>
      </c>
      <c r="W55" s="31">
        <v>2.3279999999999998</v>
      </c>
      <c r="X55" s="31">
        <v>2.3290000000000002</v>
      </c>
      <c r="Y55" s="31">
        <v>1.4450000000000001</v>
      </c>
      <c r="Z55" s="31">
        <v>1.7150000000000001</v>
      </c>
      <c r="AA55" s="31">
        <v>0.77</v>
      </c>
      <c r="AB55" s="31">
        <v>0.996</v>
      </c>
      <c r="AC55" s="31">
        <v>0.46100000000000002</v>
      </c>
      <c r="AD55" s="31">
        <v>0.51500000000000001</v>
      </c>
      <c r="AE55" s="31">
        <v>0.16200000000000001</v>
      </c>
      <c r="AF55" s="31">
        <v>0.36799999999999999</v>
      </c>
      <c r="AG55" s="31" t="s">
        <v>80</v>
      </c>
      <c r="AH55" s="31" t="s">
        <v>80</v>
      </c>
      <c r="AI55" s="31" t="s">
        <v>80</v>
      </c>
      <c r="AJ55" s="31" t="s">
        <v>80</v>
      </c>
      <c r="AK55">
        <v>26</v>
      </c>
      <c r="AL55" s="29">
        <v>0.02</v>
      </c>
      <c r="AM55" s="29">
        <v>99.85</v>
      </c>
      <c r="AN55" s="20">
        <v>15.09</v>
      </c>
    </row>
    <row r="56" spans="1:40" x14ac:dyDescent="0.25">
      <c r="A56" t="s">
        <v>244</v>
      </c>
      <c r="B56" t="s">
        <v>74</v>
      </c>
      <c r="C56" t="s">
        <v>75</v>
      </c>
      <c r="D56" t="s">
        <v>122</v>
      </c>
      <c r="E56" t="s">
        <v>87</v>
      </c>
      <c r="F56" t="s">
        <v>79</v>
      </c>
      <c r="G56" s="31" t="s">
        <v>80</v>
      </c>
      <c r="H56" s="31" t="s">
        <v>80</v>
      </c>
      <c r="I56" s="31" t="s">
        <v>80</v>
      </c>
      <c r="J56" s="31" t="s">
        <v>80</v>
      </c>
      <c r="K56" s="31" t="s">
        <v>80</v>
      </c>
      <c r="L56" s="31" t="s">
        <v>80</v>
      </c>
      <c r="M56" s="31" t="s">
        <v>82</v>
      </c>
      <c r="N56" s="31" t="s">
        <v>80</v>
      </c>
      <c r="O56" s="31" t="s">
        <v>80</v>
      </c>
      <c r="P56" s="31" t="s">
        <v>80</v>
      </c>
      <c r="Q56" s="31" t="s">
        <v>80</v>
      </c>
      <c r="R56" s="31" t="s">
        <v>80</v>
      </c>
      <c r="S56" s="31" t="s">
        <v>82</v>
      </c>
      <c r="T56" s="31" t="s">
        <v>82</v>
      </c>
      <c r="U56" s="31" t="s">
        <v>82</v>
      </c>
      <c r="V56" s="31" t="s">
        <v>82</v>
      </c>
      <c r="W56" s="31" t="s">
        <v>82</v>
      </c>
      <c r="X56" s="31" t="s">
        <v>82</v>
      </c>
      <c r="Y56" s="31" t="s">
        <v>82</v>
      </c>
      <c r="Z56" s="31" t="s">
        <v>82</v>
      </c>
      <c r="AA56" s="31" t="s">
        <v>82</v>
      </c>
      <c r="AB56" s="31" t="s">
        <v>82</v>
      </c>
      <c r="AC56" s="31" t="s">
        <v>82</v>
      </c>
      <c r="AD56" s="31" t="s">
        <v>82</v>
      </c>
      <c r="AE56" s="31" t="s">
        <v>82</v>
      </c>
      <c r="AF56" s="31" t="s">
        <v>82</v>
      </c>
      <c r="AG56" s="31" t="s">
        <v>80</v>
      </c>
      <c r="AH56" s="31" t="s">
        <v>80</v>
      </c>
      <c r="AI56" s="31" t="s">
        <v>80</v>
      </c>
      <c r="AJ56" s="31" t="s">
        <v>80</v>
      </c>
      <c r="AK56">
        <v>26</v>
      </c>
      <c r="AL56" s="29" t="s">
        <v>80</v>
      </c>
      <c r="AM56" s="29" t="s">
        <v>80</v>
      </c>
      <c r="AN56" s="20" t="s">
        <v>80</v>
      </c>
    </row>
    <row r="57" spans="1:40" x14ac:dyDescent="0.25">
      <c r="A57" t="s">
        <v>244</v>
      </c>
      <c r="B57" t="s">
        <v>74</v>
      </c>
      <c r="C57" t="s">
        <v>75</v>
      </c>
      <c r="D57" t="s">
        <v>107</v>
      </c>
      <c r="E57" t="s">
        <v>87</v>
      </c>
      <c r="F57" t="s">
        <v>78</v>
      </c>
      <c r="G57" s="31" t="s">
        <v>80</v>
      </c>
      <c r="H57" s="31" t="s">
        <v>80</v>
      </c>
      <c r="I57" s="31" t="s">
        <v>80</v>
      </c>
      <c r="J57" s="31" t="s">
        <v>80</v>
      </c>
      <c r="K57" s="31" t="s">
        <v>80</v>
      </c>
      <c r="L57" s="31" t="s">
        <v>80</v>
      </c>
      <c r="M57" s="31" t="s">
        <v>80</v>
      </c>
      <c r="N57" s="31" t="s">
        <v>80</v>
      </c>
      <c r="O57" s="31" t="s">
        <v>80</v>
      </c>
      <c r="P57" s="31" t="s">
        <v>80</v>
      </c>
      <c r="Q57" s="31">
        <v>7.2999999999999995E-2</v>
      </c>
      <c r="R57" s="31">
        <v>8.3000000000000004E-2</v>
      </c>
      <c r="S57" s="31" t="s">
        <v>80</v>
      </c>
      <c r="T57" s="31">
        <v>7.4999999999999997E-2</v>
      </c>
      <c r="U57" s="31">
        <v>13.401999999999999</v>
      </c>
      <c r="V57" s="31" t="s">
        <v>80</v>
      </c>
      <c r="W57" s="31" t="s">
        <v>80</v>
      </c>
      <c r="X57" s="31" t="s">
        <v>80</v>
      </c>
      <c r="Y57" s="31" t="s">
        <v>80</v>
      </c>
      <c r="Z57" s="31" t="s">
        <v>80</v>
      </c>
      <c r="AA57" s="31" t="s">
        <v>80</v>
      </c>
      <c r="AB57" s="31" t="s">
        <v>80</v>
      </c>
      <c r="AC57" s="31" t="s">
        <v>80</v>
      </c>
      <c r="AD57" s="31" t="s">
        <v>80</v>
      </c>
      <c r="AE57" s="31" t="s">
        <v>80</v>
      </c>
      <c r="AF57" s="31" t="s">
        <v>80</v>
      </c>
      <c r="AG57" s="31" t="s">
        <v>80</v>
      </c>
      <c r="AH57" s="31" t="s">
        <v>80</v>
      </c>
      <c r="AI57" s="31" t="s">
        <v>80</v>
      </c>
      <c r="AJ57" s="31" t="s">
        <v>80</v>
      </c>
      <c r="AK57">
        <v>27</v>
      </c>
      <c r="AL57" s="29">
        <v>0.01</v>
      </c>
      <c r="AM57" s="29">
        <v>99.86</v>
      </c>
      <c r="AN57" s="20">
        <v>13.632999999999999</v>
      </c>
    </row>
    <row r="58" spans="1:40" x14ac:dyDescent="0.25">
      <c r="A58" t="s">
        <v>244</v>
      </c>
      <c r="B58" t="s">
        <v>74</v>
      </c>
      <c r="C58" t="s">
        <v>75</v>
      </c>
      <c r="D58" t="s">
        <v>107</v>
      </c>
      <c r="E58" t="s">
        <v>87</v>
      </c>
      <c r="F58" t="s">
        <v>79</v>
      </c>
      <c r="G58" s="31" t="s">
        <v>80</v>
      </c>
      <c r="H58" s="31" t="s">
        <v>80</v>
      </c>
      <c r="I58" s="31" t="s">
        <v>80</v>
      </c>
      <c r="J58" s="31" t="s">
        <v>80</v>
      </c>
      <c r="K58" s="31" t="s">
        <v>80</v>
      </c>
      <c r="L58" s="31" t="s">
        <v>80</v>
      </c>
      <c r="M58" s="31" t="s">
        <v>80</v>
      </c>
      <c r="N58" s="31" t="s">
        <v>80</v>
      </c>
      <c r="O58" s="31" t="s">
        <v>80</v>
      </c>
      <c r="P58" s="31" t="s">
        <v>80</v>
      </c>
      <c r="Q58" s="31" t="s">
        <v>5</v>
      </c>
      <c r="R58" s="31" t="s">
        <v>5</v>
      </c>
      <c r="S58" s="31" t="s">
        <v>80</v>
      </c>
      <c r="T58" s="31" t="s">
        <v>82</v>
      </c>
      <c r="U58" s="31" t="s">
        <v>5</v>
      </c>
      <c r="V58" s="31" t="s">
        <v>80</v>
      </c>
      <c r="W58" s="31" t="s">
        <v>80</v>
      </c>
      <c r="X58" s="31" t="s">
        <v>80</v>
      </c>
      <c r="Y58" s="31" t="s">
        <v>80</v>
      </c>
      <c r="Z58" s="31" t="s">
        <v>80</v>
      </c>
      <c r="AA58" s="31" t="s">
        <v>80</v>
      </c>
      <c r="AB58" s="31" t="s">
        <v>80</v>
      </c>
      <c r="AC58" s="31" t="s">
        <v>80</v>
      </c>
      <c r="AD58" s="31" t="s">
        <v>80</v>
      </c>
      <c r="AE58" s="31" t="s">
        <v>80</v>
      </c>
      <c r="AF58" s="31" t="s">
        <v>80</v>
      </c>
      <c r="AG58" s="31" t="s">
        <v>80</v>
      </c>
      <c r="AH58" s="31" t="s">
        <v>80</v>
      </c>
      <c r="AI58" s="31" t="s">
        <v>80</v>
      </c>
      <c r="AJ58" s="31" t="s">
        <v>80</v>
      </c>
      <c r="AK58">
        <v>27</v>
      </c>
      <c r="AL58" s="29" t="s">
        <v>80</v>
      </c>
      <c r="AM58" s="29" t="s">
        <v>80</v>
      </c>
      <c r="AN58" s="20" t="s">
        <v>80</v>
      </c>
    </row>
    <row r="59" spans="1:40" x14ac:dyDescent="0.25">
      <c r="A59" t="s">
        <v>244</v>
      </c>
      <c r="B59" t="s">
        <v>74</v>
      </c>
      <c r="C59" t="s">
        <v>75</v>
      </c>
      <c r="D59" t="s">
        <v>125</v>
      </c>
      <c r="E59" t="s">
        <v>87</v>
      </c>
      <c r="F59" t="s">
        <v>78</v>
      </c>
      <c r="G59" s="31" t="s">
        <v>80</v>
      </c>
      <c r="H59" s="31" t="s">
        <v>80</v>
      </c>
      <c r="I59" s="31" t="s">
        <v>80</v>
      </c>
      <c r="J59" s="31" t="s">
        <v>80</v>
      </c>
      <c r="K59" s="31" t="s">
        <v>80</v>
      </c>
      <c r="L59" s="31" t="s">
        <v>80</v>
      </c>
      <c r="M59" s="31" t="s">
        <v>80</v>
      </c>
      <c r="N59" s="31" t="s">
        <v>80</v>
      </c>
      <c r="O59" s="31" t="s">
        <v>80</v>
      </c>
      <c r="P59" s="31" t="s">
        <v>80</v>
      </c>
      <c r="Q59" s="31" t="s">
        <v>80</v>
      </c>
      <c r="R59" s="31" t="s">
        <v>80</v>
      </c>
      <c r="S59" s="31">
        <v>1.4490000000000001</v>
      </c>
      <c r="T59" s="31">
        <v>1.9830000000000001</v>
      </c>
      <c r="U59" s="31" t="s">
        <v>80</v>
      </c>
      <c r="V59" s="31">
        <v>3.8090000000000002</v>
      </c>
      <c r="W59" s="31">
        <v>0.17699999999999999</v>
      </c>
      <c r="X59" s="31" t="s">
        <v>80</v>
      </c>
      <c r="Y59" s="31">
        <v>4.0209999999999999</v>
      </c>
      <c r="Z59" s="31">
        <v>0.43</v>
      </c>
      <c r="AA59" s="31" t="s">
        <v>80</v>
      </c>
      <c r="AB59" s="31" t="s">
        <v>80</v>
      </c>
      <c r="AC59" s="31" t="s">
        <v>80</v>
      </c>
      <c r="AD59" s="31" t="s">
        <v>80</v>
      </c>
      <c r="AE59" s="31" t="s">
        <v>80</v>
      </c>
      <c r="AF59" s="31" t="s">
        <v>80</v>
      </c>
      <c r="AG59" s="31" t="s">
        <v>80</v>
      </c>
      <c r="AH59" s="31" t="s">
        <v>80</v>
      </c>
      <c r="AI59" s="31" t="s">
        <v>80</v>
      </c>
      <c r="AJ59" s="31" t="s">
        <v>80</v>
      </c>
      <c r="AK59">
        <v>28</v>
      </c>
      <c r="AL59" s="29">
        <v>0.01</v>
      </c>
      <c r="AM59" s="29">
        <v>99.87</v>
      </c>
      <c r="AN59" s="20">
        <v>11.869</v>
      </c>
    </row>
    <row r="60" spans="1:40" x14ac:dyDescent="0.25">
      <c r="A60" t="s">
        <v>244</v>
      </c>
      <c r="B60" t="s">
        <v>74</v>
      </c>
      <c r="C60" t="s">
        <v>75</v>
      </c>
      <c r="D60" t="s">
        <v>125</v>
      </c>
      <c r="E60" t="s">
        <v>87</v>
      </c>
      <c r="F60" t="s">
        <v>79</v>
      </c>
      <c r="G60" s="31" t="s">
        <v>80</v>
      </c>
      <c r="H60" s="31" t="s">
        <v>80</v>
      </c>
      <c r="I60" s="31" t="s">
        <v>80</v>
      </c>
      <c r="J60" s="31" t="s">
        <v>80</v>
      </c>
      <c r="K60" s="31" t="s">
        <v>80</v>
      </c>
      <c r="L60" s="31" t="s">
        <v>80</v>
      </c>
      <c r="M60" s="31" t="s">
        <v>80</v>
      </c>
      <c r="N60" s="31" t="s">
        <v>80</v>
      </c>
      <c r="O60" s="31" t="s">
        <v>80</v>
      </c>
      <c r="P60" s="31" t="s">
        <v>80</v>
      </c>
      <c r="Q60" s="31" t="s">
        <v>80</v>
      </c>
      <c r="R60" s="31" t="s">
        <v>80</v>
      </c>
      <c r="S60" s="31" t="s">
        <v>82</v>
      </c>
      <c r="T60" s="31" t="s">
        <v>82</v>
      </c>
      <c r="U60" s="31" t="s">
        <v>80</v>
      </c>
      <c r="V60" s="31" t="s">
        <v>5</v>
      </c>
      <c r="W60" s="31" t="s">
        <v>5</v>
      </c>
      <c r="X60" s="31" t="s">
        <v>80</v>
      </c>
      <c r="Y60" s="31" t="s">
        <v>24</v>
      </c>
      <c r="Z60" s="31" t="s">
        <v>5</v>
      </c>
      <c r="AA60" s="31" t="s">
        <v>80</v>
      </c>
      <c r="AB60" s="31" t="s">
        <v>80</v>
      </c>
      <c r="AC60" s="31" t="s">
        <v>80</v>
      </c>
      <c r="AD60" s="31" t="s">
        <v>80</v>
      </c>
      <c r="AE60" s="31" t="s">
        <v>80</v>
      </c>
      <c r="AF60" s="31" t="s">
        <v>80</v>
      </c>
      <c r="AG60" s="31" t="s">
        <v>80</v>
      </c>
      <c r="AH60" s="31" t="s">
        <v>80</v>
      </c>
      <c r="AI60" s="31" t="s">
        <v>80</v>
      </c>
      <c r="AJ60" s="31" t="s">
        <v>80</v>
      </c>
      <c r="AK60">
        <v>28</v>
      </c>
      <c r="AL60" s="29" t="s">
        <v>80</v>
      </c>
      <c r="AM60" s="29" t="s">
        <v>80</v>
      </c>
      <c r="AN60" s="20" t="s">
        <v>80</v>
      </c>
    </row>
    <row r="61" spans="1:40" x14ac:dyDescent="0.25">
      <c r="A61" t="s">
        <v>244</v>
      </c>
      <c r="B61" t="s">
        <v>74</v>
      </c>
      <c r="C61" t="s">
        <v>75</v>
      </c>
      <c r="D61" t="s">
        <v>118</v>
      </c>
      <c r="E61" t="s">
        <v>90</v>
      </c>
      <c r="F61" t="s">
        <v>78</v>
      </c>
      <c r="G61" s="31" t="s">
        <v>80</v>
      </c>
      <c r="H61" s="31" t="s">
        <v>80</v>
      </c>
      <c r="I61" s="31" t="s">
        <v>80</v>
      </c>
      <c r="J61" s="31" t="s">
        <v>80</v>
      </c>
      <c r="K61" s="31" t="s">
        <v>80</v>
      </c>
      <c r="L61" s="31" t="s">
        <v>80</v>
      </c>
      <c r="M61" s="31" t="s">
        <v>80</v>
      </c>
      <c r="N61" s="31" t="s">
        <v>80</v>
      </c>
      <c r="O61" s="31" t="s">
        <v>80</v>
      </c>
      <c r="P61" s="31" t="s">
        <v>80</v>
      </c>
      <c r="Q61" s="31" t="s">
        <v>80</v>
      </c>
      <c r="R61" s="31" t="s">
        <v>80</v>
      </c>
      <c r="S61" s="31" t="s">
        <v>80</v>
      </c>
      <c r="T61" s="31" t="s">
        <v>80</v>
      </c>
      <c r="U61" s="31" t="s">
        <v>80</v>
      </c>
      <c r="V61" s="31" t="s">
        <v>80</v>
      </c>
      <c r="W61" s="31" t="s">
        <v>80</v>
      </c>
      <c r="X61" s="31" t="s">
        <v>80</v>
      </c>
      <c r="Y61" s="31" t="s">
        <v>80</v>
      </c>
      <c r="Z61" s="31" t="s">
        <v>80</v>
      </c>
      <c r="AA61" s="31" t="s">
        <v>80</v>
      </c>
      <c r="AB61" s="31" t="s">
        <v>80</v>
      </c>
      <c r="AC61" s="31" t="s">
        <v>80</v>
      </c>
      <c r="AD61" s="31" t="s">
        <v>80</v>
      </c>
      <c r="AE61" s="31" t="s">
        <v>80</v>
      </c>
      <c r="AF61" s="31">
        <v>9.85</v>
      </c>
      <c r="AG61" s="31" t="s">
        <v>80</v>
      </c>
      <c r="AH61" s="31" t="s">
        <v>80</v>
      </c>
      <c r="AI61" s="31" t="s">
        <v>80</v>
      </c>
      <c r="AJ61" s="31" t="s">
        <v>80</v>
      </c>
      <c r="AK61">
        <v>29</v>
      </c>
      <c r="AL61" s="29">
        <v>0.01</v>
      </c>
      <c r="AM61" s="29">
        <v>99.88</v>
      </c>
      <c r="AN61" s="20">
        <v>9.85</v>
      </c>
    </row>
    <row r="62" spans="1:40" x14ac:dyDescent="0.25">
      <c r="A62" t="s">
        <v>244</v>
      </c>
      <c r="B62" t="s">
        <v>74</v>
      </c>
      <c r="C62" t="s">
        <v>75</v>
      </c>
      <c r="D62" t="s">
        <v>118</v>
      </c>
      <c r="E62" t="s">
        <v>90</v>
      </c>
      <c r="F62" t="s">
        <v>79</v>
      </c>
      <c r="G62" s="31" t="s">
        <v>80</v>
      </c>
      <c r="H62" s="31" t="s">
        <v>80</v>
      </c>
      <c r="I62" s="31" t="s">
        <v>80</v>
      </c>
      <c r="J62" s="31" t="s">
        <v>80</v>
      </c>
      <c r="K62" s="31" t="s">
        <v>80</v>
      </c>
      <c r="L62" s="31" t="s">
        <v>80</v>
      </c>
      <c r="M62" s="31" t="s">
        <v>80</v>
      </c>
      <c r="N62" s="31" t="s">
        <v>80</v>
      </c>
      <c r="O62" s="31" t="s">
        <v>80</v>
      </c>
      <c r="P62" s="31" t="s">
        <v>80</v>
      </c>
      <c r="Q62" s="31" t="s">
        <v>80</v>
      </c>
      <c r="R62" s="31" t="s">
        <v>80</v>
      </c>
      <c r="S62" s="31" t="s">
        <v>80</v>
      </c>
      <c r="T62" s="31" t="s">
        <v>80</v>
      </c>
      <c r="U62" s="31" t="s">
        <v>80</v>
      </c>
      <c r="V62" s="31" t="s">
        <v>80</v>
      </c>
      <c r="W62" s="31" t="s">
        <v>80</v>
      </c>
      <c r="X62" s="31" t="s">
        <v>80</v>
      </c>
      <c r="Y62" s="31" t="s">
        <v>80</v>
      </c>
      <c r="Z62" s="31" t="s">
        <v>80</v>
      </c>
      <c r="AA62" s="31" t="s">
        <v>80</v>
      </c>
      <c r="AB62" s="31" t="s">
        <v>80</v>
      </c>
      <c r="AC62" s="31" t="s">
        <v>80</v>
      </c>
      <c r="AD62" s="31" t="s">
        <v>80</v>
      </c>
      <c r="AE62" s="31" t="s">
        <v>80</v>
      </c>
      <c r="AF62" s="31" t="s">
        <v>82</v>
      </c>
      <c r="AG62" s="31" t="s">
        <v>80</v>
      </c>
      <c r="AH62" s="31" t="s">
        <v>80</v>
      </c>
      <c r="AI62" s="31" t="s">
        <v>80</v>
      </c>
      <c r="AJ62" s="31" t="s">
        <v>80</v>
      </c>
      <c r="AK62">
        <v>29</v>
      </c>
      <c r="AL62" s="29" t="s">
        <v>80</v>
      </c>
      <c r="AM62" s="29" t="s">
        <v>80</v>
      </c>
      <c r="AN62" s="20" t="s">
        <v>80</v>
      </c>
    </row>
    <row r="63" spans="1:40" x14ac:dyDescent="0.25">
      <c r="A63" t="s">
        <v>244</v>
      </c>
      <c r="B63" t="s">
        <v>74</v>
      </c>
      <c r="C63" t="s">
        <v>75</v>
      </c>
      <c r="D63" t="s">
        <v>107</v>
      </c>
      <c r="E63" t="s">
        <v>104</v>
      </c>
      <c r="F63" t="s">
        <v>78</v>
      </c>
      <c r="G63" s="31" t="s">
        <v>80</v>
      </c>
      <c r="H63" s="31" t="s">
        <v>80</v>
      </c>
      <c r="I63" s="31" t="s">
        <v>80</v>
      </c>
      <c r="J63" s="31" t="s">
        <v>80</v>
      </c>
      <c r="K63" s="31">
        <v>2</v>
      </c>
      <c r="L63" s="31">
        <v>3</v>
      </c>
      <c r="M63" s="31">
        <v>2.2999999999999998</v>
      </c>
      <c r="N63" s="31">
        <v>0.6</v>
      </c>
      <c r="O63" s="31">
        <v>0.73</v>
      </c>
      <c r="P63" s="31">
        <v>0.81</v>
      </c>
      <c r="Q63" s="31" t="s">
        <v>80</v>
      </c>
      <c r="R63" s="31" t="s">
        <v>80</v>
      </c>
      <c r="S63" s="31" t="s">
        <v>80</v>
      </c>
      <c r="T63" s="31" t="s">
        <v>80</v>
      </c>
      <c r="U63" s="31" t="s">
        <v>80</v>
      </c>
      <c r="V63" s="31" t="s">
        <v>80</v>
      </c>
      <c r="W63" s="31" t="s">
        <v>80</v>
      </c>
      <c r="X63" s="31" t="s">
        <v>80</v>
      </c>
      <c r="Y63" s="31" t="s">
        <v>80</v>
      </c>
      <c r="Z63" s="31" t="s">
        <v>80</v>
      </c>
      <c r="AA63" s="31" t="s">
        <v>80</v>
      </c>
      <c r="AB63" s="31" t="s">
        <v>80</v>
      </c>
      <c r="AC63" s="31" t="s">
        <v>80</v>
      </c>
      <c r="AD63" s="31" t="s">
        <v>80</v>
      </c>
      <c r="AE63" s="31" t="s">
        <v>80</v>
      </c>
      <c r="AF63" s="31" t="s">
        <v>80</v>
      </c>
      <c r="AG63" s="31" t="s">
        <v>80</v>
      </c>
      <c r="AH63" s="31" t="s">
        <v>80</v>
      </c>
      <c r="AI63" s="31" t="s">
        <v>80</v>
      </c>
      <c r="AJ63" s="31" t="s">
        <v>80</v>
      </c>
      <c r="AK63">
        <v>30</v>
      </c>
      <c r="AL63" s="29">
        <v>0.01</v>
      </c>
      <c r="AM63" s="29">
        <v>99.89</v>
      </c>
      <c r="AN63" s="20">
        <v>9.44</v>
      </c>
    </row>
    <row r="64" spans="1:40" x14ac:dyDescent="0.25">
      <c r="A64" t="s">
        <v>244</v>
      </c>
      <c r="B64" t="s">
        <v>74</v>
      </c>
      <c r="C64" t="s">
        <v>75</v>
      </c>
      <c r="D64" t="s">
        <v>107</v>
      </c>
      <c r="E64" t="s">
        <v>104</v>
      </c>
      <c r="F64" t="s">
        <v>79</v>
      </c>
      <c r="G64" s="31" t="s">
        <v>80</v>
      </c>
      <c r="H64" s="31" t="s">
        <v>80</v>
      </c>
      <c r="I64" s="31" t="s">
        <v>80</v>
      </c>
      <c r="J64" s="31" t="s">
        <v>80</v>
      </c>
      <c r="K64" s="31" t="s">
        <v>82</v>
      </c>
      <c r="L64" s="31" t="s">
        <v>82</v>
      </c>
      <c r="M64" s="31" t="s">
        <v>82</v>
      </c>
      <c r="N64" s="31" t="s">
        <v>82</v>
      </c>
      <c r="O64" s="31" t="s">
        <v>82</v>
      </c>
      <c r="P64" s="31" t="s">
        <v>82</v>
      </c>
      <c r="Q64" s="31" t="s">
        <v>80</v>
      </c>
      <c r="R64" s="31" t="s">
        <v>80</v>
      </c>
      <c r="S64" s="31" t="s">
        <v>80</v>
      </c>
      <c r="T64" s="31" t="s">
        <v>80</v>
      </c>
      <c r="U64" s="31" t="s">
        <v>80</v>
      </c>
      <c r="V64" s="31" t="s">
        <v>80</v>
      </c>
      <c r="W64" s="31" t="s">
        <v>80</v>
      </c>
      <c r="X64" s="31" t="s">
        <v>80</v>
      </c>
      <c r="Y64" s="31" t="s">
        <v>80</v>
      </c>
      <c r="Z64" s="31" t="s">
        <v>80</v>
      </c>
      <c r="AA64" s="31" t="s">
        <v>80</v>
      </c>
      <c r="AB64" s="31" t="s">
        <v>80</v>
      </c>
      <c r="AC64" s="31" t="s">
        <v>80</v>
      </c>
      <c r="AD64" s="31" t="s">
        <v>80</v>
      </c>
      <c r="AE64" s="31" t="s">
        <v>80</v>
      </c>
      <c r="AF64" s="31" t="s">
        <v>80</v>
      </c>
      <c r="AG64" s="31" t="s">
        <v>80</v>
      </c>
      <c r="AH64" s="31" t="s">
        <v>80</v>
      </c>
      <c r="AI64" s="31" t="s">
        <v>80</v>
      </c>
      <c r="AJ64" s="31" t="s">
        <v>80</v>
      </c>
      <c r="AK64">
        <v>30</v>
      </c>
      <c r="AL64" s="29" t="s">
        <v>80</v>
      </c>
      <c r="AM64" s="29" t="s">
        <v>80</v>
      </c>
      <c r="AN64" s="20" t="s">
        <v>80</v>
      </c>
    </row>
    <row r="65" spans="1:40" x14ac:dyDescent="0.25">
      <c r="A65" t="s">
        <v>244</v>
      </c>
      <c r="B65" t="s">
        <v>74</v>
      </c>
      <c r="C65" t="s">
        <v>75</v>
      </c>
      <c r="D65" t="s">
        <v>89</v>
      </c>
      <c r="E65" t="s">
        <v>99</v>
      </c>
      <c r="F65" t="s">
        <v>78</v>
      </c>
      <c r="G65" s="31" t="s">
        <v>80</v>
      </c>
      <c r="H65" s="31" t="s">
        <v>80</v>
      </c>
      <c r="I65" s="31" t="s">
        <v>80</v>
      </c>
      <c r="J65" s="31" t="s">
        <v>80</v>
      </c>
      <c r="K65" s="31" t="s">
        <v>80</v>
      </c>
      <c r="L65" s="31" t="s">
        <v>80</v>
      </c>
      <c r="M65" s="31" t="s">
        <v>80</v>
      </c>
      <c r="N65" s="31" t="s">
        <v>80</v>
      </c>
      <c r="O65" s="31">
        <v>0.14399999999999999</v>
      </c>
      <c r="P65" s="31">
        <v>0.23699999999999999</v>
      </c>
      <c r="Q65" s="31">
        <v>0.16400000000000001</v>
      </c>
      <c r="R65" s="31" t="s">
        <v>80</v>
      </c>
      <c r="S65" s="31" t="s">
        <v>80</v>
      </c>
      <c r="T65" s="31" t="s">
        <v>80</v>
      </c>
      <c r="U65" s="31">
        <v>4.2000000000000003E-2</v>
      </c>
      <c r="V65" s="31">
        <v>0.153</v>
      </c>
      <c r="W65" s="31">
        <v>1.7999999999999999E-2</v>
      </c>
      <c r="X65" s="31">
        <v>8.7999999999999995E-2</v>
      </c>
      <c r="Y65" s="31">
        <v>2.2879999999999998</v>
      </c>
      <c r="Z65" s="31">
        <v>1.9039999999999999</v>
      </c>
      <c r="AA65" s="31">
        <v>2.0059999999999998</v>
      </c>
      <c r="AB65" s="31">
        <v>0.106</v>
      </c>
      <c r="AC65" s="31">
        <v>8.9999999999999993E-3</v>
      </c>
      <c r="AD65" s="31">
        <v>0.30299999999999999</v>
      </c>
      <c r="AE65" s="31">
        <v>6.3E-2</v>
      </c>
      <c r="AF65" s="31">
        <v>0.22500000000000001</v>
      </c>
      <c r="AG65" s="31">
        <v>0.621</v>
      </c>
      <c r="AH65" s="31" t="s">
        <v>80</v>
      </c>
      <c r="AI65" s="31" t="s">
        <v>80</v>
      </c>
      <c r="AJ65" s="31" t="s">
        <v>80</v>
      </c>
      <c r="AK65">
        <v>31</v>
      </c>
      <c r="AL65" s="29">
        <v>0.01</v>
      </c>
      <c r="AM65" s="29">
        <v>99.9</v>
      </c>
      <c r="AN65" s="20">
        <v>8.3710000000000004</v>
      </c>
    </row>
    <row r="66" spans="1:40" x14ac:dyDescent="0.25">
      <c r="A66" t="s">
        <v>244</v>
      </c>
      <c r="B66" t="s">
        <v>74</v>
      </c>
      <c r="C66" t="s">
        <v>75</v>
      </c>
      <c r="D66" t="s">
        <v>89</v>
      </c>
      <c r="E66" t="s">
        <v>99</v>
      </c>
      <c r="F66" t="s">
        <v>79</v>
      </c>
      <c r="G66" s="31" t="s">
        <v>80</v>
      </c>
      <c r="H66" s="31" t="s">
        <v>80</v>
      </c>
      <c r="I66" s="31" t="s">
        <v>80</v>
      </c>
      <c r="J66" s="31" t="s">
        <v>80</v>
      </c>
      <c r="K66" s="31" t="s">
        <v>80</v>
      </c>
      <c r="L66" s="31" t="s">
        <v>80</v>
      </c>
      <c r="M66" s="31" t="s">
        <v>80</v>
      </c>
      <c r="N66" s="31" t="s">
        <v>80</v>
      </c>
      <c r="O66" s="31" t="s">
        <v>5</v>
      </c>
      <c r="P66" s="31" t="s">
        <v>5</v>
      </c>
      <c r="Q66" s="31" t="s">
        <v>5</v>
      </c>
      <c r="R66" s="31" t="s">
        <v>80</v>
      </c>
      <c r="S66" s="31" t="s">
        <v>80</v>
      </c>
      <c r="T66" s="31" t="s">
        <v>80</v>
      </c>
      <c r="U66" s="31" t="s">
        <v>5</v>
      </c>
      <c r="V66" s="31" t="s">
        <v>5</v>
      </c>
      <c r="W66" s="31" t="s">
        <v>5</v>
      </c>
      <c r="X66" s="31" t="s">
        <v>5</v>
      </c>
      <c r="Y66" s="31" t="s">
        <v>5</v>
      </c>
      <c r="Z66" s="31" t="s">
        <v>5</v>
      </c>
      <c r="AA66" s="31" t="s">
        <v>5</v>
      </c>
      <c r="AB66" s="31" t="s">
        <v>5</v>
      </c>
      <c r="AC66" s="31" t="s">
        <v>5</v>
      </c>
      <c r="AD66" s="31" t="s">
        <v>5</v>
      </c>
      <c r="AE66" s="31" t="s">
        <v>5</v>
      </c>
      <c r="AF66" s="31" t="s">
        <v>5</v>
      </c>
      <c r="AG66" s="31" t="s">
        <v>5</v>
      </c>
      <c r="AH66" s="31" t="s">
        <v>80</v>
      </c>
      <c r="AI66" s="31" t="s">
        <v>80</v>
      </c>
      <c r="AJ66" s="31" t="s">
        <v>80</v>
      </c>
      <c r="AK66">
        <v>31</v>
      </c>
      <c r="AL66" s="29" t="s">
        <v>80</v>
      </c>
      <c r="AM66" s="29" t="s">
        <v>80</v>
      </c>
      <c r="AN66" s="20" t="s">
        <v>80</v>
      </c>
    </row>
    <row r="67" spans="1:40" x14ac:dyDescent="0.25">
      <c r="A67" t="s">
        <v>244</v>
      </c>
      <c r="B67" t="s">
        <v>74</v>
      </c>
      <c r="C67" t="s">
        <v>75</v>
      </c>
      <c r="D67" t="s">
        <v>114</v>
      </c>
      <c r="E67" t="s">
        <v>87</v>
      </c>
      <c r="F67" t="s">
        <v>78</v>
      </c>
      <c r="G67" s="31" t="s">
        <v>80</v>
      </c>
      <c r="H67" s="31" t="s">
        <v>80</v>
      </c>
      <c r="I67" s="31" t="s">
        <v>80</v>
      </c>
      <c r="J67" s="31" t="s">
        <v>80</v>
      </c>
      <c r="K67" s="31">
        <v>1.2</v>
      </c>
      <c r="L67" s="31" t="s">
        <v>80</v>
      </c>
      <c r="M67" s="31" t="s">
        <v>80</v>
      </c>
      <c r="N67" s="31" t="s">
        <v>80</v>
      </c>
      <c r="O67" s="31" t="s">
        <v>80</v>
      </c>
      <c r="P67" s="31" t="s">
        <v>80</v>
      </c>
      <c r="Q67" s="31" t="s">
        <v>80</v>
      </c>
      <c r="R67" s="31" t="s">
        <v>80</v>
      </c>
      <c r="S67" s="31" t="s">
        <v>80</v>
      </c>
      <c r="T67" s="31">
        <v>0.69699999999999995</v>
      </c>
      <c r="U67" s="31">
        <v>0.61</v>
      </c>
      <c r="V67" s="31" t="s">
        <v>80</v>
      </c>
      <c r="W67" s="31">
        <v>1.62</v>
      </c>
      <c r="X67" s="31">
        <v>0.436</v>
      </c>
      <c r="Y67" s="31">
        <v>1.264</v>
      </c>
      <c r="Z67" s="31">
        <v>2.1869999999999998</v>
      </c>
      <c r="AA67" s="31" t="s">
        <v>80</v>
      </c>
      <c r="AB67" s="31" t="s">
        <v>80</v>
      </c>
      <c r="AC67" s="31" t="s">
        <v>80</v>
      </c>
      <c r="AD67" s="31" t="s">
        <v>80</v>
      </c>
      <c r="AE67" s="31" t="s">
        <v>80</v>
      </c>
      <c r="AF67" s="31" t="s">
        <v>80</v>
      </c>
      <c r="AG67" s="31" t="s">
        <v>80</v>
      </c>
      <c r="AH67" s="31" t="s">
        <v>80</v>
      </c>
      <c r="AI67" s="31" t="s">
        <v>80</v>
      </c>
      <c r="AJ67" s="31" t="s">
        <v>80</v>
      </c>
      <c r="AK67">
        <v>32</v>
      </c>
      <c r="AL67" s="29">
        <v>0.01</v>
      </c>
      <c r="AM67" s="29">
        <v>99.91</v>
      </c>
      <c r="AN67" s="20">
        <v>8.0139999999999993</v>
      </c>
    </row>
    <row r="68" spans="1:40" x14ac:dyDescent="0.25">
      <c r="A68" t="s">
        <v>244</v>
      </c>
      <c r="B68" t="s">
        <v>74</v>
      </c>
      <c r="C68" t="s">
        <v>75</v>
      </c>
      <c r="D68" t="s">
        <v>114</v>
      </c>
      <c r="E68" t="s">
        <v>87</v>
      </c>
      <c r="F68" t="s">
        <v>79</v>
      </c>
      <c r="G68" s="31" t="s">
        <v>80</v>
      </c>
      <c r="H68" s="31" t="s">
        <v>80</v>
      </c>
      <c r="I68" s="31" t="s">
        <v>80</v>
      </c>
      <c r="J68" s="31" t="s">
        <v>80</v>
      </c>
      <c r="K68" s="31" t="s">
        <v>82</v>
      </c>
      <c r="L68" s="31" t="s">
        <v>80</v>
      </c>
      <c r="M68" s="31" t="s">
        <v>80</v>
      </c>
      <c r="N68" s="31" t="s">
        <v>80</v>
      </c>
      <c r="O68" s="31" t="s">
        <v>80</v>
      </c>
      <c r="P68" s="31" t="s">
        <v>80</v>
      </c>
      <c r="Q68" s="31" t="s">
        <v>80</v>
      </c>
      <c r="R68" s="31" t="s">
        <v>80</v>
      </c>
      <c r="S68" s="31" t="s">
        <v>80</v>
      </c>
      <c r="T68" s="31" t="s">
        <v>5</v>
      </c>
      <c r="U68" s="31" t="s">
        <v>82</v>
      </c>
      <c r="V68" s="31" t="s">
        <v>80</v>
      </c>
      <c r="W68" s="31" t="s">
        <v>5</v>
      </c>
      <c r="X68" s="31" t="s">
        <v>5</v>
      </c>
      <c r="Y68" s="31" t="s">
        <v>5</v>
      </c>
      <c r="Z68" s="31" t="s">
        <v>5</v>
      </c>
      <c r="AA68" s="31" t="s">
        <v>80</v>
      </c>
      <c r="AB68" s="31" t="s">
        <v>80</v>
      </c>
      <c r="AC68" s="31" t="s">
        <v>80</v>
      </c>
      <c r="AD68" s="31" t="s">
        <v>80</v>
      </c>
      <c r="AE68" s="31" t="s">
        <v>80</v>
      </c>
      <c r="AF68" s="31" t="s">
        <v>80</v>
      </c>
      <c r="AG68" s="31" t="s">
        <v>80</v>
      </c>
      <c r="AH68" s="31" t="s">
        <v>80</v>
      </c>
      <c r="AI68" s="31" t="s">
        <v>80</v>
      </c>
      <c r="AJ68" s="31" t="s">
        <v>80</v>
      </c>
      <c r="AK68">
        <v>32</v>
      </c>
      <c r="AL68" s="29" t="s">
        <v>80</v>
      </c>
      <c r="AM68" s="29" t="s">
        <v>80</v>
      </c>
      <c r="AN68" s="20" t="s">
        <v>80</v>
      </c>
    </row>
    <row r="69" spans="1:40" x14ac:dyDescent="0.25">
      <c r="A69" t="s">
        <v>244</v>
      </c>
      <c r="B69" t="s">
        <v>74</v>
      </c>
      <c r="C69" t="s">
        <v>75</v>
      </c>
      <c r="D69" t="s">
        <v>116</v>
      </c>
      <c r="E69" t="s">
        <v>87</v>
      </c>
      <c r="F69" t="s">
        <v>78</v>
      </c>
      <c r="G69" s="31" t="s">
        <v>80</v>
      </c>
      <c r="H69" s="31" t="s">
        <v>80</v>
      </c>
      <c r="I69" s="31" t="s">
        <v>80</v>
      </c>
      <c r="J69" s="31" t="s">
        <v>80</v>
      </c>
      <c r="K69" s="31" t="s">
        <v>80</v>
      </c>
      <c r="L69" s="31" t="s">
        <v>80</v>
      </c>
      <c r="M69" s="31" t="s">
        <v>80</v>
      </c>
      <c r="N69" s="31" t="s">
        <v>80</v>
      </c>
      <c r="O69" s="31" t="s">
        <v>80</v>
      </c>
      <c r="P69" s="31" t="s">
        <v>80</v>
      </c>
      <c r="Q69" s="31" t="s">
        <v>80</v>
      </c>
      <c r="R69" s="31" t="s">
        <v>80</v>
      </c>
      <c r="S69" s="31" t="s">
        <v>80</v>
      </c>
      <c r="T69" s="31" t="s">
        <v>80</v>
      </c>
      <c r="U69" s="31" t="s">
        <v>80</v>
      </c>
      <c r="V69" s="31" t="s">
        <v>80</v>
      </c>
      <c r="W69" s="31" t="s">
        <v>80</v>
      </c>
      <c r="X69" s="31" t="s">
        <v>80</v>
      </c>
      <c r="Y69" s="31" t="s">
        <v>80</v>
      </c>
      <c r="Z69" s="31" t="s">
        <v>80</v>
      </c>
      <c r="AA69" s="31">
        <v>3.3839999999999999</v>
      </c>
      <c r="AB69" s="31">
        <v>2.1539999999999999</v>
      </c>
      <c r="AC69" s="31">
        <v>2.4649999999999999</v>
      </c>
      <c r="AD69" s="31" t="s">
        <v>80</v>
      </c>
      <c r="AE69" s="31" t="s">
        <v>80</v>
      </c>
      <c r="AF69" s="31" t="s">
        <v>80</v>
      </c>
      <c r="AG69" s="31" t="s">
        <v>80</v>
      </c>
      <c r="AH69" s="31" t="s">
        <v>80</v>
      </c>
      <c r="AI69" s="31" t="s">
        <v>80</v>
      </c>
      <c r="AJ69" s="31" t="s">
        <v>80</v>
      </c>
      <c r="AK69">
        <v>33</v>
      </c>
      <c r="AL69" s="29">
        <v>0.01</v>
      </c>
      <c r="AM69" s="29">
        <v>99.92</v>
      </c>
      <c r="AN69" s="20">
        <v>8.0030000000000001</v>
      </c>
    </row>
    <row r="70" spans="1:40" x14ac:dyDescent="0.25">
      <c r="A70" t="s">
        <v>244</v>
      </c>
      <c r="B70" t="s">
        <v>74</v>
      </c>
      <c r="C70" t="s">
        <v>75</v>
      </c>
      <c r="D70" t="s">
        <v>116</v>
      </c>
      <c r="E70" t="s">
        <v>87</v>
      </c>
      <c r="F70" t="s">
        <v>79</v>
      </c>
      <c r="G70" s="31" t="s">
        <v>80</v>
      </c>
      <c r="H70" s="31" t="s">
        <v>80</v>
      </c>
      <c r="I70" s="31" t="s">
        <v>80</v>
      </c>
      <c r="J70" s="31" t="s">
        <v>80</v>
      </c>
      <c r="K70" s="31" t="s">
        <v>80</v>
      </c>
      <c r="L70" s="31" t="s">
        <v>80</v>
      </c>
      <c r="M70" s="31" t="s">
        <v>80</v>
      </c>
      <c r="N70" s="31" t="s">
        <v>80</v>
      </c>
      <c r="O70" s="31" t="s">
        <v>80</v>
      </c>
      <c r="P70" s="31" t="s">
        <v>80</v>
      </c>
      <c r="Q70" s="31" t="s">
        <v>80</v>
      </c>
      <c r="R70" s="31" t="s">
        <v>80</v>
      </c>
      <c r="S70" s="31" t="s">
        <v>80</v>
      </c>
      <c r="T70" s="31" t="s">
        <v>80</v>
      </c>
      <c r="U70" s="31" t="s">
        <v>80</v>
      </c>
      <c r="V70" s="31" t="s">
        <v>80</v>
      </c>
      <c r="W70" s="31" t="s">
        <v>80</v>
      </c>
      <c r="X70" s="31" t="s">
        <v>80</v>
      </c>
      <c r="Y70" s="31" t="s">
        <v>80</v>
      </c>
      <c r="Z70" s="31" t="s">
        <v>80</v>
      </c>
      <c r="AA70" s="31" t="s">
        <v>82</v>
      </c>
      <c r="AB70" s="31" t="s">
        <v>5</v>
      </c>
      <c r="AC70" s="31" t="s">
        <v>5</v>
      </c>
      <c r="AD70" s="31" t="s">
        <v>80</v>
      </c>
      <c r="AE70" s="31" t="s">
        <v>80</v>
      </c>
      <c r="AF70" s="31" t="s">
        <v>80</v>
      </c>
      <c r="AG70" s="31" t="s">
        <v>80</v>
      </c>
      <c r="AH70" s="31" t="s">
        <v>80</v>
      </c>
      <c r="AI70" s="31" t="s">
        <v>80</v>
      </c>
      <c r="AJ70" s="31" t="s">
        <v>80</v>
      </c>
      <c r="AK70">
        <v>33</v>
      </c>
      <c r="AL70" s="29" t="s">
        <v>80</v>
      </c>
      <c r="AM70" s="29" t="s">
        <v>80</v>
      </c>
      <c r="AN70" s="20" t="s">
        <v>80</v>
      </c>
    </row>
    <row r="71" spans="1:40" x14ac:dyDescent="0.25">
      <c r="A71" t="s">
        <v>244</v>
      </c>
      <c r="B71" t="s">
        <v>74</v>
      </c>
      <c r="C71" t="s">
        <v>75</v>
      </c>
      <c r="D71" t="s">
        <v>109</v>
      </c>
      <c r="E71" t="s">
        <v>129</v>
      </c>
      <c r="F71" t="s">
        <v>78</v>
      </c>
      <c r="G71" s="31" t="s">
        <v>80</v>
      </c>
      <c r="H71" s="31" t="s">
        <v>80</v>
      </c>
      <c r="I71" s="31" t="s">
        <v>80</v>
      </c>
      <c r="J71" s="31">
        <v>0.56000000000000005</v>
      </c>
      <c r="K71" s="31">
        <v>0.65800000000000003</v>
      </c>
      <c r="L71" s="31">
        <v>0.62</v>
      </c>
      <c r="M71" s="31" t="s">
        <v>80</v>
      </c>
      <c r="N71" s="31">
        <v>1.077</v>
      </c>
      <c r="O71" s="31">
        <v>1.254</v>
      </c>
      <c r="P71" s="31">
        <v>0.85799999999999998</v>
      </c>
      <c r="Q71" s="31">
        <v>0.876</v>
      </c>
      <c r="R71" s="31">
        <v>0.46500000000000002</v>
      </c>
      <c r="S71" s="31">
        <v>0.59199999999999997</v>
      </c>
      <c r="T71" s="31">
        <v>4.3999999999999997E-2</v>
      </c>
      <c r="U71" s="31" t="s">
        <v>80</v>
      </c>
      <c r="V71" s="31" t="s">
        <v>80</v>
      </c>
      <c r="W71" s="31">
        <v>1.0999999999999999E-2</v>
      </c>
      <c r="X71" s="31" t="s">
        <v>80</v>
      </c>
      <c r="Y71" s="31">
        <v>0.19700000000000001</v>
      </c>
      <c r="Z71" s="31" t="s">
        <v>80</v>
      </c>
      <c r="AA71" s="31">
        <v>4.2000000000000003E-2</v>
      </c>
      <c r="AB71" s="31">
        <v>0.11600000000000001</v>
      </c>
      <c r="AC71" s="31">
        <v>1.2999999999999999E-2</v>
      </c>
      <c r="AD71" s="31" t="s">
        <v>80</v>
      </c>
      <c r="AE71" s="31" t="s">
        <v>80</v>
      </c>
      <c r="AF71" s="31" t="s">
        <v>80</v>
      </c>
      <c r="AG71" s="31" t="s">
        <v>80</v>
      </c>
      <c r="AH71" s="31" t="s">
        <v>80</v>
      </c>
      <c r="AI71" s="31" t="s">
        <v>80</v>
      </c>
      <c r="AJ71" s="31" t="s">
        <v>80</v>
      </c>
      <c r="AK71">
        <v>34</v>
      </c>
      <c r="AL71" s="29">
        <v>0.01</v>
      </c>
      <c r="AM71" s="29">
        <v>99.92</v>
      </c>
      <c r="AN71" s="20">
        <v>7.3819999999999997</v>
      </c>
    </row>
    <row r="72" spans="1:40" x14ac:dyDescent="0.25">
      <c r="A72" t="s">
        <v>244</v>
      </c>
      <c r="B72" t="s">
        <v>74</v>
      </c>
      <c r="C72" t="s">
        <v>75</v>
      </c>
      <c r="D72" t="s">
        <v>109</v>
      </c>
      <c r="E72" t="s">
        <v>129</v>
      </c>
      <c r="F72" t="s">
        <v>79</v>
      </c>
      <c r="G72" s="31" t="s">
        <v>80</v>
      </c>
      <c r="H72" s="31" t="s">
        <v>80</v>
      </c>
      <c r="I72" s="31" t="s">
        <v>80</v>
      </c>
      <c r="J72" s="31" t="s">
        <v>5</v>
      </c>
      <c r="K72" s="31" t="s">
        <v>5</v>
      </c>
      <c r="L72" s="31" t="s">
        <v>5</v>
      </c>
      <c r="M72" s="31" t="s">
        <v>80</v>
      </c>
      <c r="N72" s="31" t="s">
        <v>5</v>
      </c>
      <c r="O72" s="31" t="s">
        <v>5</v>
      </c>
      <c r="P72" s="31" t="s">
        <v>5</v>
      </c>
      <c r="Q72" s="31" t="s">
        <v>5</v>
      </c>
      <c r="R72" s="31" t="s">
        <v>5</v>
      </c>
      <c r="S72" s="31" t="s">
        <v>5</v>
      </c>
      <c r="T72" s="31" t="s">
        <v>5</v>
      </c>
      <c r="U72" s="31" t="s">
        <v>80</v>
      </c>
      <c r="V72" s="31" t="s">
        <v>80</v>
      </c>
      <c r="W72" s="31" t="s">
        <v>20</v>
      </c>
      <c r="X72" s="31" t="s">
        <v>80</v>
      </c>
      <c r="Y72" s="31" t="s">
        <v>20</v>
      </c>
      <c r="Z72" s="31" t="s">
        <v>80</v>
      </c>
      <c r="AA72" s="31" t="s">
        <v>5</v>
      </c>
      <c r="AB72" s="31" t="s">
        <v>5</v>
      </c>
      <c r="AC72" s="31" t="s">
        <v>5</v>
      </c>
      <c r="AD72" s="31" t="s">
        <v>80</v>
      </c>
      <c r="AE72" s="31" t="s">
        <v>80</v>
      </c>
      <c r="AF72" s="31" t="s">
        <v>80</v>
      </c>
      <c r="AG72" s="31" t="s">
        <v>80</v>
      </c>
      <c r="AH72" s="31" t="s">
        <v>80</v>
      </c>
      <c r="AI72" s="31" t="s">
        <v>80</v>
      </c>
      <c r="AJ72" s="31" t="s">
        <v>80</v>
      </c>
      <c r="AK72">
        <v>34</v>
      </c>
      <c r="AL72" s="29" t="s">
        <v>80</v>
      </c>
      <c r="AM72" s="29" t="s">
        <v>80</v>
      </c>
      <c r="AN72" s="20" t="s">
        <v>80</v>
      </c>
    </row>
    <row r="73" spans="1:40" x14ac:dyDescent="0.25">
      <c r="A73" t="s">
        <v>244</v>
      </c>
      <c r="B73" t="s">
        <v>74</v>
      </c>
      <c r="C73" t="s">
        <v>75</v>
      </c>
      <c r="D73" t="s">
        <v>94</v>
      </c>
      <c r="E73" t="s">
        <v>90</v>
      </c>
      <c r="F73" t="s">
        <v>78</v>
      </c>
      <c r="G73" s="31">
        <v>5.274</v>
      </c>
      <c r="H73" s="31" t="s">
        <v>80</v>
      </c>
      <c r="I73" s="31" t="s">
        <v>80</v>
      </c>
      <c r="J73" s="31" t="s">
        <v>80</v>
      </c>
      <c r="K73" s="31" t="s">
        <v>80</v>
      </c>
      <c r="L73" s="31" t="s">
        <v>80</v>
      </c>
      <c r="M73" s="31" t="s">
        <v>80</v>
      </c>
      <c r="N73" s="31" t="s">
        <v>80</v>
      </c>
      <c r="O73" s="31" t="s">
        <v>80</v>
      </c>
      <c r="P73" s="31" t="s">
        <v>80</v>
      </c>
      <c r="Q73" s="31" t="s">
        <v>80</v>
      </c>
      <c r="R73" s="31" t="s">
        <v>80</v>
      </c>
      <c r="S73" s="31" t="s">
        <v>80</v>
      </c>
      <c r="T73" s="31" t="s">
        <v>80</v>
      </c>
      <c r="U73" s="31" t="s">
        <v>80</v>
      </c>
      <c r="V73" s="31" t="s">
        <v>80</v>
      </c>
      <c r="W73" s="31" t="s">
        <v>80</v>
      </c>
      <c r="X73" s="31" t="s">
        <v>80</v>
      </c>
      <c r="Y73" s="31" t="s">
        <v>80</v>
      </c>
      <c r="Z73" s="31" t="s">
        <v>80</v>
      </c>
      <c r="AA73" s="31" t="s">
        <v>80</v>
      </c>
      <c r="AB73" s="31" t="s">
        <v>80</v>
      </c>
      <c r="AC73" s="31">
        <v>0.66</v>
      </c>
      <c r="AD73" s="31">
        <v>8.0000000000000002E-3</v>
      </c>
      <c r="AE73" s="31">
        <v>0.14499999999999999</v>
      </c>
      <c r="AF73" s="31" t="s">
        <v>80</v>
      </c>
      <c r="AG73" s="31" t="s">
        <v>80</v>
      </c>
      <c r="AH73" s="31">
        <v>6.8000000000000005E-2</v>
      </c>
      <c r="AI73" s="31">
        <v>8.6999999999999994E-2</v>
      </c>
      <c r="AJ73" s="31" t="s">
        <v>80</v>
      </c>
      <c r="AK73">
        <v>35</v>
      </c>
      <c r="AL73" s="29">
        <v>0.01</v>
      </c>
      <c r="AM73" s="29">
        <v>99.93</v>
      </c>
      <c r="AN73" s="20">
        <v>6.242</v>
      </c>
    </row>
    <row r="74" spans="1:40" x14ac:dyDescent="0.25">
      <c r="A74" t="s">
        <v>244</v>
      </c>
      <c r="B74" t="s">
        <v>74</v>
      </c>
      <c r="C74" t="s">
        <v>75</v>
      </c>
      <c r="D74" t="s">
        <v>94</v>
      </c>
      <c r="E74" t="s">
        <v>90</v>
      </c>
      <c r="F74" t="s">
        <v>79</v>
      </c>
      <c r="G74" s="31" t="s">
        <v>82</v>
      </c>
      <c r="H74" s="31" t="s">
        <v>80</v>
      </c>
      <c r="I74" s="31" t="s">
        <v>80</v>
      </c>
      <c r="J74" s="31" t="s">
        <v>80</v>
      </c>
      <c r="K74" s="31" t="s">
        <v>80</v>
      </c>
      <c r="L74" s="31" t="s">
        <v>80</v>
      </c>
      <c r="M74" s="31" t="s">
        <v>80</v>
      </c>
      <c r="N74" s="31" t="s">
        <v>80</v>
      </c>
      <c r="O74" s="31" t="s">
        <v>80</v>
      </c>
      <c r="P74" s="31" t="s">
        <v>7</v>
      </c>
      <c r="Q74" s="31" t="s">
        <v>80</v>
      </c>
      <c r="R74" s="31" t="s">
        <v>80</v>
      </c>
      <c r="S74" s="31" t="s">
        <v>80</v>
      </c>
      <c r="T74" s="31" t="s">
        <v>80</v>
      </c>
      <c r="U74" s="31" t="s">
        <v>80</v>
      </c>
      <c r="V74" s="31" t="s">
        <v>80</v>
      </c>
      <c r="W74" s="31" t="s">
        <v>80</v>
      </c>
      <c r="X74" s="31" t="s">
        <v>80</v>
      </c>
      <c r="Y74" s="31" t="s">
        <v>80</v>
      </c>
      <c r="Z74" s="31" t="s">
        <v>80</v>
      </c>
      <c r="AA74" s="31" t="s">
        <v>80</v>
      </c>
      <c r="AB74" s="31" t="s">
        <v>80</v>
      </c>
      <c r="AC74" s="31" t="s">
        <v>82</v>
      </c>
      <c r="AD74" s="31" t="s">
        <v>82</v>
      </c>
      <c r="AE74" s="31" t="s">
        <v>82</v>
      </c>
      <c r="AF74" s="31" t="s">
        <v>80</v>
      </c>
      <c r="AG74" s="31" t="s">
        <v>80</v>
      </c>
      <c r="AH74" s="31" t="s">
        <v>82</v>
      </c>
      <c r="AI74" s="31" t="s">
        <v>82</v>
      </c>
      <c r="AJ74" s="31" t="s">
        <v>80</v>
      </c>
      <c r="AK74">
        <v>35</v>
      </c>
      <c r="AL74" s="29" t="s">
        <v>80</v>
      </c>
      <c r="AM74" s="29" t="s">
        <v>80</v>
      </c>
      <c r="AN74" s="20" t="s">
        <v>80</v>
      </c>
    </row>
    <row r="75" spans="1:40" x14ac:dyDescent="0.25">
      <c r="A75" t="s">
        <v>244</v>
      </c>
      <c r="B75" t="s">
        <v>74</v>
      </c>
      <c r="C75" t="s">
        <v>75</v>
      </c>
      <c r="D75" t="s">
        <v>92</v>
      </c>
      <c r="E75" t="s">
        <v>81</v>
      </c>
      <c r="F75" t="s">
        <v>78</v>
      </c>
      <c r="G75" s="31" t="s">
        <v>80</v>
      </c>
      <c r="H75" s="31" t="s">
        <v>80</v>
      </c>
      <c r="I75" s="31" t="s">
        <v>80</v>
      </c>
      <c r="J75" s="31" t="s">
        <v>80</v>
      </c>
      <c r="K75" s="31" t="s">
        <v>80</v>
      </c>
      <c r="L75" s="31" t="s">
        <v>80</v>
      </c>
      <c r="M75" s="31" t="s">
        <v>80</v>
      </c>
      <c r="N75" s="31" t="s">
        <v>80</v>
      </c>
      <c r="O75" s="31" t="s">
        <v>80</v>
      </c>
      <c r="P75" s="31" t="s">
        <v>80</v>
      </c>
      <c r="Q75" s="31" t="s">
        <v>80</v>
      </c>
      <c r="R75" s="31" t="s">
        <v>80</v>
      </c>
      <c r="S75" s="31" t="s">
        <v>80</v>
      </c>
      <c r="T75" s="31" t="s">
        <v>80</v>
      </c>
      <c r="U75" s="31" t="s">
        <v>80</v>
      </c>
      <c r="V75" s="31" t="s">
        <v>80</v>
      </c>
      <c r="W75" s="31" t="s">
        <v>80</v>
      </c>
      <c r="X75" s="31" t="s">
        <v>80</v>
      </c>
      <c r="Y75" s="31" t="s">
        <v>80</v>
      </c>
      <c r="Z75" s="31" t="s">
        <v>80</v>
      </c>
      <c r="AA75" s="31">
        <v>1.661</v>
      </c>
      <c r="AB75" s="31" t="s">
        <v>80</v>
      </c>
      <c r="AC75" s="31" t="s">
        <v>80</v>
      </c>
      <c r="AD75" s="31" t="s">
        <v>80</v>
      </c>
      <c r="AE75" s="31">
        <v>3.2989999999999999</v>
      </c>
      <c r="AF75" s="31" t="s">
        <v>80</v>
      </c>
      <c r="AG75" s="31" t="s">
        <v>80</v>
      </c>
      <c r="AH75" s="31" t="s">
        <v>80</v>
      </c>
      <c r="AI75" s="31" t="s">
        <v>80</v>
      </c>
      <c r="AJ75" s="31" t="s">
        <v>80</v>
      </c>
      <c r="AK75">
        <v>36</v>
      </c>
      <c r="AL75" s="29">
        <v>0.01</v>
      </c>
      <c r="AM75" s="29">
        <v>99.94</v>
      </c>
      <c r="AN75" s="20">
        <v>4.96</v>
      </c>
    </row>
    <row r="76" spans="1:40" x14ac:dyDescent="0.25">
      <c r="A76" t="s">
        <v>244</v>
      </c>
      <c r="B76" t="s">
        <v>74</v>
      </c>
      <c r="C76" t="s">
        <v>75</v>
      </c>
      <c r="D76" t="s">
        <v>92</v>
      </c>
      <c r="E76" t="s">
        <v>81</v>
      </c>
      <c r="F76" t="s">
        <v>79</v>
      </c>
      <c r="G76" s="31" t="s">
        <v>80</v>
      </c>
      <c r="H76" s="31" t="s">
        <v>80</v>
      </c>
      <c r="I76" s="31" t="s">
        <v>80</v>
      </c>
      <c r="J76" s="31" t="s">
        <v>80</v>
      </c>
      <c r="K76" s="31" t="s">
        <v>80</v>
      </c>
      <c r="L76" s="31" t="s">
        <v>80</v>
      </c>
      <c r="M76" s="31" t="s">
        <v>80</v>
      </c>
      <c r="N76" s="31" t="s">
        <v>80</v>
      </c>
      <c r="O76" s="31" t="s">
        <v>80</v>
      </c>
      <c r="P76" s="31" t="s">
        <v>80</v>
      </c>
      <c r="Q76" s="31" t="s">
        <v>80</v>
      </c>
      <c r="R76" s="31" t="s">
        <v>80</v>
      </c>
      <c r="S76" s="31" t="s">
        <v>80</v>
      </c>
      <c r="T76" s="31" t="s">
        <v>80</v>
      </c>
      <c r="U76" s="31" t="s">
        <v>80</v>
      </c>
      <c r="V76" s="31" t="s">
        <v>80</v>
      </c>
      <c r="W76" s="31" t="s">
        <v>80</v>
      </c>
      <c r="X76" s="31" t="s">
        <v>80</v>
      </c>
      <c r="Y76" s="31" t="s">
        <v>80</v>
      </c>
      <c r="Z76" s="31" t="s">
        <v>80</v>
      </c>
      <c r="AA76" s="31" t="s">
        <v>82</v>
      </c>
      <c r="AB76" s="31" t="s">
        <v>80</v>
      </c>
      <c r="AC76" s="31" t="s">
        <v>80</v>
      </c>
      <c r="AD76" s="31" t="s">
        <v>80</v>
      </c>
      <c r="AE76" s="31" t="s">
        <v>82</v>
      </c>
      <c r="AF76" s="31" t="s">
        <v>80</v>
      </c>
      <c r="AG76" s="31" t="s">
        <v>80</v>
      </c>
      <c r="AH76" s="31" t="s">
        <v>80</v>
      </c>
      <c r="AI76" s="31" t="s">
        <v>80</v>
      </c>
      <c r="AJ76" s="31" t="s">
        <v>80</v>
      </c>
      <c r="AK76">
        <v>36</v>
      </c>
      <c r="AL76" s="29" t="s">
        <v>80</v>
      </c>
      <c r="AM76" s="29" t="s">
        <v>80</v>
      </c>
      <c r="AN76" s="20" t="s">
        <v>80</v>
      </c>
    </row>
    <row r="77" spans="1:40" x14ac:dyDescent="0.25">
      <c r="A77" t="s">
        <v>244</v>
      </c>
      <c r="B77" t="s">
        <v>74</v>
      </c>
      <c r="C77" t="s">
        <v>75</v>
      </c>
      <c r="D77" t="s">
        <v>124</v>
      </c>
      <c r="E77" t="s">
        <v>95</v>
      </c>
      <c r="F77" t="s">
        <v>78</v>
      </c>
      <c r="G77" s="31" t="s">
        <v>80</v>
      </c>
      <c r="H77" s="31" t="s">
        <v>80</v>
      </c>
      <c r="I77" s="31">
        <v>0.5</v>
      </c>
      <c r="J77" s="31">
        <v>1.5</v>
      </c>
      <c r="K77" s="31">
        <v>2</v>
      </c>
      <c r="L77" s="31" t="s">
        <v>80</v>
      </c>
      <c r="M77" s="31" t="s">
        <v>80</v>
      </c>
      <c r="N77" s="31" t="s">
        <v>80</v>
      </c>
      <c r="O77" s="31" t="s">
        <v>80</v>
      </c>
      <c r="P77" s="31" t="s">
        <v>80</v>
      </c>
      <c r="Q77" s="31" t="s">
        <v>80</v>
      </c>
      <c r="R77" s="31">
        <v>0.15</v>
      </c>
      <c r="S77" s="31" t="s">
        <v>80</v>
      </c>
      <c r="T77" s="31" t="s">
        <v>80</v>
      </c>
      <c r="U77" s="31">
        <v>0.32700000000000001</v>
      </c>
      <c r="V77" s="31">
        <v>0.13200000000000001</v>
      </c>
      <c r="W77" s="31" t="s">
        <v>80</v>
      </c>
      <c r="X77" s="31" t="s">
        <v>80</v>
      </c>
      <c r="Y77" s="31" t="s">
        <v>80</v>
      </c>
      <c r="Z77" s="31" t="s">
        <v>80</v>
      </c>
      <c r="AA77" s="31" t="s">
        <v>80</v>
      </c>
      <c r="AB77" s="31" t="s">
        <v>80</v>
      </c>
      <c r="AC77" s="31" t="s">
        <v>80</v>
      </c>
      <c r="AD77" s="31" t="s">
        <v>80</v>
      </c>
      <c r="AE77" s="31" t="s">
        <v>80</v>
      </c>
      <c r="AF77" s="31" t="s">
        <v>80</v>
      </c>
      <c r="AG77" s="31">
        <v>0.122</v>
      </c>
      <c r="AH77" s="31" t="s">
        <v>80</v>
      </c>
      <c r="AI77" s="31" t="s">
        <v>80</v>
      </c>
      <c r="AJ77" s="31" t="s">
        <v>80</v>
      </c>
      <c r="AK77">
        <v>37</v>
      </c>
      <c r="AL77" s="29">
        <v>0</v>
      </c>
      <c r="AM77" s="29">
        <v>99.94</v>
      </c>
      <c r="AN77" s="20">
        <v>4.7309999999999999</v>
      </c>
    </row>
    <row r="78" spans="1:40" x14ac:dyDescent="0.25">
      <c r="A78" t="s">
        <v>244</v>
      </c>
      <c r="B78" t="s">
        <v>74</v>
      </c>
      <c r="C78" t="s">
        <v>75</v>
      </c>
      <c r="D78" t="s">
        <v>124</v>
      </c>
      <c r="E78" t="s">
        <v>95</v>
      </c>
      <c r="F78" t="s">
        <v>79</v>
      </c>
      <c r="G78" s="31" t="s">
        <v>80</v>
      </c>
      <c r="H78" s="31" t="s">
        <v>80</v>
      </c>
      <c r="I78" s="31" t="s">
        <v>82</v>
      </c>
      <c r="J78" s="31" t="s">
        <v>82</v>
      </c>
      <c r="K78" s="31" t="s">
        <v>82</v>
      </c>
      <c r="L78" s="31" t="s">
        <v>80</v>
      </c>
      <c r="M78" s="31" t="s">
        <v>80</v>
      </c>
      <c r="N78" s="31" t="s">
        <v>80</v>
      </c>
      <c r="O78" s="31" t="s">
        <v>80</v>
      </c>
      <c r="P78" s="31" t="s">
        <v>80</v>
      </c>
      <c r="Q78" s="31" t="s">
        <v>80</v>
      </c>
      <c r="R78" s="31" t="s">
        <v>82</v>
      </c>
      <c r="S78" s="31" t="s">
        <v>80</v>
      </c>
      <c r="T78" s="31" t="s">
        <v>80</v>
      </c>
      <c r="U78" s="31" t="s">
        <v>82</v>
      </c>
      <c r="V78" s="31" t="s">
        <v>82</v>
      </c>
      <c r="W78" s="31" t="s">
        <v>80</v>
      </c>
      <c r="X78" s="31" t="s">
        <v>80</v>
      </c>
      <c r="Y78" s="31" t="s">
        <v>80</v>
      </c>
      <c r="Z78" s="31" t="s">
        <v>80</v>
      </c>
      <c r="AA78" s="31" t="s">
        <v>80</v>
      </c>
      <c r="AB78" s="31" t="s">
        <v>80</v>
      </c>
      <c r="AC78" s="31" t="s">
        <v>80</v>
      </c>
      <c r="AD78" s="31" t="s">
        <v>80</v>
      </c>
      <c r="AE78" s="31" t="s">
        <v>80</v>
      </c>
      <c r="AF78" s="31" t="s">
        <v>80</v>
      </c>
      <c r="AG78" s="31" t="s">
        <v>82</v>
      </c>
      <c r="AH78" s="31" t="s">
        <v>80</v>
      </c>
      <c r="AI78" s="31" t="s">
        <v>80</v>
      </c>
      <c r="AJ78" s="31" t="s">
        <v>80</v>
      </c>
      <c r="AK78">
        <v>37</v>
      </c>
      <c r="AL78" s="29" t="s">
        <v>80</v>
      </c>
      <c r="AM78" s="29" t="s">
        <v>80</v>
      </c>
      <c r="AN78" s="20" t="s">
        <v>80</v>
      </c>
    </row>
    <row r="79" spans="1:40" x14ac:dyDescent="0.25">
      <c r="A79" t="s">
        <v>244</v>
      </c>
      <c r="B79" t="s">
        <v>74</v>
      </c>
      <c r="C79" t="s">
        <v>75</v>
      </c>
      <c r="D79" t="s">
        <v>89</v>
      </c>
      <c r="E79" t="s">
        <v>90</v>
      </c>
      <c r="F79" t="s">
        <v>78</v>
      </c>
      <c r="G79" s="31" t="s">
        <v>80</v>
      </c>
      <c r="H79" s="31" t="s">
        <v>80</v>
      </c>
      <c r="I79" s="31" t="s">
        <v>80</v>
      </c>
      <c r="J79" s="31" t="s">
        <v>80</v>
      </c>
      <c r="K79" s="31" t="s">
        <v>80</v>
      </c>
      <c r="L79" s="31" t="s">
        <v>80</v>
      </c>
      <c r="M79" s="31" t="s">
        <v>80</v>
      </c>
      <c r="N79" s="31" t="s">
        <v>80</v>
      </c>
      <c r="O79" s="31" t="s">
        <v>80</v>
      </c>
      <c r="P79" s="31" t="s">
        <v>80</v>
      </c>
      <c r="Q79" s="31" t="s">
        <v>80</v>
      </c>
      <c r="R79" s="31" t="s">
        <v>80</v>
      </c>
      <c r="S79" s="31" t="s">
        <v>80</v>
      </c>
      <c r="T79" s="31" t="s">
        <v>80</v>
      </c>
      <c r="U79" s="31" t="s">
        <v>80</v>
      </c>
      <c r="V79" s="31" t="s">
        <v>80</v>
      </c>
      <c r="W79" s="31" t="s">
        <v>80</v>
      </c>
      <c r="X79" s="31" t="s">
        <v>80</v>
      </c>
      <c r="Y79" s="31" t="s">
        <v>80</v>
      </c>
      <c r="Z79" s="31" t="s">
        <v>80</v>
      </c>
      <c r="AA79" s="31" t="s">
        <v>80</v>
      </c>
      <c r="AB79" s="31" t="s">
        <v>80</v>
      </c>
      <c r="AC79" s="31" t="s">
        <v>80</v>
      </c>
      <c r="AD79" s="31">
        <v>1.6439999999999999</v>
      </c>
      <c r="AE79" s="31">
        <v>1.5449999999999999</v>
      </c>
      <c r="AF79" s="31">
        <v>0.45600000000000002</v>
      </c>
      <c r="AG79" s="31">
        <v>0.63300000000000001</v>
      </c>
      <c r="AH79" s="31">
        <v>5.0999999999999997E-2</v>
      </c>
      <c r="AI79" s="31">
        <v>4.8000000000000001E-2</v>
      </c>
      <c r="AJ79" s="31">
        <v>0.24399999999999999</v>
      </c>
      <c r="AK79">
        <v>38</v>
      </c>
      <c r="AL79" s="29">
        <v>0</v>
      </c>
      <c r="AM79" s="29">
        <v>99.94</v>
      </c>
      <c r="AN79" s="20">
        <v>4.62</v>
      </c>
    </row>
    <row r="80" spans="1:40" x14ac:dyDescent="0.25">
      <c r="A80" t="s">
        <v>244</v>
      </c>
      <c r="B80" t="s">
        <v>74</v>
      </c>
      <c r="C80" t="s">
        <v>75</v>
      </c>
      <c r="D80" t="s">
        <v>89</v>
      </c>
      <c r="E80" t="s">
        <v>90</v>
      </c>
      <c r="F80" t="s">
        <v>79</v>
      </c>
      <c r="G80" s="31" t="s">
        <v>80</v>
      </c>
      <c r="H80" s="31" t="s">
        <v>80</v>
      </c>
      <c r="I80" s="31" t="s">
        <v>80</v>
      </c>
      <c r="J80" s="31" t="s">
        <v>80</v>
      </c>
      <c r="K80" s="31" t="s">
        <v>80</v>
      </c>
      <c r="L80" s="31" t="s">
        <v>80</v>
      </c>
      <c r="M80" s="31" t="s">
        <v>80</v>
      </c>
      <c r="N80" s="31" t="s">
        <v>80</v>
      </c>
      <c r="O80" s="31" t="s">
        <v>80</v>
      </c>
      <c r="P80" s="31" t="s">
        <v>80</v>
      </c>
      <c r="Q80" s="31" t="s">
        <v>80</v>
      </c>
      <c r="R80" s="31" t="s">
        <v>80</v>
      </c>
      <c r="S80" s="31" t="s">
        <v>80</v>
      </c>
      <c r="T80" s="31" t="s">
        <v>80</v>
      </c>
      <c r="U80" s="31" t="s">
        <v>80</v>
      </c>
      <c r="V80" s="31" t="s">
        <v>80</v>
      </c>
      <c r="W80" s="31" t="s">
        <v>80</v>
      </c>
      <c r="X80" s="31" t="s">
        <v>80</v>
      </c>
      <c r="Y80" s="31" t="s">
        <v>80</v>
      </c>
      <c r="Z80" s="31" t="s">
        <v>80</v>
      </c>
      <c r="AA80" s="31" t="s">
        <v>80</v>
      </c>
      <c r="AB80" s="31" t="s">
        <v>80</v>
      </c>
      <c r="AC80" s="31" t="s">
        <v>80</v>
      </c>
      <c r="AD80" s="31" t="s">
        <v>5</v>
      </c>
      <c r="AE80" s="31" t="s">
        <v>5</v>
      </c>
      <c r="AF80" s="31" t="s">
        <v>5</v>
      </c>
      <c r="AG80" s="31" t="s">
        <v>5</v>
      </c>
      <c r="AH80" s="31" t="s">
        <v>5</v>
      </c>
      <c r="AI80" s="31" t="s">
        <v>5</v>
      </c>
      <c r="AJ80" s="31" t="s">
        <v>82</v>
      </c>
      <c r="AK80">
        <v>38</v>
      </c>
      <c r="AL80" s="29" t="s">
        <v>80</v>
      </c>
      <c r="AM80" s="29" t="s">
        <v>80</v>
      </c>
      <c r="AN80" s="20" t="s">
        <v>80</v>
      </c>
    </row>
    <row r="81" spans="1:40" x14ac:dyDescent="0.25">
      <c r="A81" t="s">
        <v>244</v>
      </c>
      <c r="B81" t="s">
        <v>74</v>
      </c>
      <c r="C81" t="s">
        <v>75</v>
      </c>
      <c r="D81" t="s">
        <v>83</v>
      </c>
      <c r="E81" t="s">
        <v>90</v>
      </c>
      <c r="F81" t="s">
        <v>78</v>
      </c>
      <c r="G81" s="31" t="s">
        <v>80</v>
      </c>
      <c r="H81" s="31" t="s">
        <v>80</v>
      </c>
      <c r="I81" s="31" t="s">
        <v>80</v>
      </c>
      <c r="J81" s="31" t="s">
        <v>80</v>
      </c>
      <c r="K81" s="31" t="s">
        <v>80</v>
      </c>
      <c r="L81" s="31" t="s">
        <v>80</v>
      </c>
      <c r="M81" s="31" t="s">
        <v>80</v>
      </c>
      <c r="N81" s="31" t="s">
        <v>80</v>
      </c>
      <c r="O81" s="31" t="s">
        <v>80</v>
      </c>
      <c r="P81" s="31" t="s">
        <v>80</v>
      </c>
      <c r="Q81" s="31" t="s">
        <v>80</v>
      </c>
      <c r="R81" s="31" t="s">
        <v>80</v>
      </c>
      <c r="S81" s="31" t="s">
        <v>80</v>
      </c>
      <c r="T81" s="31" t="s">
        <v>80</v>
      </c>
      <c r="U81" s="31">
        <v>0.375</v>
      </c>
      <c r="V81" s="31">
        <v>0.13</v>
      </c>
      <c r="W81" s="31" t="s">
        <v>80</v>
      </c>
      <c r="X81" s="31" t="s">
        <v>80</v>
      </c>
      <c r="Y81" s="31">
        <v>0.05</v>
      </c>
      <c r="Z81" s="31" t="s">
        <v>80</v>
      </c>
      <c r="AA81" s="31">
        <v>0.16400000000000001</v>
      </c>
      <c r="AB81" s="31">
        <v>0.11899999999999999</v>
      </c>
      <c r="AC81" s="31">
        <v>6.6000000000000003E-2</v>
      </c>
      <c r="AD81" s="31" t="s">
        <v>80</v>
      </c>
      <c r="AE81" s="31">
        <v>1.413</v>
      </c>
      <c r="AF81" s="31">
        <v>0.04</v>
      </c>
      <c r="AG81" s="31">
        <v>1.149</v>
      </c>
      <c r="AH81" s="31">
        <v>0.34699999999999998</v>
      </c>
      <c r="AI81" s="31">
        <v>0.61599999999999999</v>
      </c>
      <c r="AJ81" s="31">
        <v>3.2000000000000001E-2</v>
      </c>
      <c r="AK81">
        <v>39</v>
      </c>
      <c r="AL81" s="29">
        <v>0</v>
      </c>
      <c r="AM81" s="29">
        <v>99.95</v>
      </c>
      <c r="AN81" s="20">
        <v>4.5</v>
      </c>
    </row>
    <row r="82" spans="1:40" x14ac:dyDescent="0.25">
      <c r="A82" t="s">
        <v>244</v>
      </c>
      <c r="B82" t="s">
        <v>74</v>
      </c>
      <c r="C82" t="s">
        <v>75</v>
      </c>
      <c r="D82" t="s">
        <v>83</v>
      </c>
      <c r="E82" t="s">
        <v>90</v>
      </c>
      <c r="F82" t="s">
        <v>79</v>
      </c>
      <c r="G82" s="31" t="s">
        <v>80</v>
      </c>
      <c r="H82" s="31" t="s">
        <v>80</v>
      </c>
      <c r="I82" s="31" t="s">
        <v>80</v>
      </c>
      <c r="J82" s="31" t="s">
        <v>80</v>
      </c>
      <c r="K82" s="31" t="s">
        <v>80</v>
      </c>
      <c r="L82" s="31" t="s">
        <v>80</v>
      </c>
      <c r="M82" s="31" t="s">
        <v>80</v>
      </c>
      <c r="N82" s="31" t="s">
        <v>80</v>
      </c>
      <c r="O82" s="31" t="s">
        <v>80</v>
      </c>
      <c r="P82" s="31" t="s">
        <v>80</v>
      </c>
      <c r="Q82" s="31" t="s">
        <v>80</v>
      </c>
      <c r="R82" s="31" t="s">
        <v>80</v>
      </c>
      <c r="S82" s="31" t="s">
        <v>80</v>
      </c>
      <c r="T82" s="31" t="s">
        <v>80</v>
      </c>
      <c r="U82" s="31" t="s">
        <v>82</v>
      </c>
      <c r="V82" s="31" t="s">
        <v>82</v>
      </c>
      <c r="W82" s="31" t="s">
        <v>80</v>
      </c>
      <c r="X82" s="31" t="s">
        <v>80</v>
      </c>
      <c r="Y82" s="31" t="s">
        <v>82</v>
      </c>
      <c r="Z82" s="31" t="s">
        <v>80</v>
      </c>
      <c r="AA82" s="31" t="s">
        <v>82</v>
      </c>
      <c r="AB82" s="31" t="s">
        <v>82</v>
      </c>
      <c r="AC82" s="31" t="s">
        <v>5</v>
      </c>
      <c r="AD82" s="31" t="s">
        <v>80</v>
      </c>
      <c r="AE82" s="31" t="s">
        <v>20</v>
      </c>
      <c r="AF82" s="31" t="s">
        <v>82</v>
      </c>
      <c r="AG82" s="31" t="s">
        <v>5</v>
      </c>
      <c r="AH82" s="31" t="s">
        <v>5</v>
      </c>
      <c r="AI82" s="31" t="s">
        <v>20</v>
      </c>
      <c r="AJ82" s="31" t="s">
        <v>5</v>
      </c>
      <c r="AK82">
        <v>39</v>
      </c>
      <c r="AL82" s="29" t="s">
        <v>80</v>
      </c>
      <c r="AM82" s="29" t="s">
        <v>80</v>
      </c>
      <c r="AN82" s="20" t="s">
        <v>80</v>
      </c>
    </row>
    <row r="83" spans="1:40" x14ac:dyDescent="0.25">
      <c r="A83" t="s">
        <v>244</v>
      </c>
      <c r="B83" t="s">
        <v>74</v>
      </c>
      <c r="C83" t="s">
        <v>75</v>
      </c>
      <c r="D83" t="s">
        <v>94</v>
      </c>
      <c r="E83" t="s">
        <v>104</v>
      </c>
      <c r="F83" t="s">
        <v>78</v>
      </c>
      <c r="G83" s="31" t="s">
        <v>80</v>
      </c>
      <c r="H83" s="31">
        <v>2.0419999999999998</v>
      </c>
      <c r="I83" s="31">
        <v>0.30299999999999999</v>
      </c>
      <c r="J83" s="31">
        <v>0.35899999999999999</v>
      </c>
      <c r="K83" s="31">
        <v>1.2999999999999999E-2</v>
      </c>
      <c r="L83" s="31" t="s">
        <v>80</v>
      </c>
      <c r="M83" s="31">
        <v>6.4000000000000001E-2</v>
      </c>
      <c r="N83" s="31" t="s">
        <v>80</v>
      </c>
      <c r="O83" s="31" t="s">
        <v>80</v>
      </c>
      <c r="P83" s="31" t="s">
        <v>80</v>
      </c>
      <c r="Q83" s="31" t="s">
        <v>80</v>
      </c>
      <c r="R83" s="31">
        <v>1.9E-2</v>
      </c>
      <c r="S83" s="31">
        <v>0.104</v>
      </c>
      <c r="T83" s="31">
        <v>0.63</v>
      </c>
      <c r="U83" s="31">
        <v>6.6000000000000003E-2</v>
      </c>
      <c r="V83" s="31">
        <v>4.3999999999999997E-2</v>
      </c>
      <c r="W83" s="31">
        <v>7.8E-2</v>
      </c>
      <c r="X83" s="31">
        <v>0.23100000000000001</v>
      </c>
      <c r="Y83" s="31" t="s">
        <v>80</v>
      </c>
      <c r="Z83" s="31" t="s">
        <v>80</v>
      </c>
      <c r="AA83" s="31" t="s">
        <v>80</v>
      </c>
      <c r="AB83" s="31" t="s">
        <v>80</v>
      </c>
      <c r="AC83" s="31">
        <v>2.9000000000000001E-2</v>
      </c>
      <c r="AD83" s="31">
        <v>5.0999999999999997E-2</v>
      </c>
      <c r="AE83" s="31" t="s">
        <v>80</v>
      </c>
      <c r="AF83" s="31" t="s">
        <v>80</v>
      </c>
      <c r="AG83" s="31" t="s">
        <v>80</v>
      </c>
      <c r="AH83" s="31" t="s">
        <v>80</v>
      </c>
      <c r="AI83" s="31" t="s">
        <v>80</v>
      </c>
      <c r="AJ83" s="31" t="s">
        <v>80</v>
      </c>
      <c r="AK83">
        <v>40</v>
      </c>
      <c r="AL83" s="29">
        <v>0</v>
      </c>
      <c r="AM83" s="29">
        <v>99.95</v>
      </c>
      <c r="AN83" s="20">
        <v>4.0330000000000004</v>
      </c>
    </row>
    <row r="84" spans="1:40" x14ac:dyDescent="0.25">
      <c r="A84" t="s">
        <v>244</v>
      </c>
      <c r="B84" t="s">
        <v>74</v>
      </c>
      <c r="C84" t="s">
        <v>75</v>
      </c>
      <c r="D84" t="s">
        <v>94</v>
      </c>
      <c r="E84" t="s">
        <v>104</v>
      </c>
      <c r="F84" t="s">
        <v>79</v>
      </c>
      <c r="G84" s="31" t="s">
        <v>80</v>
      </c>
      <c r="H84" s="31" t="s">
        <v>82</v>
      </c>
      <c r="I84" s="31" t="s">
        <v>82</v>
      </c>
      <c r="J84" s="31" t="s">
        <v>82</v>
      </c>
      <c r="K84" s="31" t="s">
        <v>82</v>
      </c>
      <c r="L84" s="31" t="s">
        <v>80</v>
      </c>
      <c r="M84" s="31" t="s">
        <v>82</v>
      </c>
      <c r="N84" s="31" t="s">
        <v>80</v>
      </c>
      <c r="O84" s="31" t="s">
        <v>80</v>
      </c>
      <c r="P84" s="31" t="s">
        <v>80</v>
      </c>
      <c r="Q84" s="31" t="s">
        <v>80</v>
      </c>
      <c r="R84" s="31" t="s">
        <v>82</v>
      </c>
      <c r="S84" s="31" t="s">
        <v>82</v>
      </c>
      <c r="T84" s="31" t="s">
        <v>82</v>
      </c>
      <c r="U84" s="31" t="s">
        <v>82</v>
      </c>
      <c r="V84" s="31" t="s">
        <v>82</v>
      </c>
      <c r="W84" s="31" t="s">
        <v>82</v>
      </c>
      <c r="X84" s="31" t="s">
        <v>82</v>
      </c>
      <c r="Y84" s="31" t="s">
        <v>80</v>
      </c>
      <c r="Z84" s="31" t="s">
        <v>80</v>
      </c>
      <c r="AA84" s="31" t="s">
        <v>80</v>
      </c>
      <c r="AB84" s="31" t="s">
        <v>80</v>
      </c>
      <c r="AC84" s="31" t="s">
        <v>82</v>
      </c>
      <c r="AD84" s="31" t="s">
        <v>82</v>
      </c>
      <c r="AE84" s="31" t="s">
        <v>80</v>
      </c>
      <c r="AF84" s="31" t="s">
        <v>80</v>
      </c>
      <c r="AG84" s="31" t="s">
        <v>80</v>
      </c>
      <c r="AH84" s="31" t="s">
        <v>80</v>
      </c>
      <c r="AI84" s="31" t="s">
        <v>80</v>
      </c>
      <c r="AJ84" s="31" t="s">
        <v>80</v>
      </c>
      <c r="AK84">
        <v>40</v>
      </c>
      <c r="AL84" s="29" t="s">
        <v>80</v>
      </c>
      <c r="AM84" s="29" t="s">
        <v>80</v>
      </c>
      <c r="AN84" s="20" t="s">
        <v>80</v>
      </c>
    </row>
    <row r="85" spans="1:40" x14ac:dyDescent="0.25">
      <c r="A85" t="s">
        <v>244</v>
      </c>
      <c r="B85" t="s">
        <v>74</v>
      </c>
      <c r="C85" t="s">
        <v>75</v>
      </c>
      <c r="D85" t="s">
        <v>109</v>
      </c>
      <c r="E85" t="s">
        <v>105</v>
      </c>
      <c r="F85" t="s">
        <v>78</v>
      </c>
      <c r="G85" s="31">
        <v>0.17699999999999999</v>
      </c>
      <c r="H85" s="31">
        <v>0.28699999999999998</v>
      </c>
      <c r="I85" s="31">
        <v>0.26600000000000001</v>
      </c>
      <c r="J85" s="31">
        <v>0.2</v>
      </c>
      <c r="K85" s="31">
        <v>0.11</v>
      </c>
      <c r="L85" s="31">
        <v>0.11899999999999999</v>
      </c>
      <c r="M85" s="31">
        <v>0.622</v>
      </c>
      <c r="N85" s="31">
        <v>0.35899999999999999</v>
      </c>
      <c r="O85" s="31">
        <v>0.20899999999999999</v>
      </c>
      <c r="P85" s="31">
        <v>0.14499999999999999</v>
      </c>
      <c r="Q85" s="31">
        <v>0.56799999999999995</v>
      </c>
      <c r="R85" s="31">
        <v>8.3000000000000004E-2</v>
      </c>
      <c r="S85" s="31">
        <v>3.1E-2</v>
      </c>
      <c r="T85" s="31" t="s">
        <v>80</v>
      </c>
      <c r="U85" s="31" t="s">
        <v>80</v>
      </c>
      <c r="V85" s="31" t="s">
        <v>80</v>
      </c>
      <c r="W85" s="31">
        <v>4.9000000000000002E-2</v>
      </c>
      <c r="X85" s="31">
        <v>0.502</v>
      </c>
      <c r="Y85" s="31" t="s">
        <v>80</v>
      </c>
      <c r="Z85" s="31" t="s">
        <v>80</v>
      </c>
      <c r="AA85" s="31" t="s">
        <v>80</v>
      </c>
      <c r="AB85" s="31">
        <v>2.7E-2</v>
      </c>
      <c r="AC85" s="31" t="s">
        <v>80</v>
      </c>
      <c r="AD85" s="31" t="s">
        <v>80</v>
      </c>
      <c r="AE85" s="31" t="s">
        <v>80</v>
      </c>
      <c r="AF85" s="31">
        <v>5.2999999999999999E-2</v>
      </c>
      <c r="AG85" s="31" t="s">
        <v>80</v>
      </c>
      <c r="AH85" s="31" t="s">
        <v>80</v>
      </c>
      <c r="AI85" s="31" t="s">
        <v>80</v>
      </c>
      <c r="AJ85" s="31" t="s">
        <v>80</v>
      </c>
      <c r="AK85">
        <v>41</v>
      </c>
      <c r="AL85" s="29">
        <v>0</v>
      </c>
      <c r="AM85" s="29">
        <v>99.96</v>
      </c>
      <c r="AN85" s="20">
        <v>3.8069999999999999</v>
      </c>
    </row>
    <row r="86" spans="1:40" x14ac:dyDescent="0.25">
      <c r="A86" t="s">
        <v>244</v>
      </c>
      <c r="B86" t="s">
        <v>74</v>
      </c>
      <c r="C86" t="s">
        <v>75</v>
      </c>
      <c r="D86" t="s">
        <v>109</v>
      </c>
      <c r="E86" t="s">
        <v>105</v>
      </c>
      <c r="F86" t="s">
        <v>79</v>
      </c>
      <c r="G86" s="31" t="s">
        <v>5</v>
      </c>
      <c r="H86" s="31" t="s">
        <v>5</v>
      </c>
      <c r="I86" s="31" t="s">
        <v>5</v>
      </c>
      <c r="J86" s="31" t="s">
        <v>5</v>
      </c>
      <c r="K86" s="31" t="s">
        <v>5</v>
      </c>
      <c r="L86" s="31" t="s">
        <v>5</v>
      </c>
      <c r="M86" s="31" t="s">
        <v>5</v>
      </c>
      <c r="N86" s="31" t="s">
        <v>5</v>
      </c>
      <c r="O86" s="31" t="s">
        <v>5</v>
      </c>
      <c r="P86" s="31" t="s">
        <v>5</v>
      </c>
      <c r="Q86" s="31" t="s">
        <v>5</v>
      </c>
      <c r="R86" s="31" t="s">
        <v>5</v>
      </c>
      <c r="S86" s="31" t="s">
        <v>5</v>
      </c>
      <c r="T86" s="31" t="s">
        <v>80</v>
      </c>
      <c r="U86" s="31" t="s">
        <v>80</v>
      </c>
      <c r="V86" s="31" t="s">
        <v>80</v>
      </c>
      <c r="W86" s="31" t="s">
        <v>5</v>
      </c>
      <c r="X86" s="31" t="s">
        <v>82</v>
      </c>
      <c r="Y86" s="31" t="s">
        <v>80</v>
      </c>
      <c r="Z86" s="31" t="s">
        <v>80</v>
      </c>
      <c r="AA86" s="31" t="s">
        <v>80</v>
      </c>
      <c r="AB86" s="31" t="s">
        <v>5</v>
      </c>
      <c r="AC86" s="31" t="s">
        <v>80</v>
      </c>
      <c r="AD86" s="31" t="s">
        <v>80</v>
      </c>
      <c r="AE86" s="31" t="s">
        <v>80</v>
      </c>
      <c r="AF86" s="31" t="s">
        <v>5</v>
      </c>
      <c r="AG86" s="31" t="s">
        <v>80</v>
      </c>
      <c r="AH86" s="31" t="s">
        <v>80</v>
      </c>
      <c r="AI86" s="31" t="s">
        <v>80</v>
      </c>
      <c r="AJ86" s="31" t="s">
        <v>80</v>
      </c>
      <c r="AK86">
        <v>41</v>
      </c>
      <c r="AL86" s="29" t="s">
        <v>80</v>
      </c>
      <c r="AM86" s="29" t="s">
        <v>80</v>
      </c>
      <c r="AN86" s="20" t="s">
        <v>80</v>
      </c>
    </row>
    <row r="87" spans="1:40" x14ac:dyDescent="0.25">
      <c r="A87" t="s">
        <v>244</v>
      </c>
      <c r="B87" t="s">
        <v>74</v>
      </c>
      <c r="C87" t="s">
        <v>100</v>
      </c>
      <c r="D87" t="s">
        <v>117</v>
      </c>
      <c r="E87" t="s">
        <v>81</v>
      </c>
      <c r="F87" t="s">
        <v>78</v>
      </c>
      <c r="G87" s="31" t="s">
        <v>80</v>
      </c>
      <c r="H87" s="31" t="s">
        <v>80</v>
      </c>
      <c r="I87" s="31" t="s">
        <v>80</v>
      </c>
      <c r="J87" s="31" t="s">
        <v>80</v>
      </c>
      <c r="K87" s="31" t="s">
        <v>80</v>
      </c>
      <c r="L87" s="31" t="s">
        <v>80</v>
      </c>
      <c r="M87" s="31" t="s">
        <v>80</v>
      </c>
      <c r="N87" s="31" t="s">
        <v>80</v>
      </c>
      <c r="O87" s="31" t="s">
        <v>80</v>
      </c>
      <c r="P87" s="31" t="s">
        <v>80</v>
      </c>
      <c r="Q87" s="31" t="s">
        <v>80</v>
      </c>
      <c r="R87" s="31" t="s">
        <v>80</v>
      </c>
      <c r="S87" s="31" t="s">
        <v>80</v>
      </c>
      <c r="T87" s="31">
        <v>0.28399999999999997</v>
      </c>
      <c r="U87" s="31" t="s">
        <v>80</v>
      </c>
      <c r="V87" s="31">
        <v>0.33800000000000002</v>
      </c>
      <c r="W87" s="31">
        <v>0.73399999999999999</v>
      </c>
      <c r="X87" s="31" t="s">
        <v>80</v>
      </c>
      <c r="Y87" s="31">
        <v>0.56000000000000005</v>
      </c>
      <c r="Z87" s="31">
        <v>1.2E-2</v>
      </c>
      <c r="AA87" s="31" t="s">
        <v>80</v>
      </c>
      <c r="AB87" s="31" t="s">
        <v>80</v>
      </c>
      <c r="AC87" s="31" t="s">
        <v>80</v>
      </c>
      <c r="AD87" s="31" t="s">
        <v>80</v>
      </c>
      <c r="AE87" s="31" t="s">
        <v>80</v>
      </c>
      <c r="AF87" s="31">
        <v>0.126</v>
      </c>
      <c r="AG87" s="31">
        <v>1.417</v>
      </c>
      <c r="AH87" s="31" t="s">
        <v>80</v>
      </c>
      <c r="AI87" s="31" t="s">
        <v>80</v>
      </c>
      <c r="AJ87" s="31" t="s">
        <v>80</v>
      </c>
      <c r="AK87">
        <v>42</v>
      </c>
      <c r="AL87" s="29">
        <v>0</v>
      </c>
      <c r="AM87" s="29">
        <v>99.96</v>
      </c>
      <c r="AN87" s="20">
        <v>3.472</v>
      </c>
    </row>
    <row r="88" spans="1:40" x14ac:dyDescent="0.25">
      <c r="A88" t="s">
        <v>244</v>
      </c>
      <c r="B88" t="s">
        <v>74</v>
      </c>
      <c r="C88" t="s">
        <v>100</v>
      </c>
      <c r="D88" t="s">
        <v>117</v>
      </c>
      <c r="E88" t="s">
        <v>81</v>
      </c>
      <c r="F88" t="s">
        <v>79</v>
      </c>
      <c r="G88" s="31" t="s">
        <v>80</v>
      </c>
      <c r="H88" s="31" t="s">
        <v>80</v>
      </c>
      <c r="I88" s="31" t="s">
        <v>80</v>
      </c>
      <c r="J88" s="31" t="s">
        <v>80</v>
      </c>
      <c r="K88" s="31" t="s">
        <v>80</v>
      </c>
      <c r="L88" s="31" t="s">
        <v>80</v>
      </c>
      <c r="M88" s="31" t="s">
        <v>80</v>
      </c>
      <c r="N88" s="31" t="s">
        <v>80</v>
      </c>
      <c r="O88" s="31" t="s">
        <v>80</v>
      </c>
      <c r="P88" s="31" t="s">
        <v>80</v>
      </c>
      <c r="Q88" s="31" t="s">
        <v>80</v>
      </c>
      <c r="R88" s="31" t="s">
        <v>80</v>
      </c>
      <c r="S88" s="31" t="s">
        <v>80</v>
      </c>
      <c r="T88" s="31" t="s">
        <v>82</v>
      </c>
      <c r="U88" s="31" t="s">
        <v>80</v>
      </c>
      <c r="V88" s="31" t="s">
        <v>82</v>
      </c>
      <c r="W88" s="31" t="s">
        <v>82</v>
      </c>
      <c r="X88" s="31" t="s">
        <v>80</v>
      </c>
      <c r="Y88" s="31" t="s">
        <v>82</v>
      </c>
      <c r="Z88" s="31" t="s">
        <v>82</v>
      </c>
      <c r="AA88" s="31" t="s">
        <v>80</v>
      </c>
      <c r="AB88" s="31" t="s">
        <v>80</v>
      </c>
      <c r="AC88" s="31" t="s">
        <v>80</v>
      </c>
      <c r="AD88" s="31" t="s">
        <v>80</v>
      </c>
      <c r="AE88" s="31" t="s">
        <v>80</v>
      </c>
      <c r="AF88" s="31" t="s">
        <v>82</v>
      </c>
      <c r="AG88" s="31" t="s">
        <v>82</v>
      </c>
      <c r="AH88" s="31" t="s">
        <v>80</v>
      </c>
      <c r="AI88" s="31" t="s">
        <v>80</v>
      </c>
      <c r="AJ88" s="31" t="s">
        <v>80</v>
      </c>
      <c r="AK88">
        <v>42</v>
      </c>
      <c r="AL88" s="29" t="s">
        <v>80</v>
      </c>
      <c r="AM88" s="29" t="s">
        <v>80</v>
      </c>
      <c r="AN88" s="20" t="s">
        <v>80</v>
      </c>
    </row>
    <row r="89" spans="1:40" x14ac:dyDescent="0.25">
      <c r="A89" t="s">
        <v>244</v>
      </c>
      <c r="B89" t="s">
        <v>74</v>
      </c>
      <c r="C89" t="s">
        <v>75</v>
      </c>
      <c r="D89" t="s">
        <v>131</v>
      </c>
      <c r="E89" t="s">
        <v>87</v>
      </c>
      <c r="F89" t="s">
        <v>78</v>
      </c>
      <c r="G89" s="31" t="s">
        <v>80</v>
      </c>
      <c r="H89" s="31" t="s">
        <v>80</v>
      </c>
      <c r="I89" s="31" t="s">
        <v>80</v>
      </c>
      <c r="J89" s="31" t="s">
        <v>80</v>
      </c>
      <c r="K89" s="31" t="s">
        <v>80</v>
      </c>
      <c r="L89" s="31" t="s">
        <v>80</v>
      </c>
      <c r="M89" s="31" t="s">
        <v>80</v>
      </c>
      <c r="N89" s="31" t="s">
        <v>80</v>
      </c>
      <c r="O89" s="31" t="s">
        <v>80</v>
      </c>
      <c r="P89" s="31" t="s">
        <v>80</v>
      </c>
      <c r="Q89" s="31" t="s">
        <v>80</v>
      </c>
      <c r="R89" s="31" t="s">
        <v>80</v>
      </c>
      <c r="S89" s="31" t="s">
        <v>80</v>
      </c>
      <c r="T89" s="31" t="s">
        <v>80</v>
      </c>
      <c r="U89" s="31" t="s">
        <v>80</v>
      </c>
      <c r="V89" s="31" t="s">
        <v>80</v>
      </c>
      <c r="W89" s="31" t="s">
        <v>80</v>
      </c>
      <c r="X89" s="31" t="s">
        <v>80</v>
      </c>
      <c r="Y89" s="31" t="s">
        <v>80</v>
      </c>
      <c r="Z89" s="31" t="s">
        <v>80</v>
      </c>
      <c r="AA89" s="31" t="s">
        <v>80</v>
      </c>
      <c r="AB89" s="31" t="s">
        <v>80</v>
      </c>
      <c r="AC89" s="31" t="s">
        <v>80</v>
      </c>
      <c r="AD89" s="31" t="s">
        <v>80</v>
      </c>
      <c r="AE89" s="31" t="s">
        <v>80</v>
      </c>
      <c r="AF89" s="31" t="s">
        <v>80</v>
      </c>
      <c r="AG89" s="31" t="s">
        <v>80</v>
      </c>
      <c r="AH89" s="31" t="s">
        <v>80</v>
      </c>
      <c r="AI89" s="31">
        <v>2.5840000000000001</v>
      </c>
      <c r="AJ89" s="31">
        <v>0.86099999999999999</v>
      </c>
      <c r="AK89">
        <v>43</v>
      </c>
      <c r="AL89" s="29">
        <v>0</v>
      </c>
      <c r="AM89" s="29">
        <v>99.96</v>
      </c>
      <c r="AN89" s="20">
        <v>3.4449999999999998</v>
      </c>
    </row>
    <row r="90" spans="1:40" x14ac:dyDescent="0.25">
      <c r="A90" t="s">
        <v>244</v>
      </c>
      <c r="B90" t="s">
        <v>74</v>
      </c>
      <c r="C90" t="s">
        <v>75</v>
      </c>
      <c r="D90" t="s">
        <v>131</v>
      </c>
      <c r="E90" t="s">
        <v>87</v>
      </c>
      <c r="F90" t="s">
        <v>79</v>
      </c>
      <c r="G90" s="31" t="s">
        <v>80</v>
      </c>
      <c r="H90" s="31" t="s">
        <v>80</v>
      </c>
      <c r="I90" s="31" t="s">
        <v>80</v>
      </c>
      <c r="J90" s="31" t="s">
        <v>80</v>
      </c>
      <c r="K90" s="31" t="s">
        <v>80</v>
      </c>
      <c r="L90" s="31" t="s">
        <v>80</v>
      </c>
      <c r="M90" s="31" t="s">
        <v>80</v>
      </c>
      <c r="N90" s="31" t="s">
        <v>80</v>
      </c>
      <c r="O90" s="31" t="s">
        <v>80</v>
      </c>
      <c r="P90" s="31" t="s">
        <v>80</v>
      </c>
      <c r="Q90" s="31" t="s">
        <v>80</v>
      </c>
      <c r="R90" s="31" t="s">
        <v>80</v>
      </c>
      <c r="S90" s="31" t="s">
        <v>80</v>
      </c>
      <c r="T90" s="31" t="s">
        <v>80</v>
      </c>
      <c r="U90" s="31" t="s">
        <v>80</v>
      </c>
      <c r="V90" s="31" t="s">
        <v>80</v>
      </c>
      <c r="W90" s="31" t="s">
        <v>80</v>
      </c>
      <c r="X90" s="31" t="s">
        <v>80</v>
      </c>
      <c r="Y90" s="31" t="s">
        <v>80</v>
      </c>
      <c r="Z90" s="31" t="s">
        <v>80</v>
      </c>
      <c r="AA90" s="31" t="s">
        <v>80</v>
      </c>
      <c r="AB90" s="31" t="s">
        <v>80</v>
      </c>
      <c r="AC90" s="31" t="s">
        <v>80</v>
      </c>
      <c r="AD90" s="31" t="s">
        <v>80</v>
      </c>
      <c r="AE90" s="31" t="s">
        <v>80</v>
      </c>
      <c r="AF90" s="31" t="s">
        <v>80</v>
      </c>
      <c r="AG90" s="31" t="s">
        <v>80</v>
      </c>
      <c r="AH90" s="31" t="s">
        <v>80</v>
      </c>
      <c r="AI90" s="31" t="s">
        <v>82</v>
      </c>
      <c r="AJ90" s="31" t="s">
        <v>82</v>
      </c>
      <c r="AK90">
        <v>43</v>
      </c>
      <c r="AL90" s="29" t="s">
        <v>80</v>
      </c>
      <c r="AM90" s="29" t="s">
        <v>80</v>
      </c>
      <c r="AN90" s="20" t="s">
        <v>80</v>
      </c>
    </row>
    <row r="91" spans="1:40" x14ac:dyDescent="0.25">
      <c r="A91" t="s">
        <v>244</v>
      </c>
      <c r="B91" t="s">
        <v>74</v>
      </c>
      <c r="C91" t="s">
        <v>75</v>
      </c>
      <c r="D91" t="s">
        <v>107</v>
      </c>
      <c r="E91" t="s">
        <v>90</v>
      </c>
      <c r="F91" t="s">
        <v>78</v>
      </c>
      <c r="G91" s="31" t="s">
        <v>80</v>
      </c>
      <c r="H91" s="31" t="s">
        <v>80</v>
      </c>
      <c r="I91" s="31" t="s">
        <v>80</v>
      </c>
      <c r="J91" s="31" t="s">
        <v>80</v>
      </c>
      <c r="K91" s="31" t="s">
        <v>80</v>
      </c>
      <c r="L91" s="31" t="s">
        <v>80</v>
      </c>
      <c r="M91" s="31" t="s">
        <v>80</v>
      </c>
      <c r="N91" s="31" t="s">
        <v>80</v>
      </c>
      <c r="O91" s="31" t="s">
        <v>80</v>
      </c>
      <c r="P91" s="31" t="s">
        <v>80</v>
      </c>
      <c r="Q91" s="31">
        <v>7.4999999999999997E-2</v>
      </c>
      <c r="R91" s="31" t="s">
        <v>80</v>
      </c>
      <c r="S91" s="31">
        <v>2E-3</v>
      </c>
      <c r="T91" s="31">
        <v>1.284</v>
      </c>
      <c r="U91" s="31">
        <v>1.76</v>
      </c>
      <c r="V91" s="31" t="s">
        <v>80</v>
      </c>
      <c r="W91" s="31">
        <v>0.25800000000000001</v>
      </c>
      <c r="X91" s="31">
        <v>7.0000000000000001E-3</v>
      </c>
      <c r="Y91" s="31" t="s">
        <v>80</v>
      </c>
      <c r="Z91" s="31" t="s">
        <v>80</v>
      </c>
      <c r="AA91" s="31" t="s">
        <v>80</v>
      </c>
      <c r="AB91" s="31" t="s">
        <v>80</v>
      </c>
      <c r="AC91" s="31" t="s">
        <v>80</v>
      </c>
      <c r="AD91" s="31" t="s">
        <v>80</v>
      </c>
      <c r="AE91" s="31" t="s">
        <v>80</v>
      </c>
      <c r="AF91" s="31">
        <v>0</v>
      </c>
      <c r="AG91" s="31" t="s">
        <v>80</v>
      </c>
      <c r="AH91" s="31" t="s">
        <v>80</v>
      </c>
      <c r="AI91" s="31" t="s">
        <v>80</v>
      </c>
      <c r="AJ91" s="31" t="s">
        <v>80</v>
      </c>
      <c r="AK91">
        <v>44</v>
      </c>
      <c r="AL91" s="29">
        <v>0</v>
      </c>
      <c r="AM91" s="29">
        <v>99.97</v>
      </c>
      <c r="AN91" s="20">
        <v>3.3860000000000001</v>
      </c>
    </row>
    <row r="92" spans="1:40" x14ac:dyDescent="0.25">
      <c r="A92" t="s">
        <v>244</v>
      </c>
      <c r="B92" t="s">
        <v>74</v>
      </c>
      <c r="C92" t="s">
        <v>75</v>
      </c>
      <c r="D92" t="s">
        <v>107</v>
      </c>
      <c r="E92" t="s">
        <v>90</v>
      </c>
      <c r="F92" t="s">
        <v>79</v>
      </c>
      <c r="G92" s="31" t="s">
        <v>80</v>
      </c>
      <c r="H92" s="31" t="s">
        <v>80</v>
      </c>
      <c r="I92" s="31" t="s">
        <v>80</v>
      </c>
      <c r="J92" s="31" t="s">
        <v>80</v>
      </c>
      <c r="K92" s="31" t="s">
        <v>80</v>
      </c>
      <c r="L92" s="31" t="s">
        <v>80</v>
      </c>
      <c r="M92" s="31" t="s">
        <v>80</v>
      </c>
      <c r="N92" s="31" t="s">
        <v>80</v>
      </c>
      <c r="O92" s="31" t="s">
        <v>80</v>
      </c>
      <c r="P92" s="31" t="s">
        <v>80</v>
      </c>
      <c r="Q92" s="31" t="s">
        <v>5</v>
      </c>
      <c r="R92" s="31" t="s">
        <v>80</v>
      </c>
      <c r="S92" s="31" t="s">
        <v>5</v>
      </c>
      <c r="T92" s="31" t="s">
        <v>82</v>
      </c>
      <c r="U92" s="31" t="s">
        <v>5</v>
      </c>
      <c r="V92" s="31" t="s">
        <v>80</v>
      </c>
      <c r="W92" s="31" t="s">
        <v>82</v>
      </c>
      <c r="X92" s="31" t="s">
        <v>5</v>
      </c>
      <c r="Y92" s="31" t="s">
        <v>80</v>
      </c>
      <c r="Z92" s="31" t="s">
        <v>80</v>
      </c>
      <c r="AA92" s="31" t="s">
        <v>80</v>
      </c>
      <c r="AB92" s="31" t="s">
        <v>7</v>
      </c>
      <c r="AC92" s="31" t="s">
        <v>80</v>
      </c>
      <c r="AD92" s="31" t="s">
        <v>80</v>
      </c>
      <c r="AE92" s="31" t="s">
        <v>80</v>
      </c>
      <c r="AF92" s="31" t="s">
        <v>5</v>
      </c>
      <c r="AG92" s="31" t="s">
        <v>80</v>
      </c>
      <c r="AH92" s="31" t="s">
        <v>80</v>
      </c>
      <c r="AI92" s="31" t="s">
        <v>80</v>
      </c>
      <c r="AJ92" s="31" t="s">
        <v>80</v>
      </c>
      <c r="AK92">
        <v>44</v>
      </c>
      <c r="AL92" s="29" t="s">
        <v>80</v>
      </c>
      <c r="AM92" s="29" t="s">
        <v>80</v>
      </c>
      <c r="AN92" s="20" t="s">
        <v>80</v>
      </c>
    </row>
    <row r="93" spans="1:40" x14ac:dyDescent="0.25">
      <c r="A93" t="s">
        <v>244</v>
      </c>
      <c r="B93" t="s">
        <v>74</v>
      </c>
      <c r="C93" t="s">
        <v>75</v>
      </c>
      <c r="D93" t="s">
        <v>109</v>
      </c>
      <c r="E93" t="s">
        <v>95</v>
      </c>
      <c r="F93" t="s">
        <v>78</v>
      </c>
      <c r="G93" s="31" t="s">
        <v>80</v>
      </c>
      <c r="H93" s="31" t="s">
        <v>80</v>
      </c>
      <c r="I93" s="31" t="s">
        <v>80</v>
      </c>
      <c r="J93" s="31" t="s">
        <v>80</v>
      </c>
      <c r="K93" s="31" t="s">
        <v>80</v>
      </c>
      <c r="L93" s="31">
        <v>1.1299999999999999</v>
      </c>
      <c r="M93" s="31">
        <v>0.217</v>
      </c>
      <c r="N93" s="31">
        <v>0.125</v>
      </c>
      <c r="O93" s="31" t="s">
        <v>80</v>
      </c>
      <c r="P93" s="31" t="s">
        <v>80</v>
      </c>
      <c r="Q93" s="31" t="s">
        <v>80</v>
      </c>
      <c r="R93" s="31">
        <v>2.1000000000000001E-2</v>
      </c>
      <c r="S93" s="31">
        <v>0.185</v>
      </c>
      <c r="T93" s="31">
        <v>1.2929999999999999</v>
      </c>
      <c r="U93" s="31" t="s">
        <v>80</v>
      </c>
      <c r="V93" s="31">
        <v>0.30399999999999999</v>
      </c>
      <c r="W93" s="31">
        <v>1.7999999999999999E-2</v>
      </c>
      <c r="X93" s="31" t="s">
        <v>80</v>
      </c>
      <c r="Y93" s="31" t="s">
        <v>80</v>
      </c>
      <c r="Z93" s="31">
        <v>5.7000000000000002E-2</v>
      </c>
      <c r="AA93" s="31" t="s">
        <v>80</v>
      </c>
      <c r="AB93" s="31" t="s">
        <v>80</v>
      </c>
      <c r="AC93" s="31" t="s">
        <v>80</v>
      </c>
      <c r="AD93" s="31" t="s">
        <v>80</v>
      </c>
      <c r="AE93" s="31" t="s">
        <v>80</v>
      </c>
      <c r="AF93" s="31" t="s">
        <v>80</v>
      </c>
      <c r="AG93" s="31" t="s">
        <v>80</v>
      </c>
      <c r="AH93" s="31" t="s">
        <v>80</v>
      </c>
      <c r="AI93" s="31" t="s">
        <v>80</v>
      </c>
      <c r="AJ93" s="31" t="s">
        <v>80</v>
      </c>
      <c r="AK93">
        <v>45</v>
      </c>
      <c r="AL93" s="29">
        <v>0</v>
      </c>
      <c r="AM93" s="29">
        <v>99.97</v>
      </c>
      <c r="AN93" s="20">
        <v>3.35</v>
      </c>
    </row>
    <row r="94" spans="1:40" x14ac:dyDescent="0.25">
      <c r="A94" t="s">
        <v>244</v>
      </c>
      <c r="B94" t="s">
        <v>74</v>
      </c>
      <c r="C94" t="s">
        <v>75</v>
      </c>
      <c r="D94" t="s">
        <v>109</v>
      </c>
      <c r="E94" t="s">
        <v>95</v>
      </c>
      <c r="F94" t="s">
        <v>79</v>
      </c>
      <c r="G94" s="31" t="s">
        <v>80</v>
      </c>
      <c r="H94" s="31" t="s">
        <v>80</v>
      </c>
      <c r="I94" s="31" t="s">
        <v>80</v>
      </c>
      <c r="J94" s="31" t="s">
        <v>80</v>
      </c>
      <c r="K94" s="31" t="s">
        <v>80</v>
      </c>
      <c r="L94" s="31" t="s">
        <v>5</v>
      </c>
      <c r="M94" s="31" t="s">
        <v>5</v>
      </c>
      <c r="N94" s="31" t="s">
        <v>5</v>
      </c>
      <c r="O94" s="31" t="s">
        <v>80</v>
      </c>
      <c r="P94" s="31" t="s">
        <v>80</v>
      </c>
      <c r="Q94" s="31" t="s">
        <v>80</v>
      </c>
      <c r="R94" s="31" t="s">
        <v>5</v>
      </c>
      <c r="S94" s="31" t="s">
        <v>5</v>
      </c>
      <c r="T94" s="31" t="s">
        <v>5</v>
      </c>
      <c r="U94" s="31" t="s">
        <v>80</v>
      </c>
      <c r="V94" s="31" t="s">
        <v>22</v>
      </c>
      <c r="W94" s="31" t="s">
        <v>20</v>
      </c>
      <c r="X94" s="31" t="s">
        <v>80</v>
      </c>
      <c r="Y94" s="31" t="s">
        <v>80</v>
      </c>
      <c r="Z94" s="31" t="s">
        <v>5</v>
      </c>
      <c r="AA94" s="31" t="s">
        <v>80</v>
      </c>
      <c r="AB94" s="31" t="s">
        <v>80</v>
      </c>
      <c r="AC94" s="31" t="s">
        <v>80</v>
      </c>
      <c r="AD94" s="31" t="s">
        <v>80</v>
      </c>
      <c r="AE94" s="31" t="s">
        <v>80</v>
      </c>
      <c r="AF94" s="31" t="s">
        <v>80</v>
      </c>
      <c r="AG94" s="31" t="s">
        <v>80</v>
      </c>
      <c r="AH94" s="31" t="s">
        <v>80</v>
      </c>
      <c r="AI94" s="31" t="s">
        <v>80</v>
      </c>
      <c r="AJ94" s="31" t="s">
        <v>80</v>
      </c>
      <c r="AK94">
        <v>45</v>
      </c>
      <c r="AL94" s="29" t="s">
        <v>80</v>
      </c>
      <c r="AM94" s="29" t="s">
        <v>80</v>
      </c>
      <c r="AN94" s="20" t="s">
        <v>80</v>
      </c>
    </row>
    <row r="95" spans="1:40" x14ac:dyDescent="0.25">
      <c r="A95" t="s">
        <v>244</v>
      </c>
      <c r="B95" t="s">
        <v>74</v>
      </c>
      <c r="C95" t="s">
        <v>75</v>
      </c>
      <c r="D95" t="s">
        <v>89</v>
      </c>
      <c r="E95" t="s">
        <v>77</v>
      </c>
      <c r="F95" t="s">
        <v>78</v>
      </c>
      <c r="G95" s="31" t="s">
        <v>80</v>
      </c>
      <c r="H95" s="31" t="s">
        <v>80</v>
      </c>
      <c r="I95" s="31" t="s">
        <v>80</v>
      </c>
      <c r="J95" s="31" t="s">
        <v>80</v>
      </c>
      <c r="K95" s="31" t="s">
        <v>80</v>
      </c>
      <c r="L95" s="31" t="s">
        <v>80</v>
      </c>
      <c r="M95" s="31" t="s">
        <v>80</v>
      </c>
      <c r="N95" s="31" t="s">
        <v>80</v>
      </c>
      <c r="O95" s="31" t="s">
        <v>80</v>
      </c>
      <c r="P95" s="31" t="s">
        <v>80</v>
      </c>
      <c r="Q95" s="31" t="s">
        <v>80</v>
      </c>
      <c r="R95" s="31" t="s">
        <v>80</v>
      </c>
      <c r="S95" s="31" t="s">
        <v>80</v>
      </c>
      <c r="T95" s="31" t="s">
        <v>80</v>
      </c>
      <c r="U95" s="31" t="s">
        <v>80</v>
      </c>
      <c r="V95" s="31" t="s">
        <v>80</v>
      </c>
      <c r="W95" s="31" t="s">
        <v>80</v>
      </c>
      <c r="X95" s="31">
        <v>1.7999999999999999E-2</v>
      </c>
      <c r="Y95" s="31">
        <v>1.4E-2</v>
      </c>
      <c r="Z95" s="31">
        <v>0.03</v>
      </c>
      <c r="AA95" s="31" t="s">
        <v>80</v>
      </c>
      <c r="AB95" s="31">
        <v>1.4E-2</v>
      </c>
      <c r="AC95" s="31">
        <v>8.7999999999999995E-2</v>
      </c>
      <c r="AD95" s="31" t="s">
        <v>80</v>
      </c>
      <c r="AE95" s="31">
        <v>2.7850000000000001</v>
      </c>
      <c r="AF95" s="31" t="s">
        <v>80</v>
      </c>
      <c r="AG95" s="31" t="s">
        <v>80</v>
      </c>
      <c r="AH95" s="31" t="s">
        <v>80</v>
      </c>
      <c r="AI95" s="31" t="s">
        <v>80</v>
      </c>
      <c r="AJ95" s="31" t="s">
        <v>80</v>
      </c>
      <c r="AK95">
        <v>46</v>
      </c>
      <c r="AL95" s="29">
        <v>0</v>
      </c>
      <c r="AM95" s="29">
        <v>99.97</v>
      </c>
      <c r="AN95" s="20">
        <v>2.95</v>
      </c>
    </row>
    <row r="96" spans="1:40" x14ac:dyDescent="0.25">
      <c r="A96" t="s">
        <v>244</v>
      </c>
      <c r="B96" t="s">
        <v>74</v>
      </c>
      <c r="C96" t="s">
        <v>75</v>
      </c>
      <c r="D96" t="s">
        <v>89</v>
      </c>
      <c r="E96" t="s">
        <v>77</v>
      </c>
      <c r="F96" t="s">
        <v>79</v>
      </c>
      <c r="G96" s="31" t="s">
        <v>80</v>
      </c>
      <c r="H96" s="31" t="s">
        <v>80</v>
      </c>
      <c r="I96" s="31" t="s">
        <v>80</v>
      </c>
      <c r="J96" s="31" t="s">
        <v>80</v>
      </c>
      <c r="K96" s="31" t="s">
        <v>80</v>
      </c>
      <c r="L96" s="31" t="s">
        <v>80</v>
      </c>
      <c r="M96" s="31" t="s">
        <v>80</v>
      </c>
      <c r="N96" s="31" t="s">
        <v>80</v>
      </c>
      <c r="O96" s="31" t="s">
        <v>80</v>
      </c>
      <c r="P96" s="31" t="s">
        <v>80</v>
      </c>
      <c r="Q96" s="31" t="s">
        <v>80</v>
      </c>
      <c r="R96" s="31" t="s">
        <v>80</v>
      </c>
      <c r="S96" s="31" t="s">
        <v>80</v>
      </c>
      <c r="T96" s="31" t="s">
        <v>80</v>
      </c>
      <c r="U96" s="31" t="s">
        <v>80</v>
      </c>
      <c r="V96" s="31" t="s">
        <v>80</v>
      </c>
      <c r="W96" s="31" t="s">
        <v>80</v>
      </c>
      <c r="X96" s="31" t="s">
        <v>5</v>
      </c>
      <c r="Y96" s="31" t="s">
        <v>5</v>
      </c>
      <c r="Z96" s="31" t="s">
        <v>5</v>
      </c>
      <c r="AA96" s="31" t="s">
        <v>80</v>
      </c>
      <c r="AB96" s="31" t="s">
        <v>82</v>
      </c>
      <c r="AC96" s="31" t="s">
        <v>5</v>
      </c>
      <c r="AD96" s="31" t="s">
        <v>80</v>
      </c>
      <c r="AE96" s="31" t="s">
        <v>5</v>
      </c>
      <c r="AF96" s="31" t="s">
        <v>80</v>
      </c>
      <c r="AG96" s="31" t="s">
        <v>80</v>
      </c>
      <c r="AH96" s="31" t="s">
        <v>80</v>
      </c>
      <c r="AI96" s="31" t="s">
        <v>80</v>
      </c>
      <c r="AJ96" s="31" t="s">
        <v>80</v>
      </c>
      <c r="AK96">
        <v>46</v>
      </c>
      <c r="AL96" s="29" t="s">
        <v>80</v>
      </c>
      <c r="AM96" s="29" t="s">
        <v>80</v>
      </c>
      <c r="AN96" s="20" t="s">
        <v>80</v>
      </c>
    </row>
    <row r="97" spans="1:40" x14ac:dyDescent="0.25">
      <c r="A97" t="s">
        <v>244</v>
      </c>
      <c r="B97" t="s">
        <v>74</v>
      </c>
      <c r="C97" t="s">
        <v>75</v>
      </c>
      <c r="D97" t="s">
        <v>92</v>
      </c>
      <c r="E97" t="s">
        <v>104</v>
      </c>
      <c r="F97" t="s">
        <v>78</v>
      </c>
      <c r="G97" s="31" t="s">
        <v>80</v>
      </c>
      <c r="H97" s="31">
        <v>0.3</v>
      </c>
      <c r="I97" s="31" t="s">
        <v>80</v>
      </c>
      <c r="J97" s="31" t="s">
        <v>80</v>
      </c>
      <c r="K97" s="31">
        <v>2.5</v>
      </c>
      <c r="L97" s="31" t="s">
        <v>80</v>
      </c>
      <c r="M97" s="31" t="s">
        <v>80</v>
      </c>
      <c r="N97" s="31" t="s">
        <v>80</v>
      </c>
      <c r="O97" s="31" t="s">
        <v>80</v>
      </c>
      <c r="P97" s="31" t="s">
        <v>80</v>
      </c>
      <c r="Q97" s="31" t="s">
        <v>80</v>
      </c>
      <c r="R97" s="31" t="s">
        <v>80</v>
      </c>
      <c r="S97" s="31" t="s">
        <v>80</v>
      </c>
      <c r="T97" s="31" t="s">
        <v>80</v>
      </c>
      <c r="U97" s="31" t="s">
        <v>80</v>
      </c>
      <c r="V97" s="31" t="s">
        <v>80</v>
      </c>
      <c r="W97" s="31" t="s">
        <v>80</v>
      </c>
      <c r="X97" s="31" t="s">
        <v>80</v>
      </c>
      <c r="Y97" s="31" t="s">
        <v>80</v>
      </c>
      <c r="Z97" s="31" t="s">
        <v>80</v>
      </c>
      <c r="AA97" s="31" t="s">
        <v>80</v>
      </c>
      <c r="AB97" s="31" t="s">
        <v>80</v>
      </c>
      <c r="AC97" s="31" t="s">
        <v>80</v>
      </c>
      <c r="AD97" s="31" t="s">
        <v>80</v>
      </c>
      <c r="AE97" s="31" t="s">
        <v>80</v>
      </c>
      <c r="AF97" s="31" t="s">
        <v>80</v>
      </c>
      <c r="AG97" s="31" t="s">
        <v>80</v>
      </c>
      <c r="AH97" s="31" t="s">
        <v>80</v>
      </c>
      <c r="AI97" s="31" t="s">
        <v>80</v>
      </c>
      <c r="AJ97" s="31" t="s">
        <v>80</v>
      </c>
      <c r="AK97">
        <v>47</v>
      </c>
      <c r="AL97" s="29">
        <v>0</v>
      </c>
      <c r="AM97" s="29">
        <v>99.98</v>
      </c>
      <c r="AN97" s="20">
        <v>2.8</v>
      </c>
    </row>
    <row r="98" spans="1:40" x14ac:dyDescent="0.25">
      <c r="A98" t="s">
        <v>244</v>
      </c>
      <c r="B98" t="s">
        <v>74</v>
      </c>
      <c r="C98" t="s">
        <v>75</v>
      </c>
      <c r="D98" t="s">
        <v>92</v>
      </c>
      <c r="E98" t="s">
        <v>104</v>
      </c>
      <c r="F98" t="s">
        <v>79</v>
      </c>
      <c r="G98" s="31" t="s">
        <v>80</v>
      </c>
      <c r="H98" s="31" t="s">
        <v>82</v>
      </c>
      <c r="I98" s="31" t="s">
        <v>80</v>
      </c>
      <c r="J98" s="31" t="s">
        <v>80</v>
      </c>
      <c r="K98" s="31" t="s">
        <v>82</v>
      </c>
      <c r="L98" s="31" t="s">
        <v>80</v>
      </c>
      <c r="M98" s="31" t="s">
        <v>80</v>
      </c>
      <c r="N98" s="31" t="s">
        <v>80</v>
      </c>
      <c r="O98" s="31" t="s">
        <v>80</v>
      </c>
      <c r="P98" s="31" t="s">
        <v>80</v>
      </c>
      <c r="Q98" s="31" t="s">
        <v>80</v>
      </c>
      <c r="R98" s="31" t="s">
        <v>80</v>
      </c>
      <c r="S98" s="31" t="s">
        <v>80</v>
      </c>
      <c r="T98" s="31" t="s">
        <v>80</v>
      </c>
      <c r="U98" s="31" t="s">
        <v>80</v>
      </c>
      <c r="V98" s="31" t="s">
        <v>80</v>
      </c>
      <c r="W98" s="31" t="s">
        <v>80</v>
      </c>
      <c r="X98" s="31" t="s">
        <v>80</v>
      </c>
      <c r="Y98" s="31" t="s">
        <v>80</v>
      </c>
      <c r="Z98" s="31" t="s">
        <v>80</v>
      </c>
      <c r="AA98" s="31" t="s">
        <v>80</v>
      </c>
      <c r="AB98" s="31" t="s">
        <v>80</v>
      </c>
      <c r="AC98" s="31" t="s">
        <v>80</v>
      </c>
      <c r="AD98" s="31" t="s">
        <v>80</v>
      </c>
      <c r="AE98" s="31" t="s">
        <v>80</v>
      </c>
      <c r="AF98" s="31" t="s">
        <v>80</v>
      </c>
      <c r="AG98" s="31" t="s">
        <v>80</v>
      </c>
      <c r="AH98" s="31" t="s">
        <v>80</v>
      </c>
      <c r="AI98" s="31" t="s">
        <v>80</v>
      </c>
      <c r="AJ98" s="31" t="s">
        <v>80</v>
      </c>
      <c r="AK98">
        <v>47</v>
      </c>
      <c r="AL98" s="29" t="s">
        <v>80</v>
      </c>
      <c r="AM98" s="29" t="s">
        <v>80</v>
      </c>
      <c r="AN98" s="20" t="s">
        <v>80</v>
      </c>
    </row>
    <row r="99" spans="1:40" x14ac:dyDescent="0.25">
      <c r="A99" t="s">
        <v>244</v>
      </c>
      <c r="B99" t="s">
        <v>74</v>
      </c>
      <c r="C99" t="s">
        <v>75</v>
      </c>
      <c r="D99" t="s">
        <v>83</v>
      </c>
      <c r="E99" t="s">
        <v>84</v>
      </c>
      <c r="F99" t="s">
        <v>78</v>
      </c>
      <c r="G99" s="31" t="s">
        <v>80</v>
      </c>
      <c r="H99" s="31" t="s">
        <v>80</v>
      </c>
      <c r="I99" s="31" t="s">
        <v>80</v>
      </c>
      <c r="J99" s="31" t="s">
        <v>80</v>
      </c>
      <c r="K99" s="31" t="s">
        <v>80</v>
      </c>
      <c r="L99" s="31" t="s">
        <v>80</v>
      </c>
      <c r="M99" s="31" t="s">
        <v>80</v>
      </c>
      <c r="N99" s="31" t="s">
        <v>80</v>
      </c>
      <c r="O99" s="31" t="s">
        <v>80</v>
      </c>
      <c r="P99" s="31" t="s">
        <v>80</v>
      </c>
      <c r="Q99" s="31" t="s">
        <v>80</v>
      </c>
      <c r="R99" s="31" t="s">
        <v>80</v>
      </c>
      <c r="S99" s="31" t="s">
        <v>80</v>
      </c>
      <c r="T99" s="31" t="s">
        <v>80</v>
      </c>
      <c r="U99" s="31">
        <v>0.66600000000000004</v>
      </c>
      <c r="V99" s="31">
        <v>1.6</v>
      </c>
      <c r="W99" s="31">
        <v>0.33700000000000002</v>
      </c>
      <c r="X99" s="31" t="s">
        <v>80</v>
      </c>
      <c r="Y99" s="31" t="s">
        <v>80</v>
      </c>
      <c r="Z99" s="31" t="s">
        <v>80</v>
      </c>
      <c r="AA99" s="31" t="s">
        <v>80</v>
      </c>
      <c r="AB99" s="31" t="s">
        <v>80</v>
      </c>
      <c r="AC99" s="31" t="s">
        <v>80</v>
      </c>
      <c r="AD99" s="31">
        <v>2.9000000000000001E-2</v>
      </c>
      <c r="AE99" s="31" t="s">
        <v>80</v>
      </c>
      <c r="AF99" s="31" t="s">
        <v>80</v>
      </c>
      <c r="AG99" s="31" t="s">
        <v>80</v>
      </c>
      <c r="AH99" s="31">
        <v>0.02</v>
      </c>
      <c r="AI99" s="31" t="s">
        <v>80</v>
      </c>
      <c r="AJ99" s="31">
        <v>0.04</v>
      </c>
      <c r="AK99">
        <v>48</v>
      </c>
      <c r="AL99" s="29">
        <v>0</v>
      </c>
      <c r="AM99" s="29">
        <v>99.98</v>
      </c>
      <c r="AN99" s="20">
        <v>2.6930000000000001</v>
      </c>
    </row>
    <row r="100" spans="1:40" x14ac:dyDescent="0.25">
      <c r="A100" t="s">
        <v>244</v>
      </c>
      <c r="B100" t="s">
        <v>74</v>
      </c>
      <c r="C100" t="s">
        <v>75</v>
      </c>
      <c r="D100" t="s">
        <v>83</v>
      </c>
      <c r="E100" t="s">
        <v>84</v>
      </c>
      <c r="F100" t="s">
        <v>79</v>
      </c>
      <c r="G100" s="31" t="s">
        <v>80</v>
      </c>
      <c r="H100" s="31" t="s">
        <v>80</v>
      </c>
      <c r="I100" s="31" t="s">
        <v>80</v>
      </c>
      <c r="J100" s="31" t="s">
        <v>80</v>
      </c>
      <c r="K100" s="31" t="s">
        <v>80</v>
      </c>
      <c r="L100" s="31" t="s">
        <v>80</v>
      </c>
      <c r="M100" s="31" t="s">
        <v>80</v>
      </c>
      <c r="N100" s="31" t="s">
        <v>80</v>
      </c>
      <c r="O100" s="31" t="s">
        <v>80</v>
      </c>
      <c r="P100" s="31" t="s">
        <v>80</v>
      </c>
      <c r="Q100" s="31" t="s">
        <v>80</v>
      </c>
      <c r="R100" s="31" t="s">
        <v>80</v>
      </c>
      <c r="S100" s="31" t="s">
        <v>80</v>
      </c>
      <c r="T100" s="31" t="s">
        <v>80</v>
      </c>
      <c r="U100" s="31" t="s">
        <v>82</v>
      </c>
      <c r="V100" s="31" t="s">
        <v>82</v>
      </c>
      <c r="W100" s="31" t="s">
        <v>82</v>
      </c>
      <c r="X100" s="31" t="s">
        <v>80</v>
      </c>
      <c r="Y100" s="31" t="s">
        <v>80</v>
      </c>
      <c r="Z100" s="31" t="s">
        <v>80</v>
      </c>
      <c r="AA100" s="31" t="s">
        <v>80</v>
      </c>
      <c r="AB100" s="31" t="s">
        <v>80</v>
      </c>
      <c r="AC100" s="31" t="s">
        <v>80</v>
      </c>
      <c r="AD100" s="31" t="s">
        <v>82</v>
      </c>
      <c r="AE100" s="31" t="s">
        <v>7</v>
      </c>
      <c r="AF100" s="31" t="s">
        <v>80</v>
      </c>
      <c r="AG100" s="31" t="s">
        <v>80</v>
      </c>
      <c r="AH100" s="31" t="s">
        <v>5</v>
      </c>
      <c r="AI100" s="31" t="s">
        <v>80</v>
      </c>
      <c r="AJ100" s="31" t="s">
        <v>7</v>
      </c>
      <c r="AK100">
        <v>48</v>
      </c>
      <c r="AL100" s="29" t="s">
        <v>80</v>
      </c>
      <c r="AM100" s="29" t="s">
        <v>80</v>
      </c>
      <c r="AN100" s="20" t="s">
        <v>80</v>
      </c>
    </row>
    <row r="101" spans="1:40" x14ac:dyDescent="0.25">
      <c r="A101" t="s">
        <v>244</v>
      </c>
      <c r="B101" t="s">
        <v>74</v>
      </c>
      <c r="C101" t="s">
        <v>75</v>
      </c>
      <c r="D101" t="s">
        <v>116</v>
      </c>
      <c r="E101" t="s">
        <v>105</v>
      </c>
      <c r="F101" t="s">
        <v>78</v>
      </c>
      <c r="G101" s="31" t="s">
        <v>80</v>
      </c>
      <c r="H101" s="31" t="s">
        <v>80</v>
      </c>
      <c r="I101" s="31" t="s">
        <v>80</v>
      </c>
      <c r="J101" s="31" t="s">
        <v>80</v>
      </c>
      <c r="K101" s="31" t="s">
        <v>80</v>
      </c>
      <c r="L101" s="31" t="s">
        <v>80</v>
      </c>
      <c r="M101" s="31" t="s">
        <v>80</v>
      </c>
      <c r="N101" s="31" t="s">
        <v>80</v>
      </c>
      <c r="O101" s="31" t="s">
        <v>80</v>
      </c>
      <c r="P101" s="31" t="s">
        <v>80</v>
      </c>
      <c r="Q101" s="31" t="s">
        <v>80</v>
      </c>
      <c r="R101" s="31" t="s">
        <v>80</v>
      </c>
      <c r="S101" s="31" t="s">
        <v>80</v>
      </c>
      <c r="T101" s="31" t="s">
        <v>80</v>
      </c>
      <c r="U101" s="31" t="s">
        <v>80</v>
      </c>
      <c r="V101" s="31" t="s">
        <v>80</v>
      </c>
      <c r="W101" s="31" t="s">
        <v>80</v>
      </c>
      <c r="X101" s="31" t="s">
        <v>80</v>
      </c>
      <c r="Y101" s="31" t="s">
        <v>80</v>
      </c>
      <c r="Z101" s="31" t="s">
        <v>80</v>
      </c>
      <c r="AA101" s="31">
        <v>0.93200000000000005</v>
      </c>
      <c r="AB101" s="31">
        <v>0.71599999999999997</v>
      </c>
      <c r="AC101" s="31">
        <v>0.999</v>
      </c>
      <c r="AD101" s="31" t="s">
        <v>80</v>
      </c>
      <c r="AE101" s="31" t="s">
        <v>80</v>
      </c>
      <c r="AF101" s="31" t="s">
        <v>80</v>
      </c>
      <c r="AG101" s="31" t="s">
        <v>80</v>
      </c>
      <c r="AH101" s="31" t="s">
        <v>80</v>
      </c>
      <c r="AI101" s="31" t="s">
        <v>80</v>
      </c>
      <c r="AJ101" s="31" t="s">
        <v>80</v>
      </c>
      <c r="AK101">
        <v>49</v>
      </c>
      <c r="AL101" s="29">
        <v>0</v>
      </c>
      <c r="AM101" s="29">
        <v>99.98</v>
      </c>
      <c r="AN101" s="20">
        <v>2.6469999999999998</v>
      </c>
    </row>
    <row r="102" spans="1:40" x14ac:dyDescent="0.25">
      <c r="A102" t="s">
        <v>244</v>
      </c>
      <c r="B102" t="s">
        <v>74</v>
      </c>
      <c r="C102" t="s">
        <v>75</v>
      </c>
      <c r="D102" t="s">
        <v>116</v>
      </c>
      <c r="E102" t="s">
        <v>105</v>
      </c>
      <c r="F102" t="s">
        <v>79</v>
      </c>
      <c r="G102" s="31" t="s">
        <v>80</v>
      </c>
      <c r="H102" s="31" t="s">
        <v>80</v>
      </c>
      <c r="I102" s="31" t="s">
        <v>80</v>
      </c>
      <c r="J102" s="31" t="s">
        <v>80</v>
      </c>
      <c r="K102" s="31" t="s">
        <v>80</v>
      </c>
      <c r="L102" s="31" t="s">
        <v>80</v>
      </c>
      <c r="M102" s="31" t="s">
        <v>80</v>
      </c>
      <c r="N102" s="31" t="s">
        <v>80</v>
      </c>
      <c r="O102" s="31" t="s">
        <v>80</v>
      </c>
      <c r="P102" s="31" t="s">
        <v>80</v>
      </c>
      <c r="Q102" s="31" t="s">
        <v>80</v>
      </c>
      <c r="R102" s="31" t="s">
        <v>80</v>
      </c>
      <c r="S102" s="31" t="s">
        <v>80</v>
      </c>
      <c r="T102" s="31" t="s">
        <v>80</v>
      </c>
      <c r="U102" s="31" t="s">
        <v>80</v>
      </c>
      <c r="V102" s="31" t="s">
        <v>80</v>
      </c>
      <c r="W102" s="31" t="s">
        <v>80</v>
      </c>
      <c r="X102" s="31" t="s">
        <v>80</v>
      </c>
      <c r="Y102" s="31" t="s">
        <v>80</v>
      </c>
      <c r="Z102" s="31" t="s">
        <v>80</v>
      </c>
      <c r="AA102" s="31" t="s">
        <v>82</v>
      </c>
      <c r="AB102" s="31" t="s">
        <v>82</v>
      </c>
      <c r="AC102" s="31" t="s">
        <v>82</v>
      </c>
      <c r="AD102" s="31" t="s">
        <v>80</v>
      </c>
      <c r="AE102" s="31" t="s">
        <v>80</v>
      </c>
      <c r="AF102" s="31" t="s">
        <v>80</v>
      </c>
      <c r="AG102" s="31" t="s">
        <v>80</v>
      </c>
      <c r="AH102" s="31" t="s">
        <v>80</v>
      </c>
      <c r="AI102" s="31" t="s">
        <v>80</v>
      </c>
      <c r="AJ102" s="31" t="s">
        <v>80</v>
      </c>
      <c r="AK102">
        <v>49</v>
      </c>
      <c r="AL102" s="29" t="s">
        <v>80</v>
      </c>
      <c r="AM102" s="29" t="s">
        <v>80</v>
      </c>
      <c r="AN102" s="20" t="s">
        <v>80</v>
      </c>
    </row>
    <row r="103" spans="1:40" x14ac:dyDescent="0.25">
      <c r="A103" t="s">
        <v>244</v>
      </c>
      <c r="B103" t="s">
        <v>74</v>
      </c>
      <c r="C103" t="s">
        <v>75</v>
      </c>
      <c r="D103" t="s">
        <v>89</v>
      </c>
      <c r="E103" t="s">
        <v>123</v>
      </c>
      <c r="F103" t="s">
        <v>78</v>
      </c>
      <c r="G103" s="31" t="s">
        <v>80</v>
      </c>
      <c r="H103" s="31" t="s">
        <v>80</v>
      </c>
      <c r="I103" s="31" t="s">
        <v>80</v>
      </c>
      <c r="J103" s="31" t="s">
        <v>80</v>
      </c>
      <c r="K103" s="31" t="s">
        <v>80</v>
      </c>
      <c r="L103" s="31" t="s">
        <v>80</v>
      </c>
      <c r="M103" s="31" t="s">
        <v>80</v>
      </c>
      <c r="N103" s="31" t="s">
        <v>80</v>
      </c>
      <c r="O103" s="31" t="s">
        <v>80</v>
      </c>
      <c r="P103" s="31" t="s">
        <v>80</v>
      </c>
      <c r="Q103" s="31" t="s">
        <v>80</v>
      </c>
      <c r="R103" s="31" t="s">
        <v>80</v>
      </c>
      <c r="S103" s="31" t="s">
        <v>80</v>
      </c>
      <c r="T103" s="31" t="s">
        <v>80</v>
      </c>
      <c r="U103" s="31" t="s">
        <v>80</v>
      </c>
      <c r="V103" s="31" t="s">
        <v>80</v>
      </c>
      <c r="W103" s="31" t="s">
        <v>80</v>
      </c>
      <c r="X103" s="31" t="s">
        <v>80</v>
      </c>
      <c r="Y103" s="31" t="s">
        <v>80</v>
      </c>
      <c r="Z103" s="31" t="s">
        <v>80</v>
      </c>
      <c r="AA103" s="31" t="s">
        <v>80</v>
      </c>
      <c r="AB103" s="31" t="s">
        <v>80</v>
      </c>
      <c r="AC103" s="31" t="s">
        <v>80</v>
      </c>
      <c r="AD103" s="31" t="s">
        <v>80</v>
      </c>
      <c r="AE103" s="31" t="s">
        <v>80</v>
      </c>
      <c r="AF103" s="31">
        <v>0.74399999999999999</v>
      </c>
      <c r="AG103" s="31">
        <v>1.044</v>
      </c>
      <c r="AH103" s="31">
        <v>0.21299999999999999</v>
      </c>
      <c r="AI103" s="31">
        <v>0.04</v>
      </c>
      <c r="AJ103" s="31">
        <v>0.115</v>
      </c>
      <c r="AK103">
        <v>50</v>
      </c>
      <c r="AL103" s="29">
        <v>0</v>
      </c>
      <c r="AM103" s="29">
        <v>99.99</v>
      </c>
      <c r="AN103" s="20">
        <v>2.1549999999999998</v>
      </c>
    </row>
    <row r="104" spans="1:40" x14ac:dyDescent="0.25">
      <c r="A104" t="s">
        <v>244</v>
      </c>
      <c r="B104" t="s">
        <v>74</v>
      </c>
      <c r="C104" t="s">
        <v>75</v>
      </c>
      <c r="D104" t="s">
        <v>89</v>
      </c>
      <c r="E104" t="s">
        <v>123</v>
      </c>
      <c r="F104" t="s">
        <v>79</v>
      </c>
      <c r="G104" s="31" t="s">
        <v>80</v>
      </c>
      <c r="H104" s="31" t="s">
        <v>80</v>
      </c>
      <c r="I104" s="31" t="s">
        <v>80</v>
      </c>
      <c r="J104" s="31" t="s">
        <v>80</v>
      </c>
      <c r="K104" s="31" t="s">
        <v>80</v>
      </c>
      <c r="L104" s="31" t="s">
        <v>80</v>
      </c>
      <c r="M104" s="31" t="s">
        <v>80</v>
      </c>
      <c r="N104" s="31" t="s">
        <v>80</v>
      </c>
      <c r="O104" s="31" t="s">
        <v>80</v>
      </c>
      <c r="P104" s="31" t="s">
        <v>80</v>
      </c>
      <c r="Q104" s="31" t="s">
        <v>80</v>
      </c>
      <c r="R104" s="31" t="s">
        <v>80</v>
      </c>
      <c r="S104" s="31" t="s">
        <v>80</v>
      </c>
      <c r="T104" s="31" t="s">
        <v>80</v>
      </c>
      <c r="U104" s="31" t="s">
        <v>80</v>
      </c>
      <c r="V104" s="31" t="s">
        <v>80</v>
      </c>
      <c r="W104" s="31" t="s">
        <v>80</v>
      </c>
      <c r="X104" s="31" t="s">
        <v>80</v>
      </c>
      <c r="Y104" s="31" t="s">
        <v>80</v>
      </c>
      <c r="Z104" s="31" t="s">
        <v>80</v>
      </c>
      <c r="AA104" s="31" t="s">
        <v>80</v>
      </c>
      <c r="AB104" s="31" t="s">
        <v>80</v>
      </c>
      <c r="AC104" s="31" t="s">
        <v>80</v>
      </c>
      <c r="AD104" s="31" t="s">
        <v>80</v>
      </c>
      <c r="AE104" s="31" t="s">
        <v>80</v>
      </c>
      <c r="AF104" s="31" t="s">
        <v>5</v>
      </c>
      <c r="AG104" s="31" t="s">
        <v>5</v>
      </c>
      <c r="AH104" s="31" t="s">
        <v>5</v>
      </c>
      <c r="AI104" s="31" t="s">
        <v>5</v>
      </c>
      <c r="AJ104" s="31" t="s">
        <v>5</v>
      </c>
      <c r="AK104">
        <v>50</v>
      </c>
      <c r="AL104" s="29" t="s">
        <v>80</v>
      </c>
      <c r="AM104" s="29" t="s">
        <v>80</v>
      </c>
      <c r="AN104" s="20" t="s">
        <v>80</v>
      </c>
    </row>
    <row r="105" spans="1:40" x14ac:dyDescent="0.25">
      <c r="A105" t="s">
        <v>244</v>
      </c>
      <c r="B105" t="s">
        <v>74</v>
      </c>
      <c r="C105" t="s">
        <v>75</v>
      </c>
      <c r="D105" t="s">
        <v>199</v>
      </c>
      <c r="E105" t="s">
        <v>87</v>
      </c>
      <c r="F105" t="s">
        <v>78</v>
      </c>
      <c r="G105" s="31" t="s">
        <v>80</v>
      </c>
      <c r="H105" s="31" t="s">
        <v>80</v>
      </c>
      <c r="I105" s="31" t="s">
        <v>80</v>
      </c>
      <c r="J105" s="31" t="s">
        <v>80</v>
      </c>
      <c r="K105" s="31" t="s">
        <v>80</v>
      </c>
      <c r="L105" s="31" t="s">
        <v>80</v>
      </c>
      <c r="M105" s="31" t="s">
        <v>80</v>
      </c>
      <c r="N105" s="31" t="s">
        <v>80</v>
      </c>
      <c r="O105" s="31" t="s">
        <v>80</v>
      </c>
      <c r="P105" s="31" t="s">
        <v>80</v>
      </c>
      <c r="Q105" s="31" t="s">
        <v>80</v>
      </c>
      <c r="R105" s="31" t="s">
        <v>80</v>
      </c>
      <c r="S105" s="31" t="s">
        <v>80</v>
      </c>
      <c r="T105" s="31" t="s">
        <v>80</v>
      </c>
      <c r="U105" s="31" t="s">
        <v>80</v>
      </c>
      <c r="V105" s="31" t="s">
        <v>80</v>
      </c>
      <c r="W105" s="31" t="s">
        <v>80</v>
      </c>
      <c r="X105" s="31" t="s">
        <v>80</v>
      </c>
      <c r="Y105" s="31" t="s">
        <v>80</v>
      </c>
      <c r="Z105" s="31" t="s">
        <v>80</v>
      </c>
      <c r="AA105" s="31" t="s">
        <v>80</v>
      </c>
      <c r="AB105" s="31">
        <v>2.08</v>
      </c>
      <c r="AC105" s="31" t="s">
        <v>80</v>
      </c>
      <c r="AD105" s="31" t="s">
        <v>80</v>
      </c>
      <c r="AE105" s="31" t="s">
        <v>80</v>
      </c>
      <c r="AF105" s="31" t="s">
        <v>80</v>
      </c>
      <c r="AG105" s="31" t="s">
        <v>80</v>
      </c>
      <c r="AH105" s="31" t="s">
        <v>80</v>
      </c>
      <c r="AI105" s="31" t="s">
        <v>80</v>
      </c>
      <c r="AJ105" s="31" t="s">
        <v>80</v>
      </c>
      <c r="AK105">
        <v>51</v>
      </c>
      <c r="AL105" s="29">
        <v>0</v>
      </c>
      <c r="AM105" s="29">
        <v>99.99</v>
      </c>
      <c r="AN105" s="20">
        <v>2.08</v>
      </c>
    </row>
    <row r="106" spans="1:40" x14ac:dyDescent="0.25">
      <c r="A106" t="s">
        <v>244</v>
      </c>
      <c r="B106" t="s">
        <v>74</v>
      </c>
      <c r="C106" t="s">
        <v>75</v>
      </c>
      <c r="D106" t="s">
        <v>199</v>
      </c>
      <c r="E106" t="s">
        <v>87</v>
      </c>
      <c r="F106" t="s">
        <v>79</v>
      </c>
      <c r="G106" s="31" t="s">
        <v>80</v>
      </c>
      <c r="H106" s="31" t="s">
        <v>80</v>
      </c>
      <c r="I106" s="31" t="s">
        <v>80</v>
      </c>
      <c r="J106" s="31" t="s">
        <v>80</v>
      </c>
      <c r="K106" s="31" t="s">
        <v>80</v>
      </c>
      <c r="L106" s="31" t="s">
        <v>80</v>
      </c>
      <c r="M106" s="31" t="s">
        <v>80</v>
      </c>
      <c r="N106" s="31" t="s">
        <v>80</v>
      </c>
      <c r="O106" s="31" t="s">
        <v>80</v>
      </c>
      <c r="P106" s="31" t="s">
        <v>80</v>
      </c>
      <c r="Q106" s="31" t="s">
        <v>80</v>
      </c>
      <c r="R106" s="31" t="s">
        <v>80</v>
      </c>
      <c r="S106" s="31" t="s">
        <v>80</v>
      </c>
      <c r="T106" s="31" t="s">
        <v>80</v>
      </c>
      <c r="U106" s="31" t="s">
        <v>80</v>
      </c>
      <c r="V106" s="31" t="s">
        <v>80</v>
      </c>
      <c r="W106" s="31" t="s">
        <v>80</v>
      </c>
      <c r="X106" s="31" t="s">
        <v>80</v>
      </c>
      <c r="Y106" s="31" t="s">
        <v>80</v>
      </c>
      <c r="Z106" s="31" t="s">
        <v>80</v>
      </c>
      <c r="AA106" s="31" t="s">
        <v>80</v>
      </c>
      <c r="AB106" s="31" t="s">
        <v>82</v>
      </c>
      <c r="AC106" s="31" t="s">
        <v>80</v>
      </c>
      <c r="AD106" s="31" t="s">
        <v>80</v>
      </c>
      <c r="AE106" s="31" t="s">
        <v>80</v>
      </c>
      <c r="AF106" s="31" t="s">
        <v>80</v>
      </c>
      <c r="AG106" s="31" t="s">
        <v>80</v>
      </c>
      <c r="AH106" s="31" t="s">
        <v>80</v>
      </c>
      <c r="AI106" s="31" t="s">
        <v>80</v>
      </c>
      <c r="AJ106" s="31" t="s">
        <v>80</v>
      </c>
      <c r="AK106">
        <v>51</v>
      </c>
      <c r="AL106" s="29" t="s">
        <v>80</v>
      </c>
      <c r="AM106" s="29" t="s">
        <v>80</v>
      </c>
      <c r="AN106" s="20" t="s">
        <v>80</v>
      </c>
    </row>
    <row r="107" spans="1:40" x14ac:dyDescent="0.25">
      <c r="A107" t="s">
        <v>244</v>
      </c>
      <c r="B107" t="s">
        <v>74</v>
      </c>
      <c r="C107" t="s">
        <v>75</v>
      </c>
      <c r="D107" t="s">
        <v>83</v>
      </c>
      <c r="E107" t="s">
        <v>99</v>
      </c>
      <c r="F107" t="s">
        <v>78</v>
      </c>
      <c r="G107" s="31" t="s">
        <v>80</v>
      </c>
      <c r="H107" s="31" t="s">
        <v>80</v>
      </c>
      <c r="I107" s="31" t="s">
        <v>80</v>
      </c>
      <c r="J107" s="31" t="s">
        <v>80</v>
      </c>
      <c r="K107" s="31" t="s">
        <v>80</v>
      </c>
      <c r="L107" s="31" t="s">
        <v>80</v>
      </c>
      <c r="M107" s="31" t="s">
        <v>80</v>
      </c>
      <c r="N107" s="31" t="s">
        <v>80</v>
      </c>
      <c r="O107" s="31" t="s">
        <v>80</v>
      </c>
      <c r="P107" s="31" t="s">
        <v>80</v>
      </c>
      <c r="Q107" s="31" t="s">
        <v>80</v>
      </c>
      <c r="R107" s="31" t="s">
        <v>80</v>
      </c>
      <c r="S107" s="31" t="s">
        <v>80</v>
      </c>
      <c r="T107" s="31" t="s">
        <v>80</v>
      </c>
      <c r="U107" s="31">
        <v>0.32500000000000001</v>
      </c>
      <c r="V107" s="31">
        <v>1.7999999999999999E-2</v>
      </c>
      <c r="W107" s="31">
        <v>7.2999999999999995E-2</v>
      </c>
      <c r="X107" s="31" t="s">
        <v>80</v>
      </c>
      <c r="Y107" s="31" t="s">
        <v>80</v>
      </c>
      <c r="Z107" s="31" t="s">
        <v>80</v>
      </c>
      <c r="AA107" s="31" t="s">
        <v>80</v>
      </c>
      <c r="AB107" s="31" t="s">
        <v>80</v>
      </c>
      <c r="AC107" s="31">
        <v>0.13200000000000001</v>
      </c>
      <c r="AD107" s="31">
        <v>0.45100000000000001</v>
      </c>
      <c r="AE107" s="31">
        <v>0.26</v>
      </c>
      <c r="AF107" s="31" t="s">
        <v>80</v>
      </c>
      <c r="AG107" s="31" t="s">
        <v>80</v>
      </c>
      <c r="AH107" s="31" t="s">
        <v>80</v>
      </c>
      <c r="AI107" s="31">
        <v>0.151</v>
      </c>
      <c r="AJ107" s="31" t="s">
        <v>80</v>
      </c>
      <c r="AK107">
        <v>52</v>
      </c>
      <c r="AL107" s="29">
        <v>0</v>
      </c>
      <c r="AM107" s="29">
        <v>99.99</v>
      </c>
      <c r="AN107" s="20">
        <v>1.409</v>
      </c>
    </row>
    <row r="108" spans="1:40" x14ac:dyDescent="0.25">
      <c r="A108" t="s">
        <v>244</v>
      </c>
      <c r="B108" t="s">
        <v>74</v>
      </c>
      <c r="C108" t="s">
        <v>75</v>
      </c>
      <c r="D108" t="s">
        <v>83</v>
      </c>
      <c r="E108" t="s">
        <v>99</v>
      </c>
      <c r="F108" t="s">
        <v>79</v>
      </c>
      <c r="G108" s="31" t="s">
        <v>80</v>
      </c>
      <c r="H108" s="31" t="s">
        <v>80</v>
      </c>
      <c r="I108" s="31" t="s">
        <v>80</v>
      </c>
      <c r="J108" s="31" t="s">
        <v>80</v>
      </c>
      <c r="K108" s="31" t="s">
        <v>80</v>
      </c>
      <c r="L108" s="31" t="s">
        <v>80</v>
      </c>
      <c r="M108" s="31" t="s">
        <v>80</v>
      </c>
      <c r="N108" s="31" t="s">
        <v>80</v>
      </c>
      <c r="O108" s="31" t="s">
        <v>80</v>
      </c>
      <c r="P108" s="31" t="s">
        <v>80</v>
      </c>
      <c r="Q108" s="31" t="s">
        <v>80</v>
      </c>
      <c r="R108" s="31" t="s">
        <v>80</v>
      </c>
      <c r="S108" s="31" t="s">
        <v>80</v>
      </c>
      <c r="T108" s="31" t="s">
        <v>80</v>
      </c>
      <c r="U108" s="31" t="s">
        <v>82</v>
      </c>
      <c r="V108" s="31" t="s">
        <v>82</v>
      </c>
      <c r="W108" s="31" t="s">
        <v>82</v>
      </c>
      <c r="X108" s="31" t="s">
        <v>80</v>
      </c>
      <c r="Y108" s="31" t="s">
        <v>80</v>
      </c>
      <c r="Z108" s="31" t="s">
        <v>80</v>
      </c>
      <c r="AA108" s="31" t="s">
        <v>80</v>
      </c>
      <c r="AB108" s="31" t="s">
        <v>80</v>
      </c>
      <c r="AC108" s="31" t="s">
        <v>5</v>
      </c>
      <c r="AD108" s="31" t="s">
        <v>82</v>
      </c>
      <c r="AE108" s="31" t="s">
        <v>82</v>
      </c>
      <c r="AF108" s="31" t="s">
        <v>5</v>
      </c>
      <c r="AG108" s="31" t="s">
        <v>20</v>
      </c>
      <c r="AH108" s="31" t="s">
        <v>5</v>
      </c>
      <c r="AI108" s="31" t="s">
        <v>20</v>
      </c>
      <c r="AJ108" s="31" t="s">
        <v>20</v>
      </c>
      <c r="AK108">
        <v>52</v>
      </c>
      <c r="AL108" s="29" t="s">
        <v>80</v>
      </c>
      <c r="AM108" s="29" t="s">
        <v>80</v>
      </c>
      <c r="AN108" s="20" t="s">
        <v>80</v>
      </c>
    </row>
    <row r="109" spans="1:40" x14ac:dyDescent="0.25">
      <c r="A109" t="s">
        <v>244</v>
      </c>
      <c r="B109" t="s">
        <v>74</v>
      </c>
      <c r="C109" t="s">
        <v>75</v>
      </c>
      <c r="D109" t="s">
        <v>89</v>
      </c>
      <c r="E109" t="s">
        <v>105</v>
      </c>
      <c r="F109" t="s">
        <v>78</v>
      </c>
      <c r="G109" s="31" t="s">
        <v>80</v>
      </c>
      <c r="H109" s="31" t="s">
        <v>80</v>
      </c>
      <c r="I109" s="31" t="s">
        <v>80</v>
      </c>
      <c r="J109" s="31" t="s">
        <v>80</v>
      </c>
      <c r="K109" s="31" t="s">
        <v>80</v>
      </c>
      <c r="L109" s="31" t="s">
        <v>80</v>
      </c>
      <c r="M109" s="31" t="s">
        <v>80</v>
      </c>
      <c r="N109" s="31" t="s">
        <v>80</v>
      </c>
      <c r="O109" s="31" t="s">
        <v>80</v>
      </c>
      <c r="P109" s="31" t="s">
        <v>80</v>
      </c>
      <c r="Q109" s="31" t="s">
        <v>80</v>
      </c>
      <c r="R109" s="31" t="s">
        <v>80</v>
      </c>
      <c r="S109" s="31" t="s">
        <v>80</v>
      </c>
      <c r="T109" s="31" t="s">
        <v>80</v>
      </c>
      <c r="U109" s="31" t="s">
        <v>80</v>
      </c>
      <c r="V109" s="31" t="s">
        <v>80</v>
      </c>
      <c r="W109" s="31" t="s">
        <v>80</v>
      </c>
      <c r="X109" s="31" t="s">
        <v>80</v>
      </c>
      <c r="Y109" s="31" t="s">
        <v>80</v>
      </c>
      <c r="Z109" s="31" t="s">
        <v>80</v>
      </c>
      <c r="AA109" s="31" t="s">
        <v>80</v>
      </c>
      <c r="AB109" s="31" t="s">
        <v>80</v>
      </c>
      <c r="AC109" s="31" t="s">
        <v>80</v>
      </c>
      <c r="AD109" s="31" t="s">
        <v>80</v>
      </c>
      <c r="AE109" s="31">
        <v>0.11899999999999999</v>
      </c>
      <c r="AF109" s="31">
        <v>0.56799999999999995</v>
      </c>
      <c r="AG109" s="31">
        <v>0.65500000000000003</v>
      </c>
      <c r="AH109" s="31">
        <v>1.9E-2</v>
      </c>
      <c r="AI109" s="31" t="s">
        <v>80</v>
      </c>
      <c r="AJ109" s="31" t="s">
        <v>80</v>
      </c>
      <c r="AK109">
        <v>53</v>
      </c>
      <c r="AL109" s="29">
        <v>0</v>
      </c>
      <c r="AM109" s="29">
        <v>99.99</v>
      </c>
      <c r="AN109" s="20">
        <v>1.361</v>
      </c>
    </row>
    <row r="110" spans="1:40" x14ac:dyDescent="0.25">
      <c r="A110" t="s">
        <v>244</v>
      </c>
      <c r="B110" t="s">
        <v>74</v>
      </c>
      <c r="C110" t="s">
        <v>75</v>
      </c>
      <c r="D110" t="s">
        <v>89</v>
      </c>
      <c r="E110" t="s">
        <v>105</v>
      </c>
      <c r="F110" t="s">
        <v>79</v>
      </c>
      <c r="G110" s="31" t="s">
        <v>80</v>
      </c>
      <c r="H110" s="31" t="s">
        <v>80</v>
      </c>
      <c r="I110" s="31" t="s">
        <v>80</v>
      </c>
      <c r="J110" s="31" t="s">
        <v>80</v>
      </c>
      <c r="K110" s="31" t="s">
        <v>80</v>
      </c>
      <c r="L110" s="31" t="s">
        <v>80</v>
      </c>
      <c r="M110" s="31" t="s">
        <v>80</v>
      </c>
      <c r="N110" s="31" t="s">
        <v>80</v>
      </c>
      <c r="O110" s="31" t="s">
        <v>80</v>
      </c>
      <c r="P110" s="31" t="s">
        <v>80</v>
      </c>
      <c r="Q110" s="31" t="s">
        <v>80</v>
      </c>
      <c r="R110" s="31" t="s">
        <v>80</v>
      </c>
      <c r="S110" s="31" t="s">
        <v>80</v>
      </c>
      <c r="T110" s="31" t="s">
        <v>80</v>
      </c>
      <c r="U110" s="31" t="s">
        <v>80</v>
      </c>
      <c r="V110" s="31" t="s">
        <v>80</v>
      </c>
      <c r="W110" s="31" t="s">
        <v>80</v>
      </c>
      <c r="X110" s="31" t="s">
        <v>80</v>
      </c>
      <c r="Y110" s="31" t="s">
        <v>80</v>
      </c>
      <c r="Z110" s="31" t="s">
        <v>80</v>
      </c>
      <c r="AA110" s="31" t="s">
        <v>80</v>
      </c>
      <c r="AB110" s="31" t="s">
        <v>5</v>
      </c>
      <c r="AC110" s="31" t="s">
        <v>80</v>
      </c>
      <c r="AD110" s="31" t="s">
        <v>80</v>
      </c>
      <c r="AE110" s="31" t="s">
        <v>5</v>
      </c>
      <c r="AF110" s="31" t="s">
        <v>5</v>
      </c>
      <c r="AG110" s="31" t="s">
        <v>5</v>
      </c>
      <c r="AH110" s="31" t="s">
        <v>5</v>
      </c>
      <c r="AI110" s="31" t="s">
        <v>80</v>
      </c>
      <c r="AJ110" s="31" t="s">
        <v>80</v>
      </c>
      <c r="AK110">
        <v>53</v>
      </c>
      <c r="AL110" s="29" t="s">
        <v>80</v>
      </c>
      <c r="AM110" s="29" t="s">
        <v>80</v>
      </c>
      <c r="AN110" s="20" t="s">
        <v>80</v>
      </c>
    </row>
    <row r="111" spans="1:40" x14ac:dyDescent="0.25">
      <c r="A111" t="s">
        <v>244</v>
      </c>
      <c r="B111" t="s">
        <v>74</v>
      </c>
      <c r="C111" t="s">
        <v>75</v>
      </c>
      <c r="D111" t="s">
        <v>124</v>
      </c>
      <c r="E111" t="s">
        <v>87</v>
      </c>
      <c r="F111" t="s">
        <v>78</v>
      </c>
      <c r="G111" s="31" t="s">
        <v>80</v>
      </c>
      <c r="H111" s="31" t="s">
        <v>80</v>
      </c>
      <c r="I111" s="31" t="s">
        <v>80</v>
      </c>
      <c r="J111" s="31" t="s">
        <v>80</v>
      </c>
      <c r="K111" s="31" t="s">
        <v>80</v>
      </c>
      <c r="L111" s="31" t="s">
        <v>80</v>
      </c>
      <c r="M111" s="31" t="s">
        <v>80</v>
      </c>
      <c r="N111" s="31" t="s">
        <v>80</v>
      </c>
      <c r="O111" s="31" t="s">
        <v>80</v>
      </c>
      <c r="P111" s="31" t="s">
        <v>80</v>
      </c>
      <c r="Q111" s="31" t="s">
        <v>80</v>
      </c>
      <c r="R111" s="31" t="s">
        <v>80</v>
      </c>
      <c r="S111" s="31">
        <v>0.21299999999999999</v>
      </c>
      <c r="T111" s="31">
        <v>0.39</v>
      </c>
      <c r="U111" s="31" t="s">
        <v>80</v>
      </c>
      <c r="V111" s="31">
        <v>2.7E-2</v>
      </c>
      <c r="W111" s="31">
        <v>0.23400000000000001</v>
      </c>
      <c r="X111" s="31">
        <v>0.05</v>
      </c>
      <c r="Y111" s="31" t="s">
        <v>80</v>
      </c>
      <c r="Z111" s="31" t="s">
        <v>80</v>
      </c>
      <c r="AA111" s="31">
        <v>2.3E-2</v>
      </c>
      <c r="AB111" s="31">
        <v>0.17199999999999999</v>
      </c>
      <c r="AC111" s="31" t="s">
        <v>80</v>
      </c>
      <c r="AD111" s="31" t="s">
        <v>80</v>
      </c>
      <c r="AE111" s="31" t="s">
        <v>80</v>
      </c>
      <c r="AF111" s="31" t="s">
        <v>80</v>
      </c>
      <c r="AG111" s="31">
        <v>0.19</v>
      </c>
      <c r="AH111" s="31" t="s">
        <v>80</v>
      </c>
      <c r="AI111" s="31" t="s">
        <v>80</v>
      </c>
      <c r="AJ111" s="31" t="s">
        <v>80</v>
      </c>
      <c r="AK111">
        <v>54</v>
      </c>
      <c r="AL111" s="29">
        <v>0</v>
      </c>
      <c r="AM111" s="29">
        <v>99.99</v>
      </c>
      <c r="AN111" s="20">
        <v>1.2989999999999999</v>
      </c>
    </row>
    <row r="112" spans="1:40" x14ac:dyDescent="0.25">
      <c r="A112" t="s">
        <v>244</v>
      </c>
      <c r="B112" t="s">
        <v>74</v>
      </c>
      <c r="C112" t="s">
        <v>75</v>
      </c>
      <c r="D112" t="s">
        <v>124</v>
      </c>
      <c r="E112" t="s">
        <v>87</v>
      </c>
      <c r="F112" t="s">
        <v>79</v>
      </c>
      <c r="G112" s="31" t="s">
        <v>80</v>
      </c>
      <c r="H112" s="31" t="s">
        <v>80</v>
      </c>
      <c r="I112" s="31" t="s">
        <v>80</v>
      </c>
      <c r="J112" s="31" t="s">
        <v>80</v>
      </c>
      <c r="K112" s="31" t="s">
        <v>80</v>
      </c>
      <c r="L112" s="31" t="s">
        <v>80</v>
      </c>
      <c r="M112" s="31" t="s">
        <v>80</v>
      </c>
      <c r="N112" s="31" t="s">
        <v>80</v>
      </c>
      <c r="O112" s="31" t="s">
        <v>80</v>
      </c>
      <c r="P112" s="31" t="s">
        <v>80</v>
      </c>
      <c r="Q112" s="31" t="s">
        <v>80</v>
      </c>
      <c r="R112" s="31" t="s">
        <v>80</v>
      </c>
      <c r="S112" s="31" t="s">
        <v>82</v>
      </c>
      <c r="T112" s="31" t="s">
        <v>82</v>
      </c>
      <c r="U112" s="31" t="s">
        <v>5</v>
      </c>
      <c r="V112" s="31" t="s">
        <v>5</v>
      </c>
      <c r="W112" s="31" t="s">
        <v>5</v>
      </c>
      <c r="X112" s="31" t="s">
        <v>5</v>
      </c>
      <c r="Y112" s="31" t="s">
        <v>80</v>
      </c>
      <c r="Z112" s="31" t="s">
        <v>80</v>
      </c>
      <c r="AA112" s="31" t="s">
        <v>5</v>
      </c>
      <c r="AB112" s="31" t="s">
        <v>82</v>
      </c>
      <c r="AC112" s="31" t="s">
        <v>80</v>
      </c>
      <c r="AD112" s="31" t="s">
        <v>80</v>
      </c>
      <c r="AE112" s="31" t="s">
        <v>80</v>
      </c>
      <c r="AF112" s="31" t="s">
        <v>5</v>
      </c>
      <c r="AG112" s="31" t="s">
        <v>5</v>
      </c>
      <c r="AH112" s="31" t="s">
        <v>5</v>
      </c>
      <c r="AI112" s="31" t="s">
        <v>5</v>
      </c>
      <c r="AJ112" s="31" t="s">
        <v>5</v>
      </c>
      <c r="AK112">
        <v>54</v>
      </c>
      <c r="AL112" s="29" t="s">
        <v>80</v>
      </c>
      <c r="AM112" s="29" t="s">
        <v>80</v>
      </c>
      <c r="AN112" s="20" t="s">
        <v>80</v>
      </c>
    </row>
    <row r="113" spans="1:40" x14ac:dyDescent="0.25">
      <c r="A113" t="s">
        <v>244</v>
      </c>
      <c r="B113" t="s">
        <v>74</v>
      </c>
      <c r="C113" t="s">
        <v>75</v>
      </c>
      <c r="D113" t="s">
        <v>89</v>
      </c>
      <c r="E113" t="s">
        <v>84</v>
      </c>
      <c r="F113" t="s">
        <v>78</v>
      </c>
      <c r="G113" s="31" t="s">
        <v>80</v>
      </c>
      <c r="H113" s="31" t="s">
        <v>80</v>
      </c>
      <c r="I113" s="31" t="s">
        <v>80</v>
      </c>
      <c r="J113" s="31" t="s">
        <v>80</v>
      </c>
      <c r="K113" s="31" t="s">
        <v>80</v>
      </c>
      <c r="L113" s="31" t="s">
        <v>80</v>
      </c>
      <c r="M113" s="31" t="s">
        <v>80</v>
      </c>
      <c r="N113" s="31" t="s">
        <v>80</v>
      </c>
      <c r="O113" s="31" t="s">
        <v>80</v>
      </c>
      <c r="P113" s="31" t="s">
        <v>80</v>
      </c>
      <c r="Q113" s="31" t="s">
        <v>80</v>
      </c>
      <c r="R113" s="31" t="s">
        <v>80</v>
      </c>
      <c r="S113" s="31" t="s">
        <v>80</v>
      </c>
      <c r="T113" s="31" t="s">
        <v>80</v>
      </c>
      <c r="U113" s="31" t="s">
        <v>80</v>
      </c>
      <c r="V113" s="31" t="s">
        <v>80</v>
      </c>
      <c r="W113" s="31" t="s">
        <v>80</v>
      </c>
      <c r="X113" s="31" t="s">
        <v>80</v>
      </c>
      <c r="Y113" s="31" t="s">
        <v>80</v>
      </c>
      <c r="Z113" s="31" t="s">
        <v>80</v>
      </c>
      <c r="AA113" s="31" t="s">
        <v>80</v>
      </c>
      <c r="AB113" s="31" t="s">
        <v>80</v>
      </c>
      <c r="AC113" s="31" t="s">
        <v>80</v>
      </c>
      <c r="AD113" s="31">
        <v>0.159</v>
      </c>
      <c r="AE113" s="31">
        <v>8.0000000000000002E-3</v>
      </c>
      <c r="AF113" s="31">
        <v>9.8000000000000004E-2</v>
      </c>
      <c r="AG113" s="31">
        <v>0.754</v>
      </c>
      <c r="AH113" s="31">
        <v>2.5999999999999999E-2</v>
      </c>
      <c r="AI113" s="31">
        <v>3.4000000000000002E-2</v>
      </c>
      <c r="AJ113" s="31">
        <v>3.1E-2</v>
      </c>
      <c r="AK113">
        <v>55</v>
      </c>
      <c r="AL113" s="29">
        <v>0</v>
      </c>
      <c r="AM113" s="29">
        <v>99.99</v>
      </c>
      <c r="AN113" s="20">
        <v>1.1100000000000001</v>
      </c>
    </row>
    <row r="114" spans="1:40" x14ac:dyDescent="0.25">
      <c r="A114" t="s">
        <v>244</v>
      </c>
      <c r="B114" t="s">
        <v>74</v>
      </c>
      <c r="C114" t="s">
        <v>75</v>
      </c>
      <c r="D114" t="s">
        <v>89</v>
      </c>
      <c r="E114" t="s">
        <v>84</v>
      </c>
      <c r="F114" t="s">
        <v>79</v>
      </c>
      <c r="G114" s="31" t="s">
        <v>80</v>
      </c>
      <c r="H114" s="31" t="s">
        <v>80</v>
      </c>
      <c r="I114" s="31" t="s">
        <v>80</v>
      </c>
      <c r="J114" s="31" t="s">
        <v>80</v>
      </c>
      <c r="K114" s="31" t="s">
        <v>80</v>
      </c>
      <c r="L114" s="31" t="s">
        <v>80</v>
      </c>
      <c r="M114" s="31" t="s">
        <v>80</v>
      </c>
      <c r="N114" s="31" t="s">
        <v>80</v>
      </c>
      <c r="O114" s="31" t="s">
        <v>80</v>
      </c>
      <c r="P114" s="31" t="s">
        <v>80</v>
      </c>
      <c r="Q114" s="31" t="s">
        <v>80</v>
      </c>
      <c r="R114" s="31" t="s">
        <v>80</v>
      </c>
      <c r="S114" s="31" t="s">
        <v>80</v>
      </c>
      <c r="T114" s="31" t="s">
        <v>80</v>
      </c>
      <c r="U114" s="31" t="s">
        <v>80</v>
      </c>
      <c r="V114" s="31" t="s">
        <v>80</v>
      </c>
      <c r="W114" s="31" t="s">
        <v>80</v>
      </c>
      <c r="X114" s="31" t="s">
        <v>80</v>
      </c>
      <c r="Y114" s="31" t="s">
        <v>80</v>
      </c>
      <c r="Z114" s="31" t="s">
        <v>80</v>
      </c>
      <c r="AA114" s="31" t="s">
        <v>80</v>
      </c>
      <c r="AB114" s="31" t="s">
        <v>80</v>
      </c>
      <c r="AC114" s="31" t="s">
        <v>80</v>
      </c>
      <c r="AD114" s="31" t="s">
        <v>5</v>
      </c>
      <c r="AE114" s="31" t="s">
        <v>5</v>
      </c>
      <c r="AF114" s="31" t="s">
        <v>5</v>
      </c>
      <c r="AG114" s="31" t="s">
        <v>5</v>
      </c>
      <c r="AH114" s="31" t="s">
        <v>5</v>
      </c>
      <c r="AI114" s="31" t="s">
        <v>5</v>
      </c>
      <c r="AJ114" s="31" t="s">
        <v>5</v>
      </c>
      <c r="AK114">
        <v>55</v>
      </c>
      <c r="AL114" s="29" t="s">
        <v>80</v>
      </c>
      <c r="AM114" s="29" t="s">
        <v>80</v>
      </c>
      <c r="AN114" s="20" t="s">
        <v>80</v>
      </c>
    </row>
    <row r="115" spans="1:40" x14ac:dyDescent="0.25">
      <c r="A115" t="s">
        <v>244</v>
      </c>
      <c r="B115" t="s">
        <v>74</v>
      </c>
      <c r="C115" t="s">
        <v>75</v>
      </c>
      <c r="D115" t="s">
        <v>94</v>
      </c>
      <c r="E115" t="s">
        <v>129</v>
      </c>
      <c r="F115" t="s">
        <v>78</v>
      </c>
      <c r="G115" s="31" t="s">
        <v>80</v>
      </c>
      <c r="H115" s="31" t="s">
        <v>80</v>
      </c>
      <c r="I115" s="31">
        <v>0.23699999999999999</v>
      </c>
      <c r="J115" s="31" t="s">
        <v>80</v>
      </c>
      <c r="K115" s="31">
        <v>0.115</v>
      </c>
      <c r="L115" s="31" t="s">
        <v>80</v>
      </c>
      <c r="M115" s="31" t="s">
        <v>80</v>
      </c>
      <c r="N115" s="31">
        <v>4.5999999999999999E-2</v>
      </c>
      <c r="O115" s="31" t="s">
        <v>80</v>
      </c>
      <c r="P115" s="31" t="s">
        <v>80</v>
      </c>
      <c r="Q115" s="31" t="s">
        <v>80</v>
      </c>
      <c r="R115" s="31" t="s">
        <v>80</v>
      </c>
      <c r="S115" s="31" t="s">
        <v>80</v>
      </c>
      <c r="T115" s="31" t="s">
        <v>80</v>
      </c>
      <c r="U115" s="31" t="s">
        <v>80</v>
      </c>
      <c r="V115" s="31" t="s">
        <v>80</v>
      </c>
      <c r="W115" s="31">
        <v>0.622</v>
      </c>
      <c r="X115" s="31" t="s">
        <v>80</v>
      </c>
      <c r="Y115" s="31" t="s">
        <v>80</v>
      </c>
      <c r="Z115" s="31" t="s">
        <v>80</v>
      </c>
      <c r="AA115" s="31" t="s">
        <v>80</v>
      </c>
      <c r="AB115" s="31" t="s">
        <v>80</v>
      </c>
      <c r="AC115" s="31" t="s">
        <v>80</v>
      </c>
      <c r="AD115" s="31" t="s">
        <v>80</v>
      </c>
      <c r="AE115" s="31" t="s">
        <v>80</v>
      </c>
      <c r="AF115" s="31" t="s">
        <v>80</v>
      </c>
      <c r="AG115" s="31" t="s">
        <v>80</v>
      </c>
      <c r="AH115" s="31" t="s">
        <v>80</v>
      </c>
      <c r="AI115" s="31" t="s">
        <v>80</v>
      </c>
      <c r="AJ115" s="31" t="s">
        <v>80</v>
      </c>
      <c r="AK115">
        <v>56</v>
      </c>
      <c r="AL115" s="29">
        <v>0</v>
      </c>
      <c r="AM115" s="29">
        <v>99.99</v>
      </c>
      <c r="AN115" s="20">
        <v>1.02</v>
      </c>
    </row>
    <row r="116" spans="1:40" x14ac:dyDescent="0.25">
      <c r="A116" t="s">
        <v>244</v>
      </c>
      <c r="B116" t="s">
        <v>74</v>
      </c>
      <c r="C116" t="s">
        <v>75</v>
      </c>
      <c r="D116" t="s">
        <v>94</v>
      </c>
      <c r="E116" t="s">
        <v>129</v>
      </c>
      <c r="F116" t="s">
        <v>79</v>
      </c>
      <c r="G116" s="31" t="s">
        <v>80</v>
      </c>
      <c r="H116" s="31" t="s">
        <v>80</v>
      </c>
      <c r="I116" s="31" t="s">
        <v>82</v>
      </c>
      <c r="J116" s="31" t="s">
        <v>80</v>
      </c>
      <c r="K116" s="31" t="s">
        <v>82</v>
      </c>
      <c r="L116" s="31" t="s">
        <v>80</v>
      </c>
      <c r="M116" s="31" t="s">
        <v>7</v>
      </c>
      <c r="N116" s="31" t="s">
        <v>82</v>
      </c>
      <c r="O116" s="31" t="s">
        <v>80</v>
      </c>
      <c r="P116" s="31" t="s">
        <v>80</v>
      </c>
      <c r="Q116" s="31" t="s">
        <v>80</v>
      </c>
      <c r="R116" s="31" t="s">
        <v>80</v>
      </c>
      <c r="S116" s="31" t="s">
        <v>80</v>
      </c>
      <c r="T116" s="31" t="s">
        <v>80</v>
      </c>
      <c r="U116" s="31" t="s">
        <v>80</v>
      </c>
      <c r="V116" s="31" t="s">
        <v>80</v>
      </c>
      <c r="W116" s="31" t="s">
        <v>82</v>
      </c>
      <c r="X116" s="31" t="s">
        <v>80</v>
      </c>
      <c r="Y116" s="31" t="s">
        <v>80</v>
      </c>
      <c r="Z116" s="31" t="s">
        <v>80</v>
      </c>
      <c r="AA116" s="31" t="s">
        <v>80</v>
      </c>
      <c r="AB116" s="31" t="s">
        <v>80</v>
      </c>
      <c r="AC116" s="31" t="s">
        <v>80</v>
      </c>
      <c r="AD116" s="31" t="s">
        <v>80</v>
      </c>
      <c r="AE116" s="31" t="s">
        <v>80</v>
      </c>
      <c r="AF116" s="31" t="s">
        <v>80</v>
      </c>
      <c r="AG116" s="31" t="s">
        <v>80</v>
      </c>
      <c r="AH116" s="31" t="s">
        <v>80</v>
      </c>
      <c r="AI116" s="31" t="s">
        <v>80</v>
      </c>
      <c r="AJ116" s="31" t="s">
        <v>80</v>
      </c>
      <c r="AK116">
        <v>56</v>
      </c>
      <c r="AL116" s="29" t="s">
        <v>80</v>
      </c>
      <c r="AM116" s="29" t="s">
        <v>80</v>
      </c>
      <c r="AN116" s="20" t="s">
        <v>80</v>
      </c>
    </row>
    <row r="117" spans="1:40" x14ac:dyDescent="0.25">
      <c r="A117" t="s">
        <v>244</v>
      </c>
      <c r="B117" t="s">
        <v>74</v>
      </c>
      <c r="C117" t="s">
        <v>75</v>
      </c>
      <c r="D117" t="s">
        <v>124</v>
      </c>
      <c r="E117" t="s">
        <v>104</v>
      </c>
      <c r="F117" t="s">
        <v>78</v>
      </c>
      <c r="G117" s="31" t="s">
        <v>80</v>
      </c>
      <c r="H117" s="31" t="s">
        <v>80</v>
      </c>
      <c r="I117" s="31" t="s">
        <v>80</v>
      </c>
      <c r="J117" s="31" t="s">
        <v>80</v>
      </c>
      <c r="K117" s="31" t="s">
        <v>80</v>
      </c>
      <c r="L117" s="31" t="s">
        <v>80</v>
      </c>
      <c r="M117" s="31" t="s">
        <v>80</v>
      </c>
      <c r="N117" s="31" t="s">
        <v>80</v>
      </c>
      <c r="O117" s="31" t="s">
        <v>80</v>
      </c>
      <c r="P117" s="31" t="s">
        <v>80</v>
      </c>
      <c r="Q117" s="31" t="s">
        <v>80</v>
      </c>
      <c r="R117" s="31" t="s">
        <v>80</v>
      </c>
      <c r="S117" s="31" t="s">
        <v>80</v>
      </c>
      <c r="T117" s="31" t="s">
        <v>80</v>
      </c>
      <c r="U117" s="31" t="s">
        <v>80</v>
      </c>
      <c r="V117" s="31" t="s">
        <v>80</v>
      </c>
      <c r="W117" s="31" t="s">
        <v>80</v>
      </c>
      <c r="X117" s="31">
        <v>0.25900000000000001</v>
      </c>
      <c r="Y117" s="31">
        <v>0.10299999999999999</v>
      </c>
      <c r="Z117" s="31">
        <v>2.3E-2</v>
      </c>
      <c r="AA117" s="31" t="s">
        <v>80</v>
      </c>
      <c r="AB117" s="31">
        <v>0.13600000000000001</v>
      </c>
      <c r="AC117" s="31">
        <v>0.13500000000000001</v>
      </c>
      <c r="AD117" s="31" t="s">
        <v>80</v>
      </c>
      <c r="AE117" s="31">
        <v>0.2</v>
      </c>
      <c r="AF117" s="31" t="s">
        <v>80</v>
      </c>
      <c r="AG117" s="31" t="s">
        <v>80</v>
      </c>
      <c r="AH117" s="31" t="s">
        <v>80</v>
      </c>
      <c r="AI117" s="31" t="s">
        <v>80</v>
      </c>
      <c r="AJ117" s="31" t="s">
        <v>80</v>
      </c>
      <c r="AK117">
        <v>57</v>
      </c>
      <c r="AL117" s="29">
        <v>0</v>
      </c>
      <c r="AM117" s="29">
        <v>99.99</v>
      </c>
      <c r="AN117" s="20">
        <v>0.85599999999999998</v>
      </c>
    </row>
    <row r="118" spans="1:40" x14ac:dyDescent="0.25">
      <c r="A118" t="s">
        <v>244</v>
      </c>
      <c r="B118" t="s">
        <v>74</v>
      </c>
      <c r="C118" t="s">
        <v>75</v>
      </c>
      <c r="D118" t="s">
        <v>124</v>
      </c>
      <c r="E118" t="s">
        <v>104</v>
      </c>
      <c r="F118" t="s">
        <v>79</v>
      </c>
      <c r="G118" s="31" t="s">
        <v>80</v>
      </c>
      <c r="H118" s="31" t="s">
        <v>80</v>
      </c>
      <c r="I118" s="31" t="s">
        <v>80</v>
      </c>
      <c r="J118" s="31" t="s">
        <v>80</v>
      </c>
      <c r="K118" s="31" t="s">
        <v>80</v>
      </c>
      <c r="L118" s="31" t="s">
        <v>80</v>
      </c>
      <c r="M118" s="31" t="s">
        <v>80</v>
      </c>
      <c r="N118" s="31" t="s">
        <v>80</v>
      </c>
      <c r="O118" s="31" t="s">
        <v>80</v>
      </c>
      <c r="P118" s="31" t="s">
        <v>80</v>
      </c>
      <c r="Q118" s="31" t="s">
        <v>80</v>
      </c>
      <c r="R118" s="31" t="s">
        <v>80</v>
      </c>
      <c r="S118" s="31" t="s">
        <v>80</v>
      </c>
      <c r="T118" s="31" t="s">
        <v>80</v>
      </c>
      <c r="U118" s="31" t="s">
        <v>80</v>
      </c>
      <c r="V118" s="31" t="s">
        <v>80</v>
      </c>
      <c r="W118" s="31" t="s">
        <v>80</v>
      </c>
      <c r="X118" s="31" t="s">
        <v>82</v>
      </c>
      <c r="Y118" s="31" t="s">
        <v>82</v>
      </c>
      <c r="Z118" s="31" t="s">
        <v>82</v>
      </c>
      <c r="AA118" s="31" t="s">
        <v>80</v>
      </c>
      <c r="AB118" s="31" t="s">
        <v>82</v>
      </c>
      <c r="AC118" s="31" t="s">
        <v>82</v>
      </c>
      <c r="AD118" s="31" t="s">
        <v>80</v>
      </c>
      <c r="AE118" s="31" t="s">
        <v>82</v>
      </c>
      <c r="AF118" s="31" t="s">
        <v>80</v>
      </c>
      <c r="AG118" s="31" t="s">
        <v>80</v>
      </c>
      <c r="AH118" s="31" t="s">
        <v>80</v>
      </c>
      <c r="AI118" s="31" t="s">
        <v>80</v>
      </c>
      <c r="AJ118" s="31" t="s">
        <v>80</v>
      </c>
      <c r="AK118">
        <v>57</v>
      </c>
      <c r="AL118" s="29" t="s">
        <v>80</v>
      </c>
      <c r="AM118" s="29" t="s">
        <v>80</v>
      </c>
      <c r="AN118" s="20" t="s">
        <v>80</v>
      </c>
    </row>
    <row r="119" spans="1:40" x14ac:dyDescent="0.25">
      <c r="A119" t="s">
        <v>244</v>
      </c>
      <c r="B119" t="s">
        <v>74</v>
      </c>
      <c r="C119" t="s">
        <v>75</v>
      </c>
      <c r="D119" t="s">
        <v>83</v>
      </c>
      <c r="E119" t="s">
        <v>123</v>
      </c>
      <c r="F119" t="s">
        <v>78</v>
      </c>
      <c r="G119" s="31" t="s">
        <v>80</v>
      </c>
      <c r="H119" s="31" t="s">
        <v>80</v>
      </c>
      <c r="I119" s="31" t="s">
        <v>80</v>
      </c>
      <c r="J119" s="31" t="s">
        <v>80</v>
      </c>
      <c r="K119" s="31" t="s">
        <v>80</v>
      </c>
      <c r="L119" s="31" t="s">
        <v>80</v>
      </c>
      <c r="M119" s="31" t="s">
        <v>80</v>
      </c>
      <c r="N119" s="31" t="s">
        <v>80</v>
      </c>
      <c r="O119" s="31" t="s">
        <v>80</v>
      </c>
      <c r="P119" s="31" t="s">
        <v>80</v>
      </c>
      <c r="Q119" s="31" t="s">
        <v>80</v>
      </c>
      <c r="R119" s="31" t="s">
        <v>80</v>
      </c>
      <c r="S119" s="31" t="s">
        <v>80</v>
      </c>
      <c r="T119" s="31" t="s">
        <v>80</v>
      </c>
      <c r="U119" s="31">
        <v>0.42099999999999999</v>
      </c>
      <c r="V119" s="31" t="s">
        <v>80</v>
      </c>
      <c r="W119" s="31" t="s">
        <v>80</v>
      </c>
      <c r="X119" s="31" t="s">
        <v>80</v>
      </c>
      <c r="Y119" s="31" t="s">
        <v>80</v>
      </c>
      <c r="Z119" s="31" t="s">
        <v>80</v>
      </c>
      <c r="AA119" s="31" t="s">
        <v>80</v>
      </c>
      <c r="AB119" s="31">
        <v>0.16600000000000001</v>
      </c>
      <c r="AC119" s="31">
        <v>5.5E-2</v>
      </c>
      <c r="AD119" s="31">
        <v>8.2000000000000003E-2</v>
      </c>
      <c r="AE119" s="31">
        <v>1.4E-2</v>
      </c>
      <c r="AF119" s="31">
        <v>6.2E-2</v>
      </c>
      <c r="AG119" s="31" t="s">
        <v>80</v>
      </c>
      <c r="AH119" s="31" t="s">
        <v>80</v>
      </c>
      <c r="AI119" s="31" t="s">
        <v>80</v>
      </c>
      <c r="AJ119" s="31" t="s">
        <v>80</v>
      </c>
      <c r="AK119">
        <v>58</v>
      </c>
      <c r="AL119" s="29">
        <v>0</v>
      </c>
      <c r="AM119" s="29">
        <v>100</v>
      </c>
      <c r="AN119" s="20">
        <v>0.8</v>
      </c>
    </row>
    <row r="120" spans="1:40" x14ac:dyDescent="0.25">
      <c r="A120" t="s">
        <v>244</v>
      </c>
      <c r="B120" t="s">
        <v>74</v>
      </c>
      <c r="C120" t="s">
        <v>75</v>
      </c>
      <c r="D120" t="s">
        <v>83</v>
      </c>
      <c r="E120" t="s">
        <v>123</v>
      </c>
      <c r="F120" t="s">
        <v>79</v>
      </c>
      <c r="G120" s="31" t="s">
        <v>80</v>
      </c>
      <c r="H120" s="31" t="s">
        <v>80</v>
      </c>
      <c r="I120" s="31" t="s">
        <v>80</v>
      </c>
      <c r="J120" s="31" t="s">
        <v>80</v>
      </c>
      <c r="K120" s="31" t="s">
        <v>80</v>
      </c>
      <c r="L120" s="31" t="s">
        <v>80</v>
      </c>
      <c r="M120" s="31" t="s">
        <v>80</v>
      </c>
      <c r="N120" s="31" t="s">
        <v>80</v>
      </c>
      <c r="O120" s="31" t="s">
        <v>80</v>
      </c>
      <c r="P120" s="31" t="s">
        <v>80</v>
      </c>
      <c r="Q120" s="31" t="s">
        <v>80</v>
      </c>
      <c r="R120" s="31" t="s">
        <v>80</v>
      </c>
      <c r="S120" s="31" t="s">
        <v>80</v>
      </c>
      <c r="T120" s="31" t="s">
        <v>80</v>
      </c>
      <c r="U120" s="31" t="s">
        <v>82</v>
      </c>
      <c r="V120" s="31" t="s">
        <v>80</v>
      </c>
      <c r="W120" s="31" t="s">
        <v>80</v>
      </c>
      <c r="X120" s="31" t="s">
        <v>80</v>
      </c>
      <c r="Y120" s="31" t="s">
        <v>80</v>
      </c>
      <c r="Z120" s="31" t="s">
        <v>80</v>
      </c>
      <c r="AA120" s="31" t="s">
        <v>80</v>
      </c>
      <c r="AB120" s="31" t="s">
        <v>82</v>
      </c>
      <c r="AC120" s="31" t="s">
        <v>5</v>
      </c>
      <c r="AD120" s="31" t="s">
        <v>82</v>
      </c>
      <c r="AE120" s="31" t="s">
        <v>5</v>
      </c>
      <c r="AF120" s="31" t="s">
        <v>82</v>
      </c>
      <c r="AG120" s="31" t="s">
        <v>80</v>
      </c>
      <c r="AH120" s="31" t="s">
        <v>80</v>
      </c>
      <c r="AI120" s="31" t="s">
        <v>80</v>
      </c>
      <c r="AJ120" s="31" t="s">
        <v>80</v>
      </c>
      <c r="AK120">
        <v>58</v>
      </c>
      <c r="AL120" s="29" t="s">
        <v>80</v>
      </c>
      <c r="AM120" s="29" t="s">
        <v>80</v>
      </c>
      <c r="AN120" s="20" t="s">
        <v>80</v>
      </c>
    </row>
    <row r="121" spans="1:40" x14ac:dyDescent="0.25">
      <c r="A121" t="s">
        <v>244</v>
      </c>
      <c r="B121" t="s">
        <v>74</v>
      </c>
      <c r="C121" t="s">
        <v>75</v>
      </c>
      <c r="D121" t="s">
        <v>83</v>
      </c>
      <c r="E121" t="s">
        <v>104</v>
      </c>
      <c r="F121" t="s">
        <v>78</v>
      </c>
      <c r="G121" s="31" t="s">
        <v>80</v>
      </c>
      <c r="H121" s="31" t="s">
        <v>80</v>
      </c>
      <c r="I121" s="31" t="s">
        <v>80</v>
      </c>
      <c r="J121" s="31" t="s">
        <v>80</v>
      </c>
      <c r="K121" s="31" t="s">
        <v>80</v>
      </c>
      <c r="L121" s="31" t="s">
        <v>80</v>
      </c>
      <c r="M121" s="31" t="s">
        <v>80</v>
      </c>
      <c r="N121" s="31" t="s">
        <v>80</v>
      </c>
      <c r="O121" s="31" t="s">
        <v>80</v>
      </c>
      <c r="P121" s="31" t="s">
        <v>80</v>
      </c>
      <c r="Q121" s="31" t="s">
        <v>80</v>
      </c>
      <c r="R121" s="31" t="s">
        <v>80</v>
      </c>
      <c r="S121" s="31" t="s">
        <v>80</v>
      </c>
      <c r="T121" s="31" t="s">
        <v>80</v>
      </c>
      <c r="U121" s="31" t="s">
        <v>80</v>
      </c>
      <c r="V121" s="31" t="s">
        <v>80</v>
      </c>
      <c r="W121" s="31" t="s">
        <v>80</v>
      </c>
      <c r="X121" s="31" t="s">
        <v>80</v>
      </c>
      <c r="Y121" s="31" t="s">
        <v>80</v>
      </c>
      <c r="Z121" s="31">
        <v>0.57799999999999996</v>
      </c>
      <c r="AA121" s="31" t="s">
        <v>80</v>
      </c>
      <c r="AB121" s="31">
        <v>4.2999999999999997E-2</v>
      </c>
      <c r="AC121" s="31">
        <v>0.03</v>
      </c>
      <c r="AD121" s="31" t="s">
        <v>80</v>
      </c>
      <c r="AE121" s="31" t="s">
        <v>80</v>
      </c>
      <c r="AF121" s="31" t="s">
        <v>80</v>
      </c>
      <c r="AG121" s="31" t="s">
        <v>80</v>
      </c>
      <c r="AH121" s="31" t="s">
        <v>80</v>
      </c>
      <c r="AI121" s="31" t="s">
        <v>80</v>
      </c>
      <c r="AJ121" s="31" t="s">
        <v>80</v>
      </c>
      <c r="AK121">
        <v>59</v>
      </c>
      <c r="AL121" s="29">
        <v>0</v>
      </c>
      <c r="AM121" s="29">
        <v>100</v>
      </c>
      <c r="AN121" s="20">
        <v>0.65100000000000002</v>
      </c>
    </row>
    <row r="122" spans="1:40" x14ac:dyDescent="0.25">
      <c r="A122" t="s">
        <v>244</v>
      </c>
      <c r="B122" t="s">
        <v>74</v>
      </c>
      <c r="C122" t="s">
        <v>75</v>
      </c>
      <c r="D122" t="s">
        <v>83</v>
      </c>
      <c r="E122" t="s">
        <v>104</v>
      </c>
      <c r="F122" t="s">
        <v>79</v>
      </c>
      <c r="G122" s="31" t="s">
        <v>80</v>
      </c>
      <c r="H122" s="31" t="s">
        <v>80</v>
      </c>
      <c r="I122" s="31" t="s">
        <v>80</v>
      </c>
      <c r="J122" s="31" t="s">
        <v>80</v>
      </c>
      <c r="K122" s="31" t="s">
        <v>80</v>
      </c>
      <c r="L122" s="31" t="s">
        <v>80</v>
      </c>
      <c r="M122" s="31" t="s">
        <v>80</v>
      </c>
      <c r="N122" s="31" t="s">
        <v>80</v>
      </c>
      <c r="O122" s="31" t="s">
        <v>80</v>
      </c>
      <c r="P122" s="31" t="s">
        <v>80</v>
      </c>
      <c r="Q122" s="31" t="s">
        <v>80</v>
      </c>
      <c r="R122" s="31" t="s">
        <v>80</v>
      </c>
      <c r="S122" s="31" t="s">
        <v>80</v>
      </c>
      <c r="T122" s="31" t="s">
        <v>80</v>
      </c>
      <c r="U122" s="31" t="s">
        <v>80</v>
      </c>
      <c r="V122" s="31" t="s">
        <v>80</v>
      </c>
      <c r="W122" s="31" t="s">
        <v>80</v>
      </c>
      <c r="X122" s="31" t="s">
        <v>80</v>
      </c>
      <c r="Y122" s="31" t="s">
        <v>80</v>
      </c>
      <c r="Z122" s="31" t="s">
        <v>5</v>
      </c>
      <c r="AA122" s="31" t="s">
        <v>80</v>
      </c>
      <c r="AB122" s="31" t="s">
        <v>82</v>
      </c>
      <c r="AC122" s="31" t="s">
        <v>5</v>
      </c>
      <c r="AD122" s="31" t="s">
        <v>80</v>
      </c>
      <c r="AE122" s="31" t="s">
        <v>80</v>
      </c>
      <c r="AF122" s="31" t="s">
        <v>80</v>
      </c>
      <c r="AG122" s="31" t="s">
        <v>80</v>
      </c>
      <c r="AH122" s="31" t="s">
        <v>80</v>
      </c>
      <c r="AI122" s="31" t="s">
        <v>80</v>
      </c>
      <c r="AJ122" s="31" t="s">
        <v>80</v>
      </c>
      <c r="AK122">
        <v>59</v>
      </c>
      <c r="AL122" s="29" t="s">
        <v>80</v>
      </c>
      <c r="AM122" s="29" t="s">
        <v>80</v>
      </c>
      <c r="AN122" s="20" t="s">
        <v>80</v>
      </c>
    </row>
    <row r="123" spans="1:40" x14ac:dyDescent="0.25">
      <c r="A123" t="s">
        <v>244</v>
      </c>
      <c r="B123" t="s">
        <v>74</v>
      </c>
      <c r="C123" t="s">
        <v>75</v>
      </c>
      <c r="D123" t="s">
        <v>94</v>
      </c>
      <c r="E123" t="s">
        <v>84</v>
      </c>
      <c r="F123" t="s">
        <v>78</v>
      </c>
      <c r="G123" s="31">
        <v>0.104</v>
      </c>
      <c r="H123" s="31" t="s">
        <v>80</v>
      </c>
      <c r="I123" s="31" t="s">
        <v>80</v>
      </c>
      <c r="J123" s="31" t="s">
        <v>80</v>
      </c>
      <c r="K123" s="31" t="s">
        <v>80</v>
      </c>
      <c r="L123" s="31" t="s">
        <v>80</v>
      </c>
      <c r="M123" s="31" t="s">
        <v>80</v>
      </c>
      <c r="N123" s="31" t="s">
        <v>80</v>
      </c>
      <c r="O123" s="31" t="s">
        <v>80</v>
      </c>
      <c r="P123" s="31" t="s">
        <v>80</v>
      </c>
      <c r="Q123" s="31" t="s">
        <v>80</v>
      </c>
      <c r="R123" s="31">
        <v>7.9000000000000001E-2</v>
      </c>
      <c r="S123" s="31" t="s">
        <v>80</v>
      </c>
      <c r="T123" s="31" t="s">
        <v>80</v>
      </c>
      <c r="U123" s="31" t="s">
        <v>80</v>
      </c>
      <c r="V123" s="31" t="s">
        <v>80</v>
      </c>
      <c r="W123" s="31" t="s">
        <v>80</v>
      </c>
      <c r="X123" s="31" t="s">
        <v>80</v>
      </c>
      <c r="Y123" s="31" t="s">
        <v>80</v>
      </c>
      <c r="Z123" s="31">
        <v>5.1999999999999998E-2</v>
      </c>
      <c r="AA123" s="31" t="s">
        <v>80</v>
      </c>
      <c r="AB123" s="31" t="s">
        <v>80</v>
      </c>
      <c r="AC123" s="31" t="s">
        <v>80</v>
      </c>
      <c r="AD123" s="31" t="s">
        <v>80</v>
      </c>
      <c r="AE123" s="31">
        <v>0.161</v>
      </c>
      <c r="AF123" s="31">
        <v>0.129</v>
      </c>
      <c r="AG123" s="31">
        <v>2.5999999999999999E-2</v>
      </c>
      <c r="AH123" s="31" t="s">
        <v>80</v>
      </c>
      <c r="AI123" s="31" t="s">
        <v>80</v>
      </c>
      <c r="AJ123" s="31" t="s">
        <v>80</v>
      </c>
      <c r="AK123">
        <v>60</v>
      </c>
      <c r="AL123" s="29">
        <v>0</v>
      </c>
      <c r="AM123" s="29">
        <v>100</v>
      </c>
      <c r="AN123" s="20">
        <v>0.55100000000000005</v>
      </c>
    </row>
    <row r="124" spans="1:40" x14ac:dyDescent="0.25">
      <c r="A124" t="s">
        <v>244</v>
      </c>
      <c r="B124" t="s">
        <v>74</v>
      </c>
      <c r="C124" t="s">
        <v>75</v>
      </c>
      <c r="D124" t="s">
        <v>94</v>
      </c>
      <c r="E124" t="s">
        <v>84</v>
      </c>
      <c r="F124" t="s">
        <v>79</v>
      </c>
      <c r="G124" s="31" t="s">
        <v>82</v>
      </c>
      <c r="H124" s="31" t="s">
        <v>80</v>
      </c>
      <c r="I124" s="31" t="s">
        <v>80</v>
      </c>
      <c r="J124" s="31" t="s">
        <v>80</v>
      </c>
      <c r="K124" s="31" t="s">
        <v>80</v>
      </c>
      <c r="L124" s="31" t="s">
        <v>80</v>
      </c>
      <c r="M124" s="31" t="s">
        <v>80</v>
      </c>
      <c r="N124" s="31" t="s">
        <v>80</v>
      </c>
      <c r="O124" s="31" t="s">
        <v>80</v>
      </c>
      <c r="P124" s="31" t="s">
        <v>80</v>
      </c>
      <c r="Q124" s="31" t="s">
        <v>80</v>
      </c>
      <c r="R124" s="31" t="s">
        <v>7</v>
      </c>
      <c r="S124" s="31" t="s">
        <v>7</v>
      </c>
      <c r="T124" s="31" t="s">
        <v>80</v>
      </c>
      <c r="U124" s="31" t="s">
        <v>80</v>
      </c>
      <c r="V124" s="31" t="s">
        <v>80</v>
      </c>
      <c r="W124" s="31" t="s">
        <v>80</v>
      </c>
      <c r="X124" s="31" t="s">
        <v>80</v>
      </c>
      <c r="Y124" s="31" t="s">
        <v>80</v>
      </c>
      <c r="Z124" s="31" t="s">
        <v>7</v>
      </c>
      <c r="AA124" s="31" t="s">
        <v>80</v>
      </c>
      <c r="AB124" s="31" t="s">
        <v>80</v>
      </c>
      <c r="AC124" s="31" t="s">
        <v>80</v>
      </c>
      <c r="AD124" s="31" t="s">
        <v>80</v>
      </c>
      <c r="AE124" s="31" t="s">
        <v>82</v>
      </c>
      <c r="AF124" s="31" t="s">
        <v>82</v>
      </c>
      <c r="AG124" s="31" t="s">
        <v>82</v>
      </c>
      <c r="AH124" s="31" t="s">
        <v>80</v>
      </c>
      <c r="AI124" s="31" t="s">
        <v>80</v>
      </c>
      <c r="AJ124" s="31" t="s">
        <v>80</v>
      </c>
      <c r="AK124">
        <v>60</v>
      </c>
      <c r="AL124" s="29" t="s">
        <v>80</v>
      </c>
      <c r="AM124" s="29" t="s">
        <v>80</v>
      </c>
      <c r="AN124" s="20" t="s">
        <v>80</v>
      </c>
    </row>
    <row r="125" spans="1:40" x14ac:dyDescent="0.25">
      <c r="A125" t="s">
        <v>244</v>
      </c>
      <c r="B125" t="s">
        <v>74</v>
      </c>
      <c r="C125" t="s">
        <v>75</v>
      </c>
      <c r="D125" t="s">
        <v>109</v>
      </c>
      <c r="E125" t="s">
        <v>120</v>
      </c>
      <c r="F125" t="s">
        <v>78</v>
      </c>
      <c r="G125" s="31" t="s">
        <v>80</v>
      </c>
      <c r="H125" s="31" t="s">
        <v>80</v>
      </c>
      <c r="I125" s="31" t="s">
        <v>80</v>
      </c>
      <c r="J125" s="31" t="s">
        <v>80</v>
      </c>
      <c r="K125" s="31">
        <v>5.0000000000000001E-3</v>
      </c>
      <c r="L125" s="31" t="s">
        <v>80</v>
      </c>
      <c r="M125" s="31">
        <v>0.16</v>
      </c>
      <c r="N125" s="31">
        <v>9.6000000000000002E-2</v>
      </c>
      <c r="O125" s="31">
        <v>0.13600000000000001</v>
      </c>
      <c r="P125" s="31">
        <v>0.114</v>
      </c>
      <c r="Q125" s="31" t="s">
        <v>80</v>
      </c>
      <c r="R125" s="31" t="s">
        <v>80</v>
      </c>
      <c r="S125" s="31" t="s">
        <v>80</v>
      </c>
      <c r="T125" s="31" t="s">
        <v>80</v>
      </c>
      <c r="U125" s="31" t="s">
        <v>80</v>
      </c>
      <c r="V125" s="31" t="s">
        <v>80</v>
      </c>
      <c r="W125" s="31" t="s">
        <v>80</v>
      </c>
      <c r="X125" s="31" t="s">
        <v>80</v>
      </c>
      <c r="Y125" s="31" t="s">
        <v>80</v>
      </c>
      <c r="Z125" s="31" t="s">
        <v>80</v>
      </c>
      <c r="AA125" s="31" t="s">
        <v>80</v>
      </c>
      <c r="AB125" s="31" t="s">
        <v>80</v>
      </c>
      <c r="AC125" s="31" t="s">
        <v>80</v>
      </c>
      <c r="AD125" s="31" t="s">
        <v>80</v>
      </c>
      <c r="AE125" s="31" t="s">
        <v>80</v>
      </c>
      <c r="AF125" s="31" t="s">
        <v>80</v>
      </c>
      <c r="AG125" s="31" t="s">
        <v>80</v>
      </c>
      <c r="AH125" s="31" t="s">
        <v>80</v>
      </c>
      <c r="AI125" s="31" t="s">
        <v>80</v>
      </c>
      <c r="AJ125" s="31" t="s">
        <v>80</v>
      </c>
      <c r="AK125">
        <v>61</v>
      </c>
      <c r="AL125" s="29">
        <v>0</v>
      </c>
      <c r="AM125" s="29">
        <v>100</v>
      </c>
      <c r="AN125" s="20">
        <v>0.51100000000000001</v>
      </c>
    </row>
    <row r="126" spans="1:40" x14ac:dyDescent="0.25">
      <c r="A126" t="s">
        <v>244</v>
      </c>
      <c r="B126" t="s">
        <v>74</v>
      </c>
      <c r="C126" t="s">
        <v>75</v>
      </c>
      <c r="D126" t="s">
        <v>109</v>
      </c>
      <c r="E126" t="s">
        <v>120</v>
      </c>
      <c r="F126" t="s">
        <v>79</v>
      </c>
      <c r="G126" s="31" t="s">
        <v>80</v>
      </c>
      <c r="H126" s="31" t="s">
        <v>80</v>
      </c>
      <c r="I126" s="31" t="s">
        <v>80</v>
      </c>
      <c r="J126" s="31" t="s">
        <v>80</v>
      </c>
      <c r="K126" s="31" t="s">
        <v>5</v>
      </c>
      <c r="L126" s="31" t="s">
        <v>80</v>
      </c>
      <c r="M126" s="31" t="s">
        <v>5</v>
      </c>
      <c r="N126" s="31" t="s">
        <v>5</v>
      </c>
      <c r="O126" s="31" t="s">
        <v>5</v>
      </c>
      <c r="P126" s="31" t="s">
        <v>5</v>
      </c>
      <c r="Q126" s="31" t="s">
        <v>80</v>
      </c>
      <c r="R126" s="31" t="s">
        <v>80</v>
      </c>
      <c r="S126" s="31" t="s">
        <v>80</v>
      </c>
      <c r="T126" s="31" t="s">
        <v>80</v>
      </c>
      <c r="U126" s="31" t="s">
        <v>80</v>
      </c>
      <c r="V126" s="31" t="s">
        <v>80</v>
      </c>
      <c r="W126" s="31" t="s">
        <v>80</v>
      </c>
      <c r="X126" s="31" t="s">
        <v>80</v>
      </c>
      <c r="Y126" s="31" t="s">
        <v>80</v>
      </c>
      <c r="Z126" s="31" t="s">
        <v>80</v>
      </c>
      <c r="AA126" s="31" t="s">
        <v>80</v>
      </c>
      <c r="AB126" s="31" t="s">
        <v>80</v>
      </c>
      <c r="AC126" s="31" t="s">
        <v>80</v>
      </c>
      <c r="AD126" s="31" t="s">
        <v>80</v>
      </c>
      <c r="AE126" s="31" t="s">
        <v>80</v>
      </c>
      <c r="AF126" s="31" t="s">
        <v>80</v>
      </c>
      <c r="AG126" s="31" t="s">
        <v>80</v>
      </c>
      <c r="AH126" s="31" t="s">
        <v>80</v>
      </c>
      <c r="AI126" s="31" t="s">
        <v>80</v>
      </c>
      <c r="AJ126" s="31" t="s">
        <v>80</v>
      </c>
      <c r="AK126">
        <v>61</v>
      </c>
      <c r="AL126" s="29" t="s">
        <v>80</v>
      </c>
      <c r="AM126" s="29" t="s">
        <v>80</v>
      </c>
      <c r="AN126" s="20" t="s">
        <v>80</v>
      </c>
    </row>
    <row r="127" spans="1:40" x14ac:dyDescent="0.25">
      <c r="A127" t="s">
        <v>244</v>
      </c>
      <c r="B127" t="s">
        <v>74</v>
      </c>
      <c r="C127" t="s">
        <v>75</v>
      </c>
      <c r="D127" t="s">
        <v>109</v>
      </c>
      <c r="E127" t="s">
        <v>127</v>
      </c>
      <c r="F127" t="s">
        <v>78</v>
      </c>
      <c r="G127" s="31">
        <v>0.34300000000000003</v>
      </c>
      <c r="H127" s="31" t="s">
        <v>80</v>
      </c>
      <c r="I127" s="31" t="s">
        <v>80</v>
      </c>
      <c r="J127" s="31" t="s">
        <v>80</v>
      </c>
      <c r="K127" s="31" t="s">
        <v>80</v>
      </c>
      <c r="L127" s="31" t="s">
        <v>80</v>
      </c>
      <c r="M127" s="31" t="s">
        <v>80</v>
      </c>
      <c r="N127" s="31">
        <v>0.16600000000000001</v>
      </c>
      <c r="O127" s="31" t="s">
        <v>80</v>
      </c>
      <c r="P127" s="31" t="s">
        <v>80</v>
      </c>
      <c r="Q127" s="31" t="s">
        <v>80</v>
      </c>
      <c r="R127" s="31" t="s">
        <v>80</v>
      </c>
      <c r="S127" s="31" t="s">
        <v>80</v>
      </c>
      <c r="T127" s="31" t="s">
        <v>80</v>
      </c>
      <c r="U127" s="31" t="s">
        <v>80</v>
      </c>
      <c r="V127" s="31" t="s">
        <v>80</v>
      </c>
      <c r="W127" s="31" t="s">
        <v>80</v>
      </c>
      <c r="X127" s="31" t="s">
        <v>80</v>
      </c>
      <c r="Y127" s="31" t="s">
        <v>80</v>
      </c>
      <c r="Z127" s="31" t="s">
        <v>80</v>
      </c>
      <c r="AA127" s="31" t="s">
        <v>80</v>
      </c>
      <c r="AB127" s="31" t="s">
        <v>80</v>
      </c>
      <c r="AC127" s="31" t="s">
        <v>80</v>
      </c>
      <c r="AD127" s="31" t="s">
        <v>80</v>
      </c>
      <c r="AE127" s="31" t="s">
        <v>80</v>
      </c>
      <c r="AF127" s="31" t="s">
        <v>80</v>
      </c>
      <c r="AG127" s="31" t="s">
        <v>80</v>
      </c>
      <c r="AH127" s="31" t="s">
        <v>80</v>
      </c>
      <c r="AI127" s="31" t="s">
        <v>80</v>
      </c>
      <c r="AJ127" s="31" t="s">
        <v>80</v>
      </c>
      <c r="AK127">
        <v>62</v>
      </c>
      <c r="AL127" s="29">
        <v>0</v>
      </c>
      <c r="AM127" s="29">
        <v>100</v>
      </c>
      <c r="AN127" s="20">
        <v>0.50900000000000001</v>
      </c>
    </row>
    <row r="128" spans="1:40" x14ac:dyDescent="0.25">
      <c r="A128" t="s">
        <v>244</v>
      </c>
      <c r="B128" t="s">
        <v>74</v>
      </c>
      <c r="C128" t="s">
        <v>75</v>
      </c>
      <c r="D128" t="s">
        <v>109</v>
      </c>
      <c r="E128" t="s">
        <v>127</v>
      </c>
      <c r="F128" t="s">
        <v>79</v>
      </c>
      <c r="G128" s="31" t="s">
        <v>82</v>
      </c>
      <c r="H128" s="31" t="s">
        <v>80</v>
      </c>
      <c r="I128" s="31" t="s">
        <v>80</v>
      </c>
      <c r="J128" s="31" t="s">
        <v>80</v>
      </c>
      <c r="K128" s="31" t="s">
        <v>80</v>
      </c>
      <c r="L128" s="31" t="s">
        <v>80</v>
      </c>
      <c r="M128" s="31" t="s">
        <v>80</v>
      </c>
      <c r="N128" s="31" t="s">
        <v>5</v>
      </c>
      <c r="O128" s="31" t="s">
        <v>80</v>
      </c>
      <c r="P128" s="31" t="s">
        <v>80</v>
      </c>
      <c r="Q128" s="31" t="s">
        <v>80</v>
      </c>
      <c r="R128" s="31" t="s">
        <v>80</v>
      </c>
      <c r="S128" s="31" t="s">
        <v>80</v>
      </c>
      <c r="T128" s="31" t="s">
        <v>80</v>
      </c>
      <c r="U128" s="31" t="s">
        <v>80</v>
      </c>
      <c r="V128" s="31" t="s">
        <v>80</v>
      </c>
      <c r="W128" s="31" t="s">
        <v>80</v>
      </c>
      <c r="X128" s="31" t="s">
        <v>80</v>
      </c>
      <c r="Y128" s="31" t="s">
        <v>80</v>
      </c>
      <c r="Z128" s="31" t="s">
        <v>80</v>
      </c>
      <c r="AA128" s="31" t="s">
        <v>80</v>
      </c>
      <c r="AB128" s="31" t="s">
        <v>80</v>
      </c>
      <c r="AC128" s="31" t="s">
        <v>80</v>
      </c>
      <c r="AD128" s="31" t="s">
        <v>80</v>
      </c>
      <c r="AE128" s="31" t="s">
        <v>80</v>
      </c>
      <c r="AF128" s="31" t="s">
        <v>5</v>
      </c>
      <c r="AG128" s="31" t="s">
        <v>80</v>
      </c>
      <c r="AH128" s="31" t="s">
        <v>80</v>
      </c>
      <c r="AI128" s="31" t="s">
        <v>80</v>
      </c>
      <c r="AJ128" s="31" t="s">
        <v>80</v>
      </c>
      <c r="AK128">
        <v>62</v>
      </c>
      <c r="AL128" s="29" t="s">
        <v>80</v>
      </c>
      <c r="AM128" s="29" t="s">
        <v>80</v>
      </c>
      <c r="AN128" s="20" t="s">
        <v>80</v>
      </c>
    </row>
    <row r="129" spans="1:40" x14ac:dyDescent="0.25">
      <c r="A129" t="s">
        <v>244</v>
      </c>
      <c r="B129" t="s">
        <v>74</v>
      </c>
      <c r="C129" t="s">
        <v>75</v>
      </c>
      <c r="D129" t="s">
        <v>89</v>
      </c>
      <c r="E129" t="s">
        <v>127</v>
      </c>
      <c r="F129" t="s">
        <v>78</v>
      </c>
      <c r="G129" s="31" t="s">
        <v>80</v>
      </c>
      <c r="H129" s="31" t="s">
        <v>80</v>
      </c>
      <c r="I129" s="31" t="s">
        <v>80</v>
      </c>
      <c r="J129" s="31">
        <v>0.115</v>
      </c>
      <c r="K129" s="31" t="s">
        <v>80</v>
      </c>
      <c r="L129" s="31" t="s">
        <v>80</v>
      </c>
      <c r="M129" s="31" t="s">
        <v>80</v>
      </c>
      <c r="N129" s="31" t="s">
        <v>80</v>
      </c>
      <c r="O129" s="31" t="s">
        <v>80</v>
      </c>
      <c r="P129" s="31" t="s">
        <v>80</v>
      </c>
      <c r="Q129" s="31" t="s">
        <v>80</v>
      </c>
      <c r="R129" s="31">
        <v>6.7000000000000004E-2</v>
      </c>
      <c r="S129" s="31">
        <v>0.11899999999999999</v>
      </c>
      <c r="T129" s="31" t="s">
        <v>80</v>
      </c>
      <c r="U129" s="31" t="s">
        <v>80</v>
      </c>
      <c r="V129" s="31" t="s">
        <v>80</v>
      </c>
      <c r="W129" s="31" t="s">
        <v>80</v>
      </c>
      <c r="X129" s="31" t="s">
        <v>80</v>
      </c>
      <c r="Y129" s="31" t="s">
        <v>80</v>
      </c>
      <c r="Z129" s="31" t="s">
        <v>80</v>
      </c>
      <c r="AA129" s="31" t="s">
        <v>80</v>
      </c>
      <c r="AB129" s="31" t="s">
        <v>80</v>
      </c>
      <c r="AC129" s="31" t="s">
        <v>80</v>
      </c>
      <c r="AD129" s="31" t="s">
        <v>80</v>
      </c>
      <c r="AE129" s="31">
        <v>8.9999999999999993E-3</v>
      </c>
      <c r="AF129" s="31">
        <v>7.0000000000000007E-2</v>
      </c>
      <c r="AG129" s="31">
        <v>2.9000000000000001E-2</v>
      </c>
      <c r="AH129" s="31" t="s">
        <v>80</v>
      </c>
      <c r="AI129" s="31" t="s">
        <v>80</v>
      </c>
      <c r="AJ129" s="31">
        <v>3.6999999999999998E-2</v>
      </c>
      <c r="AK129">
        <v>63</v>
      </c>
      <c r="AL129" s="29">
        <v>0</v>
      </c>
      <c r="AM129" s="29">
        <v>100</v>
      </c>
      <c r="AN129" s="20">
        <v>0.44600000000000001</v>
      </c>
    </row>
    <row r="130" spans="1:40" x14ac:dyDescent="0.25">
      <c r="A130" t="s">
        <v>244</v>
      </c>
      <c r="B130" t="s">
        <v>74</v>
      </c>
      <c r="C130" t="s">
        <v>75</v>
      </c>
      <c r="D130" t="s">
        <v>89</v>
      </c>
      <c r="E130" t="s">
        <v>127</v>
      </c>
      <c r="F130" t="s">
        <v>79</v>
      </c>
      <c r="G130" s="31" t="s">
        <v>80</v>
      </c>
      <c r="H130" s="31" t="s">
        <v>80</v>
      </c>
      <c r="I130" s="31" t="s">
        <v>80</v>
      </c>
      <c r="J130" s="31" t="s">
        <v>82</v>
      </c>
      <c r="K130" s="31" t="s">
        <v>80</v>
      </c>
      <c r="L130" s="31" t="s">
        <v>80</v>
      </c>
      <c r="M130" s="31" t="s">
        <v>80</v>
      </c>
      <c r="N130" s="31" t="s">
        <v>80</v>
      </c>
      <c r="O130" s="31" t="s">
        <v>80</v>
      </c>
      <c r="P130" s="31" t="s">
        <v>80</v>
      </c>
      <c r="Q130" s="31" t="s">
        <v>80</v>
      </c>
      <c r="R130" s="31" t="s">
        <v>82</v>
      </c>
      <c r="S130" s="31" t="s">
        <v>82</v>
      </c>
      <c r="T130" s="31" t="s">
        <v>80</v>
      </c>
      <c r="U130" s="31" t="s">
        <v>80</v>
      </c>
      <c r="V130" s="31" t="s">
        <v>80</v>
      </c>
      <c r="W130" s="31" t="s">
        <v>80</v>
      </c>
      <c r="X130" s="31" t="s">
        <v>80</v>
      </c>
      <c r="Y130" s="31" t="s">
        <v>80</v>
      </c>
      <c r="Z130" s="31" t="s">
        <v>80</v>
      </c>
      <c r="AA130" s="31" t="s">
        <v>80</v>
      </c>
      <c r="AB130" s="31" t="s">
        <v>80</v>
      </c>
      <c r="AC130" s="31" t="s">
        <v>80</v>
      </c>
      <c r="AD130" s="31" t="s">
        <v>80</v>
      </c>
      <c r="AE130" s="31" t="s">
        <v>5</v>
      </c>
      <c r="AF130" s="31" t="s">
        <v>5</v>
      </c>
      <c r="AG130" s="31" t="s">
        <v>5</v>
      </c>
      <c r="AH130" s="31" t="s">
        <v>80</v>
      </c>
      <c r="AI130" s="31" t="s">
        <v>80</v>
      </c>
      <c r="AJ130" s="31" t="s">
        <v>5</v>
      </c>
      <c r="AK130">
        <v>63</v>
      </c>
      <c r="AL130" s="29" t="s">
        <v>80</v>
      </c>
      <c r="AM130" s="29" t="s">
        <v>80</v>
      </c>
      <c r="AN130" s="20" t="s">
        <v>80</v>
      </c>
    </row>
    <row r="131" spans="1:40" x14ac:dyDescent="0.25">
      <c r="A131" t="s">
        <v>244</v>
      </c>
      <c r="B131" t="s">
        <v>74</v>
      </c>
      <c r="C131" t="s">
        <v>75</v>
      </c>
      <c r="D131" t="s">
        <v>76</v>
      </c>
      <c r="E131" t="s">
        <v>99</v>
      </c>
      <c r="F131" t="s">
        <v>78</v>
      </c>
      <c r="G131" s="31" t="s">
        <v>80</v>
      </c>
      <c r="H131" s="31" t="s">
        <v>80</v>
      </c>
      <c r="I131" s="31" t="s">
        <v>80</v>
      </c>
      <c r="J131" s="31" t="s">
        <v>80</v>
      </c>
      <c r="K131" s="31" t="s">
        <v>80</v>
      </c>
      <c r="L131" s="31" t="s">
        <v>80</v>
      </c>
      <c r="M131" s="31" t="s">
        <v>80</v>
      </c>
      <c r="N131" s="31" t="s">
        <v>80</v>
      </c>
      <c r="O131" s="31" t="s">
        <v>80</v>
      </c>
      <c r="P131" s="31" t="s">
        <v>80</v>
      </c>
      <c r="Q131" s="31" t="s">
        <v>80</v>
      </c>
      <c r="R131" s="31" t="s">
        <v>80</v>
      </c>
      <c r="S131" s="31" t="s">
        <v>80</v>
      </c>
      <c r="T131" s="31" t="s">
        <v>80</v>
      </c>
      <c r="U131" s="31" t="s">
        <v>80</v>
      </c>
      <c r="V131" s="31" t="s">
        <v>80</v>
      </c>
      <c r="W131" s="31" t="s">
        <v>80</v>
      </c>
      <c r="X131" s="31" t="s">
        <v>80</v>
      </c>
      <c r="Y131" s="31" t="s">
        <v>80</v>
      </c>
      <c r="Z131" s="31" t="s">
        <v>80</v>
      </c>
      <c r="AA131" s="31" t="s">
        <v>80</v>
      </c>
      <c r="AB131" s="31" t="s">
        <v>80</v>
      </c>
      <c r="AC131" s="31">
        <v>0.43099999999999999</v>
      </c>
      <c r="AD131" s="31" t="s">
        <v>80</v>
      </c>
      <c r="AE131" s="31" t="s">
        <v>80</v>
      </c>
      <c r="AF131" s="31" t="s">
        <v>80</v>
      </c>
      <c r="AG131" s="31" t="s">
        <v>80</v>
      </c>
      <c r="AH131" s="31" t="s">
        <v>80</v>
      </c>
      <c r="AI131" s="31" t="s">
        <v>80</v>
      </c>
      <c r="AJ131" s="31" t="s">
        <v>80</v>
      </c>
      <c r="AK131">
        <v>64</v>
      </c>
      <c r="AL131" s="29">
        <v>0</v>
      </c>
      <c r="AM131" s="29">
        <v>100</v>
      </c>
      <c r="AN131" s="20">
        <v>0.43099999999999999</v>
      </c>
    </row>
    <row r="132" spans="1:40" x14ac:dyDescent="0.25">
      <c r="A132" t="s">
        <v>244</v>
      </c>
      <c r="B132" t="s">
        <v>74</v>
      </c>
      <c r="C132" t="s">
        <v>75</v>
      </c>
      <c r="D132" t="s">
        <v>76</v>
      </c>
      <c r="E132" t="s">
        <v>99</v>
      </c>
      <c r="F132" t="s">
        <v>79</v>
      </c>
      <c r="G132" s="31" t="s">
        <v>80</v>
      </c>
      <c r="H132" s="31" t="s">
        <v>80</v>
      </c>
      <c r="I132" s="31" t="s">
        <v>80</v>
      </c>
      <c r="J132" s="31" t="s">
        <v>80</v>
      </c>
      <c r="K132" s="31" t="s">
        <v>80</v>
      </c>
      <c r="L132" s="31" t="s">
        <v>80</v>
      </c>
      <c r="M132" s="31" t="s">
        <v>80</v>
      </c>
      <c r="N132" s="31" t="s">
        <v>80</v>
      </c>
      <c r="O132" s="31" t="s">
        <v>80</v>
      </c>
      <c r="P132" s="31" t="s">
        <v>80</v>
      </c>
      <c r="Q132" s="31" t="s">
        <v>80</v>
      </c>
      <c r="R132" s="31" t="s">
        <v>80</v>
      </c>
      <c r="S132" s="31" t="s">
        <v>80</v>
      </c>
      <c r="T132" s="31" t="s">
        <v>80</v>
      </c>
      <c r="U132" s="31" t="s">
        <v>80</v>
      </c>
      <c r="V132" s="31" t="s">
        <v>80</v>
      </c>
      <c r="W132" s="31" t="s">
        <v>80</v>
      </c>
      <c r="X132" s="31" t="s">
        <v>80</v>
      </c>
      <c r="Y132" s="31" t="s">
        <v>80</v>
      </c>
      <c r="Z132" s="31" t="s">
        <v>80</v>
      </c>
      <c r="AA132" s="31" t="s">
        <v>80</v>
      </c>
      <c r="AB132" s="31" t="s">
        <v>80</v>
      </c>
      <c r="AC132" s="31" t="s">
        <v>82</v>
      </c>
      <c r="AD132" s="31" t="s">
        <v>80</v>
      </c>
      <c r="AE132" s="31" t="s">
        <v>80</v>
      </c>
      <c r="AF132" s="31" t="s">
        <v>80</v>
      </c>
      <c r="AG132" s="31" t="s">
        <v>80</v>
      </c>
      <c r="AH132" s="31" t="s">
        <v>80</v>
      </c>
      <c r="AI132" s="31" t="s">
        <v>80</v>
      </c>
      <c r="AJ132" s="31" t="s">
        <v>80</v>
      </c>
      <c r="AK132">
        <v>64</v>
      </c>
      <c r="AL132" s="29" t="s">
        <v>80</v>
      </c>
      <c r="AM132" s="29" t="s">
        <v>80</v>
      </c>
      <c r="AN132" s="20" t="s">
        <v>80</v>
      </c>
    </row>
    <row r="133" spans="1:40" x14ac:dyDescent="0.25">
      <c r="A133" t="s">
        <v>244</v>
      </c>
      <c r="B133" t="s">
        <v>74</v>
      </c>
      <c r="C133" t="s">
        <v>75</v>
      </c>
      <c r="D133" t="s">
        <v>192</v>
      </c>
      <c r="E133" t="s">
        <v>84</v>
      </c>
      <c r="F133" t="s">
        <v>78</v>
      </c>
      <c r="G133" s="31" t="s">
        <v>80</v>
      </c>
      <c r="H133" s="31" t="s">
        <v>80</v>
      </c>
      <c r="I133" s="31" t="s">
        <v>80</v>
      </c>
      <c r="J133" s="31" t="s">
        <v>80</v>
      </c>
      <c r="K133" s="31" t="s">
        <v>80</v>
      </c>
      <c r="L133" s="31" t="s">
        <v>80</v>
      </c>
      <c r="M133" s="31" t="s">
        <v>80</v>
      </c>
      <c r="N133" s="31" t="s">
        <v>80</v>
      </c>
      <c r="O133" s="31" t="s">
        <v>80</v>
      </c>
      <c r="P133" s="31" t="s">
        <v>80</v>
      </c>
      <c r="Q133" s="31" t="s">
        <v>80</v>
      </c>
      <c r="R133" s="31" t="s">
        <v>80</v>
      </c>
      <c r="S133" s="31" t="s">
        <v>80</v>
      </c>
      <c r="T133" s="31" t="s">
        <v>80</v>
      </c>
      <c r="U133" s="31" t="s">
        <v>80</v>
      </c>
      <c r="V133" s="31" t="s">
        <v>80</v>
      </c>
      <c r="W133" s="31" t="s">
        <v>80</v>
      </c>
      <c r="X133" s="31" t="s">
        <v>80</v>
      </c>
      <c r="Y133" s="31" t="s">
        <v>80</v>
      </c>
      <c r="Z133" s="31" t="s">
        <v>80</v>
      </c>
      <c r="AA133" s="31" t="s">
        <v>80</v>
      </c>
      <c r="AB133" s="31" t="s">
        <v>80</v>
      </c>
      <c r="AC133" s="31">
        <v>8.4000000000000005E-2</v>
      </c>
      <c r="AD133" s="31">
        <v>6.0000000000000001E-3</v>
      </c>
      <c r="AE133" s="31">
        <v>0.20399999999999999</v>
      </c>
      <c r="AF133" s="31" t="s">
        <v>80</v>
      </c>
      <c r="AG133" s="31" t="s">
        <v>80</v>
      </c>
      <c r="AH133" s="31" t="s">
        <v>80</v>
      </c>
      <c r="AI133" s="31" t="s">
        <v>80</v>
      </c>
      <c r="AJ133" s="31" t="s">
        <v>80</v>
      </c>
      <c r="AK133">
        <v>65</v>
      </c>
      <c r="AL133" s="29">
        <v>0</v>
      </c>
      <c r="AM133" s="29">
        <v>100</v>
      </c>
      <c r="AN133" s="20">
        <v>0.29399999999999998</v>
      </c>
    </row>
    <row r="134" spans="1:40" x14ac:dyDescent="0.25">
      <c r="A134" t="s">
        <v>244</v>
      </c>
      <c r="B134" t="s">
        <v>74</v>
      </c>
      <c r="C134" t="s">
        <v>75</v>
      </c>
      <c r="D134" t="s">
        <v>192</v>
      </c>
      <c r="E134" t="s">
        <v>84</v>
      </c>
      <c r="F134" t="s">
        <v>79</v>
      </c>
      <c r="G134" s="31" t="s">
        <v>80</v>
      </c>
      <c r="H134" s="31" t="s">
        <v>80</v>
      </c>
      <c r="I134" s="31" t="s">
        <v>80</v>
      </c>
      <c r="J134" s="31" t="s">
        <v>80</v>
      </c>
      <c r="K134" s="31" t="s">
        <v>80</v>
      </c>
      <c r="L134" s="31" t="s">
        <v>80</v>
      </c>
      <c r="M134" s="31" t="s">
        <v>80</v>
      </c>
      <c r="N134" s="31" t="s">
        <v>80</v>
      </c>
      <c r="O134" s="31" t="s">
        <v>80</v>
      </c>
      <c r="P134" s="31" t="s">
        <v>80</v>
      </c>
      <c r="Q134" s="31" t="s">
        <v>80</v>
      </c>
      <c r="R134" s="31" t="s">
        <v>80</v>
      </c>
      <c r="S134" s="31" t="s">
        <v>80</v>
      </c>
      <c r="T134" s="31" t="s">
        <v>80</v>
      </c>
      <c r="U134" s="31" t="s">
        <v>80</v>
      </c>
      <c r="V134" s="31" t="s">
        <v>80</v>
      </c>
      <c r="W134" s="31" t="s">
        <v>80</v>
      </c>
      <c r="X134" s="31" t="s">
        <v>80</v>
      </c>
      <c r="Y134" s="31" t="s">
        <v>80</v>
      </c>
      <c r="Z134" s="31" t="s">
        <v>80</v>
      </c>
      <c r="AA134" s="31" t="s">
        <v>80</v>
      </c>
      <c r="AB134" s="31" t="s">
        <v>80</v>
      </c>
      <c r="AC134" s="31" t="s">
        <v>82</v>
      </c>
      <c r="AD134" s="31" t="s">
        <v>7</v>
      </c>
      <c r="AE134" s="31" t="s">
        <v>7</v>
      </c>
      <c r="AF134" s="31" t="s">
        <v>80</v>
      </c>
      <c r="AG134" s="31" t="s">
        <v>24</v>
      </c>
      <c r="AH134" s="31" t="s">
        <v>24</v>
      </c>
      <c r="AI134" s="31" t="s">
        <v>24</v>
      </c>
      <c r="AJ134" s="31" t="s">
        <v>24</v>
      </c>
      <c r="AK134">
        <v>65</v>
      </c>
      <c r="AL134" s="29" t="s">
        <v>80</v>
      </c>
      <c r="AM134" s="29" t="s">
        <v>80</v>
      </c>
      <c r="AN134" s="20" t="s">
        <v>80</v>
      </c>
    </row>
    <row r="135" spans="1:40" x14ac:dyDescent="0.25">
      <c r="A135" t="s">
        <v>244</v>
      </c>
      <c r="B135" t="s">
        <v>74</v>
      </c>
      <c r="C135" t="s">
        <v>75</v>
      </c>
      <c r="D135" t="s">
        <v>113</v>
      </c>
      <c r="E135" t="s">
        <v>87</v>
      </c>
      <c r="F135" t="s">
        <v>78</v>
      </c>
      <c r="G135" s="31" t="s">
        <v>80</v>
      </c>
      <c r="H135" s="31" t="s">
        <v>80</v>
      </c>
      <c r="I135" s="31" t="s">
        <v>80</v>
      </c>
      <c r="J135" s="31" t="s">
        <v>80</v>
      </c>
      <c r="K135" s="31" t="s">
        <v>80</v>
      </c>
      <c r="L135" s="31" t="s">
        <v>80</v>
      </c>
      <c r="M135" s="31" t="s">
        <v>80</v>
      </c>
      <c r="N135" s="31" t="s">
        <v>80</v>
      </c>
      <c r="O135" s="31" t="s">
        <v>80</v>
      </c>
      <c r="P135" s="31" t="s">
        <v>80</v>
      </c>
      <c r="Q135" s="31" t="s">
        <v>80</v>
      </c>
      <c r="R135" s="31" t="s">
        <v>80</v>
      </c>
      <c r="S135" s="31" t="s">
        <v>80</v>
      </c>
      <c r="T135" s="31" t="s">
        <v>80</v>
      </c>
      <c r="U135" s="31" t="s">
        <v>80</v>
      </c>
      <c r="V135" s="31" t="s">
        <v>80</v>
      </c>
      <c r="W135" s="31" t="s">
        <v>80</v>
      </c>
      <c r="X135" s="31" t="s">
        <v>80</v>
      </c>
      <c r="Y135" s="31" t="s">
        <v>80</v>
      </c>
      <c r="Z135" s="31" t="s">
        <v>80</v>
      </c>
      <c r="AA135" s="31" t="s">
        <v>80</v>
      </c>
      <c r="AB135" s="31" t="s">
        <v>80</v>
      </c>
      <c r="AC135" s="31" t="s">
        <v>80</v>
      </c>
      <c r="AD135" s="31" t="s">
        <v>80</v>
      </c>
      <c r="AE135" s="31" t="s">
        <v>80</v>
      </c>
      <c r="AF135" s="31" t="s">
        <v>80</v>
      </c>
      <c r="AG135" s="31" t="s">
        <v>80</v>
      </c>
      <c r="AH135" s="31" t="s">
        <v>80</v>
      </c>
      <c r="AI135" s="31" t="s">
        <v>80</v>
      </c>
      <c r="AJ135" s="31">
        <v>0.187</v>
      </c>
      <c r="AK135">
        <v>66</v>
      </c>
      <c r="AL135" s="29">
        <v>0</v>
      </c>
      <c r="AM135" s="29">
        <v>100</v>
      </c>
      <c r="AN135" s="20">
        <v>0.187</v>
      </c>
    </row>
    <row r="136" spans="1:40" x14ac:dyDescent="0.25">
      <c r="A136" t="s">
        <v>244</v>
      </c>
      <c r="B136" t="s">
        <v>74</v>
      </c>
      <c r="C136" t="s">
        <v>75</v>
      </c>
      <c r="D136" t="s">
        <v>113</v>
      </c>
      <c r="E136" t="s">
        <v>87</v>
      </c>
      <c r="F136" t="s">
        <v>79</v>
      </c>
      <c r="G136" s="31" t="s">
        <v>80</v>
      </c>
      <c r="H136" s="31" t="s">
        <v>80</v>
      </c>
      <c r="I136" s="31" t="s">
        <v>80</v>
      </c>
      <c r="J136" s="31" t="s">
        <v>80</v>
      </c>
      <c r="K136" s="31" t="s">
        <v>80</v>
      </c>
      <c r="L136" s="31" t="s">
        <v>5</v>
      </c>
      <c r="M136" s="31" t="s">
        <v>80</v>
      </c>
      <c r="N136" s="31" t="s">
        <v>5</v>
      </c>
      <c r="O136" s="31" t="s">
        <v>5</v>
      </c>
      <c r="P136" s="31" t="s">
        <v>5</v>
      </c>
      <c r="Q136" s="31" t="s">
        <v>5</v>
      </c>
      <c r="R136" s="31" t="s">
        <v>5</v>
      </c>
      <c r="S136" s="31" t="s">
        <v>20</v>
      </c>
      <c r="T136" s="31" t="s">
        <v>80</v>
      </c>
      <c r="U136" s="31" t="s">
        <v>5</v>
      </c>
      <c r="V136" s="31" t="s">
        <v>5</v>
      </c>
      <c r="W136" s="31" t="s">
        <v>20</v>
      </c>
      <c r="X136" s="31" t="s">
        <v>5</v>
      </c>
      <c r="Y136" s="31" t="s">
        <v>80</v>
      </c>
      <c r="Z136" s="31" t="s">
        <v>5</v>
      </c>
      <c r="AA136" s="31" t="s">
        <v>80</v>
      </c>
      <c r="AB136" s="31" t="s">
        <v>5</v>
      </c>
      <c r="AC136" s="31" t="s">
        <v>80</v>
      </c>
      <c r="AD136" s="31" t="s">
        <v>5</v>
      </c>
      <c r="AE136" s="31" t="s">
        <v>5</v>
      </c>
      <c r="AF136" s="31" t="s">
        <v>5</v>
      </c>
      <c r="AG136" s="31" t="s">
        <v>5</v>
      </c>
      <c r="AH136" s="31" t="s">
        <v>5</v>
      </c>
      <c r="AI136" s="31" t="s">
        <v>5</v>
      </c>
      <c r="AJ136" s="31" t="s">
        <v>5</v>
      </c>
      <c r="AK136">
        <v>66</v>
      </c>
      <c r="AL136" s="29" t="s">
        <v>80</v>
      </c>
      <c r="AM136" s="29" t="s">
        <v>80</v>
      </c>
      <c r="AN136" s="20" t="s">
        <v>80</v>
      </c>
    </row>
    <row r="137" spans="1:40" x14ac:dyDescent="0.25">
      <c r="A137" t="s">
        <v>244</v>
      </c>
      <c r="B137" t="s">
        <v>74</v>
      </c>
      <c r="C137" t="s">
        <v>75</v>
      </c>
      <c r="D137" t="s">
        <v>109</v>
      </c>
      <c r="E137" t="s">
        <v>99</v>
      </c>
      <c r="F137" t="s">
        <v>78</v>
      </c>
      <c r="G137" s="31" t="s">
        <v>80</v>
      </c>
      <c r="H137" s="31" t="s">
        <v>80</v>
      </c>
      <c r="I137" s="31" t="s">
        <v>80</v>
      </c>
      <c r="J137" s="31" t="s">
        <v>80</v>
      </c>
      <c r="K137" s="31" t="s">
        <v>80</v>
      </c>
      <c r="L137" s="31" t="s">
        <v>80</v>
      </c>
      <c r="M137" s="31" t="s">
        <v>80</v>
      </c>
      <c r="N137" s="31" t="s">
        <v>80</v>
      </c>
      <c r="O137" s="31" t="s">
        <v>80</v>
      </c>
      <c r="P137" s="31" t="s">
        <v>80</v>
      </c>
      <c r="Q137" s="31" t="s">
        <v>80</v>
      </c>
      <c r="R137" s="31" t="s">
        <v>80</v>
      </c>
      <c r="S137" s="31" t="s">
        <v>80</v>
      </c>
      <c r="T137" s="31" t="s">
        <v>80</v>
      </c>
      <c r="U137" s="31" t="s">
        <v>80</v>
      </c>
      <c r="V137" s="31" t="s">
        <v>80</v>
      </c>
      <c r="W137" s="31" t="s">
        <v>80</v>
      </c>
      <c r="X137" s="31" t="s">
        <v>80</v>
      </c>
      <c r="Y137" s="31" t="s">
        <v>80</v>
      </c>
      <c r="Z137" s="31" t="s">
        <v>80</v>
      </c>
      <c r="AA137" s="31" t="s">
        <v>80</v>
      </c>
      <c r="AB137" s="31">
        <v>0.185</v>
      </c>
      <c r="AC137" s="31" t="s">
        <v>80</v>
      </c>
      <c r="AD137" s="31" t="s">
        <v>80</v>
      </c>
      <c r="AE137" s="31" t="s">
        <v>80</v>
      </c>
      <c r="AF137" s="31" t="s">
        <v>80</v>
      </c>
      <c r="AG137" s="31" t="s">
        <v>80</v>
      </c>
      <c r="AH137" s="31" t="s">
        <v>80</v>
      </c>
      <c r="AI137" s="31" t="s">
        <v>80</v>
      </c>
      <c r="AJ137" s="31" t="s">
        <v>80</v>
      </c>
      <c r="AK137">
        <v>67</v>
      </c>
      <c r="AL137" s="29">
        <v>0</v>
      </c>
      <c r="AM137" s="29">
        <v>100</v>
      </c>
      <c r="AN137" s="20">
        <v>0.185</v>
      </c>
    </row>
    <row r="138" spans="1:40" x14ac:dyDescent="0.25">
      <c r="A138" t="s">
        <v>244</v>
      </c>
      <c r="B138" t="s">
        <v>74</v>
      </c>
      <c r="C138" t="s">
        <v>75</v>
      </c>
      <c r="D138" t="s">
        <v>109</v>
      </c>
      <c r="E138" t="s">
        <v>99</v>
      </c>
      <c r="F138" t="s">
        <v>79</v>
      </c>
      <c r="G138" s="31" t="s">
        <v>80</v>
      </c>
      <c r="H138" s="31" t="s">
        <v>80</v>
      </c>
      <c r="I138" s="31" t="s">
        <v>80</v>
      </c>
      <c r="J138" s="31" t="s">
        <v>80</v>
      </c>
      <c r="K138" s="31" t="s">
        <v>80</v>
      </c>
      <c r="L138" s="31" t="s">
        <v>80</v>
      </c>
      <c r="M138" s="31" t="s">
        <v>80</v>
      </c>
      <c r="N138" s="31" t="s">
        <v>80</v>
      </c>
      <c r="O138" s="31" t="s">
        <v>80</v>
      </c>
      <c r="P138" s="31" t="s">
        <v>80</v>
      </c>
      <c r="Q138" s="31" t="s">
        <v>80</v>
      </c>
      <c r="R138" s="31" t="s">
        <v>80</v>
      </c>
      <c r="S138" s="31" t="s">
        <v>80</v>
      </c>
      <c r="T138" s="31" t="s">
        <v>80</v>
      </c>
      <c r="U138" s="31" t="s">
        <v>80</v>
      </c>
      <c r="V138" s="31" t="s">
        <v>80</v>
      </c>
      <c r="W138" s="31" t="s">
        <v>80</v>
      </c>
      <c r="X138" s="31" t="s">
        <v>80</v>
      </c>
      <c r="Y138" s="31" t="s">
        <v>80</v>
      </c>
      <c r="Z138" s="31" t="s">
        <v>80</v>
      </c>
      <c r="AA138" s="31" t="s">
        <v>80</v>
      </c>
      <c r="AB138" s="31" t="s">
        <v>5</v>
      </c>
      <c r="AC138" s="31" t="s">
        <v>80</v>
      </c>
      <c r="AD138" s="31" t="s">
        <v>80</v>
      </c>
      <c r="AE138" s="31" t="s">
        <v>80</v>
      </c>
      <c r="AF138" s="31" t="s">
        <v>80</v>
      </c>
      <c r="AG138" s="31" t="s">
        <v>80</v>
      </c>
      <c r="AH138" s="31" t="s">
        <v>80</v>
      </c>
      <c r="AI138" s="31" t="s">
        <v>80</v>
      </c>
      <c r="AJ138" s="31" t="s">
        <v>80</v>
      </c>
      <c r="AK138">
        <v>67</v>
      </c>
      <c r="AL138" s="29" t="s">
        <v>80</v>
      </c>
      <c r="AM138" s="29" t="s">
        <v>80</v>
      </c>
      <c r="AN138" s="20" t="s">
        <v>80</v>
      </c>
    </row>
    <row r="139" spans="1:40" x14ac:dyDescent="0.25">
      <c r="A139" t="s">
        <v>244</v>
      </c>
      <c r="B139" t="s">
        <v>74</v>
      </c>
      <c r="C139" t="s">
        <v>75</v>
      </c>
      <c r="D139" t="s">
        <v>83</v>
      </c>
      <c r="E139" t="s">
        <v>127</v>
      </c>
      <c r="F139" t="s">
        <v>78</v>
      </c>
      <c r="G139" s="31" t="s">
        <v>80</v>
      </c>
      <c r="H139" s="31" t="s">
        <v>80</v>
      </c>
      <c r="I139" s="31" t="s">
        <v>80</v>
      </c>
      <c r="J139" s="31" t="s">
        <v>80</v>
      </c>
      <c r="K139" s="31" t="s">
        <v>80</v>
      </c>
      <c r="L139" s="31" t="s">
        <v>80</v>
      </c>
      <c r="M139" s="31" t="s">
        <v>80</v>
      </c>
      <c r="N139" s="31" t="s">
        <v>80</v>
      </c>
      <c r="O139" s="31" t="s">
        <v>80</v>
      </c>
      <c r="P139" s="31" t="s">
        <v>80</v>
      </c>
      <c r="Q139" s="31" t="s">
        <v>80</v>
      </c>
      <c r="R139" s="31" t="s">
        <v>80</v>
      </c>
      <c r="S139" s="31" t="s">
        <v>80</v>
      </c>
      <c r="T139" s="31" t="s">
        <v>80</v>
      </c>
      <c r="U139" s="31">
        <v>0.16</v>
      </c>
      <c r="V139" s="31" t="s">
        <v>80</v>
      </c>
      <c r="W139" s="31" t="s">
        <v>80</v>
      </c>
      <c r="X139" s="31" t="s">
        <v>80</v>
      </c>
      <c r="Y139" s="31" t="s">
        <v>80</v>
      </c>
      <c r="Z139" s="31" t="s">
        <v>80</v>
      </c>
      <c r="AA139" s="31" t="s">
        <v>80</v>
      </c>
      <c r="AB139" s="31" t="s">
        <v>80</v>
      </c>
      <c r="AC139" s="31" t="s">
        <v>80</v>
      </c>
      <c r="AD139" s="31" t="s">
        <v>80</v>
      </c>
      <c r="AE139" s="31" t="s">
        <v>80</v>
      </c>
      <c r="AF139" s="31" t="s">
        <v>80</v>
      </c>
      <c r="AG139" s="31" t="s">
        <v>80</v>
      </c>
      <c r="AH139" s="31" t="s">
        <v>80</v>
      </c>
      <c r="AI139" s="31" t="s">
        <v>80</v>
      </c>
      <c r="AJ139" s="31" t="s">
        <v>80</v>
      </c>
      <c r="AK139">
        <v>68</v>
      </c>
      <c r="AL139" s="29">
        <v>0</v>
      </c>
      <c r="AM139" s="29">
        <v>100</v>
      </c>
      <c r="AN139" s="20">
        <v>0.16</v>
      </c>
    </row>
    <row r="140" spans="1:40" x14ac:dyDescent="0.25">
      <c r="A140" t="s">
        <v>244</v>
      </c>
      <c r="B140" t="s">
        <v>74</v>
      </c>
      <c r="C140" t="s">
        <v>75</v>
      </c>
      <c r="D140" t="s">
        <v>83</v>
      </c>
      <c r="E140" t="s">
        <v>127</v>
      </c>
      <c r="F140" t="s">
        <v>79</v>
      </c>
      <c r="G140" s="31" t="s">
        <v>80</v>
      </c>
      <c r="H140" s="31" t="s">
        <v>80</v>
      </c>
      <c r="I140" s="31" t="s">
        <v>80</v>
      </c>
      <c r="J140" s="31" t="s">
        <v>80</v>
      </c>
      <c r="K140" s="31" t="s">
        <v>80</v>
      </c>
      <c r="L140" s="31" t="s">
        <v>80</v>
      </c>
      <c r="M140" s="31" t="s">
        <v>80</v>
      </c>
      <c r="N140" s="31" t="s">
        <v>80</v>
      </c>
      <c r="O140" s="31" t="s">
        <v>80</v>
      </c>
      <c r="P140" s="31" t="s">
        <v>80</v>
      </c>
      <c r="Q140" s="31" t="s">
        <v>80</v>
      </c>
      <c r="R140" s="31" t="s">
        <v>80</v>
      </c>
      <c r="S140" s="31" t="s">
        <v>80</v>
      </c>
      <c r="T140" s="31" t="s">
        <v>80</v>
      </c>
      <c r="U140" s="31" t="s">
        <v>82</v>
      </c>
      <c r="V140" s="31" t="s">
        <v>80</v>
      </c>
      <c r="W140" s="31" t="s">
        <v>80</v>
      </c>
      <c r="X140" s="31" t="s">
        <v>80</v>
      </c>
      <c r="Y140" s="31" t="s">
        <v>80</v>
      </c>
      <c r="Z140" s="31" t="s">
        <v>80</v>
      </c>
      <c r="AA140" s="31" t="s">
        <v>80</v>
      </c>
      <c r="AB140" s="31" t="s">
        <v>80</v>
      </c>
      <c r="AC140" s="31" t="s">
        <v>80</v>
      </c>
      <c r="AD140" s="31" t="s">
        <v>80</v>
      </c>
      <c r="AE140" s="31" t="s">
        <v>80</v>
      </c>
      <c r="AF140" s="31" t="s">
        <v>80</v>
      </c>
      <c r="AG140" s="31" t="s">
        <v>80</v>
      </c>
      <c r="AH140" s="31" t="s">
        <v>80</v>
      </c>
      <c r="AI140" s="31" t="s">
        <v>80</v>
      </c>
      <c r="AJ140" s="31" t="s">
        <v>80</v>
      </c>
      <c r="AK140">
        <v>68</v>
      </c>
      <c r="AL140" s="29" t="s">
        <v>80</v>
      </c>
      <c r="AM140" s="29" t="s">
        <v>80</v>
      </c>
      <c r="AN140" s="20" t="s">
        <v>80</v>
      </c>
    </row>
    <row r="141" spans="1:40" x14ac:dyDescent="0.25">
      <c r="A141" t="s">
        <v>244</v>
      </c>
      <c r="B141" t="s">
        <v>74</v>
      </c>
      <c r="C141" t="s">
        <v>75</v>
      </c>
      <c r="D141" t="s">
        <v>107</v>
      </c>
      <c r="E141" t="s">
        <v>127</v>
      </c>
      <c r="F141" t="s">
        <v>78</v>
      </c>
      <c r="G141" s="31" t="s">
        <v>80</v>
      </c>
      <c r="H141" s="31" t="s">
        <v>80</v>
      </c>
      <c r="I141" s="31" t="s">
        <v>80</v>
      </c>
      <c r="J141" s="31" t="s">
        <v>80</v>
      </c>
      <c r="K141" s="31" t="s">
        <v>80</v>
      </c>
      <c r="L141" s="31" t="s">
        <v>80</v>
      </c>
      <c r="M141" s="31" t="s">
        <v>80</v>
      </c>
      <c r="N141" s="31" t="s">
        <v>80</v>
      </c>
      <c r="O141" s="31" t="s">
        <v>80</v>
      </c>
      <c r="P141" s="31" t="s">
        <v>80</v>
      </c>
      <c r="Q141" s="31" t="s">
        <v>80</v>
      </c>
      <c r="R141" s="31" t="s">
        <v>80</v>
      </c>
      <c r="S141" s="31" t="s">
        <v>80</v>
      </c>
      <c r="T141" s="31" t="s">
        <v>80</v>
      </c>
      <c r="U141" s="31">
        <v>2.5999999999999999E-2</v>
      </c>
      <c r="V141" s="31" t="s">
        <v>80</v>
      </c>
      <c r="W141" s="31" t="s">
        <v>80</v>
      </c>
      <c r="X141" s="31">
        <v>0.10299999999999999</v>
      </c>
      <c r="Y141" s="31" t="s">
        <v>80</v>
      </c>
      <c r="Z141" s="31" t="s">
        <v>80</v>
      </c>
      <c r="AA141" s="31" t="s">
        <v>80</v>
      </c>
      <c r="AB141" s="31" t="s">
        <v>80</v>
      </c>
      <c r="AC141" s="31" t="s">
        <v>80</v>
      </c>
      <c r="AD141" s="31" t="s">
        <v>80</v>
      </c>
      <c r="AE141" s="31" t="s">
        <v>80</v>
      </c>
      <c r="AF141" s="31" t="s">
        <v>80</v>
      </c>
      <c r="AG141" s="31" t="s">
        <v>80</v>
      </c>
      <c r="AH141" s="31" t="s">
        <v>80</v>
      </c>
      <c r="AI141" s="31" t="s">
        <v>80</v>
      </c>
      <c r="AJ141" s="31" t="s">
        <v>80</v>
      </c>
      <c r="AK141">
        <v>69</v>
      </c>
      <c r="AL141" s="29">
        <v>0</v>
      </c>
      <c r="AM141" s="29">
        <v>100</v>
      </c>
      <c r="AN141" s="20">
        <v>0.13</v>
      </c>
    </row>
    <row r="142" spans="1:40" x14ac:dyDescent="0.25">
      <c r="A142" t="s">
        <v>244</v>
      </c>
      <c r="B142" t="s">
        <v>74</v>
      </c>
      <c r="C142" t="s">
        <v>75</v>
      </c>
      <c r="D142" t="s">
        <v>107</v>
      </c>
      <c r="E142" t="s">
        <v>127</v>
      </c>
      <c r="F142" t="s">
        <v>79</v>
      </c>
      <c r="G142" s="31" t="s">
        <v>80</v>
      </c>
      <c r="H142" s="31" t="s">
        <v>80</v>
      </c>
      <c r="I142" s="31" t="s">
        <v>80</v>
      </c>
      <c r="J142" s="31" t="s">
        <v>80</v>
      </c>
      <c r="K142" s="31" t="s">
        <v>80</v>
      </c>
      <c r="L142" s="31" t="s">
        <v>80</v>
      </c>
      <c r="M142" s="31" t="s">
        <v>80</v>
      </c>
      <c r="N142" s="31" t="s">
        <v>80</v>
      </c>
      <c r="O142" s="31" t="s">
        <v>80</v>
      </c>
      <c r="P142" s="31" t="s">
        <v>80</v>
      </c>
      <c r="Q142" s="31" t="s">
        <v>80</v>
      </c>
      <c r="R142" s="31" t="s">
        <v>80</v>
      </c>
      <c r="S142" s="31" t="s">
        <v>80</v>
      </c>
      <c r="T142" s="31" t="s">
        <v>80</v>
      </c>
      <c r="U142" s="31" t="s">
        <v>5</v>
      </c>
      <c r="V142" s="31" t="s">
        <v>80</v>
      </c>
      <c r="W142" s="31" t="s">
        <v>80</v>
      </c>
      <c r="X142" s="31" t="s">
        <v>5</v>
      </c>
      <c r="Y142" s="31" t="s">
        <v>80</v>
      </c>
      <c r="Z142" s="31" t="s">
        <v>80</v>
      </c>
      <c r="AA142" s="31" t="s">
        <v>80</v>
      </c>
      <c r="AB142" s="31" t="s">
        <v>80</v>
      </c>
      <c r="AC142" s="31" t="s">
        <v>80</v>
      </c>
      <c r="AD142" s="31" t="s">
        <v>80</v>
      </c>
      <c r="AE142" s="31" t="s">
        <v>80</v>
      </c>
      <c r="AF142" s="31" t="s">
        <v>80</v>
      </c>
      <c r="AG142" s="31" t="s">
        <v>80</v>
      </c>
      <c r="AH142" s="31" t="s">
        <v>80</v>
      </c>
      <c r="AI142" s="31" t="s">
        <v>80</v>
      </c>
      <c r="AJ142" s="31" t="s">
        <v>80</v>
      </c>
      <c r="AK142">
        <v>69</v>
      </c>
      <c r="AL142" s="29" t="s">
        <v>80</v>
      </c>
      <c r="AM142" s="29" t="s">
        <v>80</v>
      </c>
      <c r="AN142" s="20" t="s">
        <v>80</v>
      </c>
    </row>
    <row r="143" spans="1:40" x14ac:dyDescent="0.25">
      <c r="A143" t="s">
        <v>244</v>
      </c>
      <c r="B143" t="s">
        <v>74</v>
      </c>
      <c r="C143" t="s">
        <v>75</v>
      </c>
      <c r="D143" t="s">
        <v>107</v>
      </c>
      <c r="E143" t="s">
        <v>105</v>
      </c>
      <c r="F143" t="s">
        <v>78</v>
      </c>
      <c r="G143" s="31" t="s">
        <v>80</v>
      </c>
      <c r="H143" s="31" t="s">
        <v>80</v>
      </c>
      <c r="I143" s="31" t="s">
        <v>80</v>
      </c>
      <c r="J143" s="31" t="s">
        <v>80</v>
      </c>
      <c r="K143" s="31" t="s">
        <v>80</v>
      </c>
      <c r="L143" s="31" t="s">
        <v>80</v>
      </c>
      <c r="M143" s="31" t="s">
        <v>80</v>
      </c>
      <c r="N143" s="31" t="s">
        <v>80</v>
      </c>
      <c r="O143" s="31" t="s">
        <v>80</v>
      </c>
      <c r="P143" s="31" t="s">
        <v>80</v>
      </c>
      <c r="Q143" s="31" t="s">
        <v>80</v>
      </c>
      <c r="R143" s="31" t="s">
        <v>80</v>
      </c>
      <c r="S143" s="31" t="s">
        <v>80</v>
      </c>
      <c r="T143" s="31" t="s">
        <v>80</v>
      </c>
      <c r="U143" s="31">
        <v>3.0000000000000001E-3</v>
      </c>
      <c r="V143" s="31">
        <v>8.0000000000000002E-3</v>
      </c>
      <c r="W143" s="31" t="s">
        <v>80</v>
      </c>
      <c r="X143" s="31">
        <v>0.10299999999999999</v>
      </c>
      <c r="Y143" s="31" t="s">
        <v>80</v>
      </c>
      <c r="Z143" s="31" t="s">
        <v>80</v>
      </c>
      <c r="AA143" s="31" t="s">
        <v>80</v>
      </c>
      <c r="AB143" s="31" t="s">
        <v>80</v>
      </c>
      <c r="AC143" s="31" t="s">
        <v>80</v>
      </c>
      <c r="AD143" s="31" t="s">
        <v>80</v>
      </c>
      <c r="AE143" s="31" t="s">
        <v>80</v>
      </c>
      <c r="AF143" s="31">
        <v>2E-3</v>
      </c>
      <c r="AG143" s="31" t="s">
        <v>80</v>
      </c>
      <c r="AH143" s="31" t="s">
        <v>80</v>
      </c>
      <c r="AI143" s="31">
        <v>2E-3</v>
      </c>
      <c r="AJ143" s="31">
        <v>1E-3</v>
      </c>
      <c r="AK143">
        <v>70</v>
      </c>
      <c r="AL143" s="29">
        <v>0</v>
      </c>
      <c r="AM143" s="29">
        <v>100</v>
      </c>
      <c r="AN143" s="20">
        <v>0.12</v>
      </c>
    </row>
    <row r="144" spans="1:40" x14ac:dyDescent="0.25">
      <c r="A144" t="s">
        <v>244</v>
      </c>
      <c r="B144" t="s">
        <v>74</v>
      </c>
      <c r="C144" t="s">
        <v>75</v>
      </c>
      <c r="D144" t="s">
        <v>107</v>
      </c>
      <c r="E144" t="s">
        <v>105</v>
      </c>
      <c r="F144" t="s">
        <v>79</v>
      </c>
      <c r="G144" s="31" t="s">
        <v>80</v>
      </c>
      <c r="H144" s="31" t="s">
        <v>80</v>
      </c>
      <c r="I144" s="31" t="s">
        <v>80</v>
      </c>
      <c r="J144" s="31" t="s">
        <v>80</v>
      </c>
      <c r="K144" s="31" t="s">
        <v>80</v>
      </c>
      <c r="L144" s="31" t="s">
        <v>80</v>
      </c>
      <c r="M144" s="31" t="s">
        <v>80</v>
      </c>
      <c r="N144" s="31" t="s">
        <v>80</v>
      </c>
      <c r="O144" s="31" t="s">
        <v>80</v>
      </c>
      <c r="P144" s="31" t="s">
        <v>80</v>
      </c>
      <c r="Q144" s="31" t="s">
        <v>5</v>
      </c>
      <c r="R144" s="31" t="s">
        <v>80</v>
      </c>
      <c r="S144" s="31" t="s">
        <v>80</v>
      </c>
      <c r="T144" s="31" t="s">
        <v>80</v>
      </c>
      <c r="U144" s="31" t="s">
        <v>5</v>
      </c>
      <c r="V144" s="31" t="s">
        <v>5</v>
      </c>
      <c r="W144" s="31" t="s">
        <v>80</v>
      </c>
      <c r="X144" s="31" t="s">
        <v>5</v>
      </c>
      <c r="Y144" s="31" t="s">
        <v>80</v>
      </c>
      <c r="Z144" s="31" t="s">
        <v>80</v>
      </c>
      <c r="AA144" s="31" t="s">
        <v>80</v>
      </c>
      <c r="AB144" s="31" t="s">
        <v>80</v>
      </c>
      <c r="AC144" s="31" t="s">
        <v>80</v>
      </c>
      <c r="AD144" s="31" t="s">
        <v>80</v>
      </c>
      <c r="AE144" s="31" t="s">
        <v>80</v>
      </c>
      <c r="AF144" s="31" t="s">
        <v>5</v>
      </c>
      <c r="AG144" s="31" t="s">
        <v>80</v>
      </c>
      <c r="AH144" s="31" t="s">
        <v>80</v>
      </c>
      <c r="AI144" s="31" t="s">
        <v>5</v>
      </c>
      <c r="AJ144" s="31" t="s">
        <v>82</v>
      </c>
      <c r="AK144">
        <v>70</v>
      </c>
      <c r="AL144" s="29" t="s">
        <v>80</v>
      </c>
      <c r="AM144" s="29" t="s">
        <v>80</v>
      </c>
      <c r="AN144" s="20" t="s">
        <v>80</v>
      </c>
    </row>
    <row r="145" spans="1:40" x14ac:dyDescent="0.25">
      <c r="A145" t="s">
        <v>244</v>
      </c>
      <c r="B145" t="s">
        <v>74</v>
      </c>
      <c r="C145" t="s">
        <v>75</v>
      </c>
      <c r="D145" t="s">
        <v>94</v>
      </c>
      <c r="E145" t="s">
        <v>81</v>
      </c>
      <c r="F145" t="s">
        <v>78</v>
      </c>
      <c r="G145" s="31" t="s">
        <v>80</v>
      </c>
      <c r="H145" s="31" t="s">
        <v>80</v>
      </c>
      <c r="I145" s="31" t="s">
        <v>80</v>
      </c>
      <c r="J145" s="31" t="s">
        <v>80</v>
      </c>
      <c r="K145" s="31" t="s">
        <v>80</v>
      </c>
      <c r="L145" s="31" t="s">
        <v>80</v>
      </c>
      <c r="M145" s="31" t="s">
        <v>80</v>
      </c>
      <c r="N145" s="31" t="s">
        <v>80</v>
      </c>
      <c r="O145" s="31" t="s">
        <v>80</v>
      </c>
      <c r="P145" s="31" t="s">
        <v>80</v>
      </c>
      <c r="Q145" s="31" t="s">
        <v>80</v>
      </c>
      <c r="R145" s="31" t="s">
        <v>80</v>
      </c>
      <c r="S145" s="31" t="s">
        <v>80</v>
      </c>
      <c r="T145" s="31" t="s">
        <v>80</v>
      </c>
      <c r="U145" s="31" t="s">
        <v>80</v>
      </c>
      <c r="V145" s="31" t="s">
        <v>80</v>
      </c>
      <c r="W145" s="31" t="s">
        <v>80</v>
      </c>
      <c r="X145" s="31" t="s">
        <v>80</v>
      </c>
      <c r="Y145" s="31" t="s">
        <v>80</v>
      </c>
      <c r="Z145" s="31" t="s">
        <v>80</v>
      </c>
      <c r="AA145" s="31" t="s">
        <v>80</v>
      </c>
      <c r="AB145" s="31" t="s">
        <v>80</v>
      </c>
      <c r="AC145" s="31">
        <v>3.9E-2</v>
      </c>
      <c r="AD145" s="31" t="s">
        <v>80</v>
      </c>
      <c r="AE145" s="31" t="s">
        <v>80</v>
      </c>
      <c r="AF145" s="31">
        <v>5.6000000000000001E-2</v>
      </c>
      <c r="AG145" s="31" t="s">
        <v>80</v>
      </c>
      <c r="AH145" s="31" t="s">
        <v>80</v>
      </c>
      <c r="AI145" s="31" t="s">
        <v>80</v>
      </c>
      <c r="AJ145" s="31" t="s">
        <v>80</v>
      </c>
      <c r="AK145">
        <v>71</v>
      </c>
      <c r="AL145" s="29">
        <v>0</v>
      </c>
      <c r="AM145" s="29">
        <v>100</v>
      </c>
      <c r="AN145" s="20">
        <v>9.5000000000000001E-2</v>
      </c>
    </row>
    <row r="146" spans="1:40" x14ac:dyDescent="0.25">
      <c r="A146" t="s">
        <v>244</v>
      </c>
      <c r="B146" t="s">
        <v>74</v>
      </c>
      <c r="C146" t="s">
        <v>75</v>
      </c>
      <c r="D146" t="s">
        <v>94</v>
      </c>
      <c r="E146" t="s">
        <v>81</v>
      </c>
      <c r="F146" t="s">
        <v>79</v>
      </c>
      <c r="G146" s="31" t="s">
        <v>80</v>
      </c>
      <c r="H146" s="31" t="s">
        <v>80</v>
      </c>
      <c r="I146" s="31" t="s">
        <v>80</v>
      </c>
      <c r="J146" s="31" t="s">
        <v>80</v>
      </c>
      <c r="K146" s="31" t="s">
        <v>80</v>
      </c>
      <c r="L146" s="31" t="s">
        <v>80</v>
      </c>
      <c r="M146" s="31" t="s">
        <v>80</v>
      </c>
      <c r="N146" s="31" t="s">
        <v>80</v>
      </c>
      <c r="O146" s="31" t="s">
        <v>80</v>
      </c>
      <c r="P146" s="31" t="s">
        <v>80</v>
      </c>
      <c r="Q146" s="31" t="s">
        <v>80</v>
      </c>
      <c r="R146" s="31" t="s">
        <v>80</v>
      </c>
      <c r="S146" s="31" t="s">
        <v>80</v>
      </c>
      <c r="T146" s="31" t="s">
        <v>80</v>
      </c>
      <c r="U146" s="31" t="s">
        <v>80</v>
      </c>
      <c r="V146" s="31" t="s">
        <v>80</v>
      </c>
      <c r="W146" s="31" t="s">
        <v>80</v>
      </c>
      <c r="X146" s="31" t="s">
        <v>80</v>
      </c>
      <c r="Y146" s="31" t="s">
        <v>80</v>
      </c>
      <c r="Z146" s="31" t="s">
        <v>80</v>
      </c>
      <c r="AA146" s="31" t="s">
        <v>80</v>
      </c>
      <c r="AB146" s="31" t="s">
        <v>80</v>
      </c>
      <c r="AC146" s="31" t="s">
        <v>82</v>
      </c>
      <c r="AD146" s="31" t="s">
        <v>80</v>
      </c>
      <c r="AE146" s="31" t="s">
        <v>80</v>
      </c>
      <c r="AF146" s="31" t="s">
        <v>7</v>
      </c>
      <c r="AG146" s="31" t="s">
        <v>80</v>
      </c>
      <c r="AH146" s="31" t="s">
        <v>80</v>
      </c>
      <c r="AI146" s="31" t="s">
        <v>80</v>
      </c>
      <c r="AJ146" s="31" t="s">
        <v>80</v>
      </c>
      <c r="AK146">
        <v>71</v>
      </c>
      <c r="AL146" s="29" t="s">
        <v>80</v>
      </c>
      <c r="AM146" s="29" t="s">
        <v>80</v>
      </c>
      <c r="AN146" s="20" t="s">
        <v>80</v>
      </c>
    </row>
    <row r="147" spans="1:40" x14ac:dyDescent="0.25">
      <c r="A147" t="s">
        <v>244</v>
      </c>
      <c r="B147" t="s">
        <v>74</v>
      </c>
      <c r="C147" t="s">
        <v>75</v>
      </c>
      <c r="D147" t="s">
        <v>128</v>
      </c>
      <c r="E147" t="s">
        <v>99</v>
      </c>
      <c r="F147" t="s">
        <v>78</v>
      </c>
      <c r="G147" s="31" t="s">
        <v>80</v>
      </c>
      <c r="H147" s="31" t="s">
        <v>80</v>
      </c>
      <c r="I147" s="31" t="s">
        <v>80</v>
      </c>
      <c r="J147" s="31" t="s">
        <v>80</v>
      </c>
      <c r="K147" s="31" t="s">
        <v>80</v>
      </c>
      <c r="L147" s="31" t="s">
        <v>80</v>
      </c>
      <c r="M147" s="31" t="s">
        <v>80</v>
      </c>
      <c r="N147" s="31" t="s">
        <v>80</v>
      </c>
      <c r="O147" s="31" t="s">
        <v>80</v>
      </c>
      <c r="P147" s="31" t="s">
        <v>80</v>
      </c>
      <c r="Q147" s="31" t="s">
        <v>80</v>
      </c>
      <c r="R147" s="31" t="s">
        <v>80</v>
      </c>
      <c r="S147" s="31" t="s">
        <v>80</v>
      </c>
      <c r="T147" s="31" t="s">
        <v>80</v>
      </c>
      <c r="U147" s="31" t="s">
        <v>80</v>
      </c>
      <c r="V147" s="31" t="s">
        <v>80</v>
      </c>
      <c r="W147" s="31" t="s">
        <v>80</v>
      </c>
      <c r="X147" s="31" t="s">
        <v>80</v>
      </c>
      <c r="Y147" s="31" t="s">
        <v>80</v>
      </c>
      <c r="Z147" s="31" t="s">
        <v>80</v>
      </c>
      <c r="AA147" s="31" t="s">
        <v>80</v>
      </c>
      <c r="AB147" s="31" t="s">
        <v>80</v>
      </c>
      <c r="AC147" s="31">
        <v>6.6000000000000003E-2</v>
      </c>
      <c r="AD147" s="31" t="s">
        <v>80</v>
      </c>
      <c r="AE147" s="31" t="s">
        <v>80</v>
      </c>
      <c r="AF147" s="31" t="s">
        <v>80</v>
      </c>
      <c r="AG147" s="31" t="s">
        <v>80</v>
      </c>
      <c r="AH147" s="31" t="s">
        <v>80</v>
      </c>
      <c r="AI147" s="31" t="s">
        <v>80</v>
      </c>
      <c r="AJ147" s="31" t="s">
        <v>80</v>
      </c>
      <c r="AK147">
        <v>72</v>
      </c>
      <c r="AL147" s="29">
        <v>0</v>
      </c>
      <c r="AM147" s="29">
        <v>100</v>
      </c>
      <c r="AN147" s="20">
        <v>6.6000000000000003E-2</v>
      </c>
    </row>
    <row r="148" spans="1:40" x14ac:dyDescent="0.25">
      <c r="A148" t="s">
        <v>244</v>
      </c>
      <c r="B148" t="s">
        <v>74</v>
      </c>
      <c r="C148" t="s">
        <v>75</v>
      </c>
      <c r="D148" t="s">
        <v>128</v>
      </c>
      <c r="E148" t="s">
        <v>99</v>
      </c>
      <c r="F148" t="s">
        <v>79</v>
      </c>
      <c r="G148" s="31" t="s">
        <v>80</v>
      </c>
      <c r="H148" s="31" t="s">
        <v>80</v>
      </c>
      <c r="I148" s="31" t="s">
        <v>80</v>
      </c>
      <c r="J148" s="31" t="s">
        <v>80</v>
      </c>
      <c r="K148" s="31" t="s">
        <v>80</v>
      </c>
      <c r="L148" s="31" t="s">
        <v>80</v>
      </c>
      <c r="M148" s="31" t="s">
        <v>80</v>
      </c>
      <c r="N148" s="31" t="s">
        <v>80</v>
      </c>
      <c r="O148" s="31" t="s">
        <v>80</v>
      </c>
      <c r="P148" s="31" t="s">
        <v>80</v>
      </c>
      <c r="Q148" s="31" t="s">
        <v>80</v>
      </c>
      <c r="R148" s="31" t="s">
        <v>80</v>
      </c>
      <c r="S148" s="31" t="s">
        <v>80</v>
      </c>
      <c r="T148" s="31" t="s">
        <v>80</v>
      </c>
      <c r="U148" s="31" t="s">
        <v>80</v>
      </c>
      <c r="V148" s="31" t="s">
        <v>80</v>
      </c>
      <c r="W148" s="31" t="s">
        <v>80</v>
      </c>
      <c r="X148" s="31" t="s">
        <v>80</v>
      </c>
      <c r="Y148" s="31" t="s">
        <v>80</v>
      </c>
      <c r="Z148" s="31" t="s">
        <v>80</v>
      </c>
      <c r="AA148" s="31" t="s">
        <v>80</v>
      </c>
      <c r="AB148" s="31" t="s">
        <v>80</v>
      </c>
      <c r="AC148" s="31" t="s">
        <v>82</v>
      </c>
      <c r="AD148" s="31" t="s">
        <v>80</v>
      </c>
      <c r="AE148" s="31" t="s">
        <v>80</v>
      </c>
      <c r="AF148" s="31" t="s">
        <v>80</v>
      </c>
      <c r="AG148" s="31" t="s">
        <v>80</v>
      </c>
      <c r="AH148" s="31" t="s">
        <v>80</v>
      </c>
      <c r="AI148" s="31" t="s">
        <v>80</v>
      </c>
      <c r="AJ148" s="31" t="s">
        <v>80</v>
      </c>
      <c r="AK148">
        <v>72</v>
      </c>
      <c r="AL148" s="29" t="s">
        <v>80</v>
      </c>
      <c r="AM148" s="29" t="s">
        <v>80</v>
      </c>
      <c r="AN148" s="20" t="s">
        <v>80</v>
      </c>
    </row>
    <row r="149" spans="1:40" x14ac:dyDescent="0.25">
      <c r="A149" t="s">
        <v>244</v>
      </c>
      <c r="B149" t="s">
        <v>74</v>
      </c>
      <c r="C149" t="s">
        <v>75</v>
      </c>
      <c r="D149" t="s">
        <v>107</v>
      </c>
      <c r="E149" t="s">
        <v>84</v>
      </c>
      <c r="F149" t="s">
        <v>78</v>
      </c>
      <c r="G149" s="31" t="s">
        <v>80</v>
      </c>
      <c r="H149" s="31" t="s">
        <v>80</v>
      </c>
      <c r="I149" s="31" t="s">
        <v>80</v>
      </c>
      <c r="J149" s="31" t="s">
        <v>80</v>
      </c>
      <c r="K149" s="31" t="s">
        <v>80</v>
      </c>
      <c r="L149" s="31" t="s">
        <v>80</v>
      </c>
      <c r="M149" s="31" t="s">
        <v>80</v>
      </c>
      <c r="N149" s="31" t="s">
        <v>80</v>
      </c>
      <c r="O149" s="31" t="s">
        <v>80</v>
      </c>
      <c r="P149" s="31" t="s">
        <v>80</v>
      </c>
      <c r="Q149" s="31" t="s">
        <v>80</v>
      </c>
      <c r="R149" s="31" t="s">
        <v>80</v>
      </c>
      <c r="S149" s="31">
        <v>4.0000000000000001E-3</v>
      </c>
      <c r="T149" s="31" t="s">
        <v>80</v>
      </c>
      <c r="U149" s="31" t="s">
        <v>80</v>
      </c>
      <c r="V149" s="31" t="s">
        <v>80</v>
      </c>
      <c r="W149" s="31">
        <v>4.0000000000000001E-3</v>
      </c>
      <c r="X149" s="31" t="s">
        <v>80</v>
      </c>
      <c r="Y149" s="31" t="s">
        <v>80</v>
      </c>
      <c r="Z149" s="31" t="s">
        <v>80</v>
      </c>
      <c r="AA149" s="31" t="s">
        <v>80</v>
      </c>
      <c r="AB149" s="31" t="s">
        <v>80</v>
      </c>
      <c r="AC149" s="31" t="s">
        <v>80</v>
      </c>
      <c r="AD149" s="31" t="s">
        <v>80</v>
      </c>
      <c r="AE149" s="31">
        <v>3.4000000000000002E-2</v>
      </c>
      <c r="AF149" s="31">
        <v>1.7000000000000001E-2</v>
      </c>
      <c r="AG149" s="31" t="s">
        <v>80</v>
      </c>
      <c r="AH149" s="31" t="s">
        <v>80</v>
      </c>
      <c r="AI149" s="31" t="s">
        <v>80</v>
      </c>
      <c r="AJ149" s="31" t="s">
        <v>80</v>
      </c>
      <c r="AK149">
        <v>73</v>
      </c>
      <c r="AL149" s="29">
        <v>0</v>
      </c>
      <c r="AM149" s="29">
        <v>100</v>
      </c>
      <c r="AN149" s="20">
        <v>5.8999999999999997E-2</v>
      </c>
    </row>
    <row r="150" spans="1:40" x14ac:dyDescent="0.25">
      <c r="A150" t="s">
        <v>244</v>
      </c>
      <c r="B150" t="s">
        <v>74</v>
      </c>
      <c r="C150" t="s">
        <v>75</v>
      </c>
      <c r="D150" t="s">
        <v>107</v>
      </c>
      <c r="E150" t="s">
        <v>84</v>
      </c>
      <c r="F150" t="s">
        <v>79</v>
      </c>
      <c r="G150" s="31" t="s">
        <v>80</v>
      </c>
      <c r="H150" s="31" t="s">
        <v>80</v>
      </c>
      <c r="I150" s="31" t="s">
        <v>80</v>
      </c>
      <c r="J150" s="31" t="s">
        <v>80</v>
      </c>
      <c r="K150" s="31" t="s">
        <v>80</v>
      </c>
      <c r="L150" s="31" t="s">
        <v>80</v>
      </c>
      <c r="M150" s="31" t="s">
        <v>80</v>
      </c>
      <c r="N150" s="31" t="s">
        <v>80</v>
      </c>
      <c r="O150" s="31" t="s">
        <v>80</v>
      </c>
      <c r="P150" s="31" t="s">
        <v>80</v>
      </c>
      <c r="Q150" s="31" t="s">
        <v>5</v>
      </c>
      <c r="R150" s="31" t="s">
        <v>80</v>
      </c>
      <c r="S150" s="31" t="s">
        <v>5</v>
      </c>
      <c r="T150" s="31" t="s">
        <v>80</v>
      </c>
      <c r="U150" s="31" t="s">
        <v>80</v>
      </c>
      <c r="V150" s="31" t="s">
        <v>80</v>
      </c>
      <c r="W150" s="31" t="s">
        <v>82</v>
      </c>
      <c r="X150" s="31" t="s">
        <v>80</v>
      </c>
      <c r="Y150" s="31" t="s">
        <v>80</v>
      </c>
      <c r="Z150" s="31" t="s">
        <v>80</v>
      </c>
      <c r="AA150" s="31" t="s">
        <v>80</v>
      </c>
      <c r="AB150" s="31" t="s">
        <v>80</v>
      </c>
      <c r="AC150" s="31" t="s">
        <v>80</v>
      </c>
      <c r="AD150" s="31" t="s">
        <v>80</v>
      </c>
      <c r="AE150" s="31" t="s">
        <v>5</v>
      </c>
      <c r="AF150" s="31" t="s">
        <v>5</v>
      </c>
      <c r="AG150" s="31" t="s">
        <v>80</v>
      </c>
      <c r="AH150" s="31" t="s">
        <v>80</v>
      </c>
      <c r="AI150" s="31" t="s">
        <v>80</v>
      </c>
      <c r="AJ150" s="31" t="s">
        <v>80</v>
      </c>
      <c r="AK150">
        <v>73</v>
      </c>
      <c r="AL150" s="29" t="s">
        <v>80</v>
      </c>
      <c r="AM150" s="29" t="s">
        <v>80</v>
      </c>
      <c r="AN150" s="20" t="s">
        <v>80</v>
      </c>
    </row>
    <row r="151" spans="1:40" x14ac:dyDescent="0.25">
      <c r="A151" t="s">
        <v>244</v>
      </c>
      <c r="B151" t="s">
        <v>74</v>
      </c>
      <c r="C151" t="s">
        <v>75</v>
      </c>
      <c r="D151" t="s">
        <v>189</v>
      </c>
      <c r="E151" t="s">
        <v>99</v>
      </c>
      <c r="F151" t="s">
        <v>78</v>
      </c>
      <c r="G151" s="31" t="s">
        <v>80</v>
      </c>
      <c r="H151" s="31" t="s">
        <v>80</v>
      </c>
      <c r="I151" s="31" t="s">
        <v>80</v>
      </c>
      <c r="J151" s="31" t="s">
        <v>80</v>
      </c>
      <c r="K151" s="31" t="s">
        <v>80</v>
      </c>
      <c r="L151" s="31" t="s">
        <v>80</v>
      </c>
      <c r="M151" s="31" t="s">
        <v>80</v>
      </c>
      <c r="N151" s="31" t="s">
        <v>80</v>
      </c>
      <c r="O151" s="31" t="s">
        <v>80</v>
      </c>
      <c r="P151" s="31" t="s">
        <v>80</v>
      </c>
      <c r="Q151" s="31" t="s">
        <v>80</v>
      </c>
      <c r="R151" s="31" t="s">
        <v>80</v>
      </c>
      <c r="S151" s="31" t="s">
        <v>80</v>
      </c>
      <c r="T151" s="31" t="s">
        <v>80</v>
      </c>
      <c r="U151" s="31" t="s">
        <v>80</v>
      </c>
      <c r="V151" s="31" t="s">
        <v>80</v>
      </c>
      <c r="W151" s="31" t="s">
        <v>80</v>
      </c>
      <c r="X151" s="31" t="s">
        <v>80</v>
      </c>
      <c r="Y151" s="31" t="s">
        <v>80</v>
      </c>
      <c r="Z151" s="31" t="s">
        <v>80</v>
      </c>
      <c r="AA151" s="31" t="s">
        <v>80</v>
      </c>
      <c r="AB151" s="31" t="s">
        <v>80</v>
      </c>
      <c r="AC151" s="31">
        <v>5.3999999999999999E-2</v>
      </c>
      <c r="AD151" s="31" t="s">
        <v>80</v>
      </c>
      <c r="AE151" s="31" t="s">
        <v>80</v>
      </c>
      <c r="AF151" s="31" t="s">
        <v>80</v>
      </c>
      <c r="AG151" s="31" t="s">
        <v>80</v>
      </c>
      <c r="AH151" s="31" t="s">
        <v>80</v>
      </c>
      <c r="AI151" s="31" t="s">
        <v>80</v>
      </c>
      <c r="AJ151" s="31" t="s">
        <v>80</v>
      </c>
      <c r="AK151">
        <v>74</v>
      </c>
      <c r="AL151" s="29">
        <v>0</v>
      </c>
      <c r="AM151" s="29">
        <v>100</v>
      </c>
      <c r="AN151" s="20">
        <v>5.3999999999999999E-2</v>
      </c>
    </row>
    <row r="152" spans="1:40" x14ac:dyDescent="0.25">
      <c r="A152" t="s">
        <v>244</v>
      </c>
      <c r="B152" t="s">
        <v>74</v>
      </c>
      <c r="C152" t="s">
        <v>75</v>
      </c>
      <c r="D152" t="s">
        <v>189</v>
      </c>
      <c r="E152" t="s">
        <v>99</v>
      </c>
      <c r="F152" t="s">
        <v>79</v>
      </c>
      <c r="G152" s="31" t="s">
        <v>80</v>
      </c>
      <c r="H152" s="31" t="s">
        <v>80</v>
      </c>
      <c r="I152" s="31" t="s">
        <v>80</v>
      </c>
      <c r="J152" s="31" t="s">
        <v>80</v>
      </c>
      <c r="K152" s="31" t="s">
        <v>80</v>
      </c>
      <c r="L152" s="31" t="s">
        <v>80</v>
      </c>
      <c r="M152" s="31" t="s">
        <v>80</v>
      </c>
      <c r="N152" s="31" t="s">
        <v>80</v>
      </c>
      <c r="O152" s="31" t="s">
        <v>80</v>
      </c>
      <c r="P152" s="31" t="s">
        <v>80</v>
      </c>
      <c r="Q152" s="31" t="s">
        <v>80</v>
      </c>
      <c r="R152" s="31" t="s">
        <v>80</v>
      </c>
      <c r="S152" s="31" t="s">
        <v>80</v>
      </c>
      <c r="T152" s="31" t="s">
        <v>80</v>
      </c>
      <c r="U152" s="31" t="s">
        <v>80</v>
      </c>
      <c r="V152" s="31" t="s">
        <v>80</v>
      </c>
      <c r="W152" s="31" t="s">
        <v>80</v>
      </c>
      <c r="X152" s="31" t="s">
        <v>80</v>
      </c>
      <c r="Y152" s="31" t="s">
        <v>80</v>
      </c>
      <c r="Z152" s="31" t="s">
        <v>80</v>
      </c>
      <c r="AA152" s="31" t="s">
        <v>80</v>
      </c>
      <c r="AB152" s="31" t="s">
        <v>80</v>
      </c>
      <c r="AC152" s="31" t="s">
        <v>82</v>
      </c>
      <c r="AD152" s="31" t="s">
        <v>80</v>
      </c>
      <c r="AE152" s="31" t="s">
        <v>80</v>
      </c>
      <c r="AF152" s="31" t="s">
        <v>80</v>
      </c>
      <c r="AG152" s="31" t="s">
        <v>80</v>
      </c>
      <c r="AH152" s="31" t="s">
        <v>80</v>
      </c>
      <c r="AI152" s="31" t="s">
        <v>80</v>
      </c>
      <c r="AJ152" s="31" t="s">
        <v>80</v>
      </c>
      <c r="AK152">
        <v>74</v>
      </c>
      <c r="AL152" s="29" t="s">
        <v>80</v>
      </c>
      <c r="AM152" s="29" t="s">
        <v>80</v>
      </c>
      <c r="AN152" s="20" t="s">
        <v>80</v>
      </c>
    </row>
    <row r="153" spans="1:40" x14ac:dyDescent="0.25">
      <c r="A153" t="s">
        <v>244</v>
      </c>
      <c r="B153" t="s">
        <v>74</v>
      </c>
      <c r="C153" t="s">
        <v>75</v>
      </c>
      <c r="D153" t="s">
        <v>110</v>
      </c>
      <c r="E153" t="s">
        <v>95</v>
      </c>
      <c r="F153" t="s">
        <v>78</v>
      </c>
      <c r="G153" s="31" t="s">
        <v>80</v>
      </c>
      <c r="H153" s="31" t="s">
        <v>80</v>
      </c>
      <c r="I153" s="31" t="s">
        <v>80</v>
      </c>
      <c r="J153" s="31" t="s">
        <v>80</v>
      </c>
      <c r="K153" s="31" t="s">
        <v>80</v>
      </c>
      <c r="L153" s="31" t="s">
        <v>80</v>
      </c>
      <c r="M153" s="31" t="s">
        <v>80</v>
      </c>
      <c r="N153" s="31" t="s">
        <v>80</v>
      </c>
      <c r="O153" s="31" t="s">
        <v>80</v>
      </c>
      <c r="P153" s="31" t="s">
        <v>80</v>
      </c>
      <c r="Q153" s="31" t="s">
        <v>80</v>
      </c>
      <c r="R153" s="31" t="s">
        <v>80</v>
      </c>
      <c r="S153" s="31">
        <v>3.9E-2</v>
      </c>
      <c r="T153" s="31" t="s">
        <v>80</v>
      </c>
      <c r="U153" s="31" t="s">
        <v>80</v>
      </c>
      <c r="V153" s="31" t="s">
        <v>80</v>
      </c>
      <c r="W153" s="31" t="s">
        <v>80</v>
      </c>
      <c r="X153" s="31" t="s">
        <v>80</v>
      </c>
      <c r="Y153" s="31" t="s">
        <v>80</v>
      </c>
      <c r="Z153" s="31" t="s">
        <v>80</v>
      </c>
      <c r="AA153" s="31" t="s">
        <v>80</v>
      </c>
      <c r="AB153" s="31" t="s">
        <v>80</v>
      </c>
      <c r="AC153" s="31" t="s">
        <v>80</v>
      </c>
      <c r="AD153" s="31" t="s">
        <v>80</v>
      </c>
      <c r="AE153" s="31" t="s">
        <v>80</v>
      </c>
      <c r="AF153" s="31" t="s">
        <v>80</v>
      </c>
      <c r="AG153" s="31" t="s">
        <v>80</v>
      </c>
      <c r="AH153" s="31" t="s">
        <v>80</v>
      </c>
      <c r="AI153" s="31" t="s">
        <v>80</v>
      </c>
      <c r="AJ153" s="31" t="s">
        <v>80</v>
      </c>
      <c r="AK153">
        <v>75</v>
      </c>
      <c r="AL153" s="29">
        <v>0</v>
      </c>
      <c r="AM153" s="29">
        <v>100</v>
      </c>
      <c r="AN153" s="20">
        <v>3.9E-2</v>
      </c>
    </row>
    <row r="154" spans="1:40" x14ac:dyDescent="0.25">
      <c r="A154" t="s">
        <v>244</v>
      </c>
      <c r="B154" t="s">
        <v>74</v>
      </c>
      <c r="C154" t="s">
        <v>75</v>
      </c>
      <c r="D154" t="s">
        <v>110</v>
      </c>
      <c r="E154" t="s">
        <v>95</v>
      </c>
      <c r="F154" t="s">
        <v>79</v>
      </c>
      <c r="G154" s="31" t="s">
        <v>80</v>
      </c>
      <c r="H154" s="31" t="s">
        <v>80</v>
      </c>
      <c r="I154" s="31" t="s">
        <v>80</v>
      </c>
      <c r="J154" s="31" t="s">
        <v>80</v>
      </c>
      <c r="K154" s="31" t="s">
        <v>80</v>
      </c>
      <c r="L154" s="31" t="s">
        <v>80</v>
      </c>
      <c r="M154" s="31" t="s">
        <v>80</v>
      </c>
      <c r="N154" s="31" t="s">
        <v>80</v>
      </c>
      <c r="O154" s="31" t="s">
        <v>80</v>
      </c>
      <c r="P154" s="31" t="s">
        <v>80</v>
      </c>
      <c r="Q154" s="31" t="s">
        <v>80</v>
      </c>
      <c r="R154" s="31" t="s">
        <v>80</v>
      </c>
      <c r="S154" s="31" t="s">
        <v>5</v>
      </c>
      <c r="T154" s="31" t="s">
        <v>80</v>
      </c>
      <c r="U154" s="31" t="s">
        <v>80</v>
      </c>
      <c r="V154" s="31" t="s">
        <v>80</v>
      </c>
      <c r="W154" s="31" t="s">
        <v>80</v>
      </c>
      <c r="X154" s="31" t="s">
        <v>80</v>
      </c>
      <c r="Y154" s="31" t="s">
        <v>80</v>
      </c>
      <c r="Z154" s="31" t="s">
        <v>80</v>
      </c>
      <c r="AA154" s="31" t="s">
        <v>80</v>
      </c>
      <c r="AB154" s="31" t="s">
        <v>80</v>
      </c>
      <c r="AC154" s="31" t="s">
        <v>80</v>
      </c>
      <c r="AD154" s="31" t="s">
        <v>80</v>
      </c>
      <c r="AE154" s="31" t="s">
        <v>80</v>
      </c>
      <c r="AF154" s="31" t="s">
        <v>80</v>
      </c>
      <c r="AG154" s="31" t="s">
        <v>80</v>
      </c>
      <c r="AH154" s="31" t="s">
        <v>80</v>
      </c>
      <c r="AI154" s="31" t="s">
        <v>80</v>
      </c>
      <c r="AJ154" s="31" t="s">
        <v>80</v>
      </c>
      <c r="AK154">
        <v>75</v>
      </c>
      <c r="AL154" s="29" t="s">
        <v>80</v>
      </c>
      <c r="AM154" s="29" t="s">
        <v>80</v>
      </c>
      <c r="AN154" s="20" t="s">
        <v>80</v>
      </c>
    </row>
    <row r="155" spans="1:40" x14ac:dyDescent="0.25">
      <c r="A155" t="s">
        <v>244</v>
      </c>
      <c r="B155" t="s">
        <v>74</v>
      </c>
      <c r="C155" t="s">
        <v>75</v>
      </c>
      <c r="D155" t="s">
        <v>98</v>
      </c>
      <c r="E155" t="s">
        <v>99</v>
      </c>
      <c r="F155" t="s">
        <v>78</v>
      </c>
      <c r="G155" s="31" t="s">
        <v>80</v>
      </c>
      <c r="H155" s="31" t="s">
        <v>80</v>
      </c>
      <c r="I155" s="31" t="s">
        <v>80</v>
      </c>
      <c r="J155" s="31" t="s">
        <v>80</v>
      </c>
      <c r="K155" s="31" t="s">
        <v>80</v>
      </c>
      <c r="L155" s="31" t="s">
        <v>80</v>
      </c>
      <c r="M155" s="31" t="s">
        <v>80</v>
      </c>
      <c r="N155" s="31" t="s">
        <v>80</v>
      </c>
      <c r="O155" s="31" t="s">
        <v>80</v>
      </c>
      <c r="P155" s="31" t="s">
        <v>80</v>
      </c>
      <c r="Q155" s="31" t="s">
        <v>80</v>
      </c>
      <c r="R155" s="31" t="s">
        <v>80</v>
      </c>
      <c r="S155" s="31" t="s">
        <v>80</v>
      </c>
      <c r="T155" s="31" t="s">
        <v>80</v>
      </c>
      <c r="U155" s="31" t="s">
        <v>80</v>
      </c>
      <c r="V155" s="31" t="s">
        <v>80</v>
      </c>
      <c r="W155" s="31" t="s">
        <v>80</v>
      </c>
      <c r="X155" s="31" t="s">
        <v>80</v>
      </c>
      <c r="Y155" s="31" t="s">
        <v>80</v>
      </c>
      <c r="Z155" s="31" t="s">
        <v>80</v>
      </c>
      <c r="AA155" s="31" t="s">
        <v>80</v>
      </c>
      <c r="AB155" s="31" t="s">
        <v>80</v>
      </c>
      <c r="AC155" s="31">
        <v>2.9000000000000001E-2</v>
      </c>
      <c r="AD155" s="31" t="s">
        <v>80</v>
      </c>
      <c r="AE155" s="31" t="s">
        <v>80</v>
      </c>
      <c r="AF155" s="31" t="s">
        <v>80</v>
      </c>
      <c r="AG155" s="31" t="s">
        <v>80</v>
      </c>
      <c r="AH155" s="31" t="s">
        <v>80</v>
      </c>
      <c r="AI155" s="31" t="s">
        <v>80</v>
      </c>
      <c r="AJ155" s="31" t="s">
        <v>80</v>
      </c>
      <c r="AK155">
        <v>76</v>
      </c>
      <c r="AL155" s="29">
        <v>0</v>
      </c>
      <c r="AM155" s="29">
        <v>100</v>
      </c>
      <c r="AN155" s="20">
        <v>2.9000000000000001E-2</v>
      </c>
    </row>
    <row r="156" spans="1:40" x14ac:dyDescent="0.25">
      <c r="A156" t="s">
        <v>244</v>
      </c>
      <c r="B156" t="s">
        <v>74</v>
      </c>
      <c r="C156" t="s">
        <v>75</v>
      </c>
      <c r="D156" t="s">
        <v>98</v>
      </c>
      <c r="E156" t="s">
        <v>99</v>
      </c>
      <c r="F156" t="s">
        <v>79</v>
      </c>
      <c r="G156" s="31" t="s">
        <v>80</v>
      </c>
      <c r="H156" s="31" t="s">
        <v>80</v>
      </c>
      <c r="I156" s="31" t="s">
        <v>80</v>
      </c>
      <c r="J156" s="31" t="s">
        <v>80</v>
      </c>
      <c r="K156" s="31" t="s">
        <v>80</v>
      </c>
      <c r="L156" s="31" t="s">
        <v>80</v>
      </c>
      <c r="M156" s="31" t="s">
        <v>80</v>
      </c>
      <c r="N156" s="31" t="s">
        <v>80</v>
      </c>
      <c r="O156" s="31" t="s">
        <v>80</v>
      </c>
      <c r="P156" s="31" t="s">
        <v>80</v>
      </c>
      <c r="Q156" s="31" t="s">
        <v>80</v>
      </c>
      <c r="R156" s="31" t="s">
        <v>80</v>
      </c>
      <c r="S156" s="31" t="s">
        <v>80</v>
      </c>
      <c r="T156" s="31" t="s">
        <v>80</v>
      </c>
      <c r="U156" s="31" t="s">
        <v>80</v>
      </c>
      <c r="V156" s="31" t="s">
        <v>80</v>
      </c>
      <c r="W156" s="31" t="s">
        <v>80</v>
      </c>
      <c r="X156" s="31" t="s">
        <v>80</v>
      </c>
      <c r="Y156" s="31" t="s">
        <v>80</v>
      </c>
      <c r="Z156" s="31" t="s">
        <v>80</v>
      </c>
      <c r="AA156" s="31" t="s">
        <v>80</v>
      </c>
      <c r="AB156" s="31" t="s">
        <v>80</v>
      </c>
      <c r="AC156" s="31" t="s">
        <v>82</v>
      </c>
      <c r="AD156" s="31" t="s">
        <v>80</v>
      </c>
      <c r="AE156" s="31" t="s">
        <v>80</v>
      </c>
      <c r="AF156" s="31" t="s">
        <v>80</v>
      </c>
      <c r="AG156" s="31" t="s">
        <v>80</v>
      </c>
      <c r="AH156" s="31" t="s">
        <v>80</v>
      </c>
      <c r="AI156" s="31" t="s">
        <v>80</v>
      </c>
      <c r="AJ156" s="31" t="s">
        <v>80</v>
      </c>
      <c r="AK156">
        <v>76</v>
      </c>
      <c r="AL156" s="29" t="s">
        <v>80</v>
      </c>
      <c r="AM156" s="29" t="s">
        <v>80</v>
      </c>
      <c r="AN156" s="20" t="s">
        <v>80</v>
      </c>
    </row>
    <row r="157" spans="1:40" x14ac:dyDescent="0.25">
      <c r="A157" t="s">
        <v>244</v>
      </c>
      <c r="B157" t="s">
        <v>74</v>
      </c>
      <c r="C157" t="s">
        <v>75</v>
      </c>
      <c r="D157" t="s">
        <v>135</v>
      </c>
      <c r="E157" t="s">
        <v>99</v>
      </c>
      <c r="F157" t="s">
        <v>78</v>
      </c>
      <c r="G157" s="31" t="s">
        <v>80</v>
      </c>
      <c r="H157" s="31" t="s">
        <v>80</v>
      </c>
      <c r="I157" s="31" t="s">
        <v>80</v>
      </c>
      <c r="J157" s="31" t="s">
        <v>80</v>
      </c>
      <c r="K157" s="31" t="s">
        <v>80</v>
      </c>
      <c r="L157" s="31" t="s">
        <v>80</v>
      </c>
      <c r="M157" s="31" t="s">
        <v>80</v>
      </c>
      <c r="N157" s="31" t="s">
        <v>80</v>
      </c>
      <c r="O157" s="31" t="s">
        <v>80</v>
      </c>
      <c r="P157" s="31" t="s">
        <v>80</v>
      </c>
      <c r="Q157" s="31" t="s">
        <v>80</v>
      </c>
      <c r="R157" s="31" t="s">
        <v>80</v>
      </c>
      <c r="S157" s="31" t="s">
        <v>80</v>
      </c>
      <c r="T157" s="31" t="s">
        <v>80</v>
      </c>
      <c r="U157" s="31" t="s">
        <v>80</v>
      </c>
      <c r="V157" s="31" t="s">
        <v>80</v>
      </c>
      <c r="W157" s="31" t="s">
        <v>80</v>
      </c>
      <c r="X157" s="31" t="s">
        <v>80</v>
      </c>
      <c r="Y157" s="31" t="s">
        <v>80</v>
      </c>
      <c r="Z157" s="31" t="s">
        <v>80</v>
      </c>
      <c r="AA157" s="31" t="s">
        <v>80</v>
      </c>
      <c r="AB157" s="31" t="s">
        <v>80</v>
      </c>
      <c r="AC157" s="31">
        <v>1.6E-2</v>
      </c>
      <c r="AD157" s="31" t="s">
        <v>80</v>
      </c>
      <c r="AE157" s="31" t="s">
        <v>80</v>
      </c>
      <c r="AF157" s="31" t="s">
        <v>80</v>
      </c>
      <c r="AG157" s="31" t="s">
        <v>80</v>
      </c>
      <c r="AH157" s="31" t="s">
        <v>80</v>
      </c>
      <c r="AI157" s="31" t="s">
        <v>80</v>
      </c>
      <c r="AJ157" s="31" t="s">
        <v>80</v>
      </c>
      <c r="AK157">
        <v>77</v>
      </c>
      <c r="AL157" s="29">
        <v>0</v>
      </c>
      <c r="AM157" s="29">
        <v>100</v>
      </c>
      <c r="AN157" s="20">
        <v>1.6E-2</v>
      </c>
    </row>
    <row r="158" spans="1:40" x14ac:dyDescent="0.25">
      <c r="A158" t="s">
        <v>244</v>
      </c>
      <c r="B158" t="s">
        <v>74</v>
      </c>
      <c r="C158" t="s">
        <v>75</v>
      </c>
      <c r="D158" t="s">
        <v>135</v>
      </c>
      <c r="E158" t="s">
        <v>99</v>
      </c>
      <c r="F158" t="s">
        <v>79</v>
      </c>
      <c r="G158" s="31" t="s">
        <v>80</v>
      </c>
      <c r="H158" s="31" t="s">
        <v>80</v>
      </c>
      <c r="I158" s="31" t="s">
        <v>80</v>
      </c>
      <c r="J158" s="31" t="s">
        <v>80</v>
      </c>
      <c r="K158" s="31" t="s">
        <v>80</v>
      </c>
      <c r="L158" s="31" t="s">
        <v>80</v>
      </c>
      <c r="M158" s="31" t="s">
        <v>80</v>
      </c>
      <c r="N158" s="31" t="s">
        <v>80</v>
      </c>
      <c r="O158" s="31" t="s">
        <v>80</v>
      </c>
      <c r="P158" s="31" t="s">
        <v>80</v>
      </c>
      <c r="Q158" s="31" t="s">
        <v>80</v>
      </c>
      <c r="R158" s="31" t="s">
        <v>80</v>
      </c>
      <c r="S158" s="31" t="s">
        <v>80</v>
      </c>
      <c r="T158" s="31" t="s">
        <v>80</v>
      </c>
      <c r="U158" s="31" t="s">
        <v>80</v>
      </c>
      <c r="V158" s="31" t="s">
        <v>80</v>
      </c>
      <c r="W158" s="31" t="s">
        <v>80</v>
      </c>
      <c r="X158" s="31" t="s">
        <v>80</v>
      </c>
      <c r="Y158" s="31" t="s">
        <v>80</v>
      </c>
      <c r="Z158" s="31" t="s">
        <v>80</v>
      </c>
      <c r="AA158" s="31" t="s">
        <v>80</v>
      </c>
      <c r="AB158" s="31" t="s">
        <v>80</v>
      </c>
      <c r="AC158" s="31" t="s">
        <v>82</v>
      </c>
      <c r="AD158" s="31" t="s">
        <v>80</v>
      </c>
      <c r="AE158" s="31" t="s">
        <v>80</v>
      </c>
      <c r="AF158" s="31" t="s">
        <v>80</v>
      </c>
      <c r="AG158" s="31" t="s">
        <v>80</v>
      </c>
      <c r="AH158" s="31" t="s">
        <v>80</v>
      </c>
      <c r="AI158" s="31" t="s">
        <v>80</v>
      </c>
      <c r="AJ158" s="31" t="s">
        <v>80</v>
      </c>
      <c r="AK158">
        <v>77</v>
      </c>
      <c r="AL158" s="29" t="s">
        <v>80</v>
      </c>
      <c r="AM158" s="29" t="s">
        <v>80</v>
      </c>
      <c r="AN158" s="20" t="s">
        <v>80</v>
      </c>
    </row>
    <row r="159" spans="1:40" x14ac:dyDescent="0.25">
      <c r="A159" t="s">
        <v>244</v>
      </c>
      <c r="B159" t="s">
        <v>74</v>
      </c>
      <c r="C159" t="s">
        <v>75</v>
      </c>
      <c r="D159" t="s">
        <v>83</v>
      </c>
      <c r="E159" t="s">
        <v>105</v>
      </c>
      <c r="F159" t="s">
        <v>78</v>
      </c>
      <c r="G159" s="31" t="s">
        <v>80</v>
      </c>
      <c r="H159" s="31" t="s">
        <v>80</v>
      </c>
      <c r="I159" s="31" t="s">
        <v>80</v>
      </c>
      <c r="J159" s="31" t="s">
        <v>80</v>
      </c>
      <c r="K159" s="31" t="s">
        <v>80</v>
      </c>
      <c r="L159" s="31" t="s">
        <v>80</v>
      </c>
      <c r="M159" s="31" t="s">
        <v>80</v>
      </c>
      <c r="N159" s="31" t="s">
        <v>80</v>
      </c>
      <c r="O159" s="31" t="s">
        <v>80</v>
      </c>
      <c r="P159" s="31" t="s">
        <v>80</v>
      </c>
      <c r="Q159" s="31" t="s">
        <v>80</v>
      </c>
      <c r="R159" s="31" t="s">
        <v>80</v>
      </c>
      <c r="S159" s="31" t="s">
        <v>80</v>
      </c>
      <c r="T159" s="31" t="s">
        <v>80</v>
      </c>
      <c r="U159" s="31" t="s">
        <v>80</v>
      </c>
      <c r="V159" s="31" t="s">
        <v>80</v>
      </c>
      <c r="W159" s="31" t="s">
        <v>80</v>
      </c>
      <c r="X159" s="31" t="s">
        <v>80</v>
      </c>
      <c r="Y159" s="31" t="s">
        <v>80</v>
      </c>
      <c r="Z159" s="31" t="s">
        <v>80</v>
      </c>
      <c r="AA159" s="31" t="s">
        <v>80</v>
      </c>
      <c r="AB159" s="31" t="s">
        <v>80</v>
      </c>
      <c r="AC159" s="31" t="s">
        <v>80</v>
      </c>
      <c r="AD159" s="31" t="s">
        <v>80</v>
      </c>
      <c r="AE159" s="31" t="s">
        <v>80</v>
      </c>
      <c r="AF159" s="31" t="s">
        <v>80</v>
      </c>
      <c r="AG159" s="31">
        <v>8.9999999999999993E-3</v>
      </c>
      <c r="AH159" s="31" t="s">
        <v>80</v>
      </c>
      <c r="AI159" s="31" t="s">
        <v>80</v>
      </c>
      <c r="AJ159" s="31" t="s">
        <v>80</v>
      </c>
      <c r="AK159">
        <v>78</v>
      </c>
      <c r="AL159" s="29">
        <v>0</v>
      </c>
      <c r="AM159" s="29">
        <v>100</v>
      </c>
      <c r="AN159" s="20">
        <v>8.9999999999999993E-3</v>
      </c>
    </row>
    <row r="160" spans="1:40" x14ac:dyDescent="0.25">
      <c r="A160" t="s">
        <v>244</v>
      </c>
      <c r="B160" t="s">
        <v>74</v>
      </c>
      <c r="C160" t="s">
        <v>75</v>
      </c>
      <c r="D160" t="s">
        <v>83</v>
      </c>
      <c r="E160" t="s">
        <v>105</v>
      </c>
      <c r="F160" t="s">
        <v>79</v>
      </c>
      <c r="G160" s="31" t="s">
        <v>80</v>
      </c>
      <c r="H160" s="31" t="s">
        <v>80</v>
      </c>
      <c r="I160" s="31" t="s">
        <v>80</v>
      </c>
      <c r="J160" s="31" t="s">
        <v>80</v>
      </c>
      <c r="K160" s="31" t="s">
        <v>80</v>
      </c>
      <c r="L160" s="31" t="s">
        <v>80</v>
      </c>
      <c r="M160" s="31" t="s">
        <v>80</v>
      </c>
      <c r="N160" s="31" t="s">
        <v>80</v>
      </c>
      <c r="O160" s="31" t="s">
        <v>80</v>
      </c>
      <c r="P160" s="31" t="s">
        <v>80</v>
      </c>
      <c r="Q160" s="31" t="s">
        <v>80</v>
      </c>
      <c r="R160" s="31" t="s">
        <v>80</v>
      </c>
      <c r="S160" s="31" t="s">
        <v>80</v>
      </c>
      <c r="T160" s="31" t="s">
        <v>80</v>
      </c>
      <c r="U160" s="31" t="s">
        <v>80</v>
      </c>
      <c r="V160" s="31" t="s">
        <v>80</v>
      </c>
      <c r="W160" s="31" t="s">
        <v>80</v>
      </c>
      <c r="X160" s="31" t="s">
        <v>80</v>
      </c>
      <c r="Y160" s="31" t="s">
        <v>80</v>
      </c>
      <c r="Z160" s="31" t="s">
        <v>80</v>
      </c>
      <c r="AA160" s="31" t="s">
        <v>80</v>
      </c>
      <c r="AB160" s="31" t="s">
        <v>80</v>
      </c>
      <c r="AC160" s="31" t="s">
        <v>80</v>
      </c>
      <c r="AD160" s="31" t="s">
        <v>80</v>
      </c>
      <c r="AE160" s="31" t="s">
        <v>80</v>
      </c>
      <c r="AF160" s="31" t="s">
        <v>80</v>
      </c>
      <c r="AG160" s="31" t="s">
        <v>5</v>
      </c>
      <c r="AH160" s="31" t="s">
        <v>80</v>
      </c>
      <c r="AI160" s="31" t="s">
        <v>80</v>
      </c>
      <c r="AJ160" s="31" t="s">
        <v>80</v>
      </c>
      <c r="AK160">
        <v>78</v>
      </c>
      <c r="AL160" s="29" t="s">
        <v>80</v>
      </c>
      <c r="AM160" s="29" t="s">
        <v>80</v>
      </c>
      <c r="AN160" s="20" t="s">
        <v>80</v>
      </c>
    </row>
    <row r="161" spans="1:40" x14ac:dyDescent="0.25">
      <c r="A161" t="s">
        <v>244</v>
      </c>
      <c r="B161" t="s">
        <v>74</v>
      </c>
      <c r="C161" t="s">
        <v>75</v>
      </c>
      <c r="D161" t="s">
        <v>130</v>
      </c>
      <c r="E161" t="s">
        <v>105</v>
      </c>
      <c r="F161" t="s">
        <v>78</v>
      </c>
      <c r="G161" s="31" t="s">
        <v>80</v>
      </c>
      <c r="H161" s="31" t="s">
        <v>80</v>
      </c>
      <c r="I161" s="31" t="s">
        <v>80</v>
      </c>
      <c r="J161" s="31" t="s">
        <v>80</v>
      </c>
      <c r="K161" s="31" t="s">
        <v>80</v>
      </c>
      <c r="L161" s="31" t="s">
        <v>80</v>
      </c>
      <c r="M161" s="31" t="s">
        <v>80</v>
      </c>
      <c r="N161" s="31" t="s">
        <v>80</v>
      </c>
      <c r="O161" s="31" t="s">
        <v>80</v>
      </c>
      <c r="P161" s="31" t="s">
        <v>80</v>
      </c>
      <c r="Q161" s="31" t="s">
        <v>80</v>
      </c>
      <c r="R161" s="31" t="s">
        <v>80</v>
      </c>
      <c r="S161" s="31" t="s">
        <v>80</v>
      </c>
      <c r="T161" s="31" t="s">
        <v>80</v>
      </c>
      <c r="U161" s="31" t="s">
        <v>80</v>
      </c>
      <c r="V161" s="31" t="s">
        <v>80</v>
      </c>
      <c r="W161" s="31" t="s">
        <v>80</v>
      </c>
      <c r="X161" s="31" t="s">
        <v>80</v>
      </c>
      <c r="Y161" s="31" t="s">
        <v>80</v>
      </c>
      <c r="Z161" s="31" t="s">
        <v>80</v>
      </c>
      <c r="AA161" s="31" t="s">
        <v>80</v>
      </c>
      <c r="AB161" s="31" t="s">
        <v>80</v>
      </c>
      <c r="AC161" s="31">
        <v>2E-3</v>
      </c>
      <c r="AD161" s="31" t="s">
        <v>80</v>
      </c>
      <c r="AE161" s="31" t="s">
        <v>80</v>
      </c>
      <c r="AF161" s="31" t="s">
        <v>80</v>
      </c>
      <c r="AG161" s="31" t="s">
        <v>80</v>
      </c>
      <c r="AH161" s="31" t="s">
        <v>80</v>
      </c>
      <c r="AI161" s="31" t="s">
        <v>80</v>
      </c>
      <c r="AJ161" s="31" t="s">
        <v>80</v>
      </c>
      <c r="AK161">
        <v>79</v>
      </c>
      <c r="AL161" s="29">
        <v>0</v>
      </c>
      <c r="AM161" s="29">
        <v>100</v>
      </c>
      <c r="AN161" s="20">
        <v>2E-3</v>
      </c>
    </row>
    <row r="162" spans="1:40" x14ac:dyDescent="0.25">
      <c r="A162" t="s">
        <v>244</v>
      </c>
      <c r="B162" t="s">
        <v>74</v>
      </c>
      <c r="C162" t="s">
        <v>75</v>
      </c>
      <c r="D162" t="s">
        <v>130</v>
      </c>
      <c r="E162" t="s">
        <v>105</v>
      </c>
      <c r="F162" t="s">
        <v>79</v>
      </c>
      <c r="G162" s="31" t="s">
        <v>80</v>
      </c>
      <c r="H162" s="31" t="s">
        <v>80</v>
      </c>
      <c r="I162" s="31" t="s">
        <v>80</v>
      </c>
      <c r="J162" s="31" t="s">
        <v>80</v>
      </c>
      <c r="K162" s="31" t="s">
        <v>80</v>
      </c>
      <c r="L162" s="31" t="s">
        <v>80</v>
      </c>
      <c r="M162" s="31" t="s">
        <v>80</v>
      </c>
      <c r="N162" s="31" t="s">
        <v>80</v>
      </c>
      <c r="O162" s="31" t="s">
        <v>80</v>
      </c>
      <c r="P162" s="31" t="s">
        <v>80</v>
      </c>
      <c r="Q162" s="31" t="s">
        <v>80</v>
      </c>
      <c r="R162" s="31" t="s">
        <v>80</v>
      </c>
      <c r="S162" s="31" t="s">
        <v>80</v>
      </c>
      <c r="T162" s="31" t="s">
        <v>80</v>
      </c>
      <c r="U162" s="31" t="s">
        <v>80</v>
      </c>
      <c r="V162" s="31" t="s">
        <v>80</v>
      </c>
      <c r="W162" s="31" t="s">
        <v>80</v>
      </c>
      <c r="X162" s="31" t="s">
        <v>80</v>
      </c>
      <c r="Y162" s="31" t="s">
        <v>80</v>
      </c>
      <c r="Z162" s="31" t="s">
        <v>80</v>
      </c>
      <c r="AA162" s="31" t="s">
        <v>80</v>
      </c>
      <c r="AB162" s="31" t="s">
        <v>80</v>
      </c>
      <c r="AC162" s="31" t="s">
        <v>82</v>
      </c>
      <c r="AD162" s="31" t="s">
        <v>80</v>
      </c>
      <c r="AE162" s="31" t="s">
        <v>80</v>
      </c>
      <c r="AF162" s="31" t="s">
        <v>80</v>
      </c>
      <c r="AG162" s="31" t="s">
        <v>80</v>
      </c>
      <c r="AH162" s="31" t="s">
        <v>80</v>
      </c>
      <c r="AI162" s="31" t="s">
        <v>80</v>
      </c>
      <c r="AJ162" s="31" t="s">
        <v>80</v>
      </c>
      <c r="AK162">
        <v>79</v>
      </c>
      <c r="AL162" s="29" t="s">
        <v>80</v>
      </c>
      <c r="AM162" s="29" t="s">
        <v>80</v>
      </c>
      <c r="AN162" s="20" t="s">
        <v>80</v>
      </c>
    </row>
    <row r="163" spans="1:40" x14ac:dyDescent="0.25"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</row>
  </sheetData>
  <mergeCells count="2">
    <mergeCell ref="A1:G1"/>
    <mergeCell ref="E2:F2"/>
  </mergeCells>
  <conditionalFormatting sqref="E5:E163">
    <cfRule type="expression" dxfId="150" priority="1">
      <formula>E5="UN"</formula>
    </cfRule>
  </conditionalFormatting>
  <conditionalFormatting sqref="G5:AJ5">
    <cfRule type="expression" dxfId="149" priority="10">
      <formula>AND($E5&lt;&gt;"UN", G5="", G6&lt;&gt;"", G6&lt;&gt;"-1")</formula>
    </cfRule>
  </conditionalFormatting>
  <conditionalFormatting sqref="G5:AJ163">
    <cfRule type="expression" dxfId="148" priority="2">
      <formula>G5="-1"</formula>
    </cfRule>
    <cfRule type="expression" dxfId="147" priority="3">
      <formula>G5="a"</formula>
    </cfRule>
    <cfRule type="expression" dxfId="146" priority="4">
      <formula>G5="b"</formula>
    </cfRule>
    <cfRule type="expression" dxfId="145" priority="5">
      <formula>G5="c"</formula>
    </cfRule>
    <cfRule type="expression" dxfId="144" priority="6">
      <formula>G5="bc"</formula>
    </cfRule>
    <cfRule type="expression" dxfId="143" priority="7">
      <formula>G5="ab"</formula>
    </cfRule>
    <cfRule type="expression" dxfId="142" priority="8">
      <formula>G5="ac"</formula>
    </cfRule>
    <cfRule type="expression" dxfId="141" priority="9">
      <formula>G5="abc"</formula>
    </cfRule>
  </conditionalFormatting>
  <conditionalFormatting sqref="G7:AJ7">
    <cfRule type="expression" dxfId="140" priority="11">
      <formula>AND($E7&lt;&gt;"UN", G7="", G8&lt;&gt;"", G8&lt;&gt;"-1")</formula>
    </cfRule>
  </conditionalFormatting>
  <conditionalFormatting sqref="G9:AJ9">
    <cfRule type="expression" dxfId="139" priority="12">
      <formula>AND($E9&lt;&gt;"UN", G9="", G10&lt;&gt;"", G10&lt;&gt;"-1")</formula>
    </cfRule>
  </conditionalFormatting>
  <conditionalFormatting sqref="G11:AJ11">
    <cfRule type="expression" dxfId="138" priority="13">
      <formula>AND($E11&lt;&gt;"UN", G11="", G12&lt;&gt;"", G12&lt;&gt;"-1")</formula>
    </cfRule>
  </conditionalFormatting>
  <conditionalFormatting sqref="G13:AJ13">
    <cfRule type="expression" dxfId="137" priority="14">
      <formula>AND($E13&lt;&gt;"UN", G13="", G14&lt;&gt;"", G14&lt;&gt;"-1")</formula>
    </cfRule>
  </conditionalFormatting>
  <conditionalFormatting sqref="G15:AJ15">
    <cfRule type="expression" dxfId="136" priority="15">
      <formula>AND($E15&lt;&gt;"UN", G15="", G16&lt;&gt;"", G16&lt;&gt;"-1")</formula>
    </cfRule>
  </conditionalFormatting>
  <conditionalFormatting sqref="G17:AJ17">
    <cfRule type="expression" dxfId="135" priority="16">
      <formula>AND($E17&lt;&gt;"UN", G17="", G18&lt;&gt;"", G18&lt;&gt;"-1")</formula>
    </cfRule>
  </conditionalFormatting>
  <conditionalFormatting sqref="G19:AJ19">
    <cfRule type="expression" dxfId="134" priority="17">
      <formula>AND($E19&lt;&gt;"UN", G19="", G20&lt;&gt;"", G20&lt;&gt;"-1")</formula>
    </cfRule>
  </conditionalFormatting>
  <conditionalFormatting sqref="G21:AJ21">
    <cfRule type="expression" dxfId="133" priority="18">
      <formula>AND($E21&lt;&gt;"UN", G21="", G22&lt;&gt;"", G22&lt;&gt;"-1")</formula>
    </cfRule>
  </conditionalFormatting>
  <conditionalFormatting sqref="G23:AJ23">
    <cfRule type="expression" dxfId="132" priority="19">
      <formula>AND($E23&lt;&gt;"UN", G23="", G24&lt;&gt;"", G24&lt;&gt;"-1")</formula>
    </cfRule>
  </conditionalFormatting>
  <conditionalFormatting sqref="G25:AJ25">
    <cfRule type="expression" dxfId="131" priority="20">
      <formula>AND($E25&lt;&gt;"UN", G25="", G26&lt;&gt;"", G26&lt;&gt;"-1")</formula>
    </cfRule>
  </conditionalFormatting>
  <conditionalFormatting sqref="G27:AJ27">
    <cfRule type="expression" dxfId="130" priority="21">
      <formula>AND($E27&lt;&gt;"UN", G27="", G28&lt;&gt;"", G28&lt;&gt;"-1")</formula>
    </cfRule>
  </conditionalFormatting>
  <conditionalFormatting sqref="G29:AJ29">
    <cfRule type="expression" dxfId="129" priority="22">
      <formula>AND($E29&lt;&gt;"UN", G29="", G30&lt;&gt;"", G30&lt;&gt;"-1")</formula>
    </cfRule>
  </conditionalFormatting>
  <conditionalFormatting sqref="G31:AJ31">
    <cfRule type="expression" dxfId="128" priority="23">
      <formula>AND($E31&lt;&gt;"UN", G31="", G32&lt;&gt;"", G32&lt;&gt;"-1")</formula>
    </cfRule>
  </conditionalFormatting>
  <conditionalFormatting sqref="G33:AJ33">
    <cfRule type="expression" dxfId="127" priority="24">
      <formula>AND($E33&lt;&gt;"UN", G33="", G34&lt;&gt;"", G34&lt;&gt;"-1")</formula>
    </cfRule>
  </conditionalFormatting>
  <conditionalFormatting sqref="G35:AJ35">
    <cfRule type="expression" dxfId="126" priority="25">
      <formula>AND($E35&lt;&gt;"UN", G35="", G36&lt;&gt;"", G36&lt;&gt;"-1")</formula>
    </cfRule>
  </conditionalFormatting>
  <conditionalFormatting sqref="G37:AJ37">
    <cfRule type="expression" dxfId="125" priority="26">
      <formula>AND($E37&lt;&gt;"UN", G37="", G38&lt;&gt;"", G38&lt;&gt;"-1")</formula>
    </cfRule>
  </conditionalFormatting>
  <conditionalFormatting sqref="G39:AJ39">
    <cfRule type="expression" dxfId="124" priority="27">
      <formula>AND($E39&lt;&gt;"UN", G39="", G40&lt;&gt;"", G40&lt;&gt;"-1")</formula>
    </cfRule>
  </conditionalFormatting>
  <conditionalFormatting sqref="G41:AJ41">
    <cfRule type="expression" dxfId="123" priority="28">
      <formula>AND($E41&lt;&gt;"UN", G41="", G42&lt;&gt;"", G42&lt;&gt;"-1")</formula>
    </cfRule>
  </conditionalFormatting>
  <conditionalFormatting sqref="G43:AJ43">
    <cfRule type="expression" dxfId="122" priority="29">
      <formula>AND($E43&lt;&gt;"UN", G43="", G44&lt;&gt;"", G44&lt;&gt;"-1")</formula>
    </cfRule>
  </conditionalFormatting>
  <conditionalFormatting sqref="G45:AJ45">
    <cfRule type="expression" dxfId="121" priority="30">
      <formula>AND($E45&lt;&gt;"UN", G45="", G46&lt;&gt;"", G46&lt;&gt;"-1")</formula>
    </cfRule>
  </conditionalFormatting>
  <conditionalFormatting sqref="G47:AJ47">
    <cfRule type="expression" dxfId="120" priority="31">
      <formula>AND($E47&lt;&gt;"UN", G47="", G48&lt;&gt;"", G48&lt;&gt;"-1")</formula>
    </cfRule>
  </conditionalFormatting>
  <conditionalFormatting sqref="G49:AJ49">
    <cfRule type="expression" dxfId="119" priority="32">
      <formula>AND($E49&lt;&gt;"UN", G49="", G50&lt;&gt;"", G50&lt;&gt;"-1")</formula>
    </cfRule>
  </conditionalFormatting>
  <conditionalFormatting sqref="G51:AJ51">
    <cfRule type="expression" dxfId="118" priority="33">
      <formula>AND($E51&lt;&gt;"UN", G51="", G52&lt;&gt;"", G52&lt;&gt;"-1")</formula>
    </cfRule>
  </conditionalFormatting>
  <conditionalFormatting sqref="G53:AJ53">
    <cfRule type="expression" dxfId="117" priority="34">
      <formula>AND($E53&lt;&gt;"UN", G53="", G54&lt;&gt;"", G54&lt;&gt;"-1")</formula>
    </cfRule>
  </conditionalFormatting>
  <conditionalFormatting sqref="G55:AJ55">
    <cfRule type="expression" dxfId="116" priority="35">
      <formula>AND($E55&lt;&gt;"UN", G55="", G56&lt;&gt;"", G56&lt;&gt;"-1")</formula>
    </cfRule>
  </conditionalFormatting>
  <conditionalFormatting sqref="G57:AJ57">
    <cfRule type="expression" dxfId="115" priority="36">
      <formula>AND($E57&lt;&gt;"UN", G57="", G58&lt;&gt;"", G58&lt;&gt;"-1")</formula>
    </cfRule>
  </conditionalFormatting>
  <conditionalFormatting sqref="G59:AJ59">
    <cfRule type="expression" dxfId="114" priority="37">
      <formula>AND($E59&lt;&gt;"UN", G59="", G60&lt;&gt;"", G60&lt;&gt;"-1")</formula>
    </cfRule>
  </conditionalFormatting>
  <conditionalFormatting sqref="G61:AJ61">
    <cfRule type="expression" dxfId="113" priority="38">
      <formula>AND($E61&lt;&gt;"UN", G61="", G62&lt;&gt;"", G62&lt;&gt;"-1")</formula>
    </cfRule>
  </conditionalFormatting>
  <conditionalFormatting sqref="G63:AJ63">
    <cfRule type="expression" dxfId="112" priority="39">
      <formula>AND($E63&lt;&gt;"UN", G63="", G64&lt;&gt;"", G64&lt;&gt;"-1")</formula>
    </cfRule>
  </conditionalFormatting>
  <conditionalFormatting sqref="G65:AJ65">
    <cfRule type="expression" dxfId="111" priority="40">
      <formula>AND($E65&lt;&gt;"UN", G65="", G66&lt;&gt;"", G66&lt;&gt;"-1")</formula>
    </cfRule>
  </conditionalFormatting>
  <conditionalFormatting sqref="G67:AJ67">
    <cfRule type="expression" dxfId="110" priority="41">
      <formula>AND($E67&lt;&gt;"UN", G67="", G68&lt;&gt;"", G68&lt;&gt;"-1")</formula>
    </cfRule>
  </conditionalFormatting>
  <conditionalFormatting sqref="G69:AJ69">
    <cfRule type="expression" dxfId="109" priority="42">
      <formula>AND($E69&lt;&gt;"UN", G69="", G70&lt;&gt;"", G70&lt;&gt;"-1")</formula>
    </cfRule>
  </conditionalFormatting>
  <conditionalFormatting sqref="G71:AJ71">
    <cfRule type="expression" dxfId="108" priority="43">
      <formula>AND($E71&lt;&gt;"UN", G71="", G72&lt;&gt;"", G72&lt;&gt;"-1")</formula>
    </cfRule>
  </conditionalFormatting>
  <conditionalFormatting sqref="G73:AJ73">
    <cfRule type="expression" dxfId="107" priority="44">
      <formula>AND($E73&lt;&gt;"UN", G73="", G74&lt;&gt;"", G74&lt;&gt;"-1")</formula>
    </cfRule>
  </conditionalFormatting>
  <conditionalFormatting sqref="G75:AJ75">
    <cfRule type="expression" dxfId="106" priority="45">
      <formula>AND($E75&lt;&gt;"UN", G75="", G76&lt;&gt;"", G76&lt;&gt;"-1")</formula>
    </cfRule>
  </conditionalFormatting>
  <conditionalFormatting sqref="G77:AJ77">
    <cfRule type="expression" dxfId="105" priority="46">
      <formula>AND($E77&lt;&gt;"UN", G77="", G78&lt;&gt;"", G78&lt;&gt;"-1")</formula>
    </cfRule>
  </conditionalFormatting>
  <conditionalFormatting sqref="G79:AJ79">
    <cfRule type="expression" dxfId="104" priority="47">
      <formula>AND($E79&lt;&gt;"UN", G79="", G80&lt;&gt;"", G80&lt;&gt;"-1")</formula>
    </cfRule>
  </conditionalFormatting>
  <conditionalFormatting sqref="G81:AJ81">
    <cfRule type="expression" dxfId="103" priority="48">
      <formula>AND($E81&lt;&gt;"UN", G81="", G82&lt;&gt;"", G82&lt;&gt;"-1")</formula>
    </cfRule>
  </conditionalFormatting>
  <conditionalFormatting sqref="G83:AJ83">
    <cfRule type="expression" dxfId="102" priority="49">
      <formula>AND($E83&lt;&gt;"UN", G83="", G84&lt;&gt;"", G84&lt;&gt;"-1")</formula>
    </cfRule>
  </conditionalFormatting>
  <conditionalFormatting sqref="G85:AJ85">
    <cfRule type="expression" dxfId="101" priority="50">
      <formula>AND($E85&lt;&gt;"UN", G85="", G86&lt;&gt;"", G86&lt;&gt;"-1")</formula>
    </cfRule>
  </conditionalFormatting>
  <conditionalFormatting sqref="G87:AJ87">
    <cfRule type="expression" dxfId="100" priority="51">
      <formula>AND($E87&lt;&gt;"UN", G87="", G88&lt;&gt;"", G88&lt;&gt;"-1")</formula>
    </cfRule>
  </conditionalFormatting>
  <conditionalFormatting sqref="G89:AJ89">
    <cfRule type="expression" dxfId="99" priority="52">
      <formula>AND($E89&lt;&gt;"UN", G89="", G90&lt;&gt;"", G90&lt;&gt;"-1")</formula>
    </cfRule>
  </conditionalFormatting>
  <conditionalFormatting sqref="G91:AJ91">
    <cfRule type="expression" dxfId="98" priority="53">
      <formula>AND($E91&lt;&gt;"UN", G91="", G92&lt;&gt;"", G92&lt;&gt;"-1")</formula>
    </cfRule>
  </conditionalFormatting>
  <conditionalFormatting sqref="G93:AJ93">
    <cfRule type="expression" dxfId="97" priority="54">
      <formula>AND($E93&lt;&gt;"UN", G93="", G94&lt;&gt;"", G94&lt;&gt;"-1")</formula>
    </cfRule>
  </conditionalFormatting>
  <conditionalFormatting sqref="G95:AJ95">
    <cfRule type="expression" dxfId="96" priority="55">
      <formula>AND($E95&lt;&gt;"UN", G95="", G96&lt;&gt;"", G96&lt;&gt;"-1")</formula>
    </cfRule>
  </conditionalFormatting>
  <conditionalFormatting sqref="G97:AJ97">
    <cfRule type="expression" dxfId="95" priority="56">
      <formula>AND($E97&lt;&gt;"UN", G97="", G98&lt;&gt;"", G98&lt;&gt;"-1")</formula>
    </cfRule>
  </conditionalFormatting>
  <conditionalFormatting sqref="G99:AJ99">
    <cfRule type="expression" dxfId="94" priority="57">
      <formula>AND($E99&lt;&gt;"UN", G99="", G100&lt;&gt;"", G100&lt;&gt;"-1")</formula>
    </cfRule>
  </conditionalFormatting>
  <conditionalFormatting sqref="G101:AJ101">
    <cfRule type="expression" dxfId="93" priority="58">
      <formula>AND($E101&lt;&gt;"UN", G101="", G102&lt;&gt;"", G102&lt;&gt;"-1")</formula>
    </cfRule>
  </conditionalFormatting>
  <conditionalFormatting sqref="G103:AJ103">
    <cfRule type="expression" dxfId="92" priority="59">
      <formula>AND($E103&lt;&gt;"UN", G103="", G104&lt;&gt;"", G104&lt;&gt;"-1")</formula>
    </cfRule>
  </conditionalFormatting>
  <conditionalFormatting sqref="G105:AJ105">
    <cfRule type="expression" dxfId="91" priority="60">
      <formula>AND($E105&lt;&gt;"UN", G105="", G106&lt;&gt;"", G106&lt;&gt;"-1")</formula>
    </cfRule>
  </conditionalFormatting>
  <conditionalFormatting sqref="G107:AJ107">
    <cfRule type="expression" dxfId="90" priority="61">
      <formula>AND($E107&lt;&gt;"UN", G107="", G108&lt;&gt;"", G108&lt;&gt;"-1")</formula>
    </cfRule>
  </conditionalFormatting>
  <conditionalFormatting sqref="G109:AJ109">
    <cfRule type="expression" dxfId="89" priority="62">
      <formula>AND($E109&lt;&gt;"UN", G109="", G110&lt;&gt;"", G110&lt;&gt;"-1")</formula>
    </cfRule>
  </conditionalFormatting>
  <conditionalFormatting sqref="G111:AJ111">
    <cfRule type="expression" dxfId="88" priority="63">
      <formula>AND($E111&lt;&gt;"UN", G111="", G112&lt;&gt;"", G112&lt;&gt;"-1")</formula>
    </cfRule>
  </conditionalFormatting>
  <conditionalFormatting sqref="G113:AJ113">
    <cfRule type="expression" dxfId="87" priority="64">
      <formula>AND($E113&lt;&gt;"UN", G113="", G114&lt;&gt;"", G114&lt;&gt;"-1")</formula>
    </cfRule>
  </conditionalFormatting>
  <conditionalFormatting sqref="G115:AJ115">
    <cfRule type="expression" dxfId="86" priority="65">
      <formula>AND($E115&lt;&gt;"UN", G115="", G116&lt;&gt;"", G116&lt;&gt;"-1")</formula>
    </cfRule>
  </conditionalFormatting>
  <conditionalFormatting sqref="G117:AJ117">
    <cfRule type="expression" dxfId="85" priority="66">
      <formula>AND($E117&lt;&gt;"UN", G117="", G118&lt;&gt;"", G118&lt;&gt;"-1")</formula>
    </cfRule>
  </conditionalFormatting>
  <conditionalFormatting sqref="G119:AJ119">
    <cfRule type="expression" dxfId="84" priority="67">
      <formula>AND($E119&lt;&gt;"UN", G119="", G120&lt;&gt;"", G120&lt;&gt;"-1")</formula>
    </cfRule>
  </conditionalFormatting>
  <conditionalFormatting sqref="G121:AJ121">
    <cfRule type="expression" dxfId="83" priority="68">
      <formula>AND($E121&lt;&gt;"UN", G121="", G122&lt;&gt;"", G122&lt;&gt;"-1")</formula>
    </cfRule>
  </conditionalFormatting>
  <conditionalFormatting sqref="G123:AJ123">
    <cfRule type="expression" dxfId="82" priority="69">
      <formula>AND($E123&lt;&gt;"UN", G123="", G124&lt;&gt;"", G124&lt;&gt;"-1")</formula>
    </cfRule>
  </conditionalFormatting>
  <conditionalFormatting sqref="G125:AJ125">
    <cfRule type="expression" dxfId="81" priority="70">
      <formula>AND($E125&lt;&gt;"UN", G125="", G126&lt;&gt;"", G126&lt;&gt;"-1")</formula>
    </cfRule>
  </conditionalFormatting>
  <conditionalFormatting sqref="G127:AJ127">
    <cfRule type="expression" dxfId="80" priority="71">
      <formula>AND($E127&lt;&gt;"UN", G127="", G128&lt;&gt;"", G128&lt;&gt;"-1")</formula>
    </cfRule>
  </conditionalFormatting>
  <conditionalFormatting sqref="G129:AJ129">
    <cfRule type="expression" dxfId="79" priority="72">
      <formula>AND($E129&lt;&gt;"UN", G129="", G130&lt;&gt;"", G130&lt;&gt;"-1")</formula>
    </cfRule>
  </conditionalFormatting>
  <conditionalFormatting sqref="G131:AJ131">
    <cfRule type="expression" dxfId="78" priority="73">
      <formula>AND($E131&lt;&gt;"UN", G131="", G132&lt;&gt;"", G132&lt;&gt;"-1")</formula>
    </cfRule>
  </conditionalFormatting>
  <conditionalFormatting sqref="G133:AJ133">
    <cfRule type="expression" dxfId="77" priority="74">
      <formula>AND($E133&lt;&gt;"UN", G133="", G134&lt;&gt;"", G134&lt;&gt;"-1")</formula>
    </cfRule>
  </conditionalFormatting>
  <conditionalFormatting sqref="G135:AJ135">
    <cfRule type="expression" dxfId="76" priority="75">
      <formula>AND($E135&lt;&gt;"UN", G135="", G136&lt;&gt;"", G136&lt;&gt;"-1")</formula>
    </cfRule>
  </conditionalFormatting>
  <conditionalFormatting sqref="G137:AJ137">
    <cfRule type="expression" dxfId="75" priority="76">
      <formula>AND($E137&lt;&gt;"UN", G137="", G138&lt;&gt;"", G138&lt;&gt;"-1")</formula>
    </cfRule>
  </conditionalFormatting>
  <conditionalFormatting sqref="G139:AJ139">
    <cfRule type="expression" dxfId="74" priority="77">
      <formula>AND($E139&lt;&gt;"UN", G139="", G140&lt;&gt;"", G140&lt;&gt;"-1")</formula>
    </cfRule>
  </conditionalFormatting>
  <conditionalFormatting sqref="G141:AJ141">
    <cfRule type="expression" dxfId="73" priority="78">
      <formula>AND($E141&lt;&gt;"UN", G141="", G142&lt;&gt;"", G142&lt;&gt;"-1")</formula>
    </cfRule>
  </conditionalFormatting>
  <conditionalFormatting sqref="G143:AJ143">
    <cfRule type="expression" dxfId="72" priority="79">
      <formula>AND($E143&lt;&gt;"UN", G143="", G144&lt;&gt;"", G144&lt;&gt;"-1")</formula>
    </cfRule>
  </conditionalFormatting>
  <conditionalFormatting sqref="G145:AJ145">
    <cfRule type="expression" dxfId="71" priority="80">
      <formula>AND($E145&lt;&gt;"UN", G145="", G146&lt;&gt;"", G146&lt;&gt;"-1")</formula>
    </cfRule>
  </conditionalFormatting>
  <conditionalFormatting sqref="G147:AJ147">
    <cfRule type="expression" dxfId="70" priority="81">
      <formula>AND($E147&lt;&gt;"UN", G147="", G148&lt;&gt;"", G148&lt;&gt;"-1")</formula>
    </cfRule>
  </conditionalFormatting>
  <conditionalFormatting sqref="G149:AJ149">
    <cfRule type="expression" dxfId="69" priority="82">
      <formula>AND($E149&lt;&gt;"UN", G149="", G150&lt;&gt;"", G150&lt;&gt;"-1")</formula>
    </cfRule>
  </conditionalFormatting>
  <conditionalFormatting sqref="G151:AJ151">
    <cfRule type="expression" dxfId="68" priority="83">
      <formula>AND($E151&lt;&gt;"UN", G151="", G152&lt;&gt;"", G152&lt;&gt;"-1")</formula>
    </cfRule>
  </conditionalFormatting>
  <conditionalFormatting sqref="G153:AJ153">
    <cfRule type="expression" dxfId="67" priority="84">
      <formula>AND($E153&lt;&gt;"UN", G153="", G154&lt;&gt;"", G154&lt;&gt;"-1")</formula>
    </cfRule>
  </conditionalFormatting>
  <conditionalFormatting sqref="G155:AJ155">
    <cfRule type="expression" dxfId="66" priority="85">
      <formula>AND($E155&lt;&gt;"UN", G155="", G156&lt;&gt;"", G156&lt;&gt;"-1")</formula>
    </cfRule>
  </conditionalFormatting>
  <conditionalFormatting sqref="G157:AJ157">
    <cfRule type="expression" dxfId="65" priority="86">
      <formula>AND($E157&lt;&gt;"UN", G157="", G158&lt;&gt;"", G158&lt;&gt;"-1")</formula>
    </cfRule>
  </conditionalFormatting>
  <conditionalFormatting sqref="G159:AJ159">
    <cfRule type="expression" dxfId="64" priority="87">
      <formula>AND($E159&lt;&gt;"UN", G159="", G160&lt;&gt;"", G160&lt;&gt;"-1")</formula>
    </cfRule>
  </conditionalFormatting>
  <conditionalFormatting sqref="G161:AJ161">
    <cfRule type="expression" dxfId="63" priority="88">
      <formula>AND($E161&lt;&gt;"UN", G161="", G162&lt;&gt;"", G162&lt;&gt;"-1")</formula>
    </cfRule>
  </conditionalFormatting>
  <conditionalFormatting sqref="G163:AJ163">
    <cfRule type="expression" dxfId="62" priority="89">
      <formula>AND($E163&lt;&gt;"UN", G163="", G164&lt;&gt;"", G164&lt;&gt;"-1")</formula>
    </cfRule>
  </conditionalFormatting>
  <conditionalFormatting sqref="AL4:AL162">
    <cfRule type="colorScale" priority="90">
      <colorScale>
        <cfvo type="num" val="0"/>
        <cfvo type="num" val="4.7500000000000001E-2"/>
        <cfvo type="num" val="52.02"/>
        <color rgb="FFF8696B"/>
        <color rgb="FFFFEB84"/>
        <color rgb="FF63BE7B"/>
      </colorScale>
    </cfRule>
  </conditionalFormatting>
  <conditionalFormatting sqref="AM4:AM162">
    <cfRule type="colorScale" priority="91">
      <colorScale>
        <cfvo type="num" val="52.02"/>
        <cfvo type="num" val="99.95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163 H4:H163 I4:I163 J4:J163 K4:K163 L4:L163 M4:M163 N4:N163 O4:O163 P4:P163 Q4:Q163 R4:R163 S4:S163 T4:T163 U4:U163 V4:V163 W4:W163 X4:X163 Y4:Y163 Z4:Z163 AA4:AA163 AB4:AB163 AC4:AC163 AD4:AD163 AE4:AE163 AF4:AF163 AG4:AG163 AH4:AH163 AI4:AI163 AJ4:AJ163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79646"/>
  </sheetPr>
  <dimension ref="A1:AN77"/>
  <sheetViews>
    <sheetView showGridLines="0" zoomScale="90" workbookViewId="0">
      <selection sqref="A1:G1"/>
    </sheetView>
  </sheetViews>
  <sheetFormatPr defaultRowHeight="12" x14ac:dyDescent="0.25"/>
  <cols>
    <col min="1" max="3" width="8.42578125"/>
    <col min="4" max="4" width="27.42578125" bestFit="1" customWidth="1"/>
  </cols>
  <sheetData>
    <row r="1" spans="1:40" ht="14.4" x14ac:dyDescent="0.3">
      <c r="A1" s="229" t="s">
        <v>245</v>
      </c>
      <c r="B1" s="230"/>
      <c r="C1" s="230"/>
      <c r="D1" s="230"/>
      <c r="E1" s="230"/>
      <c r="F1" s="230"/>
      <c r="G1" s="230"/>
    </row>
    <row r="2" spans="1:40" x14ac:dyDescent="0.25">
      <c r="E2" s="283" t="s">
        <v>31</v>
      </c>
      <c r="F2" s="284"/>
      <c r="G2" s="208">
        <v>3099.982</v>
      </c>
      <c r="H2" s="208">
        <v>2395.0250000000001</v>
      </c>
      <c r="I2" s="208">
        <v>2187.4090000000001</v>
      </c>
      <c r="J2" s="208">
        <v>2008.347</v>
      </c>
      <c r="K2" s="208">
        <v>1606.482</v>
      </c>
      <c r="L2" s="208">
        <v>2587.973</v>
      </c>
      <c r="M2" s="208">
        <v>2107.4369999999999</v>
      </c>
      <c r="N2" s="208">
        <v>2103.3069999999998</v>
      </c>
      <c r="O2" s="208">
        <v>3235.4789999999998</v>
      </c>
      <c r="P2" s="208">
        <v>2525.71</v>
      </c>
      <c r="Q2" s="208">
        <v>3291.16</v>
      </c>
      <c r="R2" s="208">
        <v>3248.4319999999998</v>
      </c>
      <c r="S2" s="208">
        <v>2786.009</v>
      </c>
      <c r="T2" s="208">
        <v>1881.021</v>
      </c>
      <c r="U2" s="208">
        <v>2196.473</v>
      </c>
      <c r="V2" s="208">
        <v>2531.194</v>
      </c>
      <c r="W2" s="208">
        <v>3467.145</v>
      </c>
      <c r="X2" s="208">
        <v>2908.0520000000001</v>
      </c>
      <c r="Y2" s="208">
        <v>2677.8389999999999</v>
      </c>
      <c r="Z2" s="208">
        <v>3291.069</v>
      </c>
      <c r="AA2" s="208">
        <v>2943.13</v>
      </c>
      <c r="AB2" s="208">
        <v>2765.5070000000001</v>
      </c>
      <c r="AC2" s="208">
        <v>3277.819</v>
      </c>
      <c r="AD2" s="208">
        <v>3159.6779999999999</v>
      </c>
      <c r="AE2" s="208">
        <v>2943.69</v>
      </c>
      <c r="AF2" s="208">
        <v>2857.6280000000002</v>
      </c>
      <c r="AG2" s="208">
        <v>2255.0120000000002</v>
      </c>
      <c r="AH2" s="208">
        <v>2560.7570000000001</v>
      </c>
      <c r="AI2" s="208">
        <v>992.34</v>
      </c>
      <c r="AJ2" s="207">
        <v>735.80600000000004</v>
      </c>
    </row>
    <row r="3" spans="1:40" ht="14.4" x14ac:dyDescent="0.3">
      <c r="A3" s="17" t="s">
        <v>32</v>
      </c>
      <c r="B3" s="18">
        <v>5.7261904761904798</v>
      </c>
    </row>
    <row r="4" spans="1:40" ht="14.4" x14ac:dyDescent="0.3">
      <c r="A4" s="209" t="s">
        <v>33</v>
      </c>
      <c r="B4" s="210" t="s">
        <v>34</v>
      </c>
      <c r="C4" s="210" t="s">
        <v>35</v>
      </c>
      <c r="D4" s="210" t="s">
        <v>36</v>
      </c>
      <c r="E4" s="210" t="s">
        <v>37</v>
      </c>
      <c r="F4" s="210" t="s">
        <v>38</v>
      </c>
      <c r="G4" s="212" t="s">
        <v>39</v>
      </c>
      <c r="H4" s="212" t="s">
        <v>40</v>
      </c>
      <c r="I4" s="212" t="s">
        <v>41</v>
      </c>
      <c r="J4" s="212" t="s">
        <v>42</v>
      </c>
      <c r="K4" s="212" t="s">
        <v>43</v>
      </c>
      <c r="L4" s="212" t="s">
        <v>44</v>
      </c>
      <c r="M4" s="212" t="s">
        <v>45</v>
      </c>
      <c r="N4" s="212" t="s">
        <v>46</v>
      </c>
      <c r="O4" s="212" t="s">
        <v>47</v>
      </c>
      <c r="P4" s="212" t="s">
        <v>48</v>
      </c>
      <c r="Q4" s="212" t="s">
        <v>49</v>
      </c>
      <c r="R4" s="212" t="s">
        <v>50</v>
      </c>
      <c r="S4" s="212" t="s">
        <v>51</v>
      </c>
      <c r="T4" s="212" t="s">
        <v>52</v>
      </c>
      <c r="U4" s="212" t="s">
        <v>53</v>
      </c>
      <c r="V4" s="212" t="s">
        <v>54</v>
      </c>
      <c r="W4" s="212" t="s">
        <v>55</v>
      </c>
      <c r="X4" s="212" t="s">
        <v>56</v>
      </c>
      <c r="Y4" s="212" t="s">
        <v>57</v>
      </c>
      <c r="Z4" s="212" t="s">
        <v>58</v>
      </c>
      <c r="AA4" s="212" t="s">
        <v>59</v>
      </c>
      <c r="AB4" s="212" t="s">
        <v>60</v>
      </c>
      <c r="AC4" s="212" t="s">
        <v>61</v>
      </c>
      <c r="AD4" s="212" t="s">
        <v>62</v>
      </c>
      <c r="AE4" s="212" t="s">
        <v>63</v>
      </c>
      <c r="AF4" s="212" t="s">
        <v>64</v>
      </c>
      <c r="AG4" s="212" t="s">
        <v>65</v>
      </c>
      <c r="AH4" s="212" t="s">
        <v>66</v>
      </c>
      <c r="AI4" s="212" t="s">
        <v>67</v>
      </c>
      <c r="AJ4" s="213" t="s">
        <v>68</v>
      </c>
      <c r="AK4" s="19" t="s">
        <v>69</v>
      </c>
      <c r="AL4" s="28" t="s">
        <v>70</v>
      </c>
      <c r="AM4" s="28" t="s">
        <v>71</v>
      </c>
      <c r="AN4" s="30" t="s">
        <v>72</v>
      </c>
    </row>
    <row r="5" spans="1:40" x14ac:dyDescent="0.25">
      <c r="A5" t="s">
        <v>244</v>
      </c>
      <c r="B5" t="s">
        <v>140</v>
      </c>
      <c r="C5" t="s">
        <v>75</v>
      </c>
      <c r="D5" t="s">
        <v>76</v>
      </c>
      <c r="E5" t="s">
        <v>87</v>
      </c>
      <c r="F5" t="s">
        <v>78</v>
      </c>
      <c r="G5" s="31">
        <v>1084.0350000000001</v>
      </c>
      <c r="H5" s="31">
        <v>1481.6590000000001</v>
      </c>
      <c r="I5" s="31">
        <v>1356.001</v>
      </c>
      <c r="J5" s="31">
        <v>984.15300000000002</v>
      </c>
      <c r="K5" s="31">
        <v>861.303</v>
      </c>
      <c r="L5" s="31">
        <v>1089.67</v>
      </c>
      <c r="M5" s="31">
        <v>1234.616</v>
      </c>
      <c r="N5" s="31">
        <v>810.51199999999994</v>
      </c>
      <c r="O5" s="31">
        <v>1158.2280000000001</v>
      </c>
      <c r="P5" s="31">
        <v>702.702</v>
      </c>
      <c r="Q5" s="31">
        <v>583.60400000000004</v>
      </c>
      <c r="R5" s="31">
        <v>664.36699999999996</v>
      </c>
      <c r="S5" s="31">
        <v>653.86900000000003</v>
      </c>
      <c r="T5" s="31">
        <v>627.99800000000005</v>
      </c>
      <c r="U5" s="31">
        <v>921.98099999999999</v>
      </c>
      <c r="V5" s="31">
        <v>1192.1590000000001</v>
      </c>
      <c r="W5" s="31">
        <v>1535.4290000000001</v>
      </c>
      <c r="X5" s="31">
        <v>1207.143</v>
      </c>
      <c r="Y5" s="31">
        <v>1082.6379999999999</v>
      </c>
      <c r="Z5" s="31">
        <v>1076.8989999999999</v>
      </c>
      <c r="AA5" s="31">
        <v>861.57500000000005</v>
      </c>
      <c r="AB5" s="31">
        <v>882.42200000000003</v>
      </c>
      <c r="AC5" s="31">
        <v>1048.6790000000001</v>
      </c>
      <c r="AD5" s="31">
        <v>1043.7950000000001</v>
      </c>
      <c r="AE5" s="31">
        <v>1089.586</v>
      </c>
      <c r="AF5" s="31">
        <v>799.36900000000003</v>
      </c>
      <c r="AG5" s="31">
        <v>649.60400000000004</v>
      </c>
      <c r="AH5" s="31">
        <v>723.60599999999999</v>
      </c>
      <c r="AI5" s="31">
        <v>187.39500000000001</v>
      </c>
      <c r="AJ5" s="31">
        <v>270.959</v>
      </c>
      <c r="AK5">
        <v>1</v>
      </c>
      <c r="AL5" s="29">
        <v>36.369999999999997</v>
      </c>
      <c r="AM5" s="29">
        <v>36.369999999999997</v>
      </c>
      <c r="AN5" s="20">
        <v>27865.955999999998</v>
      </c>
    </row>
    <row r="6" spans="1:40" x14ac:dyDescent="0.25">
      <c r="A6" t="s">
        <v>244</v>
      </c>
      <c r="B6" t="s">
        <v>140</v>
      </c>
      <c r="C6" t="s">
        <v>75</v>
      </c>
      <c r="D6" t="s">
        <v>76</v>
      </c>
      <c r="E6" t="s">
        <v>87</v>
      </c>
      <c r="F6" t="s">
        <v>79</v>
      </c>
      <c r="G6" s="31" t="s">
        <v>7</v>
      </c>
      <c r="H6" s="31" t="s">
        <v>7</v>
      </c>
      <c r="I6" s="31" t="s">
        <v>7</v>
      </c>
      <c r="J6" s="31" t="s">
        <v>7</v>
      </c>
      <c r="K6" s="31" t="s">
        <v>7</v>
      </c>
      <c r="L6" s="31" t="s">
        <v>7</v>
      </c>
      <c r="M6" s="31" t="s">
        <v>7</v>
      </c>
      <c r="N6" s="31" t="s">
        <v>7</v>
      </c>
      <c r="O6" s="31" t="s">
        <v>7</v>
      </c>
      <c r="P6" s="31" t="s">
        <v>7</v>
      </c>
      <c r="Q6" s="31" t="s">
        <v>7</v>
      </c>
      <c r="R6" s="31" t="s">
        <v>7</v>
      </c>
      <c r="S6" s="31" t="s">
        <v>7</v>
      </c>
      <c r="T6" s="31" t="s">
        <v>7</v>
      </c>
      <c r="U6" s="31" t="s">
        <v>7</v>
      </c>
      <c r="V6" s="31" t="s">
        <v>7</v>
      </c>
      <c r="W6" s="31" t="s">
        <v>7</v>
      </c>
      <c r="X6" s="31" t="s">
        <v>7</v>
      </c>
      <c r="Y6" s="31" t="s">
        <v>7</v>
      </c>
      <c r="Z6" s="31" t="s">
        <v>7</v>
      </c>
      <c r="AA6" s="31" t="s">
        <v>7</v>
      </c>
      <c r="AB6" s="31" t="s">
        <v>7</v>
      </c>
      <c r="AC6" s="31" t="s">
        <v>7</v>
      </c>
      <c r="AD6" s="31" t="s">
        <v>7</v>
      </c>
      <c r="AE6" s="31" t="s">
        <v>82</v>
      </c>
      <c r="AF6" s="31" t="s">
        <v>7</v>
      </c>
      <c r="AG6" s="31" t="s">
        <v>7</v>
      </c>
      <c r="AH6" s="31" t="s">
        <v>7</v>
      </c>
      <c r="AI6" s="31" t="s">
        <v>82</v>
      </c>
      <c r="AJ6" s="31" t="s">
        <v>5</v>
      </c>
      <c r="AK6">
        <v>1</v>
      </c>
      <c r="AL6" s="29" t="s">
        <v>80</v>
      </c>
      <c r="AM6" s="29" t="s">
        <v>80</v>
      </c>
      <c r="AN6" s="20" t="s">
        <v>80</v>
      </c>
    </row>
    <row r="7" spans="1:40" x14ac:dyDescent="0.25">
      <c r="A7" t="s">
        <v>244</v>
      </c>
      <c r="B7" t="s">
        <v>140</v>
      </c>
      <c r="C7" t="s">
        <v>75</v>
      </c>
      <c r="D7" t="s">
        <v>142</v>
      </c>
      <c r="E7" t="s">
        <v>87</v>
      </c>
      <c r="F7" t="s">
        <v>78</v>
      </c>
      <c r="G7" s="31" t="s">
        <v>80</v>
      </c>
      <c r="H7" s="31" t="s">
        <v>80</v>
      </c>
      <c r="I7" s="31" t="s">
        <v>80</v>
      </c>
      <c r="J7" s="31" t="s">
        <v>80</v>
      </c>
      <c r="K7" s="31">
        <v>1.228</v>
      </c>
      <c r="L7" s="31" t="s">
        <v>80</v>
      </c>
      <c r="M7" s="31" t="s">
        <v>80</v>
      </c>
      <c r="N7" s="31">
        <v>458.85</v>
      </c>
      <c r="O7" s="31">
        <v>374.71</v>
      </c>
      <c r="P7" s="31">
        <v>509.02300000000002</v>
      </c>
      <c r="Q7" s="31">
        <v>1415.252</v>
      </c>
      <c r="R7" s="31">
        <v>1344.7850000000001</v>
      </c>
      <c r="S7" s="31">
        <v>1001.812</v>
      </c>
      <c r="T7" s="31">
        <v>294.55</v>
      </c>
      <c r="U7" s="31">
        <v>155.29599999999999</v>
      </c>
      <c r="V7" s="31">
        <v>348.84800000000001</v>
      </c>
      <c r="W7" s="31">
        <v>535.68499999999995</v>
      </c>
      <c r="X7" s="31">
        <v>554.34199999999998</v>
      </c>
      <c r="Y7" s="31">
        <v>483.01100000000002</v>
      </c>
      <c r="Z7" s="31">
        <v>949.8</v>
      </c>
      <c r="AA7" s="31">
        <v>828.923</v>
      </c>
      <c r="AB7" s="31">
        <v>798.8</v>
      </c>
      <c r="AC7" s="31">
        <v>683.99199999999996</v>
      </c>
      <c r="AD7" s="31">
        <v>980.21500000000003</v>
      </c>
      <c r="AE7" s="31">
        <v>634.077</v>
      </c>
      <c r="AF7" s="31">
        <v>929.38099999999997</v>
      </c>
      <c r="AG7" s="31">
        <v>637.48699999999997</v>
      </c>
      <c r="AH7" s="31">
        <v>788.65200000000004</v>
      </c>
      <c r="AI7" s="31">
        <v>545.29399999999998</v>
      </c>
      <c r="AJ7" s="31">
        <v>253.62799999999999</v>
      </c>
      <c r="AK7">
        <v>2</v>
      </c>
      <c r="AL7" s="29">
        <v>20.239999999999998</v>
      </c>
      <c r="AM7" s="29">
        <v>56.6</v>
      </c>
      <c r="AN7" s="20">
        <v>15507.641</v>
      </c>
    </row>
    <row r="8" spans="1:40" x14ac:dyDescent="0.25">
      <c r="A8" t="s">
        <v>244</v>
      </c>
      <c r="B8" t="s">
        <v>140</v>
      </c>
      <c r="C8" t="s">
        <v>75</v>
      </c>
      <c r="D8" t="s">
        <v>142</v>
      </c>
      <c r="E8" t="s">
        <v>87</v>
      </c>
      <c r="F8" t="s">
        <v>79</v>
      </c>
      <c r="G8" s="31" t="s">
        <v>80</v>
      </c>
      <c r="H8" s="31" t="s">
        <v>80</v>
      </c>
      <c r="I8" s="31" t="s">
        <v>80</v>
      </c>
      <c r="J8" s="31" t="s">
        <v>80</v>
      </c>
      <c r="K8" s="31" t="s">
        <v>82</v>
      </c>
      <c r="L8" s="31" t="s">
        <v>80</v>
      </c>
      <c r="M8" s="31" t="s">
        <v>80</v>
      </c>
      <c r="N8" s="31" t="s">
        <v>5</v>
      </c>
      <c r="O8" s="31" t="s">
        <v>82</v>
      </c>
      <c r="P8" s="31" t="s">
        <v>20</v>
      </c>
      <c r="Q8" s="31" t="s">
        <v>20</v>
      </c>
      <c r="R8" s="31" t="s">
        <v>20</v>
      </c>
      <c r="S8" s="31" t="s">
        <v>20</v>
      </c>
      <c r="T8" s="31" t="s">
        <v>20</v>
      </c>
      <c r="U8" s="31" t="s">
        <v>20</v>
      </c>
      <c r="V8" s="31" t="s">
        <v>20</v>
      </c>
      <c r="W8" s="31" t="s">
        <v>20</v>
      </c>
      <c r="X8" s="31" t="s">
        <v>5</v>
      </c>
      <c r="Y8" s="31" t="s">
        <v>20</v>
      </c>
      <c r="Z8" s="31" t="s">
        <v>5</v>
      </c>
      <c r="AA8" s="31" t="s">
        <v>5</v>
      </c>
      <c r="AB8" s="31" t="s">
        <v>20</v>
      </c>
      <c r="AC8" s="31" t="s">
        <v>20</v>
      </c>
      <c r="AD8" s="31" t="s">
        <v>20</v>
      </c>
      <c r="AE8" s="31" t="s">
        <v>20</v>
      </c>
      <c r="AF8" s="31" t="s">
        <v>20</v>
      </c>
      <c r="AG8" s="31" t="s">
        <v>20</v>
      </c>
      <c r="AH8" s="31" t="s">
        <v>5</v>
      </c>
      <c r="AI8" s="31" t="s">
        <v>5</v>
      </c>
      <c r="AJ8" s="31" t="s">
        <v>20</v>
      </c>
      <c r="AK8">
        <v>2</v>
      </c>
      <c r="AL8" s="29" t="s">
        <v>80</v>
      </c>
      <c r="AM8" s="29" t="s">
        <v>80</v>
      </c>
      <c r="AN8" s="20" t="s">
        <v>80</v>
      </c>
    </row>
    <row r="9" spans="1:40" x14ac:dyDescent="0.25">
      <c r="A9" t="s">
        <v>244</v>
      </c>
      <c r="B9" t="s">
        <v>140</v>
      </c>
      <c r="C9" t="s">
        <v>75</v>
      </c>
      <c r="D9" t="s">
        <v>89</v>
      </c>
      <c r="E9" t="s">
        <v>87</v>
      </c>
      <c r="F9" t="s">
        <v>78</v>
      </c>
      <c r="G9" s="31">
        <v>92</v>
      </c>
      <c r="H9" s="31">
        <v>94</v>
      </c>
      <c r="I9" s="31">
        <v>165</v>
      </c>
      <c r="J9" s="31">
        <v>116</v>
      </c>
      <c r="K9" s="31">
        <v>118.5</v>
      </c>
      <c r="L9" s="31">
        <v>387.7</v>
      </c>
      <c r="M9" s="31">
        <v>140.1</v>
      </c>
      <c r="N9" s="31">
        <v>56</v>
      </c>
      <c r="O9" s="31">
        <v>624.61</v>
      </c>
      <c r="P9" s="31">
        <v>12.781000000000001</v>
      </c>
      <c r="Q9" s="31">
        <v>241.78800000000001</v>
      </c>
      <c r="R9" s="31">
        <v>493.32499999999999</v>
      </c>
      <c r="S9" s="31">
        <v>374.73500000000001</v>
      </c>
      <c r="T9" s="31">
        <v>321.02199999999999</v>
      </c>
      <c r="U9" s="31">
        <v>502.262</v>
      </c>
      <c r="V9" s="31">
        <v>336.28800000000001</v>
      </c>
      <c r="W9" s="31">
        <v>409.15800000000002</v>
      </c>
      <c r="X9" s="31">
        <v>176.81200000000001</v>
      </c>
      <c r="Y9" s="31">
        <v>132.745</v>
      </c>
      <c r="Z9" s="31">
        <v>127.282</v>
      </c>
      <c r="AA9" s="31">
        <v>158.19</v>
      </c>
      <c r="AB9" s="31">
        <v>393.61700000000002</v>
      </c>
      <c r="AC9" s="31">
        <v>504.02800000000002</v>
      </c>
      <c r="AD9" s="31">
        <v>301.548</v>
      </c>
      <c r="AE9" s="31">
        <v>243.55099999999999</v>
      </c>
      <c r="AF9" s="31">
        <v>449.50799999999998</v>
      </c>
      <c r="AG9" s="31">
        <v>357.58499999999998</v>
      </c>
      <c r="AH9" s="31">
        <v>369.90100000000001</v>
      </c>
      <c r="AI9" s="31">
        <v>10.933999999999999</v>
      </c>
      <c r="AJ9" s="31">
        <v>10.5</v>
      </c>
      <c r="AK9">
        <v>3</v>
      </c>
      <c r="AL9" s="29">
        <v>10.08</v>
      </c>
      <c r="AM9" s="29">
        <v>66.680000000000007</v>
      </c>
      <c r="AN9" s="20">
        <v>7721.4709999999995</v>
      </c>
    </row>
    <row r="10" spans="1:40" x14ac:dyDescent="0.25">
      <c r="A10" t="s">
        <v>244</v>
      </c>
      <c r="B10" t="s">
        <v>140</v>
      </c>
      <c r="C10" t="s">
        <v>75</v>
      </c>
      <c r="D10" t="s">
        <v>89</v>
      </c>
      <c r="E10" t="s">
        <v>87</v>
      </c>
      <c r="F10" t="s">
        <v>79</v>
      </c>
      <c r="G10" s="31" t="s">
        <v>82</v>
      </c>
      <c r="H10" s="31" t="s">
        <v>82</v>
      </c>
      <c r="I10" s="31" t="s">
        <v>5</v>
      </c>
      <c r="J10" s="31" t="s">
        <v>5</v>
      </c>
      <c r="K10" s="31" t="s">
        <v>5</v>
      </c>
      <c r="L10" s="31" t="s">
        <v>5</v>
      </c>
      <c r="M10" s="31" t="s">
        <v>5</v>
      </c>
      <c r="N10" s="31" t="s">
        <v>5</v>
      </c>
      <c r="O10" s="31" t="s">
        <v>5</v>
      </c>
      <c r="P10" s="31" t="s">
        <v>5</v>
      </c>
      <c r="Q10" s="31" t="s">
        <v>5</v>
      </c>
      <c r="R10" s="31" t="s">
        <v>20</v>
      </c>
      <c r="S10" s="31" t="s">
        <v>20</v>
      </c>
      <c r="T10" s="31" t="s">
        <v>20</v>
      </c>
      <c r="U10" s="31" t="s">
        <v>20</v>
      </c>
      <c r="V10" s="31" t="s">
        <v>20</v>
      </c>
      <c r="W10" s="31" t="s">
        <v>20</v>
      </c>
      <c r="X10" s="31" t="s">
        <v>20</v>
      </c>
      <c r="Y10" s="31" t="s">
        <v>20</v>
      </c>
      <c r="Z10" s="31" t="s">
        <v>20</v>
      </c>
      <c r="AA10" s="31" t="s">
        <v>20</v>
      </c>
      <c r="AB10" s="31" t="s">
        <v>20</v>
      </c>
      <c r="AC10" s="31" t="s">
        <v>20</v>
      </c>
      <c r="AD10" s="31" t="s">
        <v>20</v>
      </c>
      <c r="AE10" s="31" t="s">
        <v>20</v>
      </c>
      <c r="AF10" s="31" t="s">
        <v>5</v>
      </c>
      <c r="AG10" s="31" t="s">
        <v>20</v>
      </c>
      <c r="AH10" s="31" t="s">
        <v>5</v>
      </c>
      <c r="AI10" s="31" t="s">
        <v>82</v>
      </c>
      <c r="AJ10" s="31" t="s">
        <v>7</v>
      </c>
      <c r="AK10">
        <v>3</v>
      </c>
      <c r="AL10" s="29" t="s">
        <v>80</v>
      </c>
      <c r="AM10" s="29" t="s">
        <v>80</v>
      </c>
      <c r="AN10" s="20" t="s">
        <v>80</v>
      </c>
    </row>
    <row r="11" spans="1:40" x14ac:dyDescent="0.25">
      <c r="A11" t="s">
        <v>244</v>
      </c>
      <c r="B11" t="s">
        <v>140</v>
      </c>
      <c r="C11" t="s">
        <v>75</v>
      </c>
      <c r="D11" t="s">
        <v>113</v>
      </c>
      <c r="E11" t="s">
        <v>87</v>
      </c>
      <c r="F11" t="s">
        <v>78</v>
      </c>
      <c r="G11" s="31">
        <v>119.30800000000001</v>
      </c>
      <c r="H11" s="31">
        <v>82.8</v>
      </c>
      <c r="I11" s="31">
        <v>190.2</v>
      </c>
      <c r="J11" s="31">
        <v>232.80199999999999</v>
      </c>
      <c r="K11" s="31">
        <v>26.776</v>
      </c>
      <c r="L11" s="31">
        <v>218.8</v>
      </c>
      <c r="M11" s="31">
        <v>409.4</v>
      </c>
      <c r="N11" s="31">
        <v>225.6</v>
      </c>
      <c r="O11" s="31">
        <v>282.505</v>
      </c>
      <c r="P11" s="31">
        <v>177.48400000000001</v>
      </c>
      <c r="Q11" s="31">
        <v>425.839</v>
      </c>
      <c r="R11" s="31">
        <v>183.22499999999999</v>
      </c>
      <c r="S11" s="31">
        <v>152.24</v>
      </c>
      <c r="T11" s="31">
        <v>120.681</v>
      </c>
      <c r="U11" s="31">
        <v>91.784999999999997</v>
      </c>
      <c r="V11" s="31">
        <v>127.70099999999999</v>
      </c>
      <c r="W11" s="31">
        <v>178.61</v>
      </c>
      <c r="X11" s="31">
        <v>192.85300000000001</v>
      </c>
      <c r="Y11" s="31">
        <v>275.50599999999997</v>
      </c>
      <c r="Z11" s="31">
        <v>256.053</v>
      </c>
      <c r="AA11" s="31">
        <v>172.08</v>
      </c>
      <c r="AB11" s="31">
        <v>124.244</v>
      </c>
      <c r="AC11" s="31">
        <v>275.20499999999998</v>
      </c>
      <c r="AD11" s="31">
        <v>395.70600000000002</v>
      </c>
      <c r="AE11" s="31">
        <v>739.31</v>
      </c>
      <c r="AF11" s="31">
        <v>542.33000000000004</v>
      </c>
      <c r="AG11" s="31">
        <v>476.92500000000001</v>
      </c>
      <c r="AH11" s="31">
        <v>555</v>
      </c>
      <c r="AI11" s="31">
        <v>121</v>
      </c>
      <c r="AJ11" s="31">
        <v>30.391999999999999</v>
      </c>
      <c r="AK11">
        <v>4</v>
      </c>
      <c r="AL11" s="29">
        <v>9.66</v>
      </c>
      <c r="AM11" s="29">
        <v>76.34</v>
      </c>
      <c r="AN11" s="20">
        <v>7402.36</v>
      </c>
    </row>
    <row r="12" spans="1:40" x14ac:dyDescent="0.25">
      <c r="A12" t="s">
        <v>244</v>
      </c>
      <c r="B12" t="s">
        <v>140</v>
      </c>
      <c r="C12" t="s">
        <v>75</v>
      </c>
      <c r="D12" t="s">
        <v>113</v>
      </c>
      <c r="E12" t="s">
        <v>87</v>
      </c>
      <c r="F12" t="s">
        <v>79</v>
      </c>
      <c r="G12" s="31" t="s">
        <v>82</v>
      </c>
      <c r="H12" s="31" t="s">
        <v>82</v>
      </c>
      <c r="I12" s="31" t="s">
        <v>5</v>
      </c>
      <c r="J12" s="31" t="s">
        <v>82</v>
      </c>
      <c r="K12" s="31" t="s">
        <v>82</v>
      </c>
      <c r="L12" s="31" t="s">
        <v>20</v>
      </c>
      <c r="M12" s="31" t="s">
        <v>5</v>
      </c>
      <c r="N12" s="31" t="s">
        <v>5</v>
      </c>
      <c r="O12" s="31" t="s">
        <v>5</v>
      </c>
      <c r="P12" s="31" t="s">
        <v>5</v>
      </c>
      <c r="Q12" s="31" t="s">
        <v>20</v>
      </c>
      <c r="R12" s="31" t="s">
        <v>5</v>
      </c>
      <c r="S12" s="31" t="s">
        <v>20</v>
      </c>
      <c r="T12" s="31" t="s">
        <v>5</v>
      </c>
      <c r="U12" s="31" t="s">
        <v>20</v>
      </c>
      <c r="V12" s="31" t="s">
        <v>20</v>
      </c>
      <c r="W12" s="31" t="s">
        <v>20</v>
      </c>
      <c r="X12" s="31" t="s">
        <v>5</v>
      </c>
      <c r="Y12" s="31" t="s">
        <v>5</v>
      </c>
      <c r="Z12" s="31" t="s">
        <v>5</v>
      </c>
      <c r="AA12" s="31" t="s">
        <v>5</v>
      </c>
      <c r="AB12" s="31" t="s">
        <v>5</v>
      </c>
      <c r="AC12" s="31" t="s">
        <v>5</v>
      </c>
      <c r="AD12" s="31" t="s">
        <v>5</v>
      </c>
      <c r="AE12" s="31" t="s">
        <v>5</v>
      </c>
      <c r="AF12" s="31" t="s">
        <v>5</v>
      </c>
      <c r="AG12" s="31" t="s">
        <v>20</v>
      </c>
      <c r="AH12" s="31" t="s">
        <v>20</v>
      </c>
      <c r="AI12" s="31" t="s">
        <v>20</v>
      </c>
      <c r="AJ12" s="31" t="s">
        <v>5</v>
      </c>
      <c r="AK12">
        <v>4</v>
      </c>
      <c r="AL12" s="29" t="s">
        <v>80</v>
      </c>
      <c r="AM12" s="29" t="s">
        <v>80</v>
      </c>
      <c r="AN12" s="20" t="s">
        <v>80</v>
      </c>
    </row>
    <row r="13" spans="1:40" x14ac:dyDescent="0.25">
      <c r="A13" t="s">
        <v>244</v>
      </c>
      <c r="B13" t="s">
        <v>140</v>
      </c>
      <c r="C13" t="s">
        <v>75</v>
      </c>
      <c r="D13" t="s">
        <v>91</v>
      </c>
      <c r="E13" t="s">
        <v>87</v>
      </c>
      <c r="F13" t="s">
        <v>78</v>
      </c>
      <c r="G13" s="31">
        <v>1617</v>
      </c>
      <c r="H13" s="31">
        <v>514</v>
      </c>
      <c r="I13" s="31">
        <v>244</v>
      </c>
      <c r="J13" s="31">
        <v>267</v>
      </c>
      <c r="K13" s="31">
        <v>151</v>
      </c>
      <c r="L13" s="31">
        <v>264</v>
      </c>
      <c r="M13" s="31">
        <v>56</v>
      </c>
      <c r="N13" s="31">
        <v>133</v>
      </c>
      <c r="O13" s="31">
        <v>118</v>
      </c>
      <c r="P13" s="31">
        <v>398</v>
      </c>
      <c r="Q13" s="31">
        <v>32.250999999999998</v>
      </c>
      <c r="R13" s="31">
        <v>111.45699999999999</v>
      </c>
      <c r="S13" s="31">
        <v>72.290000000000006</v>
      </c>
      <c r="T13" s="31">
        <v>115.157</v>
      </c>
      <c r="U13" s="31">
        <v>108.276</v>
      </c>
      <c r="V13" s="31">
        <v>103.242</v>
      </c>
      <c r="W13" s="31">
        <v>132.30199999999999</v>
      </c>
      <c r="X13" s="31">
        <v>290.95999999999998</v>
      </c>
      <c r="Y13" s="31">
        <v>114.027</v>
      </c>
      <c r="Z13" s="31">
        <v>181.95</v>
      </c>
      <c r="AA13" s="31">
        <v>109.202</v>
      </c>
      <c r="AB13" s="31">
        <v>77.323999999999998</v>
      </c>
      <c r="AC13" s="31">
        <v>96.305000000000007</v>
      </c>
      <c r="AD13" s="31">
        <v>92.724000000000004</v>
      </c>
      <c r="AE13" s="31">
        <v>54.954000000000001</v>
      </c>
      <c r="AF13" s="31">
        <v>5.2850000000000001</v>
      </c>
      <c r="AG13" s="31">
        <v>9.0050000000000008</v>
      </c>
      <c r="AH13" s="31">
        <v>1.6850000000000001</v>
      </c>
      <c r="AI13" s="31">
        <v>3.008</v>
      </c>
      <c r="AJ13" s="31">
        <v>5.5119999999999996</v>
      </c>
      <c r="AK13">
        <v>5</v>
      </c>
      <c r="AL13" s="29">
        <v>7.15</v>
      </c>
      <c r="AM13" s="29">
        <v>83.49</v>
      </c>
      <c r="AN13" s="20">
        <v>5478.9160000000002</v>
      </c>
    </row>
    <row r="14" spans="1:40" x14ac:dyDescent="0.25">
      <c r="A14" t="s">
        <v>244</v>
      </c>
      <c r="B14" t="s">
        <v>140</v>
      </c>
      <c r="C14" t="s">
        <v>75</v>
      </c>
      <c r="D14" t="s">
        <v>91</v>
      </c>
      <c r="E14" t="s">
        <v>87</v>
      </c>
      <c r="F14" t="s">
        <v>79</v>
      </c>
      <c r="G14" s="31" t="s">
        <v>82</v>
      </c>
      <c r="H14" s="31" t="s">
        <v>82</v>
      </c>
      <c r="I14" s="31" t="s">
        <v>82</v>
      </c>
      <c r="J14" s="31" t="s">
        <v>82</v>
      </c>
      <c r="K14" s="31" t="s">
        <v>82</v>
      </c>
      <c r="L14" s="31" t="s">
        <v>82</v>
      </c>
      <c r="M14" s="31" t="s">
        <v>82</v>
      </c>
      <c r="N14" s="31" t="s">
        <v>82</v>
      </c>
      <c r="O14" s="31" t="s">
        <v>82</v>
      </c>
      <c r="P14" s="31" t="s">
        <v>82</v>
      </c>
      <c r="Q14" s="31" t="s">
        <v>82</v>
      </c>
      <c r="R14" s="31" t="s">
        <v>82</v>
      </c>
      <c r="S14" s="31" t="s">
        <v>82</v>
      </c>
      <c r="T14" s="31" t="s">
        <v>82</v>
      </c>
      <c r="U14" s="31" t="s">
        <v>20</v>
      </c>
      <c r="V14" s="31" t="s">
        <v>20</v>
      </c>
      <c r="W14" s="31" t="s">
        <v>20</v>
      </c>
      <c r="X14" s="31" t="s">
        <v>5</v>
      </c>
      <c r="Y14" s="31" t="s">
        <v>5</v>
      </c>
      <c r="Z14" s="31" t="s">
        <v>5</v>
      </c>
      <c r="AA14" s="31" t="s">
        <v>5</v>
      </c>
      <c r="AB14" s="31" t="s">
        <v>5</v>
      </c>
      <c r="AC14" s="31" t="s">
        <v>5</v>
      </c>
      <c r="AD14" s="31" t="s">
        <v>5</v>
      </c>
      <c r="AE14" s="31" t="s">
        <v>5</v>
      </c>
      <c r="AF14" s="31" t="s">
        <v>5</v>
      </c>
      <c r="AG14" s="31" t="s">
        <v>82</v>
      </c>
      <c r="AH14" s="31" t="s">
        <v>5</v>
      </c>
      <c r="AI14" s="31" t="s">
        <v>82</v>
      </c>
      <c r="AJ14" s="31" t="s">
        <v>82</v>
      </c>
      <c r="AK14">
        <v>5</v>
      </c>
      <c r="AL14" s="29" t="s">
        <v>80</v>
      </c>
      <c r="AM14" s="29" t="s">
        <v>80</v>
      </c>
      <c r="AN14" s="20" t="s">
        <v>80</v>
      </c>
    </row>
    <row r="15" spans="1:40" x14ac:dyDescent="0.25">
      <c r="A15" t="s">
        <v>244</v>
      </c>
      <c r="B15" t="s">
        <v>140</v>
      </c>
      <c r="C15" t="s">
        <v>75</v>
      </c>
      <c r="D15" t="s">
        <v>141</v>
      </c>
      <c r="E15" t="s">
        <v>87</v>
      </c>
      <c r="F15" t="s">
        <v>78</v>
      </c>
      <c r="G15" s="31">
        <v>46.061999999999998</v>
      </c>
      <c r="H15" s="31">
        <v>36.01</v>
      </c>
      <c r="I15" s="31">
        <v>29.204999999999998</v>
      </c>
      <c r="J15" s="31">
        <v>168.417</v>
      </c>
      <c r="K15" s="31">
        <v>66.106999999999999</v>
      </c>
      <c r="L15" s="31">
        <v>102.536</v>
      </c>
      <c r="M15" s="31">
        <v>67.805999999999997</v>
      </c>
      <c r="N15" s="31">
        <v>11.64</v>
      </c>
      <c r="O15" s="31">
        <v>115.444</v>
      </c>
      <c r="P15" s="31">
        <v>101.268</v>
      </c>
      <c r="Q15" s="31">
        <v>110.545</v>
      </c>
      <c r="R15" s="31">
        <v>86.152000000000001</v>
      </c>
      <c r="S15" s="31">
        <v>223.93100000000001</v>
      </c>
      <c r="T15" s="31">
        <v>136.58199999999999</v>
      </c>
      <c r="U15" s="31">
        <v>146.15700000000001</v>
      </c>
      <c r="V15" s="31">
        <v>151.62899999999999</v>
      </c>
      <c r="W15" s="31">
        <v>217.86600000000001</v>
      </c>
      <c r="X15" s="31">
        <v>107.572</v>
      </c>
      <c r="Y15" s="31">
        <v>249.96</v>
      </c>
      <c r="Z15" s="31">
        <v>476.21100000000001</v>
      </c>
      <c r="AA15" s="31">
        <v>613.05100000000004</v>
      </c>
      <c r="AB15" s="31">
        <v>338.55099999999999</v>
      </c>
      <c r="AC15" s="31">
        <v>304.92099999999999</v>
      </c>
      <c r="AD15" s="31">
        <v>244.386</v>
      </c>
      <c r="AE15" s="31">
        <v>110.17</v>
      </c>
      <c r="AF15" s="31">
        <v>45.832000000000001</v>
      </c>
      <c r="AG15" s="31">
        <v>69.534000000000006</v>
      </c>
      <c r="AH15" s="31">
        <v>66.061000000000007</v>
      </c>
      <c r="AI15" s="31">
        <v>95.998999999999995</v>
      </c>
      <c r="AJ15" s="31">
        <v>139.60400000000001</v>
      </c>
      <c r="AK15">
        <v>6</v>
      </c>
      <c r="AL15" s="29">
        <v>6.11</v>
      </c>
      <c r="AM15" s="29">
        <v>89.6</v>
      </c>
      <c r="AN15" s="20">
        <v>4679.21</v>
      </c>
    </row>
    <row r="16" spans="1:40" x14ac:dyDescent="0.25">
      <c r="A16" t="s">
        <v>244</v>
      </c>
      <c r="B16" t="s">
        <v>140</v>
      </c>
      <c r="C16" t="s">
        <v>75</v>
      </c>
      <c r="D16" t="s">
        <v>141</v>
      </c>
      <c r="E16" t="s">
        <v>87</v>
      </c>
      <c r="F16" t="s">
        <v>79</v>
      </c>
      <c r="G16" s="31" t="s">
        <v>82</v>
      </c>
      <c r="H16" s="31" t="s">
        <v>82</v>
      </c>
      <c r="I16" s="31" t="s">
        <v>82</v>
      </c>
      <c r="J16" s="31" t="s">
        <v>82</v>
      </c>
      <c r="K16" s="31" t="s">
        <v>82</v>
      </c>
      <c r="L16" s="31" t="s">
        <v>20</v>
      </c>
      <c r="M16" s="31" t="s">
        <v>5</v>
      </c>
      <c r="N16" s="31" t="s">
        <v>20</v>
      </c>
      <c r="O16" s="31" t="s">
        <v>20</v>
      </c>
      <c r="P16" s="31" t="s">
        <v>20</v>
      </c>
      <c r="Q16" s="31" t="s">
        <v>20</v>
      </c>
      <c r="R16" s="31" t="s">
        <v>20</v>
      </c>
      <c r="S16" s="31" t="s">
        <v>20</v>
      </c>
      <c r="T16" s="31" t="s">
        <v>20</v>
      </c>
      <c r="U16" s="31" t="s">
        <v>20</v>
      </c>
      <c r="V16" s="31" t="s">
        <v>20</v>
      </c>
      <c r="W16" s="31" t="s">
        <v>5</v>
      </c>
      <c r="X16" s="31" t="s">
        <v>20</v>
      </c>
      <c r="Y16" s="31" t="s">
        <v>20</v>
      </c>
      <c r="Z16" s="31" t="s">
        <v>20</v>
      </c>
      <c r="AA16" s="31" t="s">
        <v>20</v>
      </c>
      <c r="AB16" s="31" t="s">
        <v>20</v>
      </c>
      <c r="AC16" s="31" t="s">
        <v>20</v>
      </c>
      <c r="AD16" s="31" t="s">
        <v>20</v>
      </c>
      <c r="AE16" s="31" t="s">
        <v>20</v>
      </c>
      <c r="AF16" s="31" t="s">
        <v>20</v>
      </c>
      <c r="AG16" s="31" t="s">
        <v>20</v>
      </c>
      <c r="AH16" s="31" t="s">
        <v>20</v>
      </c>
      <c r="AI16" s="31" t="s">
        <v>20</v>
      </c>
      <c r="AJ16" s="31" t="s">
        <v>20</v>
      </c>
      <c r="AK16">
        <v>6</v>
      </c>
      <c r="AL16" s="29" t="s">
        <v>80</v>
      </c>
      <c r="AM16" s="29" t="s">
        <v>80</v>
      </c>
      <c r="AN16" s="20" t="s">
        <v>80</v>
      </c>
    </row>
    <row r="17" spans="1:40" x14ac:dyDescent="0.25">
      <c r="A17" t="s">
        <v>244</v>
      </c>
      <c r="B17" t="s">
        <v>140</v>
      </c>
      <c r="C17" t="s">
        <v>85</v>
      </c>
      <c r="D17" t="s">
        <v>86</v>
      </c>
      <c r="E17" t="s">
        <v>87</v>
      </c>
      <c r="F17" t="s">
        <v>78</v>
      </c>
      <c r="G17" s="31">
        <v>87</v>
      </c>
      <c r="H17" s="31">
        <v>117</v>
      </c>
      <c r="I17" s="31">
        <v>139</v>
      </c>
      <c r="J17" s="31">
        <v>130</v>
      </c>
      <c r="K17" s="31">
        <v>198</v>
      </c>
      <c r="L17" s="31">
        <v>162</v>
      </c>
      <c r="M17" s="31">
        <v>120</v>
      </c>
      <c r="N17" s="31">
        <v>146</v>
      </c>
      <c r="O17" s="31">
        <v>83</v>
      </c>
      <c r="P17" s="31">
        <v>180</v>
      </c>
      <c r="Q17" s="31">
        <v>226</v>
      </c>
      <c r="R17" s="31">
        <v>166</v>
      </c>
      <c r="S17" s="31">
        <v>147</v>
      </c>
      <c r="T17" s="31">
        <v>123.947</v>
      </c>
      <c r="U17" s="31">
        <v>117.35</v>
      </c>
      <c r="V17" s="31">
        <v>143.76599999999999</v>
      </c>
      <c r="W17" s="31">
        <v>203.595</v>
      </c>
      <c r="X17" s="31">
        <v>157.84299999999999</v>
      </c>
      <c r="Y17" s="31">
        <v>157.29400000000001</v>
      </c>
      <c r="Z17" s="31">
        <v>160.553</v>
      </c>
      <c r="AA17" s="31">
        <v>153.80500000000001</v>
      </c>
      <c r="AB17" s="31">
        <v>95.269000000000005</v>
      </c>
      <c r="AC17" s="31">
        <v>88.171999999999997</v>
      </c>
      <c r="AD17" s="31">
        <v>66.186999999999998</v>
      </c>
      <c r="AE17" s="31">
        <v>44.161999999999999</v>
      </c>
      <c r="AF17" s="31">
        <v>54.027000000000001</v>
      </c>
      <c r="AG17" s="31">
        <v>37.238</v>
      </c>
      <c r="AH17" s="31">
        <v>26.06</v>
      </c>
      <c r="AI17" s="31">
        <v>11.39</v>
      </c>
      <c r="AJ17" s="31">
        <v>22.61</v>
      </c>
      <c r="AK17">
        <v>7</v>
      </c>
      <c r="AL17" s="29">
        <v>4.6500000000000004</v>
      </c>
      <c r="AM17" s="29">
        <v>94.25</v>
      </c>
      <c r="AN17" s="20">
        <v>3564.268</v>
      </c>
    </row>
    <row r="18" spans="1:40" x14ac:dyDescent="0.25">
      <c r="A18" t="s">
        <v>244</v>
      </c>
      <c r="B18" t="s">
        <v>140</v>
      </c>
      <c r="C18" t="s">
        <v>85</v>
      </c>
      <c r="D18" t="s">
        <v>86</v>
      </c>
      <c r="E18" t="s">
        <v>87</v>
      </c>
      <c r="F18" t="s">
        <v>79</v>
      </c>
      <c r="G18" s="31" t="s">
        <v>82</v>
      </c>
      <c r="H18" s="31" t="s">
        <v>82</v>
      </c>
      <c r="I18" s="31" t="s">
        <v>82</v>
      </c>
      <c r="J18" s="31" t="s">
        <v>82</v>
      </c>
      <c r="K18" s="31" t="s">
        <v>82</v>
      </c>
      <c r="L18" s="31" t="s">
        <v>82</v>
      </c>
      <c r="M18" s="31" t="s">
        <v>82</v>
      </c>
      <c r="N18" s="31" t="s">
        <v>82</v>
      </c>
      <c r="O18" s="31" t="s">
        <v>20</v>
      </c>
      <c r="P18" s="31" t="s">
        <v>20</v>
      </c>
      <c r="Q18" s="31" t="s">
        <v>20</v>
      </c>
      <c r="R18" s="31" t="s">
        <v>20</v>
      </c>
      <c r="S18" s="31" t="s">
        <v>20</v>
      </c>
      <c r="T18" s="31" t="s">
        <v>20</v>
      </c>
      <c r="U18" s="31" t="s">
        <v>20</v>
      </c>
      <c r="V18" s="31" t="s">
        <v>20</v>
      </c>
      <c r="W18" s="31" t="s">
        <v>20</v>
      </c>
      <c r="X18" s="31" t="s">
        <v>20</v>
      </c>
      <c r="Y18" s="31" t="s">
        <v>20</v>
      </c>
      <c r="Z18" s="31" t="s">
        <v>20</v>
      </c>
      <c r="AA18" s="31" t="s">
        <v>20</v>
      </c>
      <c r="AB18" s="31" t="s">
        <v>20</v>
      </c>
      <c r="AC18" s="31" t="s">
        <v>20</v>
      </c>
      <c r="AD18" s="31" t="s">
        <v>20</v>
      </c>
      <c r="AE18" s="31" t="s">
        <v>20</v>
      </c>
      <c r="AF18" s="31" t="s">
        <v>20</v>
      </c>
      <c r="AG18" s="31" t="s">
        <v>20</v>
      </c>
      <c r="AH18" s="31" t="s">
        <v>20</v>
      </c>
      <c r="AI18" s="31" t="s">
        <v>20</v>
      </c>
      <c r="AJ18" s="31" t="s">
        <v>20</v>
      </c>
      <c r="AK18">
        <v>7</v>
      </c>
      <c r="AL18" s="29" t="s">
        <v>80</v>
      </c>
      <c r="AM18" s="29" t="s">
        <v>80</v>
      </c>
      <c r="AN18" s="20" t="s">
        <v>80</v>
      </c>
    </row>
    <row r="19" spans="1:40" x14ac:dyDescent="0.25">
      <c r="A19" t="s">
        <v>244</v>
      </c>
      <c r="B19" t="s">
        <v>140</v>
      </c>
      <c r="C19" t="s">
        <v>75</v>
      </c>
      <c r="D19" t="s">
        <v>97</v>
      </c>
      <c r="E19" t="s">
        <v>87</v>
      </c>
      <c r="F19" t="s">
        <v>78</v>
      </c>
      <c r="G19" s="31">
        <v>22.625</v>
      </c>
      <c r="H19" s="31">
        <v>27</v>
      </c>
      <c r="I19" s="31">
        <v>19.2</v>
      </c>
      <c r="J19" s="31">
        <v>74.400000000000006</v>
      </c>
      <c r="K19" s="31">
        <v>126</v>
      </c>
      <c r="L19" s="31">
        <v>305.399</v>
      </c>
      <c r="M19" s="31">
        <v>22</v>
      </c>
      <c r="N19" s="31">
        <v>208</v>
      </c>
      <c r="O19" s="31">
        <v>260</v>
      </c>
      <c r="P19" s="31">
        <v>68.143000000000001</v>
      </c>
      <c r="Q19" s="31">
        <v>45.182000000000002</v>
      </c>
      <c r="R19" s="31">
        <v>69.665999999999997</v>
      </c>
      <c r="S19" s="31">
        <v>76.8</v>
      </c>
      <c r="T19" s="31">
        <v>5.5</v>
      </c>
      <c r="U19" s="31">
        <v>24</v>
      </c>
      <c r="V19" s="31">
        <v>32.494</v>
      </c>
      <c r="W19" s="31">
        <v>29.206</v>
      </c>
      <c r="X19" s="31">
        <v>8.0709999999999997</v>
      </c>
      <c r="Y19" s="31">
        <v>8.7360000000000007</v>
      </c>
      <c r="Z19" s="31">
        <v>9.4209999999999994</v>
      </c>
      <c r="AA19" s="31">
        <v>4.585</v>
      </c>
      <c r="AB19" s="31">
        <v>3.3660000000000001</v>
      </c>
      <c r="AC19" s="31">
        <v>0.59099999999999997</v>
      </c>
      <c r="AD19" s="31" t="s">
        <v>80</v>
      </c>
      <c r="AE19" s="31" t="s">
        <v>80</v>
      </c>
      <c r="AF19" s="31">
        <v>0.54300000000000004</v>
      </c>
      <c r="AG19" s="31">
        <v>0.66100000000000003</v>
      </c>
      <c r="AH19" s="31">
        <v>3.4990000000000001</v>
      </c>
      <c r="AI19" s="31">
        <v>3.2810000000000001</v>
      </c>
      <c r="AJ19" s="31">
        <v>0.35899999999999999</v>
      </c>
      <c r="AK19">
        <v>8</v>
      </c>
      <c r="AL19" s="29">
        <v>1.9</v>
      </c>
      <c r="AM19" s="29">
        <v>96.15</v>
      </c>
      <c r="AN19" s="20">
        <v>1458.7280000000001</v>
      </c>
    </row>
    <row r="20" spans="1:40" x14ac:dyDescent="0.25">
      <c r="A20" t="s">
        <v>244</v>
      </c>
      <c r="B20" t="s">
        <v>140</v>
      </c>
      <c r="C20" t="s">
        <v>75</v>
      </c>
      <c r="D20" t="s">
        <v>97</v>
      </c>
      <c r="E20" t="s">
        <v>87</v>
      </c>
      <c r="F20" t="s">
        <v>79</v>
      </c>
      <c r="G20" s="31" t="s">
        <v>82</v>
      </c>
      <c r="H20" s="31" t="s">
        <v>82</v>
      </c>
      <c r="I20" s="31" t="s">
        <v>82</v>
      </c>
      <c r="J20" s="31" t="s">
        <v>82</v>
      </c>
      <c r="K20" s="31" t="s">
        <v>82</v>
      </c>
      <c r="L20" s="31" t="s">
        <v>82</v>
      </c>
      <c r="M20" s="31" t="s">
        <v>82</v>
      </c>
      <c r="N20" s="31" t="s">
        <v>82</v>
      </c>
      <c r="O20" s="31" t="s">
        <v>82</v>
      </c>
      <c r="P20" s="31" t="s">
        <v>82</v>
      </c>
      <c r="Q20" s="31" t="s">
        <v>82</v>
      </c>
      <c r="R20" s="31" t="s">
        <v>82</v>
      </c>
      <c r="S20" s="31" t="s">
        <v>5</v>
      </c>
      <c r="T20" s="31" t="s">
        <v>5</v>
      </c>
      <c r="U20" s="31" t="s">
        <v>5</v>
      </c>
      <c r="V20" s="31" t="s">
        <v>5</v>
      </c>
      <c r="W20" s="31" t="s">
        <v>5</v>
      </c>
      <c r="X20" s="31" t="s">
        <v>5</v>
      </c>
      <c r="Y20" s="31" t="s">
        <v>5</v>
      </c>
      <c r="Z20" s="31" t="s">
        <v>5</v>
      </c>
      <c r="AA20" s="31" t="s">
        <v>5</v>
      </c>
      <c r="AB20" s="31" t="s">
        <v>5</v>
      </c>
      <c r="AC20" s="31" t="s">
        <v>5</v>
      </c>
      <c r="AD20" s="31" t="s">
        <v>80</v>
      </c>
      <c r="AE20" s="31" t="s">
        <v>5</v>
      </c>
      <c r="AF20" s="31" t="s">
        <v>5</v>
      </c>
      <c r="AG20" s="31" t="s">
        <v>5</v>
      </c>
      <c r="AH20" s="31" t="s">
        <v>5</v>
      </c>
      <c r="AI20" s="31" t="s">
        <v>5</v>
      </c>
      <c r="AJ20" s="31" t="s">
        <v>5</v>
      </c>
      <c r="AK20">
        <v>8</v>
      </c>
      <c r="AL20" s="29" t="s">
        <v>80</v>
      </c>
      <c r="AM20" s="29" t="s">
        <v>80</v>
      </c>
      <c r="AN20" s="20" t="s">
        <v>80</v>
      </c>
    </row>
    <row r="21" spans="1:40" x14ac:dyDescent="0.25">
      <c r="A21" t="s">
        <v>244</v>
      </c>
      <c r="B21" t="s">
        <v>140</v>
      </c>
      <c r="C21" t="s">
        <v>75</v>
      </c>
      <c r="D21" t="s">
        <v>143</v>
      </c>
      <c r="E21" t="s">
        <v>87</v>
      </c>
      <c r="F21" t="s">
        <v>78</v>
      </c>
      <c r="G21" s="31">
        <v>16.786000000000001</v>
      </c>
      <c r="H21" s="31">
        <v>26.282</v>
      </c>
      <c r="I21" s="31">
        <v>20.282</v>
      </c>
      <c r="J21" s="31">
        <v>23.257000000000001</v>
      </c>
      <c r="K21" s="31">
        <v>21.006</v>
      </c>
      <c r="L21" s="31">
        <v>34.542000000000002</v>
      </c>
      <c r="M21" s="31">
        <v>39.982999999999997</v>
      </c>
      <c r="N21" s="31">
        <v>38.301000000000002</v>
      </c>
      <c r="O21" s="31">
        <v>187.76</v>
      </c>
      <c r="P21" s="31">
        <v>248.601</v>
      </c>
      <c r="Q21" s="31">
        <v>145.72900000000001</v>
      </c>
      <c r="R21" s="31">
        <v>68.051000000000002</v>
      </c>
      <c r="S21" s="31">
        <v>35.631</v>
      </c>
      <c r="T21" s="31">
        <v>41.024000000000001</v>
      </c>
      <c r="U21" s="31">
        <v>105.66800000000001</v>
      </c>
      <c r="V21" s="31">
        <v>22.611000000000001</v>
      </c>
      <c r="W21" s="31">
        <v>76.007000000000005</v>
      </c>
      <c r="X21" s="31">
        <v>36.122999999999998</v>
      </c>
      <c r="Y21" s="31">
        <v>1.478</v>
      </c>
      <c r="Z21" s="31" t="s">
        <v>80</v>
      </c>
      <c r="AA21" s="31" t="s">
        <v>80</v>
      </c>
      <c r="AB21" s="31" t="s">
        <v>80</v>
      </c>
      <c r="AC21" s="31" t="s">
        <v>80</v>
      </c>
      <c r="AD21" s="31" t="s">
        <v>80</v>
      </c>
      <c r="AE21" s="31" t="s">
        <v>80</v>
      </c>
      <c r="AF21" s="31" t="s">
        <v>80</v>
      </c>
      <c r="AG21" s="31" t="s">
        <v>80</v>
      </c>
      <c r="AH21" s="31" t="s">
        <v>80</v>
      </c>
      <c r="AI21" s="31" t="s">
        <v>80</v>
      </c>
      <c r="AJ21" s="31" t="s">
        <v>80</v>
      </c>
      <c r="AK21" s="211">
        <v>9</v>
      </c>
      <c r="AL21" s="29">
        <v>1.55</v>
      </c>
      <c r="AM21" s="29">
        <v>97.7</v>
      </c>
      <c r="AN21" s="20">
        <v>1189.1220000000001</v>
      </c>
    </row>
    <row r="22" spans="1:40" x14ac:dyDescent="0.25">
      <c r="A22" t="s">
        <v>244</v>
      </c>
      <c r="B22" t="s">
        <v>140</v>
      </c>
      <c r="C22" t="s">
        <v>75</v>
      </c>
      <c r="D22" t="s">
        <v>143</v>
      </c>
      <c r="E22" t="s">
        <v>87</v>
      </c>
      <c r="F22" t="s">
        <v>79</v>
      </c>
      <c r="G22" s="31" t="s">
        <v>82</v>
      </c>
      <c r="H22" s="31" t="s">
        <v>82</v>
      </c>
      <c r="I22" s="31" t="s">
        <v>82</v>
      </c>
      <c r="J22" s="31" t="s">
        <v>82</v>
      </c>
      <c r="K22" s="31" t="s">
        <v>82</v>
      </c>
      <c r="L22" s="31" t="s">
        <v>82</v>
      </c>
      <c r="M22" s="31" t="s">
        <v>82</v>
      </c>
      <c r="N22" s="31" t="s">
        <v>82</v>
      </c>
      <c r="O22" s="31" t="s">
        <v>82</v>
      </c>
      <c r="P22" s="31" t="s">
        <v>82</v>
      </c>
      <c r="Q22" s="31" t="s">
        <v>82</v>
      </c>
      <c r="R22" s="31" t="s">
        <v>20</v>
      </c>
      <c r="S22" s="31" t="s">
        <v>20</v>
      </c>
      <c r="T22" s="31" t="s">
        <v>20</v>
      </c>
      <c r="U22" s="31" t="s">
        <v>5</v>
      </c>
      <c r="V22" s="31" t="s">
        <v>82</v>
      </c>
      <c r="W22" s="31" t="s">
        <v>20</v>
      </c>
      <c r="X22" s="31" t="s">
        <v>20</v>
      </c>
      <c r="Y22" s="31" t="s">
        <v>20</v>
      </c>
      <c r="Z22" s="31" t="s">
        <v>80</v>
      </c>
      <c r="AA22" s="31" t="s">
        <v>80</v>
      </c>
      <c r="AB22" s="31" t="s">
        <v>80</v>
      </c>
      <c r="AC22" s="31" t="s">
        <v>80</v>
      </c>
      <c r="AD22" s="31" t="s">
        <v>80</v>
      </c>
      <c r="AE22" s="31" t="s">
        <v>80</v>
      </c>
      <c r="AF22" s="31" t="s">
        <v>80</v>
      </c>
      <c r="AG22" s="31" t="s">
        <v>80</v>
      </c>
      <c r="AH22" s="31" t="s">
        <v>80</v>
      </c>
      <c r="AI22" s="31" t="s">
        <v>80</v>
      </c>
      <c r="AJ22" s="31" t="s">
        <v>80</v>
      </c>
      <c r="AK22">
        <v>9</v>
      </c>
      <c r="AL22" s="29" t="s">
        <v>80</v>
      </c>
      <c r="AM22" s="29" t="s">
        <v>80</v>
      </c>
      <c r="AN22" s="20" t="s">
        <v>80</v>
      </c>
    </row>
    <row r="23" spans="1:40" x14ac:dyDescent="0.25">
      <c r="A23" t="s">
        <v>244</v>
      </c>
      <c r="B23" t="s">
        <v>140</v>
      </c>
      <c r="C23" t="s">
        <v>75</v>
      </c>
      <c r="D23" t="s">
        <v>106</v>
      </c>
      <c r="E23" t="s">
        <v>90</v>
      </c>
      <c r="F23" t="s">
        <v>78</v>
      </c>
      <c r="G23" s="31">
        <v>12.51</v>
      </c>
      <c r="H23" s="31">
        <v>14.9</v>
      </c>
      <c r="I23" s="31">
        <v>22.6</v>
      </c>
      <c r="J23" s="31">
        <v>10.199999999999999</v>
      </c>
      <c r="K23" s="31">
        <v>9.8000000000000007</v>
      </c>
      <c r="L23" s="31">
        <v>9</v>
      </c>
      <c r="M23" s="31">
        <v>15.23</v>
      </c>
      <c r="N23" s="31">
        <v>15.06</v>
      </c>
      <c r="O23" s="31">
        <v>30.26</v>
      </c>
      <c r="P23" s="31">
        <v>15</v>
      </c>
      <c r="Q23" s="31">
        <v>14</v>
      </c>
      <c r="R23" s="31">
        <v>16.09</v>
      </c>
      <c r="S23" s="31">
        <v>25.07</v>
      </c>
      <c r="T23" s="31" t="s">
        <v>80</v>
      </c>
      <c r="U23" s="31" t="s">
        <v>80</v>
      </c>
      <c r="V23" s="31" t="s">
        <v>80</v>
      </c>
      <c r="W23" s="31" t="s">
        <v>80</v>
      </c>
      <c r="X23" s="31">
        <v>19.224</v>
      </c>
      <c r="Y23" s="31">
        <v>33.335000000000001</v>
      </c>
      <c r="Z23" s="31">
        <v>18.861000000000001</v>
      </c>
      <c r="AA23" s="31">
        <v>11.028</v>
      </c>
      <c r="AB23" s="31">
        <v>13.225</v>
      </c>
      <c r="AC23" s="31">
        <v>161.322</v>
      </c>
      <c r="AD23" s="31">
        <v>3.887</v>
      </c>
      <c r="AE23" s="31">
        <v>7.657</v>
      </c>
      <c r="AF23" s="31">
        <v>7.2249999999999996</v>
      </c>
      <c r="AG23" s="31" t="s">
        <v>80</v>
      </c>
      <c r="AH23" s="31">
        <v>0.71699999999999997</v>
      </c>
      <c r="AI23" s="31" t="s">
        <v>80</v>
      </c>
      <c r="AJ23" s="31" t="s">
        <v>80</v>
      </c>
      <c r="AK23">
        <v>10</v>
      </c>
      <c r="AL23" s="29">
        <v>0.63</v>
      </c>
      <c r="AM23" s="29">
        <v>98.34</v>
      </c>
      <c r="AN23" s="20">
        <v>486.2</v>
      </c>
    </row>
    <row r="24" spans="1:40" x14ac:dyDescent="0.25">
      <c r="A24" t="s">
        <v>244</v>
      </c>
      <c r="B24" t="s">
        <v>140</v>
      </c>
      <c r="C24" t="s">
        <v>75</v>
      </c>
      <c r="D24" t="s">
        <v>106</v>
      </c>
      <c r="E24" t="s">
        <v>90</v>
      </c>
      <c r="F24" t="s">
        <v>79</v>
      </c>
      <c r="G24" s="31" t="s">
        <v>82</v>
      </c>
      <c r="H24" s="31" t="s">
        <v>82</v>
      </c>
      <c r="I24" s="31" t="s">
        <v>82</v>
      </c>
      <c r="J24" s="31" t="s">
        <v>82</v>
      </c>
      <c r="K24" s="31" t="s">
        <v>82</v>
      </c>
      <c r="L24" s="31" t="s">
        <v>82</v>
      </c>
      <c r="M24" s="31" t="s">
        <v>82</v>
      </c>
      <c r="N24" s="31" t="s">
        <v>7</v>
      </c>
      <c r="O24" s="31" t="s">
        <v>7</v>
      </c>
      <c r="P24" s="31" t="s">
        <v>82</v>
      </c>
      <c r="Q24" s="31" t="s">
        <v>82</v>
      </c>
      <c r="R24" s="31" t="s">
        <v>82</v>
      </c>
      <c r="S24" s="31" t="s">
        <v>5</v>
      </c>
      <c r="T24" s="31" t="s">
        <v>80</v>
      </c>
      <c r="U24" s="31" t="s">
        <v>80</v>
      </c>
      <c r="V24" s="31" t="s">
        <v>80</v>
      </c>
      <c r="W24" s="31" t="s">
        <v>80</v>
      </c>
      <c r="X24" s="31" t="s">
        <v>5</v>
      </c>
      <c r="Y24" s="31" t="s">
        <v>5</v>
      </c>
      <c r="Z24" s="31" t="s">
        <v>20</v>
      </c>
      <c r="AA24" s="31" t="s">
        <v>5</v>
      </c>
      <c r="AB24" s="31" t="s">
        <v>5</v>
      </c>
      <c r="AC24" s="31" t="s">
        <v>7</v>
      </c>
      <c r="AD24" s="31" t="s">
        <v>82</v>
      </c>
      <c r="AE24" s="31" t="s">
        <v>5</v>
      </c>
      <c r="AF24" s="31" t="s">
        <v>82</v>
      </c>
      <c r="AG24" s="31" t="s">
        <v>80</v>
      </c>
      <c r="AH24" s="31" t="s">
        <v>5</v>
      </c>
      <c r="AI24" s="31" t="s">
        <v>80</v>
      </c>
      <c r="AJ24" s="31" t="s">
        <v>80</v>
      </c>
      <c r="AK24">
        <v>10</v>
      </c>
      <c r="AL24" s="29" t="s">
        <v>80</v>
      </c>
      <c r="AM24" s="29" t="s">
        <v>80</v>
      </c>
      <c r="AN24" s="20" t="s">
        <v>80</v>
      </c>
    </row>
    <row r="25" spans="1:40" x14ac:dyDescent="0.25">
      <c r="A25" t="s">
        <v>244</v>
      </c>
      <c r="B25" t="s">
        <v>140</v>
      </c>
      <c r="C25" t="s">
        <v>75</v>
      </c>
      <c r="D25" t="s">
        <v>96</v>
      </c>
      <c r="E25" t="s">
        <v>87</v>
      </c>
      <c r="F25" t="s">
        <v>78</v>
      </c>
      <c r="G25" s="31" t="s">
        <v>80</v>
      </c>
      <c r="H25" s="31" t="s">
        <v>80</v>
      </c>
      <c r="I25" s="31" t="s">
        <v>80</v>
      </c>
      <c r="J25" s="31" t="s">
        <v>80</v>
      </c>
      <c r="K25" s="31" t="s">
        <v>80</v>
      </c>
      <c r="L25" s="31" t="s">
        <v>80</v>
      </c>
      <c r="M25" s="31" t="s">
        <v>80</v>
      </c>
      <c r="N25" s="31" t="s">
        <v>80</v>
      </c>
      <c r="O25" s="31" t="s">
        <v>80</v>
      </c>
      <c r="P25" s="31" t="s">
        <v>80</v>
      </c>
      <c r="Q25" s="31">
        <v>38.405000000000001</v>
      </c>
      <c r="R25" s="31" t="s">
        <v>80</v>
      </c>
      <c r="S25" s="31">
        <v>17.440000000000001</v>
      </c>
      <c r="T25" s="31">
        <v>1.6</v>
      </c>
      <c r="U25" s="31" t="s">
        <v>80</v>
      </c>
      <c r="V25" s="31">
        <v>31.768000000000001</v>
      </c>
      <c r="W25" s="31">
        <v>59.021999999999998</v>
      </c>
      <c r="X25" s="31">
        <v>77.885000000000005</v>
      </c>
      <c r="Y25" s="31">
        <v>88.245000000000005</v>
      </c>
      <c r="Z25" s="31">
        <v>1.4550000000000001</v>
      </c>
      <c r="AA25" s="31">
        <v>15.214</v>
      </c>
      <c r="AB25" s="31">
        <v>13.930999999999999</v>
      </c>
      <c r="AC25" s="31">
        <v>34.182000000000002</v>
      </c>
      <c r="AD25" s="31">
        <v>14.71</v>
      </c>
      <c r="AE25" s="31">
        <v>6.7119999999999997</v>
      </c>
      <c r="AF25" s="31">
        <v>1.92</v>
      </c>
      <c r="AG25" s="31">
        <v>1.1479999999999999</v>
      </c>
      <c r="AH25" s="31" t="s">
        <v>80</v>
      </c>
      <c r="AI25" s="31" t="s">
        <v>80</v>
      </c>
      <c r="AJ25" s="31" t="s">
        <v>80</v>
      </c>
      <c r="AK25">
        <v>11</v>
      </c>
      <c r="AL25" s="29">
        <v>0.53</v>
      </c>
      <c r="AM25" s="29">
        <v>98.87</v>
      </c>
      <c r="AN25" s="20">
        <v>403.637</v>
      </c>
    </row>
    <row r="26" spans="1:40" x14ac:dyDescent="0.25">
      <c r="A26" t="s">
        <v>244</v>
      </c>
      <c r="B26" t="s">
        <v>140</v>
      </c>
      <c r="C26" t="s">
        <v>75</v>
      </c>
      <c r="D26" t="s">
        <v>96</v>
      </c>
      <c r="E26" t="s">
        <v>87</v>
      </c>
      <c r="F26" t="s">
        <v>79</v>
      </c>
      <c r="G26" s="31" t="s">
        <v>80</v>
      </c>
      <c r="H26" s="31" t="s">
        <v>80</v>
      </c>
      <c r="I26" s="31" t="s">
        <v>80</v>
      </c>
      <c r="J26" s="31" t="s">
        <v>80</v>
      </c>
      <c r="K26" s="31" t="s">
        <v>80</v>
      </c>
      <c r="L26" s="31" t="s">
        <v>80</v>
      </c>
      <c r="M26" s="31" t="s">
        <v>80</v>
      </c>
      <c r="N26" s="31" t="s">
        <v>80</v>
      </c>
      <c r="O26" s="31" t="s">
        <v>80</v>
      </c>
      <c r="P26" s="31" t="s">
        <v>80</v>
      </c>
      <c r="Q26" s="31" t="s">
        <v>5</v>
      </c>
      <c r="R26" s="31" t="s">
        <v>5</v>
      </c>
      <c r="S26" s="31" t="s">
        <v>5</v>
      </c>
      <c r="T26" s="31" t="s">
        <v>5</v>
      </c>
      <c r="U26" s="31" t="s">
        <v>80</v>
      </c>
      <c r="V26" s="31" t="s">
        <v>5</v>
      </c>
      <c r="W26" s="31" t="s">
        <v>20</v>
      </c>
      <c r="X26" s="31" t="s">
        <v>20</v>
      </c>
      <c r="Y26" s="31" t="s">
        <v>5</v>
      </c>
      <c r="Z26" s="31" t="s">
        <v>5</v>
      </c>
      <c r="AA26" s="31" t="s">
        <v>5</v>
      </c>
      <c r="AB26" s="31" t="s">
        <v>5</v>
      </c>
      <c r="AC26" s="31" t="s">
        <v>5</v>
      </c>
      <c r="AD26" s="31" t="s">
        <v>5</v>
      </c>
      <c r="AE26" s="31" t="s">
        <v>20</v>
      </c>
      <c r="AF26" s="31" t="s">
        <v>5</v>
      </c>
      <c r="AG26" s="31" t="s">
        <v>5</v>
      </c>
      <c r="AH26" s="31" t="s">
        <v>80</v>
      </c>
      <c r="AI26" s="31" t="s">
        <v>80</v>
      </c>
      <c r="AJ26" s="31" t="s">
        <v>80</v>
      </c>
      <c r="AK26">
        <v>11</v>
      </c>
      <c r="AL26" s="29" t="s">
        <v>80</v>
      </c>
      <c r="AM26" s="29" t="s">
        <v>80</v>
      </c>
      <c r="AN26" s="20" t="s">
        <v>80</v>
      </c>
    </row>
    <row r="27" spans="1:40" x14ac:dyDescent="0.25">
      <c r="A27" t="s">
        <v>244</v>
      </c>
      <c r="B27" t="s">
        <v>140</v>
      </c>
      <c r="C27" t="s">
        <v>75</v>
      </c>
      <c r="D27" t="s">
        <v>113</v>
      </c>
      <c r="E27" t="s">
        <v>104</v>
      </c>
      <c r="F27" t="s">
        <v>78</v>
      </c>
      <c r="G27" s="31" t="s">
        <v>80</v>
      </c>
      <c r="H27" s="31" t="s">
        <v>80</v>
      </c>
      <c r="I27" s="31" t="s">
        <v>80</v>
      </c>
      <c r="J27" s="31" t="s">
        <v>80</v>
      </c>
      <c r="K27" s="31" t="s">
        <v>80</v>
      </c>
      <c r="L27" s="31" t="s">
        <v>80</v>
      </c>
      <c r="M27" s="31" t="s">
        <v>80</v>
      </c>
      <c r="N27" s="31" t="s">
        <v>80</v>
      </c>
      <c r="O27" s="31" t="s">
        <v>80</v>
      </c>
      <c r="P27" s="31">
        <v>60.543999999999997</v>
      </c>
      <c r="Q27" s="31">
        <v>1.4999999999999999E-2</v>
      </c>
      <c r="R27" s="31">
        <v>26.937999999999999</v>
      </c>
      <c r="S27" s="31">
        <v>4.6020000000000003</v>
      </c>
      <c r="T27" s="31">
        <v>78.168000000000006</v>
      </c>
      <c r="U27" s="31">
        <v>6.7510000000000003</v>
      </c>
      <c r="V27" s="31" t="s">
        <v>80</v>
      </c>
      <c r="W27" s="31">
        <v>6.5629999999999997</v>
      </c>
      <c r="X27" s="31">
        <v>2.1659999999999999</v>
      </c>
      <c r="Y27" s="31" t="s">
        <v>80</v>
      </c>
      <c r="Z27" s="31" t="s">
        <v>80</v>
      </c>
      <c r="AA27" s="31" t="s">
        <v>80</v>
      </c>
      <c r="AB27" s="31" t="s">
        <v>80</v>
      </c>
      <c r="AC27" s="31" t="s">
        <v>80</v>
      </c>
      <c r="AD27" s="31">
        <v>2.2269999999999999</v>
      </c>
      <c r="AE27" s="31" t="s">
        <v>80</v>
      </c>
      <c r="AF27" s="31" t="s">
        <v>80</v>
      </c>
      <c r="AG27" s="31" t="s">
        <v>80</v>
      </c>
      <c r="AH27" s="31" t="s">
        <v>80</v>
      </c>
      <c r="AI27" s="31" t="s">
        <v>80</v>
      </c>
      <c r="AJ27" s="31" t="s">
        <v>80</v>
      </c>
      <c r="AK27">
        <v>12</v>
      </c>
      <c r="AL27" s="29">
        <v>0.25</v>
      </c>
      <c r="AM27" s="29">
        <v>99.11</v>
      </c>
      <c r="AN27" s="20">
        <v>187.97399999999999</v>
      </c>
    </row>
    <row r="28" spans="1:40" x14ac:dyDescent="0.25">
      <c r="A28" t="s">
        <v>244</v>
      </c>
      <c r="B28" t="s">
        <v>140</v>
      </c>
      <c r="C28" t="s">
        <v>75</v>
      </c>
      <c r="D28" t="s">
        <v>113</v>
      </c>
      <c r="E28" t="s">
        <v>104</v>
      </c>
      <c r="F28" t="s">
        <v>79</v>
      </c>
      <c r="G28" s="31" t="s">
        <v>80</v>
      </c>
      <c r="H28" s="31" t="s">
        <v>80</v>
      </c>
      <c r="I28" s="31" t="s">
        <v>80</v>
      </c>
      <c r="J28" s="31" t="s">
        <v>80</v>
      </c>
      <c r="K28" s="31" t="s">
        <v>80</v>
      </c>
      <c r="L28" s="31" t="s">
        <v>80</v>
      </c>
      <c r="M28" s="31" t="s">
        <v>80</v>
      </c>
      <c r="N28" s="31" t="s">
        <v>80</v>
      </c>
      <c r="O28" s="31" t="s">
        <v>80</v>
      </c>
      <c r="P28" s="31" t="s">
        <v>82</v>
      </c>
      <c r="Q28" s="31" t="s">
        <v>82</v>
      </c>
      <c r="R28" s="31" t="s">
        <v>82</v>
      </c>
      <c r="S28" s="31" t="s">
        <v>82</v>
      </c>
      <c r="T28" s="31" t="s">
        <v>82</v>
      </c>
      <c r="U28" s="31" t="s">
        <v>82</v>
      </c>
      <c r="V28" s="31" t="s">
        <v>80</v>
      </c>
      <c r="W28" s="31" t="s">
        <v>82</v>
      </c>
      <c r="X28" s="31" t="s">
        <v>82</v>
      </c>
      <c r="Y28" s="31" t="s">
        <v>80</v>
      </c>
      <c r="Z28" s="31" t="s">
        <v>80</v>
      </c>
      <c r="AA28" s="31" t="s">
        <v>80</v>
      </c>
      <c r="AB28" s="31" t="s">
        <v>80</v>
      </c>
      <c r="AC28" s="31" t="s">
        <v>80</v>
      </c>
      <c r="AD28" s="31" t="s">
        <v>82</v>
      </c>
      <c r="AE28" s="31" t="s">
        <v>80</v>
      </c>
      <c r="AF28" s="31" t="s">
        <v>80</v>
      </c>
      <c r="AG28" s="31" t="s">
        <v>80</v>
      </c>
      <c r="AH28" s="31" t="s">
        <v>80</v>
      </c>
      <c r="AI28" s="31" t="s">
        <v>80</v>
      </c>
      <c r="AJ28" s="31" t="s">
        <v>80</v>
      </c>
      <c r="AK28">
        <v>12</v>
      </c>
      <c r="AL28" s="29" t="s">
        <v>80</v>
      </c>
      <c r="AM28" s="29" t="s">
        <v>80</v>
      </c>
      <c r="AN28" s="20" t="s">
        <v>80</v>
      </c>
    </row>
    <row r="29" spans="1:40" x14ac:dyDescent="0.25">
      <c r="A29" t="s">
        <v>244</v>
      </c>
      <c r="B29" t="s">
        <v>140</v>
      </c>
      <c r="C29" t="s">
        <v>75</v>
      </c>
      <c r="D29" t="s">
        <v>132</v>
      </c>
      <c r="E29" t="s">
        <v>87</v>
      </c>
      <c r="F29" t="s">
        <v>78</v>
      </c>
      <c r="G29" s="31" t="s">
        <v>80</v>
      </c>
      <c r="H29" s="31" t="s">
        <v>80</v>
      </c>
      <c r="I29" s="31" t="s">
        <v>80</v>
      </c>
      <c r="J29" s="31" t="s">
        <v>80</v>
      </c>
      <c r="K29" s="31" t="s">
        <v>80</v>
      </c>
      <c r="L29" s="31" t="s">
        <v>80</v>
      </c>
      <c r="M29" s="31" t="s">
        <v>80</v>
      </c>
      <c r="N29" s="31" t="s">
        <v>80</v>
      </c>
      <c r="O29" s="31" t="s">
        <v>80</v>
      </c>
      <c r="P29" s="31" t="s">
        <v>80</v>
      </c>
      <c r="Q29" s="31" t="s">
        <v>80</v>
      </c>
      <c r="R29" s="31" t="s">
        <v>80</v>
      </c>
      <c r="S29" s="31" t="s">
        <v>80</v>
      </c>
      <c r="T29" s="31" t="s">
        <v>80</v>
      </c>
      <c r="U29" s="31" t="s">
        <v>80</v>
      </c>
      <c r="V29" s="31" t="s">
        <v>80</v>
      </c>
      <c r="W29" s="31">
        <v>13.420999999999999</v>
      </c>
      <c r="X29" s="31">
        <v>34.274999999999999</v>
      </c>
      <c r="Y29" s="31">
        <v>23.074999999999999</v>
      </c>
      <c r="Z29" s="31" t="s">
        <v>80</v>
      </c>
      <c r="AA29" s="31">
        <v>10.637</v>
      </c>
      <c r="AB29" s="31">
        <v>5.8150000000000004</v>
      </c>
      <c r="AC29" s="31">
        <v>38.732999999999997</v>
      </c>
      <c r="AD29" s="31">
        <v>4.0730000000000004</v>
      </c>
      <c r="AE29" s="31">
        <v>6.6760000000000002</v>
      </c>
      <c r="AF29" s="31" t="s">
        <v>80</v>
      </c>
      <c r="AG29" s="31" t="s">
        <v>80</v>
      </c>
      <c r="AH29" s="31" t="s">
        <v>80</v>
      </c>
      <c r="AI29" s="31" t="s">
        <v>80</v>
      </c>
      <c r="AJ29" s="31" t="s">
        <v>80</v>
      </c>
      <c r="AK29">
        <v>13</v>
      </c>
      <c r="AL29" s="29">
        <v>0.18</v>
      </c>
      <c r="AM29" s="29">
        <v>99.29</v>
      </c>
      <c r="AN29" s="20">
        <v>136.70599999999999</v>
      </c>
    </row>
    <row r="30" spans="1:40" x14ac:dyDescent="0.25">
      <c r="A30" t="s">
        <v>244</v>
      </c>
      <c r="B30" t="s">
        <v>140</v>
      </c>
      <c r="C30" t="s">
        <v>75</v>
      </c>
      <c r="D30" t="s">
        <v>132</v>
      </c>
      <c r="E30" t="s">
        <v>87</v>
      </c>
      <c r="F30" t="s">
        <v>79</v>
      </c>
      <c r="G30" s="31" t="s">
        <v>80</v>
      </c>
      <c r="H30" s="31" t="s">
        <v>80</v>
      </c>
      <c r="I30" s="31" t="s">
        <v>80</v>
      </c>
      <c r="J30" s="31" t="s">
        <v>80</v>
      </c>
      <c r="K30" s="31" t="s">
        <v>80</v>
      </c>
      <c r="L30" s="31" t="s">
        <v>80</v>
      </c>
      <c r="M30" s="31" t="s">
        <v>80</v>
      </c>
      <c r="N30" s="31" t="s">
        <v>80</v>
      </c>
      <c r="O30" s="31" t="s">
        <v>80</v>
      </c>
      <c r="P30" s="31" t="s">
        <v>80</v>
      </c>
      <c r="Q30" s="31" t="s">
        <v>80</v>
      </c>
      <c r="R30" s="31" t="s">
        <v>80</v>
      </c>
      <c r="S30" s="31" t="s">
        <v>80</v>
      </c>
      <c r="T30" s="31" t="s">
        <v>5</v>
      </c>
      <c r="U30" s="31" t="s">
        <v>80</v>
      </c>
      <c r="V30" s="31" t="s">
        <v>5</v>
      </c>
      <c r="W30" s="31" t="s">
        <v>5</v>
      </c>
      <c r="X30" s="31" t="s">
        <v>5</v>
      </c>
      <c r="Y30" s="31" t="s">
        <v>5</v>
      </c>
      <c r="Z30" s="31" t="s">
        <v>80</v>
      </c>
      <c r="AA30" s="31" t="s">
        <v>82</v>
      </c>
      <c r="AB30" s="31" t="s">
        <v>5</v>
      </c>
      <c r="AC30" s="31" t="s">
        <v>82</v>
      </c>
      <c r="AD30" s="31" t="s">
        <v>82</v>
      </c>
      <c r="AE30" s="31" t="s">
        <v>82</v>
      </c>
      <c r="AF30" s="31" t="s">
        <v>80</v>
      </c>
      <c r="AG30" s="31" t="s">
        <v>80</v>
      </c>
      <c r="AH30" s="31" t="s">
        <v>80</v>
      </c>
      <c r="AI30" s="31" t="s">
        <v>80</v>
      </c>
      <c r="AJ30" s="31" t="s">
        <v>80</v>
      </c>
      <c r="AK30">
        <v>13</v>
      </c>
      <c r="AL30" s="29" t="s">
        <v>80</v>
      </c>
      <c r="AM30" s="29" t="s">
        <v>80</v>
      </c>
      <c r="AN30" s="20" t="s">
        <v>80</v>
      </c>
    </row>
    <row r="31" spans="1:40" x14ac:dyDescent="0.25">
      <c r="A31" t="s">
        <v>244</v>
      </c>
      <c r="B31" t="s">
        <v>140</v>
      </c>
      <c r="C31" t="s">
        <v>75</v>
      </c>
      <c r="D31" t="s">
        <v>103</v>
      </c>
      <c r="E31" t="s">
        <v>87</v>
      </c>
      <c r="F31" t="s">
        <v>78</v>
      </c>
      <c r="G31" s="31" t="s">
        <v>80</v>
      </c>
      <c r="H31" s="31" t="s">
        <v>80</v>
      </c>
      <c r="I31" s="31" t="s">
        <v>80</v>
      </c>
      <c r="J31" s="31" t="s">
        <v>80</v>
      </c>
      <c r="K31" s="31" t="s">
        <v>80</v>
      </c>
      <c r="L31" s="31" t="s">
        <v>80</v>
      </c>
      <c r="M31" s="31" t="s">
        <v>80</v>
      </c>
      <c r="N31" s="31" t="s">
        <v>80</v>
      </c>
      <c r="O31" s="31" t="s">
        <v>80</v>
      </c>
      <c r="P31" s="31" t="s">
        <v>80</v>
      </c>
      <c r="Q31" s="31" t="s">
        <v>80</v>
      </c>
      <c r="R31" s="31" t="s">
        <v>80</v>
      </c>
      <c r="S31" s="31" t="s">
        <v>80</v>
      </c>
      <c r="T31" s="31" t="s">
        <v>80</v>
      </c>
      <c r="U31" s="31" t="s">
        <v>80</v>
      </c>
      <c r="V31" s="31">
        <v>29.346</v>
      </c>
      <c r="W31" s="31">
        <v>13</v>
      </c>
      <c r="X31" s="31">
        <v>7.3730000000000002</v>
      </c>
      <c r="Y31" s="31">
        <v>7.0469999999999997</v>
      </c>
      <c r="Z31" s="31">
        <v>4.0789999999999997</v>
      </c>
      <c r="AA31" s="31">
        <v>3.5339999999999998</v>
      </c>
      <c r="AB31" s="31">
        <v>18.356000000000002</v>
      </c>
      <c r="AC31" s="31">
        <v>8.6890000000000001</v>
      </c>
      <c r="AD31" s="31">
        <v>8.6609999999999996</v>
      </c>
      <c r="AE31" s="31">
        <v>6.0220000000000002</v>
      </c>
      <c r="AF31" s="31" t="s">
        <v>80</v>
      </c>
      <c r="AG31" s="31" t="s">
        <v>80</v>
      </c>
      <c r="AH31" s="31">
        <v>6.5000000000000002E-2</v>
      </c>
      <c r="AI31" s="31">
        <v>0.18</v>
      </c>
      <c r="AJ31" s="31">
        <v>8.2000000000000003E-2</v>
      </c>
      <c r="AK31">
        <v>14</v>
      </c>
      <c r="AL31" s="29">
        <v>0.14000000000000001</v>
      </c>
      <c r="AM31" s="29">
        <v>99.43</v>
      </c>
      <c r="AN31" s="20">
        <v>106.434</v>
      </c>
    </row>
    <row r="32" spans="1:40" x14ac:dyDescent="0.25">
      <c r="A32" t="s">
        <v>244</v>
      </c>
      <c r="B32" t="s">
        <v>140</v>
      </c>
      <c r="C32" t="s">
        <v>75</v>
      </c>
      <c r="D32" t="s">
        <v>103</v>
      </c>
      <c r="E32" t="s">
        <v>87</v>
      </c>
      <c r="F32" t="s">
        <v>79</v>
      </c>
      <c r="G32" s="31" t="s">
        <v>80</v>
      </c>
      <c r="H32" s="31" t="s">
        <v>80</v>
      </c>
      <c r="I32" s="31" t="s">
        <v>80</v>
      </c>
      <c r="J32" s="31" t="s">
        <v>80</v>
      </c>
      <c r="K32" s="31" t="s">
        <v>80</v>
      </c>
      <c r="L32" s="31" t="s">
        <v>80</v>
      </c>
      <c r="M32" s="31" t="s">
        <v>80</v>
      </c>
      <c r="N32" s="31" t="s">
        <v>80</v>
      </c>
      <c r="O32" s="31" t="s">
        <v>80</v>
      </c>
      <c r="P32" s="31" t="s">
        <v>80</v>
      </c>
      <c r="Q32" s="31" t="s">
        <v>80</v>
      </c>
      <c r="R32" s="31" t="s">
        <v>80</v>
      </c>
      <c r="S32" s="31" t="s">
        <v>80</v>
      </c>
      <c r="T32" s="31" t="s">
        <v>80</v>
      </c>
      <c r="U32" s="31" t="s">
        <v>80</v>
      </c>
      <c r="V32" s="31" t="s">
        <v>82</v>
      </c>
      <c r="W32" s="31" t="s">
        <v>20</v>
      </c>
      <c r="X32" s="31" t="s">
        <v>5</v>
      </c>
      <c r="Y32" s="31" t="s">
        <v>24</v>
      </c>
      <c r="Z32" s="31" t="s">
        <v>5</v>
      </c>
      <c r="AA32" s="31" t="s">
        <v>5</v>
      </c>
      <c r="AB32" s="31" t="s">
        <v>20</v>
      </c>
      <c r="AC32" s="31" t="s">
        <v>5</v>
      </c>
      <c r="AD32" s="31" t="s">
        <v>20</v>
      </c>
      <c r="AE32" s="31" t="s">
        <v>20</v>
      </c>
      <c r="AF32" s="31" t="s">
        <v>80</v>
      </c>
      <c r="AG32" s="31" t="s">
        <v>80</v>
      </c>
      <c r="AH32" s="31" t="s">
        <v>82</v>
      </c>
      <c r="AI32" s="31" t="s">
        <v>82</v>
      </c>
      <c r="AJ32" s="31" t="s">
        <v>82</v>
      </c>
      <c r="AK32">
        <v>14</v>
      </c>
      <c r="AL32" s="29" t="s">
        <v>80</v>
      </c>
      <c r="AM32" s="29" t="s">
        <v>80</v>
      </c>
      <c r="AN32" s="20" t="s">
        <v>80</v>
      </c>
    </row>
    <row r="33" spans="1:40" x14ac:dyDescent="0.25">
      <c r="A33" t="s">
        <v>244</v>
      </c>
      <c r="B33" t="s">
        <v>140</v>
      </c>
      <c r="C33" t="s">
        <v>75</v>
      </c>
      <c r="D33" t="s">
        <v>142</v>
      </c>
      <c r="E33" t="s">
        <v>77</v>
      </c>
      <c r="F33" t="s">
        <v>78</v>
      </c>
      <c r="G33" s="31" t="s">
        <v>80</v>
      </c>
      <c r="H33" s="31" t="s">
        <v>80</v>
      </c>
      <c r="I33" s="31" t="s">
        <v>80</v>
      </c>
      <c r="J33" s="31" t="s">
        <v>80</v>
      </c>
      <c r="K33" s="31" t="s">
        <v>80</v>
      </c>
      <c r="L33" s="31" t="s">
        <v>80</v>
      </c>
      <c r="M33" s="31" t="s">
        <v>80</v>
      </c>
      <c r="N33" s="31" t="s">
        <v>80</v>
      </c>
      <c r="O33" s="31" t="s">
        <v>80</v>
      </c>
      <c r="P33" s="31" t="s">
        <v>80</v>
      </c>
      <c r="Q33" s="31" t="s">
        <v>80</v>
      </c>
      <c r="R33" s="31" t="s">
        <v>80</v>
      </c>
      <c r="S33" s="31" t="s">
        <v>80</v>
      </c>
      <c r="T33" s="31" t="s">
        <v>80</v>
      </c>
      <c r="U33" s="31" t="s">
        <v>80</v>
      </c>
      <c r="V33" s="31">
        <v>0.49199999999999999</v>
      </c>
      <c r="W33" s="31">
        <v>48.281999999999996</v>
      </c>
      <c r="X33" s="31">
        <v>31.465</v>
      </c>
      <c r="Y33" s="31" t="s">
        <v>80</v>
      </c>
      <c r="Z33" s="31" t="s">
        <v>80</v>
      </c>
      <c r="AA33" s="31" t="s">
        <v>80</v>
      </c>
      <c r="AB33" s="31" t="s">
        <v>80</v>
      </c>
      <c r="AC33" s="31" t="s">
        <v>80</v>
      </c>
      <c r="AD33" s="31" t="s">
        <v>80</v>
      </c>
      <c r="AE33" s="31" t="s">
        <v>80</v>
      </c>
      <c r="AF33" s="31">
        <v>15.747</v>
      </c>
      <c r="AG33" s="31" t="s">
        <v>80</v>
      </c>
      <c r="AH33" s="31" t="s">
        <v>80</v>
      </c>
      <c r="AI33" s="31" t="s">
        <v>80</v>
      </c>
      <c r="AJ33" s="31" t="s">
        <v>80</v>
      </c>
      <c r="AK33">
        <v>15</v>
      </c>
      <c r="AL33" s="29">
        <v>0.13</v>
      </c>
      <c r="AM33" s="29">
        <v>99.55</v>
      </c>
      <c r="AN33" s="20">
        <v>95.986000000000004</v>
      </c>
    </row>
    <row r="34" spans="1:40" x14ac:dyDescent="0.25">
      <c r="A34" t="s">
        <v>244</v>
      </c>
      <c r="B34" t="s">
        <v>140</v>
      </c>
      <c r="C34" t="s">
        <v>75</v>
      </c>
      <c r="D34" t="s">
        <v>142</v>
      </c>
      <c r="E34" t="s">
        <v>77</v>
      </c>
      <c r="F34" t="s">
        <v>79</v>
      </c>
      <c r="G34" s="31" t="s">
        <v>80</v>
      </c>
      <c r="H34" s="31" t="s">
        <v>80</v>
      </c>
      <c r="I34" s="31" t="s">
        <v>80</v>
      </c>
      <c r="J34" s="31" t="s">
        <v>80</v>
      </c>
      <c r="K34" s="31" t="s">
        <v>80</v>
      </c>
      <c r="L34" s="31" t="s">
        <v>80</v>
      </c>
      <c r="M34" s="31" t="s">
        <v>80</v>
      </c>
      <c r="N34" s="31" t="s">
        <v>80</v>
      </c>
      <c r="O34" s="31" t="s">
        <v>80</v>
      </c>
      <c r="P34" s="31" t="s">
        <v>80</v>
      </c>
      <c r="Q34" s="31" t="s">
        <v>80</v>
      </c>
      <c r="R34" s="31" t="s">
        <v>80</v>
      </c>
      <c r="S34" s="31" t="s">
        <v>80</v>
      </c>
      <c r="T34" s="31" t="s">
        <v>80</v>
      </c>
      <c r="U34" s="31" t="s">
        <v>80</v>
      </c>
      <c r="V34" s="31" t="s">
        <v>82</v>
      </c>
      <c r="W34" s="31" t="s">
        <v>82</v>
      </c>
      <c r="X34" s="31" t="s">
        <v>82</v>
      </c>
      <c r="Y34" s="31" t="s">
        <v>80</v>
      </c>
      <c r="Z34" s="31" t="s">
        <v>80</v>
      </c>
      <c r="AA34" s="31" t="s">
        <v>80</v>
      </c>
      <c r="AB34" s="31" t="s">
        <v>80</v>
      </c>
      <c r="AC34" s="31" t="s">
        <v>80</v>
      </c>
      <c r="AD34" s="31" t="s">
        <v>80</v>
      </c>
      <c r="AE34" s="31" t="s">
        <v>80</v>
      </c>
      <c r="AF34" s="31" t="s">
        <v>82</v>
      </c>
      <c r="AG34" s="31" t="s">
        <v>80</v>
      </c>
      <c r="AH34" s="31" t="s">
        <v>80</v>
      </c>
      <c r="AI34" s="31" t="s">
        <v>80</v>
      </c>
      <c r="AJ34" s="31" t="s">
        <v>80</v>
      </c>
      <c r="AK34">
        <v>15</v>
      </c>
      <c r="AL34" s="29" t="s">
        <v>80</v>
      </c>
      <c r="AM34" s="29" t="s">
        <v>80</v>
      </c>
      <c r="AN34" s="20" t="s">
        <v>80</v>
      </c>
    </row>
    <row r="35" spans="1:40" x14ac:dyDescent="0.25">
      <c r="A35" t="s">
        <v>244</v>
      </c>
      <c r="B35" t="s">
        <v>140</v>
      </c>
      <c r="C35" t="s">
        <v>100</v>
      </c>
      <c r="D35" t="s">
        <v>101</v>
      </c>
      <c r="E35" t="s">
        <v>87</v>
      </c>
      <c r="F35" t="s">
        <v>78</v>
      </c>
      <c r="G35" s="31" t="s">
        <v>80</v>
      </c>
      <c r="H35" s="31" t="s">
        <v>80</v>
      </c>
      <c r="I35" s="31" t="s">
        <v>80</v>
      </c>
      <c r="J35" s="31" t="s">
        <v>80</v>
      </c>
      <c r="K35" s="31" t="s">
        <v>80</v>
      </c>
      <c r="L35" s="31" t="s">
        <v>80</v>
      </c>
      <c r="M35" s="31" t="s">
        <v>80</v>
      </c>
      <c r="N35" s="31" t="s">
        <v>80</v>
      </c>
      <c r="O35" s="31" t="s">
        <v>80</v>
      </c>
      <c r="P35" s="31">
        <v>52.124000000000002</v>
      </c>
      <c r="Q35" s="31">
        <v>12.105</v>
      </c>
      <c r="R35" s="31">
        <v>13.45</v>
      </c>
      <c r="S35" s="31">
        <v>0.57899999999999996</v>
      </c>
      <c r="T35" s="31">
        <v>0.19800000000000001</v>
      </c>
      <c r="U35" s="31" t="s">
        <v>80</v>
      </c>
      <c r="V35" s="31" t="s">
        <v>80</v>
      </c>
      <c r="W35" s="31" t="s">
        <v>80</v>
      </c>
      <c r="X35" s="31" t="s">
        <v>80</v>
      </c>
      <c r="Y35" s="31" t="s">
        <v>80</v>
      </c>
      <c r="Z35" s="31" t="s">
        <v>80</v>
      </c>
      <c r="AA35" s="31" t="s">
        <v>80</v>
      </c>
      <c r="AB35" s="31" t="s">
        <v>80</v>
      </c>
      <c r="AC35" s="31" t="s">
        <v>80</v>
      </c>
      <c r="AD35" s="31" t="s">
        <v>80</v>
      </c>
      <c r="AE35" s="31" t="s">
        <v>80</v>
      </c>
      <c r="AF35" s="31" t="s">
        <v>80</v>
      </c>
      <c r="AG35" s="31" t="s">
        <v>80</v>
      </c>
      <c r="AH35" s="31" t="s">
        <v>80</v>
      </c>
      <c r="AI35" s="31" t="s">
        <v>80</v>
      </c>
      <c r="AJ35" s="31" t="s">
        <v>80</v>
      </c>
      <c r="AK35">
        <v>16</v>
      </c>
      <c r="AL35" s="29">
        <v>0.1</v>
      </c>
      <c r="AM35" s="29">
        <v>99.66</v>
      </c>
      <c r="AN35" s="20">
        <v>78.456000000000003</v>
      </c>
    </row>
    <row r="36" spans="1:40" x14ac:dyDescent="0.25">
      <c r="A36" t="s">
        <v>244</v>
      </c>
      <c r="B36" t="s">
        <v>140</v>
      </c>
      <c r="C36" t="s">
        <v>100</v>
      </c>
      <c r="D36" t="s">
        <v>101</v>
      </c>
      <c r="E36" t="s">
        <v>87</v>
      </c>
      <c r="F36" t="s">
        <v>79</v>
      </c>
      <c r="G36" s="31" t="s">
        <v>80</v>
      </c>
      <c r="H36" s="31" t="s">
        <v>80</v>
      </c>
      <c r="I36" s="31" t="s">
        <v>80</v>
      </c>
      <c r="J36" s="31" t="s">
        <v>80</v>
      </c>
      <c r="K36" s="31" t="s">
        <v>80</v>
      </c>
      <c r="L36" s="31" t="s">
        <v>80</v>
      </c>
      <c r="M36" s="31" t="s">
        <v>80</v>
      </c>
      <c r="N36" s="31" t="s">
        <v>80</v>
      </c>
      <c r="O36" s="31" t="s">
        <v>80</v>
      </c>
      <c r="P36" s="31" t="s">
        <v>82</v>
      </c>
      <c r="Q36" s="31" t="s">
        <v>5</v>
      </c>
      <c r="R36" s="31" t="s">
        <v>5</v>
      </c>
      <c r="S36" s="31" t="s">
        <v>82</v>
      </c>
      <c r="T36" s="31" t="s">
        <v>82</v>
      </c>
      <c r="U36" s="31" t="s">
        <v>80</v>
      </c>
      <c r="V36" s="31" t="s">
        <v>80</v>
      </c>
      <c r="W36" s="31" t="s">
        <v>80</v>
      </c>
      <c r="X36" s="31" t="s">
        <v>80</v>
      </c>
      <c r="Y36" s="31" t="s">
        <v>80</v>
      </c>
      <c r="Z36" s="31" t="s">
        <v>80</v>
      </c>
      <c r="AA36" s="31" t="s">
        <v>80</v>
      </c>
      <c r="AB36" s="31" t="s">
        <v>80</v>
      </c>
      <c r="AC36" s="31" t="s">
        <v>80</v>
      </c>
      <c r="AD36" s="31" t="s">
        <v>80</v>
      </c>
      <c r="AE36" s="31" t="s">
        <v>80</v>
      </c>
      <c r="AF36" s="31" t="s">
        <v>80</v>
      </c>
      <c r="AG36" s="31" t="s">
        <v>80</v>
      </c>
      <c r="AH36" s="31" t="s">
        <v>80</v>
      </c>
      <c r="AI36" s="31" t="s">
        <v>80</v>
      </c>
      <c r="AJ36" s="31" t="s">
        <v>80</v>
      </c>
      <c r="AK36">
        <v>16</v>
      </c>
      <c r="AL36" s="29" t="s">
        <v>80</v>
      </c>
      <c r="AM36" s="29" t="s">
        <v>80</v>
      </c>
      <c r="AN36" s="20" t="s">
        <v>80</v>
      </c>
    </row>
    <row r="37" spans="1:40" x14ac:dyDescent="0.25">
      <c r="A37" t="s">
        <v>244</v>
      </c>
      <c r="B37" t="s">
        <v>140</v>
      </c>
      <c r="C37" t="s">
        <v>75</v>
      </c>
      <c r="D37" t="s">
        <v>146</v>
      </c>
      <c r="E37" t="s">
        <v>87</v>
      </c>
      <c r="F37" t="s">
        <v>78</v>
      </c>
      <c r="G37" s="31" t="s">
        <v>80</v>
      </c>
      <c r="H37" s="31" t="s">
        <v>80</v>
      </c>
      <c r="I37" s="31" t="s">
        <v>80</v>
      </c>
      <c r="J37" s="31" t="s">
        <v>80</v>
      </c>
      <c r="K37" s="31" t="s">
        <v>80</v>
      </c>
      <c r="L37" s="31" t="s">
        <v>80</v>
      </c>
      <c r="M37" s="31" t="s">
        <v>80</v>
      </c>
      <c r="N37" s="31" t="s">
        <v>80</v>
      </c>
      <c r="O37" s="31" t="s">
        <v>80</v>
      </c>
      <c r="P37" s="31" t="s">
        <v>80</v>
      </c>
      <c r="Q37" s="31" t="s">
        <v>80</v>
      </c>
      <c r="R37" s="31" t="s">
        <v>80</v>
      </c>
      <c r="S37" s="31" t="s">
        <v>80</v>
      </c>
      <c r="T37" s="31" t="s">
        <v>80</v>
      </c>
      <c r="U37" s="31" t="s">
        <v>80</v>
      </c>
      <c r="V37" s="31" t="s">
        <v>80</v>
      </c>
      <c r="W37" s="31" t="s">
        <v>80</v>
      </c>
      <c r="X37" s="31" t="s">
        <v>80</v>
      </c>
      <c r="Y37" s="31" t="s">
        <v>80</v>
      </c>
      <c r="Z37" s="31" t="s">
        <v>80</v>
      </c>
      <c r="AA37" s="31" t="s">
        <v>80</v>
      </c>
      <c r="AB37" s="31" t="s">
        <v>80</v>
      </c>
      <c r="AC37" s="31">
        <v>31.375</v>
      </c>
      <c r="AD37" s="31" t="s">
        <v>80</v>
      </c>
      <c r="AE37" s="31" t="s">
        <v>80</v>
      </c>
      <c r="AF37" s="31" t="s">
        <v>80</v>
      </c>
      <c r="AG37" s="31">
        <v>6.94</v>
      </c>
      <c r="AH37" s="31">
        <v>23.26</v>
      </c>
      <c r="AI37" s="31">
        <v>13.788</v>
      </c>
      <c r="AJ37" s="31">
        <v>2.145</v>
      </c>
      <c r="AK37">
        <v>17</v>
      </c>
      <c r="AL37" s="29">
        <v>0.1</v>
      </c>
      <c r="AM37" s="29">
        <v>99.76</v>
      </c>
      <c r="AN37" s="20">
        <v>77.507999999999996</v>
      </c>
    </row>
    <row r="38" spans="1:40" x14ac:dyDescent="0.25">
      <c r="A38" t="s">
        <v>244</v>
      </c>
      <c r="B38" t="s">
        <v>140</v>
      </c>
      <c r="C38" t="s">
        <v>75</v>
      </c>
      <c r="D38" t="s">
        <v>146</v>
      </c>
      <c r="E38" t="s">
        <v>87</v>
      </c>
      <c r="F38" t="s">
        <v>79</v>
      </c>
      <c r="G38" s="31" t="s">
        <v>80</v>
      </c>
      <c r="H38" s="31" t="s">
        <v>80</v>
      </c>
      <c r="I38" s="31" t="s">
        <v>80</v>
      </c>
      <c r="J38" s="31" t="s">
        <v>80</v>
      </c>
      <c r="K38" s="31" t="s">
        <v>80</v>
      </c>
      <c r="L38" s="31" t="s">
        <v>80</v>
      </c>
      <c r="M38" s="31" t="s">
        <v>80</v>
      </c>
      <c r="N38" s="31" t="s">
        <v>80</v>
      </c>
      <c r="O38" s="31" t="s">
        <v>80</v>
      </c>
      <c r="P38" s="31" t="s">
        <v>80</v>
      </c>
      <c r="Q38" s="31" t="s">
        <v>80</v>
      </c>
      <c r="R38" s="31" t="s">
        <v>80</v>
      </c>
      <c r="S38" s="31" t="s">
        <v>80</v>
      </c>
      <c r="T38" s="31" t="s">
        <v>80</v>
      </c>
      <c r="U38" s="31" t="s">
        <v>80</v>
      </c>
      <c r="V38" s="31" t="s">
        <v>80</v>
      </c>
      <c r="W38" s="31" t="s">
        <v>80</v>
      </c>
      <c r="X38" s="31" t="s">
        <v>80</v>
      </c>
      <c r="Y38" s="31" t="s">
        <v>80</v>
      </c>
      <c r="Z38" s="31" t="s">
        <v>80</v>
      </c>
      <c r="AA38" s="31" t="s">
        <v>80</v>
      </c>
      <c r="AB38" s="31" t="s">
        <v>80</v>
      </c>
      <c r="AC38" s="31" t="s">
        <v>5</v>
      </c>
      <c r="AD38" s="31" t="s">
        <v>80</v>
      </c>
      <c r="AE38" s="31" t="s">
        <v>80</v>
      </c>
      <c r="AF38" s="31" t="s">
        <v>80</v>
      </c>
      <c r="AG38" s="31" t="s">
        <v>82</v>
      </c>
      <c r="AH38" s="31" t="s">
        <v>82</v>
      </c>
      <c r="AI38" s="31" t="s">
        <v>82</v>
      </c>
      <c r="AJ38" s="31" t="s">
        <v>7</v>
      </c>
      <c r="AK38">
        <v>17</v>
      </c>
      <c r="AL38" s="29" t="s">
        <v>80</v>
      </c>
      <c r="AM38" s="29" t="s">
        <v>80</v>
      </c>
      <c r="AN38" s="20" t="s">
        <v>80</v>
      </c>
    </row>
    <row r="39" spans="1:40" x14ac:dyDescent="0.25">
      <c r="A39" t="s">
        <v>244</v>
      </c>
      <c r="B39" t="s">
        <v>140</v>
      </c>
      <c r="C39" t="s">
        <v>75</v>
      </c>
      <c r="D39" t="s">
        <v>114</v>
      </c>
      <c r="E39" t="s">
        <v>87</v>
      </c>
      <c r="F39" t="s">
        <v>78</v>
      </c>
      <c r="G39" s="31" t="s">
        <v>80</v>
      </c>
      <c r="H39" s="31" t="s">
        <v>80</v>
      </c>
      <c r="I39" s="31" t="s">
        <v>80</v>
      </c>
      <c r="J39" s="31" t="s">
        <v>80</v>
      </c>
      <c r="K39" s="31">
        <v>2.0619999999999998</v>
      </c>
      <c r="L39" s="31">
        <v>0.22800000000000001</v>
      </c>
      <c r="M39" s="31" t="s">
        <v>80</v>
      </c>
      <c r="N39" s="31" t="s">
        <v>80</v>
      </c>
      <c r="O39" s="31" t="s">
        <v>80</v>
      </c>
      <c r="P39" s="31" t="s">
        <v>80</v>
      </c>
      <c r="Q39" s="31" t="s">
        <v>80</v>
      </c>
      <c r="R39" s="31" t="s">
        <v>80</v>
      </c>
      <c r="S39" s="31" t="s">
        <v>80</v>
      </c>
      <c r="T39" s="31">
        <v>0.503</v>
      </c>
      <c r="U39" s="31">
        <v>1.238</v>
      </c>
      <c r="V39" s="31">
        <v>3.0150000000000001</v>
      </c>
      <c r="W39" s="31">
        <v>1.974</v>
      </c>
      <c r="X39" s="31">
        <v>1.897</v>
      </c>
      <c r="Y39" s="31">
        <v>20.026</v>
      </c>
      <c r="Z39" s="31">
        <v>16.475000000000001</v>
      </c>
      <c r="AA39" s="31" t="s">
        <v>80</v>
      </c>
      <c r="AB39" s="31" t="s">
        <v>80</v>
      </c>
      <c r="AC39" s="31" t="s">
        <v>80</v>
      </c>
      <c r="AD39" s="31" t="s">
        <v>80</v>
      </c>
      <c r="AE39" s="31" t="s">
        <v>80</v>
      </c>
      <c r="AF39" s="31" t="s">
        <v>80</v>
      </c>
      <c r="AG39" s="31" t="s">
        <v>80</v>
      </c>
      <c r="AH39" s="31" t="s">
        <v>80</v>
      </c>
      <c r="AI39" s="31" t="s">
        <v>80</v>
      </c>
      <c r="AJ39" s="31" t="s">
        <v>80</v>
      </c>
      <c r="AK39">
        <v>18</v>
      </c>
      <c r="AL39" s="29">
        <v>0.06</v>
      </c>
      <c r="AM39" s="29">
        <v>99.82</v>
      </c>
      <c r="AN39" s="20">
        <v>47.418999999999997</v>
      </c>
    </row>
    <row r="40" spans="1:40" x14ac:dyDescent="0.25">
      <c r="A40" t="s">
        <v>244</v>
      </c>
      <c r="B40" t="s">
        <v>140</v>
      </c>
      <c r="C40" t="s">
        <v>75</v>
      </c>
      <c r="D40" t="s">
        <v>114</v>
      </c>
      <c r="E40" t="s">
        <v>87</v>
      </c>
      <c r="F40" t="s">
        <v>79</v>
      </c>
      <c r="G40" s="31" t="s">
        <v>80</v>
      </c>
      <c r="H40" s="31" t="s">
        <v>80</v>
      </c>
      <c r="I40" s="31" t="s">
        <v>80</v>
      </c>
      <c r="J40" s="31" t="s">
        <v>80</v>
      </c>
      <c r="K40" s="31" t="s">
        <v>82</v>
      </c>
      <c r="L40" s="31" t="s">
        <v>82</v>
      </c>
      <c r="M40" s="31" t="s">
        <v>80</v>
      </c>
      <c r="N40" s="31" t="s">
        <v>80</v>
      </c>
      <c r="O40" s="31" t="s">
        <v>80</v>
      </c>
      <c r="P40" s="31" t="s">
        <v>80</v>
      </c>
      <c r="Q40" s="31" t="s">
        <v>80</v>
      </c>
      <c r="R40" s="31" t="s">
        <v>80</v>
      </c>
      <c r="S40" s="31" t="s">
        <v>80</v>
      </c>
      <c r="T40" s="31" t="s">
        <v>5</v>
      </c>
      <c r="U40" s="31" t="s">
        <v>82</v>
      </c>
      <c r="V40" s="31" t="s">
        <v>5</v>
      </c>
      <c r="W40" s="31" t="s">
        <v>5</v>
      </c>
      <c r="X40" s="31" t="s">
        <v>5</v>
      </c>
      <c r="Y40" s="31" t="s">
        <v>5</v>
      </c>
      <c r="Z40" s="31" t="s">
        <v>5</v>
      </c>
      <c r="AA40" s="31" t="s">
        <v>80</v>
      </c>
      <c r="AB40" s="31" t="s">
        <v>80</v>
      </c>
      <c r="AC40" s="31" t="s">
        <v>80</v>
      </c>
      <c r="AD40" s="31" t="s">
        <v>80</v>
      </c>
      <c r="AE40" s="31" t="s">
        <v>80</v>
      </c>
      <c r="AF40" s="31" t="s">
        <v>80</v>
      </c>
      <c r="AG40" s="31" t="s">
        <v>80</v>
      </c>
      <c r="AH40" s="31" t="s">
        <v>80</v>
      </c>
      <c r="AI40" s="31" t="s">
        <v>80</v>
      </c>
      <c r="AJ40" s="31" t="s">
        <v>80</v>
      </c>
      <c r="AK40">
        <v>18</v>
      </c>
      <c r="AL40" s="29" t="s">
        <v>80</v>
      </c>
      <c r="AM40" s="29" t="s">
        <v>80</v>
      </c>
      <c r="AN40" s="20" t="s">
        <v>80</v>
      </c>
    </row>
    <row r="41" spans="1:40" x14ac:dyDescent="0.25">
      <c r="A41" t="s">
        <v>244</v>
      </c>
      <c r="B41" t="s">
        <v>140</v>
      </c>
      <c r="C41" t="s">
        <v>75</v>
      </c>
      <c r="D41" t="s">
        <v>98</v>
      </c>
      <c r="E41" t="s">
        <v>87</v>
      </c>
      <c r="F41" t="s">
        <v>78</v>
      </c>
      <c r="G41" s="31" t="s">
        <v>80</v>
      </c>
      <c r="H41" s="31" t="s">
        <v>80</v>
      </c>
      <c r="I41" s="31" t="s">
        <v>80</v>
      </c>
      <c r="J41" s="31" t="s">
        <v>80</v>
      </c>
      <c r="K41" s="31">
        <v>24.2</v>
      </c>
      <c r="L41" s="31">
        <v>0.72</v>
      </c>
      <c r="M41" s="31" t="s">
        <v>80</v>
      </c>
      <c r="N41" s="31" t="s">
        <v>80</v>
      </c>
      <c r="O41" s="31" t="s">
        <v>80</v>
      </c>
      <c r="P41" s="31" t="s">
        <v>80</v>
      </c>
      <c r="Q41" s="31" t="s">
        <v>80</v>
      </c>
      <c r="R41" s="31" t="s">
        <v>80</v>
      </c>
      <c r="S41" s="31" t="s">
        <v>80</v>
      </c>
      <c r="T41" s="31">
        <v>10.077</v>
      </c>
      <c r="U41" s="31" t="s">
        <v>80</v>
      </c>
      <c r="V41" s="31" t="s">
        <v>80</v>
      </c>
      <c r="W41" s="31" t="s">
        <v>80</v>
      </c>
      <c r="X41" s="31" t="s">
        <v>80</v>
      </c>
      <c r="Y41" s="31" t="s">
        <v>80</v>
      </c>
      <c r="Z41" s="31" t="s">
        <v>80</v>
      </c>
      <c r="AA41" s="31" t="s">
        <v>80</v>
      </c>
      <c r="AB41" s="31" t="s">
        <v>80</v>
      </c>
      <c r="AC41" s="31" t="s">
        <v>80</v>
      </c>
      <c r="AD41" s="31" t="s">
        <v>80</v>
      </c>
      <c r="AE41" s="31" t="s">
        <v>80</v>
      </c>
      <c r="AF41" s="31" t="s">
        <v>80</v>
      </c>
      <c r="AG41" s="31" t="s">
        <v>80</v>
      </c>
      <c r="AH41" s="31" t="s">
        <v>80</v>
      </c>
      <c r="AI41" s="31" t="s">
        <v>80</v>
      </c>
      <c r="AJ41" s="31" t="s">
        <v>80</v>
      </c>
      <c r="AK41">
        <v>19</v>
      </c>
      <c r="AL41" s="29">
        <v>0.05</v>
      </c>
      <c r="AM41" s="29">
        <v>99.86</v>
      </c>
      <c r="AN41" s="20">
        <v>34.997</v>
      </c>
    </row>
    <row r="42" spans="1:40" x14ac:dyDescent="0.25">
      <c r="A42" t="s">
        <v>244</v>
      </c>
      <c r="B42" t="s">
        <v>140</v>
      </c>
      <c r="C42" t="s">
        <v>75</v>
      </c>
      <c r="D42" t="s">
        <v>98</v>
      </c>
      <c r="E42" t="s">
        <v>87</v>
      </c>
      <c r="F42" t="s">
        <v>79</v>
      </c>
      <c r="G42" s="31" t="s">
        <v>80</v>
      </c>
      <c r="H42" s="31" t="s">
        <v>80</v>
      </c>
      <c r="I42" s="31" t="s">
        <v>80</v>
      </c>
      <c r="J42" s="31" t="s">
        <v>80</v>
      </c>
      <c r="K42" s="31" t="s">
        <v>82</v>
      </c>
      <c r="L42" s="31" t="s">
        <v>82</v>
      </c>
      <c r="M42" s="31" t="s">
        <v>80</v>
      </c>
      <c r="N42" s="31" t="s">
        <v>80</v>
      </c>
      <c r="O42" s="31" t="s">
        <v>80</v>
      </c>
      <c r="P42" s="31" t="s">
        <v>80</v>
      </c>
      <c r="Q42" s="31" t="s">
        <v>80</v>
      </c>
      <c r="R42" s="31" t="s">
        <v>80</v>
      </c>
      <c r="S42" s="31" t="s">
        <v>5</v>
      </c>
      <c r="T42" s="31" t="s">
        <v>5</v>
      </c>
      <c r="U42" s="31" t="s">
        <v>5</v>
      </c>
      <c r="V42" s="31" t="s">
        <v>80</v>
      </c>
      <c r="W42" s="31" t="s">
        <v>80</v>
      </c>
      <c r="X42" s="31" t="s">
        <v>80</v>
      </c>
      <c r="Y42" s="31" t="s">
        <v>5</v>
      </c>
      <c r="Z42" s="31" t="s">
        <v>5</v>
      </c>
      <c r="AA42" s="31" t="s">
        <v>80</v>
      </c>
      <c r="AB42" s="31" t="s">
        <v>80</v>
      </c>
      <c r="AC42" s="31" t="s">
        <v>80</v>
      </c>
      <c r="AD42" s="31" t="s">
        <v>80</v>
      </c>
      <c r="AE42" s="31" t="s">
        <v>80</v>
      </c>
      <c r="AF42" s="31" t="s">
        <v>80</v>
      </c>
      <c r="AG42" s="31" t="s">
        <v>80</v>
      </c>
      <c r="AH42" s="31" t="s">
        <v>80</v>
      </c>
      <c r="AI42" s="31" t="s">
        <v>5</v>
      </c>
      <c r="AJ42" s="31" t="s">
        <v>80</v>
      </c>
      <c r="AK42">
        <v>19</v>
      </c>
      <c r="AL42" s="29" t="s">
        <v>80</v>
      </c>
      <c r="AM42" s="29" t="s">
        <v>80</v>
      </c>
      <c r="AN42" s="20" t="s">
        <v>80</v>
      </c>
    </row>
    <row r="43" spans="1:40" x14ac:dyDescent="0.25">
      <c r="A43" t="s">
        <v>244</v>
      </c>
      <c r="B43" t="s">
        <v>140</v>
      </c>
      <c r="C43" t="s">
        <v>75</v>
      </c>
      <c r="D43" t="s">
        <v>141</v>
      </c>
      <c r="E43" t="s">
        <v>77</v>
      </c>
      <c r="F43" t="s">
        <v>78</v>
      </c>
      <c r="G43" s="31">
        <v>2.6560000000000001</v>
      </c>
      <c r="H43" s="31">
        <v>1.3740000000000001</v>
      </c>
      <c r="I43" s="31">
        <v>1.921</v>
      </c>
      <c r="J43" s="31">
        <v>2.1179999999999999</v>
      </c>
      <c r="K43" s="31">
        <v>0.5</v>
      </c>
      <c r="L43" s="31">
        <v>13.378</v>
      </c>
      <c r="M43" s="31">
        <v>2.302</v>
      </c>
      <c r="N43" s="31">
        <v>0.34399999999999997</v>
      </c>
      <c r="O43" s="31">
        <v>0.56200000000000006</v>
      </c>
      <c r="P43" s="31">
        <v>0.04</v>
      </c>
      <c r="Q43" s="31">
        <v>0.185</v>
      </c>
      <c r="R43" s="31" t="s">
        <v>80</v>
      </c>
      <c r="S43" s="31">
        <v>0.01</v>
      </c>
      <c r="T43" s="31">
        <v>1.4E-2</v>
      </c>
      <c r="U43" s="31">
        <v>3.0000000000000001E-3</v>
      </c>
      <c r="V43" s="31">
        <v>0.39700000000000002</v>
      </c>
      <c r="W43" s="31">
        <v>0.156</v>
      </c>
      <c r="X43" s="31">
        <v>6.7000000000000004E-2</v>
      </c>
      <c r="Y43" s="31">
        <v>9.6000000000000002E-2</v>
      </c>
      <c r="Z43" s="31" t="s">
        <v>80</v>
      </c>
      <c r="AA43" s="31" t="s">
        <v>80</v>
      </c>
      <c r="AB43" s="31" t="s">
        <v>80</v>
      </c>
      <c r="AC43" s="31" t="s">
        <v>80</v>
      </c>
      <c r="AD43" s="31" t="s">
        <v>80</v>
      </c>
      <c r="AE43" s="31" t="s">
        <v>80</v>
      </c>
      <c r="AF43" s="31" t="s">
        <v>80</v>
      </c>
      <c r="AG43" s="31" t="s">
        <v>80</v>
      </c>
      <c r="AH43" s="31" t="s">
        <v>80</v>
      </c>
      <c r="AI43" s="31" t="s">
        <v>80</v>
      </c>
      <c r="AJ43" s="31" t="s">
        <v>80</v>
      </c>
      <c r="AK43">
        <v>20</v>
      </c>
      <c r="AL43" s="29">
        <v>0.03</v>
      </c>
      <c r="AM43" s="29">
        <v>99.9</v>
      </c>
      <c r="AN43" s="20">
        <v>26.123000000000001</v>
      </c>
    </row>
    <row r="44" spans="1:40" x14ac:dyDescent="0.25">
      <c r="A44" t="s">
        <v>244</v>
      </c>
      <c r="B44" t="s">
        <v>140</v>
      </c>
      <c r="C44" t="s">
        <v>75</v>
      </c>
      <c r="D44" t="s">
        <v>141</v>
      </c>
      <c r="E44" t="s">
        <v>77</v>
      </c>
      <c r="F44" t="s">
        <v>79</v>
      </c>
      <c r="G44" s="31" t="s">
        <v>82</v>
      </c>
      <c r="H44" s="31" t="s">
        <v>82</v>
      </c>
      <c r="I44" s="31" t="s">
        <v>82</v>
      </c>
      <c r="J44" s="31" t="s">
        <v>82</v>
      </c>
      <c r="K44" s="31" t="s">
        <v>82</v>
      </c>
      <c r="L44" s="31" t="s">
        <v>82</v>
      </c>
      <c r="M44" s="31" t="s">
        <v>5</v>
      </c>
      <c r="N44" s="31" t="s">
        <v>82</v>
      </c>
      <c r="O44" s="31" t="s">
        <v>82</v>
      </c>
      <c r="P44" s="31" t="s">
        <v>82</v>
      </c>
      <c r="Q44" s="31" t="s">
        <v>82</v>
      </c>
      <c r="R44" s="31" t="s">
        <v>80</v>
      </c>
      <c r="S44" s="31" t="s">
        <v>82</v>
      </c>
      <c r="T44" s="31" t="s">
        <v>82</v>
      </c>
      <c r="U44" s="31" t="s">
        <v>5</v>
      </c>
      <c r="V44" s="31" t="s">
        <v>5</v>
      </c>
      <c r="W44" s="31" t="s">
        <v>5</v>
      </c>
      <c r="X44" s="31" t="s">
        <v>82</v>
      </c>
      <c r="Y44" s="31" t="s">
        <v>82</v>
      </c>
      <c r="Z44" s="31" t="s">
        <v>80</v>
      </c>
      <c r="AA44" s="31" t="s">
        <v>80</v>
      </c>
      <c r="AB44" s="31" t="s">
        <v>80</v>
      </c>
      <c r="AC44" s="31" t="s">
        <v>5</v>
      </c>
      <c r="AD44" s="31" t="s">
        <v>80</v>
      </c>
      <c r="AE44" s="31" t="s">
        <v>80</v>
      </c>
      <c r="AF44" s="31" t="s">
        <v>80</v>
      </c>
      <c r="AG44" s="31" t="s">
        <v>80</v>
      </c>
      <c r="AH44" s="31" t="s">
        <v>80</v>
      </c>
      <c r="AI44" s="31" t="s">
        <v>80</v>
      </c>
      <c r="AJ44" s="31" t="s">
        <v>80</v>
      </c>
      <c r="AK44">
        <v>20</v>
      </c>
      <c r="AL44" s="29" t="s">
        <v>80</v>
      </c>
      <c r="AM44" s="29" t="s">
        <v>80</v>
      </c>
      <c r="AN44" s="20" t="s">
        <v>80</v>
      </c>
    </row>
    <row r="45" spans="1:40" x14ac:dyDescent="0.25">
      <c r="A45" t="s">
        <v>244</v>
      </c>
      <c r="B45" t="s">
        <v>140</v>
      </c>
      <c r="C45" t="s">
        <v>75</v>
      </c>
      <c r="D45" t="s">
        <v>113</v>
      </c>
      <c r="E45" t="s">
        <v>77</v>
      </c>
      <c r="F45" t="s">
        <v>78</v>
      </c>
      <c r="G45" s="31" t="s">
        <v>80</v>
      </c>
      <c r="H45" s="31" t="s">
        <v>80</v>
      </c>
      <c r="I45" s="31" t="s">
        <v>80</v>
      </c>
      <c r="J45" s="31" t="s">
        <v>80</v>
      </c>
      <c r="K45" s="31" t="s">
        <v>80</v>
      </c>
      <c r="L45" s="31" t="s">
        <v>80</v>
      </c>
      <c r="M45" s="31" t="s">
        <v>80</v>
      </c>
      <c r="N45" s="31" t="s">
        <v>80</v>
      </c>
      <c r="O45" s="31" t="s">
        <v>80</v>
      </c>
      <c r="P45" s="31" t="s">
        <v>80</v>
      </c>
      <c r="Q45" s="31">
        <v>0.06</v>
      </c>
      <c r="R45" s="31">
        <v>0.32600000000000001</v>
      </c>
      <c r="S45" s="31" t="s">
        <v>80</v>
      </c>
      <c r="T45" s="31">
        <v>4</v>
      </c>
      <c r="U45" s="31" t="s">
        <v>80</v>
      </c>
      <c r="V45" s="31" t="s">
        <v>80</v>
      </c>
      <c r="W45" s="31">
        <v>0.17</v>
      </c>
      <c r="X45" s="31" t="s">
        <v>80</v>
      </c>
      <c r="Y45" s="31" t="s">
        <v>80</v>
      </c>
      <c r="Z45" s="31">
        <v>11.85</v>
      </c>
      <c r="AA45" s="31">
        <v>0.86399999999999999</v>
      </c>
      <c r="AB45" s="31" t="s">
        <v>80</v>
      </c>
      <c r="AC45" s="31" t="s">
        <v>80</v>
      </c>
      <c r="AD45" s="31">
        <v>0.61699999999999999</v>
      </c>
      <c r="AE45" s="31" t="s">
        <v>80</v>
      </c>
      <c r="AF45" s="31" t="s">
        <v>80</v>
      </c>
      <c r="AG45" s="31" t="s">
        <v>80</v>
      </c>
      <c r="AH45" s="31" t="s">
        <v>80</v>
      </c>
      <c r="AI45" s="31" t="s">
        <v>80</v>
      </c>
      <c r="AJ45" s="31" t="s">
        <v>80</v>
      </c>
      <c r="AK45">
        <v>21</v>
      </c>
      <c r="AL45" s="29">
        <v>0.02</v>
      </c>
      <c r="AM45" s="29">
        <v>99.92</v>
      </c>
      <c r="AN45" s="20">
        <v>17.887</v>
      </c>
    </row>
    <row r="46" spans="1:40" x14ac:dyDescent="0.25">
      <c r="A46" t="s">
        <v>244</v>
      </c>
      <c r="B46" t="s">
        <v>140</v>
      </c>
      <c r="C46" t="s">
        <v>75</v>
      </c>
      <c r="D46" t="s">
        <v>113</v>
      </c>
      <c r="E46" t="s">
        <v>77</v>
      </c>
      <c r="F46" t="s">
        <v>79</v>
      </c>
      <c r="G46" s="31" t="s">
        <v>80</v>
      </c>
      <c r="H46" s="31" t="s">
        <v>80</v>
      </c>
      <c r="I46" s="31" t="s">
        <v>80</v>
      </c>
      <c r="J46" s="31" t="s">
        <v>80</v>
      </c>
      <c r="K46" s="31" t="s">
        <v>80</v>
      </c>
      <c r="L46" s="31" t="s">
        <v>80</v>
      </c>
      <c r="M46" s="31" t="s">
        <v>80</v>
      </c>
      <c r="N46" s="31" t="s">
        <v>80</v>
      </c>
      <c r="O46" s="31" t="s">
        <v>80</v>
      </c>
      <c r="P46" s="31" t="s">
        <v>80</v>
      </c>
      <c r="Q46" s="31" t="s">
        <v>5</v>
      </c>
      <c r="R46" s="31" t="s">
        <v>5</v>
      </c>
      <c r="S46" s="31" t="s">
        <v>80</v>
      </c>
      <c r="T46" s="31" t="s">
        <v>5</v>
      </c>
      <c r="U46" s="31" t="s">
        <v>80</v>
      </c>
      <c r="V46" s="31" t="s">
        <v>80</v>
      </c>
      <c r="W46" s="31" t="s">
        <v>82</v>
      </c>
      <c r="X46" s="31" t="s">
        <v>80</v>
      </c>
      <c r="Y46" s="31" t="s">
        <v>80</v>
      </c>
      <c r="Z46" s="31" t="s">
        <v>82</v>
      </c>
      <c r="AA46" s="31" t="s">
        <v>82</v>
      </c>
      <c r="AB46" s="31" t="s">
        <v>80</v>
      </c>
      <c r="AC46" s="31" t="s">
        <v>80</v>
      </c>
      <c r="AD46" s="31" t="s">
        <v>82</v>
      </c>
      <c r="AE46" s="31" t="s">
        <v>80</v>
      </c>
      <c r="AF46" s="31" t="s">
        <v>80</v>
      </c>
      <c r="AG46" s="31" t="s">
        <v>80</v>
      </c>
      <c r="AH46" s="31" t="s">
        <v>80</v>
      </c>
      <c r="AI46" s="31" t="s">
        <v>80</v>
      </c>
      <c r="AJ46" s="31" t="s">
        <v>80</v>
      </c>
      <c r="AK46">
        <v>21</v>
      </c>
      <c r="AL46" s="29" t="s">
        <v>80</v>
      </c>
      <c r="AM46" s="29" t="s">
        <v>80</v>
      </c>
      <c r="AN46" s="20" t="s">
        <v>80</v>
      </c>
    </row>
    <row r="47" spans="1:40" x14ac:dyDescent="0.25">
      <c r="A47" t="s">
        <v>244</v>
      </c>
      <c r="B47" t="s">
        <v>140</v>
      </c>
      <c r="C47" t="s">
        <v>75</v>
      </c>
      <c r="D47" t="s">
        <v>107</v>
      </c>
      <c r="E47" t="s">
        <v>87</v>
      </c>
      <c r="F47" t="s">
        <v>78</v>
      </c>
      <c r="G47" s="31" t="s">
        <v>80</v>
      </c>
      <c r="H47" s="31" t="s">
        <v>80</v>
      </c>
      <c r="I47" s="31" t="s">
        <v>80</v>
      </c>
      <c r="J47" s="31" t="s">
        <v>80</v>
      </c>
      <c r="K47" s="31" t="s">
        <v>80</v>
      </c>
      <c r="L47" s="31" t="s">
        <v>80</v>
      </c>
      <c r="M47" s="31" t="s">
        <v>80</v>
      </c>
      <c r="N47" s="31" t="s">
        <v>80</v>
      </c>
      <c r="O47" s="31" t="s">
        <v>80</v>
      </c>
      <c r="P47" s="31" t="s">
        <v>80</v>
      </c>
      <c r="Q47" s="31" t="s">
        <v>80</v>
      </c>
      <c r="R47" s="31">
        <v>4.5999999999999996</v>
      </c>
      <c r="S47" s="31" t="s">
        <v>80</v>
      </c>
      <c r="T47" s="31" t="s">
        <v>80</v>
      </c>
      <c r="U47" s="31">
        <v>10.836</v>
      </c>
      <c r="V47" s="31" t="s">
        <v>80</v>
      </c>
      <c r="W47" s="31" t="s">
        <v>80</v>
      </c>
      <c r="X47" s="31" t="s">
        <v>80</v>
      </c>
      <c r="Y47" s="31" t="s">
        <v>80</v>
      </c>
      <c r="Z47" s="31" t="s">
        <v>80</v>
      </c>
      <c r="AA47" s="31" t="s">
        <v>80</v>
      </c>
      <c r="AB47" s="31" t="s">
        <v>80</v>
      </c>
      <c r="AC47" s="31" t="s">
        <v>80</v>
      </c>
      <c r="AD47" s="31" t="s">
        <v>80</v>
      </c>
      <c r="AE47" s="31" t="s">
        <v>80</v>
      </c>
      <c r="AF47" s="31" t="s">
        <v>80</v>
      </c>
      <c r="AG47" s="31" t="s">
        <v>80</v>
      </c>
      <c r="AH47" s="31" t="s">
        <v>80</v>
      </c>
      <c r="AI47" s="31" t="s">
        <v>80</v>
      </c>
      <c r="AJ47" s="31" t="s">
        <v>80</v>
      </c>
      <c r="AK47">
        <v>22</v>
      </c>
      <c r="AL47" s="29">
        <v>0.02</v>
      </c>
      <c r="AM47" s="29">
        <v>99.94</v>
      </c>
      <c r="AN47" s="20">
        <v>15.436</v>
      </c>
    </row>
    <row r="48" spans="1:40" x14ac:dyDescent="0.25">
      <c r="A48" t="s">
        <v>244</v>
      </c>
      <c r="B48" t="s">
        <v>140</v>
      </c>
      <c r="C48" t="s">
        <v>75</v>
      </c>
      <c r="D48" t="s">
        <v>107</v>
      </c>
      <c r="E48" t="s">
        <v>87</v>
      </c>
      <c r="F48" t="s">
        <v>79</v>
      </c>
      <c r="G48" s="31" t="s">
        <v>80</v>
      </c>
      <c r="H48" s="31" t="s">
        <v>80</v>
      </c>
      <c r="I48" s="31" t="s">
        <v>80</v>
      </c>
      <c r="J48" s="31" t="s">
        <v>80</v>
      </c>
      <c r="K48" s="31" t="s">
        <v>80</v>
      </c>
      <c r="L48" s="31" t="s">
        <v>80</v>
      </c>
      <c r="M48" s="31" t="s">
        <v>80</v>
      </c>
      <c r="N48" s="31" t="s">
        <v>80</v>
      </c>
      <c r="O48" s="31" t="s">
        <v>80</v>
      </c>
      <c r="P48" s="31" t="s">
        <v>80</v>
      </c>
      <c r="Q48" s="31" t="s">
        <v>80</v>
      </c>
      <c r="R48" s="31" t="s">
        <v>82</v>
      </c>
      <c r="S48" s="31" t="s">
        <v>80</v>
      </c>
      <c r="T48" s="31" t="s">
        <v>80</v>
      </c>
      <c r="U48" s="31" t="s">
        <v>82</v>
      </c>
      <c r="V48" s="31" t="s">
        <v>80</v>
      </c>
      <c r="W48" s="31" t="s">
        <v>80</v>
      </c>
      <c r="X48" s="31" t="s">
        <v>80</v>
      </c>
      <c r="Y48" s="31" t="s">
        <v>80</v>
      </c>
      <c r="Z48" s="31" t="s">
        <v>80</v>
      </c>
      <c r="AA48" s="31" t="s">
        <v>80</v>
      </c>
      <c r="AB48" s="31" t="s">
        <v>80</v>
      </c>
      <c r="AC48" s="31" t="s">
        <v>80</v>
      </c>
      <c r="AD48" s="31" t="s">
        <v>80</v>
      </c>
      <c r="AE48" s="31" t="s">
        <v>80</v>
      </c>
      <c r="AF48" s="31" t="s">
        <v>80</v>
      </c>
      <c r="AG48" s="31" t="s">
        <v>80</v>
      </c>
      <c r="AH48" s="31" t="s">
        <v>80</v>
      </c>
      <c r="AI48" s="31" t="s">
        <v>80</v>
      </c>
      <c r="AJ48" s="31" t="s">
        <v>80</v>
      </c>
      <c r="AK48">
        <v>22</v>
      </c>
      <c r="AL48" s="29" t="s">
        <v>80</v>
      </c>
      <c r="AM48" s="29" t="s">
        <v>80</v>
      </c>
      <c r="AN48" s="20" t="s">
        <v>80</v>
      </c>
    </row>
    <row r="49" spans="1:40" x14ac:dyDescent="0.25">
      <c r="A49" t="s">
        <v>244</v>
      </c>
      <c r="B49" t="s">
        <v>140</v>
      </c>
      <c r="C49" t="s">
        <v>75</v>
      </c>
      <c r="D49" t="s">
        <v>106</v>
      </c>
      <c r="E49" t="s">
        <v>105</v>
      </c>
      <c r="F49" t="s">
        <v>78</v>
      </c>
      <c r="G49" s="31" t="s">
        <v>80</v>
      </c>
      <c r="H49" s="31" t="s">
        <v>80</v>
      </c>
      <c r="I49" s="31" t="s">
        <v>80</v>
      </c>
      <c r="J49" s="31" t="s">
        <v>80</v>
      </c>
      <c r="K49" s="31" t="s">
        <v>80</v>
      </c>
      <c r="L49" s="31" t="s">
        <v>80</v>
      </c>
      <c r="M49" s="31" t="s">
        <v>80</v>
      </c>
      <c r="N49" s="31" t="s">
        <v>80</v>
      </c>
      <c r="O49" s="31" t="s">
        <v>80</v>
      </c>
      <c r="P49" s="31" t="s">
        <v>80</v>
      </c>
      <c r="Q49" s="31" t="s">
        <v>80</v>
      </c>
      <c r="R49" s="31" t="s">
        <v>80</v>
      </c>
      <c r="S49" s="31" t="s">
        <v>80</v>
      </c>
      <c r="T49" s="31" t="s">
        <v>80</v>
      </c>
      <c r="U49" s="31" t="s">
        <v>80</v>
      </c>
      <c r="V49" s="31" t="s">
        <v>80</v>
      </c>
      <c r="W49" s="31" t="s">
        <v>80</v>
      </c>
      <c r="X49" s="31" t="s">
        <v>80</v>
      </c>
      <c r="Y49" s="31" t="s">
        <v>80</v>
      </c>
      <c r="Z49" s="31" t="s">
        <v>80</v>
      </c>
      <c r="AA49" s="31" t="s">
        <v>80</v>
      </c>
      <c r="AB49" s="31" t="s">
        <v>80</v>
      </c>
      <c r="AC49" s="31" t="s">
        <v>80</v>
      </c>
      <c r="AD49" s="31" t="s">
        <v>80</v>
      </c>
      <c r="AE49" s="31" t="s">
        <v>80</v>
      </c>
      <c r="AF49" s="31">
        <v>6.375</v>
      </c>
      <c r="AG49" s="31">
        <v>8.8770000000000007</v>
      </c>
      <c r="AH49" s="31" t="s">
        <v>80</v>
      </c>
      <c r="AI49" s="31" t="s">
        <v>80</v>
      </c>
      <c r="AJ49" s="31" t="s">
        <v>80</v>
      </c>
      <c r="AK49">
        <v>23</v>
      </c>
      <c r="AL49" s="29">
        <v>0.02</v>
      </c>
      <c r="AM49" s="29">
        <v>99.96</v>
      </c>
      <c r="AN49" s="20">
        <v>15.252000000000001</v>
      </c>
    </row>
    <row r="50" spans="1:40" x14ac:dyDescent="0.25">
      <c r="A50" t="s">
        <v>244</v>
      </c>
      <c r="B50" t="s">
        <v>140</v>
      </c>
      <c r="C50" t="s">
        <v>75</v>
      </c>
      <c r="D50" t="s">
        <v>106</v>
      </c>
      <c r="E50" t="s">
        <v>105</v>
      </c>
      <c r="F50" t="s">
        <v>79</v>
      </c>
      <c r="G50" s="31" t="s">
        <v>80</v>
      </c>
      <c r="H50" s="31" t="s">
        <v>80</v>
      </c>
      <c r="I50" s="31" t="s">
        <v>80</v>
      </c>
      <c r="J50" s="31" t="s">
        <v>80</v>
      </c>
      <c r="K50" s="31" t="s">
        <v>80</v>
      </c>
      <c r="L50" s="31" t="s">
        <v>80</v>
      </c>
      <c r="M50" s="31" t="s">
        <v>80</v>
      </c>
      <c r="N50" s="31" t="s">
        <v>80</v>
      </c>
      <c r="O50" s="31" t="s">
        <v>80</v>
      </c>
      <c r="P50" s="31" t="s">
        <v>80</v>
      </c>
      <c r="Q50" s="31" t="s">
        <v>80</v>
      </c>
      <c r="R50" s="31" t="s">
        <v>80</v>
      </c>
      <c r="S50" s="31" t="s">
        <v>80</v>
      </c>
      <c r="T50" s="31" t="s">
        <v>80</v>
      </c>
      <c r="U50" s="31" t="s">
        <v>80</v>
      </c>
      <c r="V50" s="31" t="s">
        <v>80</v>
      </c>
      <c r="W50" s="31" t="s">
        <v>80</v>
      </c>
      <c r="X50" s="31" t="s">
        <v>80</v>
      </c>
      <c r="Y50" s="31" t="s">
        <v>80</v>
      </c>
      <c r="Z50" s="31" t="s">
        <v>80</v>
      </c>
      <c r="AA50" s="31" t="s">
        <v>80</v>
      </c>
      <c r="AB50" s="31" t="s">
        <v>80</v>
      </c>
      <c r="AC50" s="31" t="s">
        <v>80</v>
      </c>
      <c r="AD50" s="31" t="s">
        <v>80</v>
      </c>
      <c r="AE50" s="31" t="s">
        <v>80</v>
      </c>
      <c r="AF50" s="31" t="s">
        <v>82</v>
      </c>
      <c r="AG50" s="31" t="s">
        <v>82</v>
      </c>
      <c r="AH50" s="31" t="s">
        <v>80</v>
      </c>
      <c r="AI50" s="31" t="s">
        <v>80</v>
      </c>
      <c r="AJ50" s="31" t="s">
        <v>80</v>
      </c>
      <c r="AK50">
        <v>23</v>
      </c>
      <c r="AL50" s="29" t="s">
        <v>80</v>
      </c>
      <c r="AM50" s="29" t="s">
        <v>80</v>
      </c>
      <c r="AN50" s="20" t="s">
        <v>80</v>
      </c>
    </row>
    <row r="51" spans="1:40" x14ac:dyDescent="0.25">
      <c r="A51" t="s">
        <v>244</v>
      </c>
      <c r="B51" t="s">
        <v>140</v>
      </c>
      <c r="C51" t="s">
        <v>75</v>
      </c>
      <c r="D51" t="s">
        <v>106</v>
      </c>
      <c r="E51" t="s">
        <v>87</v>
      </c>
      <c r="F51" t="s">
        <v>78</v>
      </c>
      <c r="G51" s="31" t="s">
        <v>80</v>
      </c>
      <c r="H51" s="31" t="s">
        <v>80</v>
      </c>
      <c r="I51" s="31" t="s">
        <v>80</v>
      </c>
      <c r="J51" s="31" t="s">
        <v>80</v>
      </c>
      <c r="K51" s="31" t="s">
        <v>80</v>
      </c>
      <c r="L51" s="31" t="s">
        <v>80</v>
      </c>
      <c r="M51" s="31" t="s">
        <v>80</v>
      </c>
      <c r="N51" s="31" t="s">
        <v>80</v>
      </c>
      <c r="O51" s="31" t="s">
        <v>80</v>
      </c>
      <c r="P51" s="31" t="s">
        <v>80</v>
      </c>
      <c r="Q51" s="31" t="s">
        <v>80</v>
      </c>
      <c r="R51" s="31" t="s">
        <v>80</v>
      </c>
      <c r="S51" s="31" t="s">
        <v>80</v>
      </c>
      <c r="T51" s="31" t="s">
        <v>80</v>
      </c>
      <c r="U51" s="31">
        <v>4.87</v>
      </c>
      <c r="V51" s="31">
        <v>7.2279999999999998</v>
      </c>
      <c r="W51" s="31" t="s">
        <v>80</v>
      </c>
      <c r="X51" s="31" t="s">
        <v>80</v>
      </c>
      <c r="Y51" s="31" t="s">
        <v>80</v>
      </c>
      <c r="Z51" s="31" t="s">
        <v>80</v>
      </c>
      <c r="AA51" s="31" t="s">
        <v>80</v>
      </c>
      <c r="AB51" s="31" t="s">
        <v>80</v>
      </c>
      <c r="AC51" s="31">
        <v>6.6000000000000003E-2</v>
      </c>
      <c r="AD51" s="31" t="s">
        <v>80</v>
      </c>
      <c r="AE51" s="31" t="s">
        <v>80</v>
      </c>
      <c r="AF51" s="31" t="s">
        <v>80</v>
      </c>
      <c r="AG51" s="31" t="s">
        <v>80</v>
      </c>
      <c r="AH51" s="31" t="s">
        <v>80</v>
      </c>
      <c r="AI51" s="31" t="s">
        <v>80</v>
      </c>
      <c r="AJ51" s="31" t="s">
        <v>80</v>
      </c>
      <c r="AK51">
        <v>24</v>
      </c>
      <c r="AL51" s="29">
        <v>0.02</v>
      </c>
      <c r="AM51" s="29">
        <v>99.98</v>
      </c>
      <c r="AN51" s="20">
        <v>12.164</v>
      </c>
    </row>
    <row r="52" spans="1:40" x14ac:dyDescent="0.25">
      <c r="A52" t="s">
        <v>244</v>
      </c>
      <c r="B52" t="s">
        <v>140</v>
      </c>
      <c r="C52" t="s">
        <v>75</v>
      </c>
      <c r="D52" t="s">
        <v>106</v>
      </c>
      <c r="E52" t="s">
        <v>87</v>
      </c>
      <c r="F52" t="s">
        <v>79</v>
      </c>
      <c r="G52" s="31" t="s">
        <v>80</v>
      </c>
      <c r="H52" s="31" t="s">
        <v>80</v>
      </c>
      <c r="I52" s="31" t="s">
        <v>80</v>
      </c>
      <c r="J52" s="31" t="s">
        <v>80</v>
      </c>
      <c r="K52" s="31" t="s">
        <v>80</v>
      </c>
      <c r="L52" s="31" t="s">
        <v>80</v>
      </c>
      <c r="M52" s="31" t="s">
        <v>80</v>
      </c>
      <c r="N52" s="31" t="s">
        <v>80</v>
      </c>
      <c r="O52" s="31" t="s">
        <v>80</v>
      </c>
      <c r="P52" s="31" t="s">
        <v>80</v>
      </c>
      <c r="Q52" s="31" t="s">
        <v>80</v>
      </c>
      <c r="R52" s="31" t="s">
        <v>80</v>
      </c>
      <c r="S52" s="31" t="s">
        <v>80</v>
      </c>
      <c r="T52" s="31" t="s">
        <v>80</v>
      </c>
      <c r="U52" s="31" t="s">
        <v>82</v>
      </c>
      <c r="V52" s="31" t="s">
        <v>5</v>
      </c>
      <c r="W52" s="31" t="s">
        <v>80</v>
      </c>
      <c r="X52" s="31" t="s">
        <v>80</v>
      </c>
      <c r="Y52" s="31" t="s">
        <v>80</v>
      </c>
      <c r="Z52" s="31" t="s">
        <v>80</v>
      </c>
      <c r="AA52" s="31" t="s">
        <v>80</v>
      </c>
      <c r="AB52" s="31" t="s">
        <v>80</v>
      </c>
      <c r="AC52" s="31" t="s">
        <v>7</v>
      </c>
      <c r="AD52" s="31" t="s">
        <v>80</v>
      </c>
      <c r="AE52" s="31" t="s">
        <v>80</v>
      </c>
      <c r="AF52" s="31" t="s">
        <v>80</v>
      </c>
      <c r="AG52" s="31" t="s">
        <v>80</v>
      </c>
      <c r="AH52" s="31" t="s">
        <v>80</v>
      </c>
      <c r="AI52" s="31" t="s">
        <v>80</v>
      </c>
      <c r="AJ52" s="31" t="s">
        <v>80</v>
      </c>
      <c r="AK52">
        <v>24</v>
      </c>
      <c r="AL52" s="29" t="s">
        <v>80</v>
      </c>
      <c r="AM52" s="29" t="s">
        <v>80</v>
      </c>
      <c r="AN52" s="20" t="s">
        <v>80</v>
      </c>
    </row>
    <row r="53" spans="1:40" x14ac:dyDescent="0.25">
      <c r="A53" t="s">
        <v>244</v>
      </c>
      <c r="B53" t="s">
        <v>140</v>
      </c>
      <c r="C53" t="s">
        <v>75</v>
      </c>
      <c r="D53" t="s">
        <v>113</v>
      </c>
      <c r="E53" t="s">
        <v>90</v>
      </c>
      <c r="F53" t="s">
        <v>78</v>
      </c>
      <c r="G53" s="31" t="s">
        <v>80</v>
      </c>
      <c r="H53" s="31" t="s">
        <v>80</v>
      </c>
      <c r="I53" s="31" t="s">
        <v>80</v>
      </c>
      <c r="J53" s="31" t="s">
        <v>80</v>
      </c>
      <c r="K53" s="31" t="s">
        <v>80</v>
      </c>
      <c r="L53" s="31" t="s">
        <v>80</v>
      </c>
      <c r="M53" s="31" t="s">
        <v>80</v>
      </c>
      <c r="N53" s="31" t="s">
        <v>80</v>
      </c>
      <c r="O53" s="31" t="s">
        <v>80</v>
      </c>
      <c r="P53" s="31" t="s">
        <v>80</v>
      </c>
      <c r="Q53" s="31" t="s">
        <v>80</v>
      </c>
      <c r="R53" s="31" t="s">
        <v>80</v>
      </c>
      <c r="S53" s="31" t="s">
        <v>80</v>
      </c>
      <c r="T53" s="31" t="s">
        <v>80</v>
      </c>
      <c r="U53" s="31" t="s">
        <v>80</v>
      </c>
      <c r="V53" s="31" t="s">
        <v>80</v>
      </c>
      <c r="W53" s="31">
        <v>4.9409999999999998</v>
      </c>
      <c r="X53" s="31" t="s">
        <v>80</v>
      </c>
      <c r="Y53" s="31" t="s">
        <v>80</v>
      </c>
      <c r="Z53" s="31" t="s">
        <v>80</v>
      </c>
      <c r="AA53" s="31" t="s">
        <v>80</v>
      </c>
      <c r="AB53" s="31" t="s">
        <v>80</v>
      </c>
      <c r="AC53" s="31" t="s">
        <v>80</v>
      </c>
      <c r="AD53" s="31" t="s">
        <v>80</v>
      </c>
      <c r="AE53" s="31" t="s">
        <v>80</v>
      </c>
      <c r="AF53" s="31" t="s">
        <v>80</v>
      </c>
      <c r="AG53" s="31" t="s">
        <v>80</v>
      </c>
      <c r="AH53" s="31" t="s">
        <v>80</v>
      </c>
      <c r="AI53" s="31" t="s">
        <v>80</v>
      </c>
      <c r="AJ53" s="31" t="s">
        <v>80</v>
      </c>
      <c r="AK53">
        <v>25</v>
      </c>
      <c r="AL53" s="29">
        <v>0.01</v>
      </c>
      <c r="AM53" s="29">
        <v>99.98</v>
      </c>
      <c r="AN53" s="20">
        <v>4.9409999999999998</v>
      </c>
    </row>
    <row r="54" spans="1:40" x14ac:dyDescent="0.25">
      <c r="A54" t="s">
        <v>244</v>
      </c>
      <c r="B54" t="s">
        <v>140</v>
      </c>
      <c r="C54" t="s">
        <v>75</v>
      </c>
      <c r="D54" t="s">
        <v>113</v>
      </c>
      <c r="E54" t="s">
        <v>90</v>
      </c>
      <c r="F54" t="s">
        <v>79</v>
      </c>
      <c r="G54" s="31" t="s">
        <v>80</v>
      </c>
      <c r="H54" s="31" t="s">
        <v>80</v>
      </c>
      <c r="I54" s="31" t="s">
        <v>80</v>
      </c>
      <c r="J54" s="31" t="s">
        <v>80</v>
      </c>
      <c r="K54" s="31" t="s">
        <v>80</v>
      </c>
      <c r="L54" s="31" t="s">
        <v>80</v>
      </c>
      <c r="M54" s="31" t="s">
        <v>80</v>
      </c>
      <c r="N54" s="31" t="s">
        <v>80</v>
      </c>
      <c r="O54" s="31" t="s">
        <v>80</v>
      </c>
      <c r="P54" s="31" t="s">
        <v>80</v>
      </c>
      <c r="Q54" s="31" t="s">
        <v>80</v>
      </c>
      <c r="R54" s="31" t="s">
        <v>80</v>
      </c>
      <c r="S54" s="31" t="s">
        <v>80</v>
      </c>
      <c r="T54" s="31" t="s">
        <v>80</v>
      </c>
      <c r="U54" s="31" t="s">
        <v>80</v>
      </c>
      <c r="V54" s="31" t="s">
        <v>80</v>
      </c>
      <c r="W54" s="31" t="s">
        <v>82</v>
      </c>
      <c r="X54" s="31" t="s">
        <v>80</v>
      </c>
      <c r="Y54" s="31" t="s">
        <v>80</v>
      </c>
      <c r="Z54" s="31" t="s">
        <v>80</v>
      </c>
      <c r="AA54" s="31" t="s">
        <v>80</v>
      </c>
      <c r="AB54" s="31" t="s">
        <v>80</v>
      </c>
      <c r="AC54" s="31" t="s">
        <v>80</v>
      </c>
      <c r="AD54" s="31" t="s">
        <v>80</v>
      </c>
      <c r="AE54" s="31" t="s">
        <v>80</v>
      </c>
      <c r="AF54" s="31" t="s">
        <v>80</v>
      </c>
      <c r="AG54" s="31" t="s">
        <v>80</v>
      </c>
      <c r="AH54" s="31" t="s">
        <v>80</v>
      </c>
      <c r="AI54" s="31" t="s">
        <v>80</v>
      </c>
      <c r="AJ54" s="31" t="s">
        <v>80</v>
      </c>
      <c r="AK54">
        <v>25</v>
      </c>
      <c r="AL54" s="29" t="s">
        <v>80</v>
      </c>
      <c r="AM54" s="29" t="s">
        <v>80</v>
      </c>
      <c r="AN54" s="20" t="s">
        <v>80</v>
      </c>
    </row>
    <row r="55" spans="1:40" x14ac:dyDescent="0.25">
      <c r="A55" t="s">
        <v>244</v>
      </c>
      <c r="B55" t="s">
        <v>140</v>
      </c>
      <c r="C55" t="s">
        <v>75</v>
      </c>
      <c r="D55" t="s">
        <v>113</v>
      </c>
      <c r="E55" t="s">
        <v>105</v>
      </c>
      <c r="F55" t="s">
        <v>78</v>
      </c>
      <c r="G55" s="31" t="s">
        <v>80</v>
      </c>
      <c r="H55" s="31" t="s">
        <v>80</v>
      </c>
      <c r="I55" s="31" t="s">
        <v>80</v>
      </c>
      <c r="J55" s="31" t="s">
        <v>80</v>
      </c>
      <c r="K55" s="31" t="s">
        <v>80</v>
      </c>
      <c r="L55" s="31" t="s">
        <v>80</v>
      </c>
      <c r="M55" s="31" t="s">
        <v>80</v>
      </c>
      <c r="N55" s="31" t="s">
        <v>80</v>
      </c>
      <c r="O55" s="31">
        <v>0.4</v>
      </c>
      <c r="P55" s="31" t="s">
        <v>80</v>
      </c>
      <c r="Q55" s="31" t="s">
        <v>80</v>
      </c>
      <c r="R55" s="31" t="s">
        <v>80</v>
      </c>
      <c r="S55" s="31" t="s">
        <v>80</v>
      </c>
      <c r="T55" s="31" t="s">
        <v>80</v>
      </c>
      <c r="U55" s="31" t="s">
        <v>80</v>
      </c>
      <c r="V55" s="31" t="s">
        <v>80</v>
      </c>
      <c r="W55" s="31">
        <v>1.3480000000000001</v>
      </c>
      <c r="X55" s="31">
        <v>0.49099999999999999</v>
      </c>
      <c r="Y55" s="31" t="s">
        <v>80</v>
      </c>
      <c r="Z55" s="31" t="s">
        <v>80</v>
      </c>
      <c r="AA55" s="31" t="s">
        <v>80</v>
      </c>
      <c r="AB55" s="31" t="s">
        <v>80</v>
      </c>
      <c r="AC55" s="31" t="s">
        <v>80</v>
      </c>
      <c r="AD55" s="31" t="s">
        <v>80</v>
      </c>
      <c r="AE55" s="31" t="s">
        <v>80</v>
      </c>
      <c r="AF55" s="31" t="s">
        <v>80</v>
      </c>
      <c r="AG55" s="31">
        <v>8.0000000000000002E-3</v>
      </c>
      <c r="AH55" s="31">
        <v>2</v>
      </c>
      <c r="AI55" s="31" t="s">
        <v>80</v>
      </c>
      <c r="AJ55" s="31" t="s">
        <v>80</v>
      </c>
      <c r="AK55">
        <v>26</v>
      </c>
      <c r="AL55" s="29">
        <v>0.01</v>
      </c>
      <c r="AM55" s="29">
        <v>99.99</v>
      </c>
      <c r="AN55" s="20">
        <v>4.2469999999999999</v>
      </c>
    </row>
    <row r="56" spans="1:40" x14ac:dyDescent="0.25">
      <c r="A56" t="s">
        <v>244</v>
      </c>
      <c r="B56" t="s">
        <v>140</v>
      </c>
      <c r="C56" t="s">
        <v>75</v>
      </c>
      <c r="D56" t="s">
        <v>113</v>
      </c>
      <c r="E56" t="s">
        <v>105</v>
      </c>
      <c r="F56" t="s">
        <v>79</v>
      </c>
      <c r="G56" s="31" t="s">
        <v>80</v>
      </c>
      <c r="H56" s="31" t="s">
        <v>80</v>
      </c>
      <c r="I56" s="31" t="s">
        <v>80</v>
      </c>
      <c r="J56" s="31" t="s">
        <v>80</v>
      </c>
      <c r="K56" s="31" t="s">
        <v>80</v>
      </c>
      <c r="L56" s="31" t="s">
        <v>80</v>
      </c>
      <c r="M56" s="31" t="s">
        <v>80</v>
      </c>
      <c r="N56" s="31" t="s">
        <v>80</v>
      </c>
      <c r="O56" s="31" t="s">
        <v>82</v>
      </c>
      <c r="P56" s="31" t="s">
        <v>80</v>
      </c>
      <c r="Q56" s="31" t="s">
        <v>80</v>
      </c>
      <c r="R56" s="31" t="s">
        <v>80</v>
      </c>
      <c r="S56" s="31" t="s">
        <v>80</v>
      </c>
      <c r="T56" s="31" t="s">
        <v>80</v>
      </c>
      <c r="U56" s="31" t="s">
        <v>80</v>
      </c>
      <c r="V56" s="31" t="s">
        <v>5</v>
      </c>
      <c r="W56" s="31" t="s">
        <v>82</v>
      </c>
      <c r="X56" s="31" t="s">
        <v>82</v>
      </c>
      <c r="Y56" s="31" t="s">
        <v>80</v>
      </c>
      <c r="Z56" s="31" t="s">
        <v>80</v>
      </c>
      <c r="AA56" s="31" t="s">
        <v>80</v>
      </c>
      <c r="AB56" s="31" t="s">
        <v>80</v>
      </c>
      <c r="AC56" s="31" t="s">
        <v>80</v>
      </c>
      <c r="AD56" s="31" t="s">
        <v>80</v>
      </c>
      <c r="AE56" s="31" t="s">
        <v>80</v>
      </c>
      <c r="AF56" s="31" t="s">
        <v>80</v>
      </c>
      <c r="AG56" s="31" t="s">
        <v>82</v>
      </c>
      <c r="AH56" s="31" t="s">
        <v>82</v>
      </c>
      <c r="AI56" s="31" t="s">
        <v>5</v>
      </c>
      <c r="AJ56" s="31" t="s">
        <v>80</v>
      </c>
      <c r="AK56">
        <v>26</v>
      </c>
      <c r="AL56" s="29" t="s">
        <v>80</v>
      </c>
      <c r="AM56" s="29" t="s">
        <v>80</v>
      </c>
      <c r="AN56" s="20" t="s">
        <v>80</v>
      </c>
    </row>
    <row r="57" spans="1:40" x14ac:dyDescent="0.25">
      <c r="A57" t="s">
        <v>244</v>
      </c>
      <c r="B57" t="s">
        <v>140</v>
      </c>
      <c r="C57" t="s">
        <v>75</v>
      </c>
      <c r="D57" t="s">
        <v>83</v>
      </c>
      <c r="E57" t="s">
        <v>99</v>
      </c>
      <c r="F57" t="s">
        <v>78</v>
      </c>
      <c r="G57" s="31" t="s">
        <v>80</v>
      </c>
      <c r="H57" s="31" t="s">
        <v>80</v>
      </c>
      <c r="I57" s="31" t="s">
        <v>80</v>
      </c>
      <c r="J57" s="31" t="s">
        <v>80</v>
      </c>
      <c r="K57" s="31" t="s">
        <v>80</v>
      </c>
      <c r="L57" s="31" t="s">
        <v>80</v>
      </c>
      <c r="M57" s="31" t="s">
        <v>80</v>
      </c>
      <c r="N57" s="31" t="s">
        <v>80</v>
      </c>
      <c r="O57" s="31" t="s">
        <v>80</v>
      </c>
      <c r="P57" s="31" t="s">
        <v>80</v>
      </c>
      <c r="Q57" s="31" t="s">
        <v>80</v>
      </c>
      <c r="R57" s="31" t="s">
        <v>80</v>
      </c>
      <c r="S57" s="31" t="s">
        <v>80</v>
      </c>
      <c r="T57" s="31" t="s">
        <v>80</v>
      </c>
      <c r="U57" s="31" t="s">
        <v>80</v>
      </c>
      <c r="V57" s="31" t="s">
        <v>80</v>
      </c>
      <c r="W57" s="31" t="s">
        <v>80</v>
      </c>
      <c r="X57" s="31" t="s">
        <v>80</v>
      </c>
      <c r="Y57" s="31" t="s">
        <v>80</v>
      </c>
      <c r="Z57" s="31" t="s">
        <v>80</v>
      </c>
      <c r="AA57" s="31">
        <v>0.432</v>
      </c>
      <c r="AB57" s="31">
        <v>0.50700000000000001</v>
      </c>
      <c r="AC57" s="31">
        <v>0.11600000000000001</v>
      </c>
      <c r="AD57" s="31">
        <v>0.77200000000000002</v>
      </c>
      <c r="AE57" s="31">
        <v>0.59299999999999997</v>
      </c>
      <c r="AF57" s="31">
        <v>8.5999999999999993E-2</v>
      </c>
      <c r="AG57" s="31" t="s">
        <v>80</v>
      </c>
      <c r="AH57" s="31">
        <v>0.251</v>
      </c>
      <c r="AI57" s="31">
        <v>7.0999999999999994E-2</v>
      </c>
      <c r="AJ57" s="31">
        <v>1.4999999999999999E-2</v>
      </c>
      <c r="AK57">
        <v>27</v>
      </c>
      <c r="AL57" s="29">
        <v>0</v>
      </c>
      <c r="AM57" s="29">
        <v>99.99</v>
      </c>
      <c r="AN57" s="20">
        <v>2.843</v>
      </c>
    </row>
    <row r="58" spans="1:40" x14ac:dyDescent="0.25">
      <c r="A58" t="s">
        <v>244</v>
      </c>
      <c r="B58" t="s">
        <v>140</v>
      </c>
      <c r="C58" t="s">
        <v>75</v>
      </c>
      <c r="D58" t="s">
        <v>83</v>
      </c>
      <c r="E58" t="s">
        <v>99</v>
      </c>
      <c r="F58" t="s">
        <v>79</v>
      </c>
      <c r="G58" s="31" t="s">
        <v>80</v>
      </c>
      <c r="H58" s="31" t="s">
        <v>80</v>
      </c>
      <c r="I58" s="31" t="s">
        <v>80</v>
      </c>
      <c r="J58" s="31" t="s">
        <v>80</v>
      </c>
      <c r="K58" s="31" t="s">
        <v>80</v>
      </c>
      <c r="L58" s="31" t="s">
        <v>80</v>
      </c>
      <c r="M58" s="31" t="s">
        <v>80</v>
      </c>
      <c r="N58" s="31" t="s">
        <v>80</v>
      </c>
      <c r="O58" s="31" t="s">
        <v>80</v>
      </c>
      <c r="P58" s="31" t="s">
        <v>80</v>
      </c>
      <c r="Q58" s="31" t="s">
        <v>80</v>
      </c>
      <c r="R58" s="31" t="s">
        <v>80</v>
      </c>
      <c r="S58" s="31" t="s">
        <v>80</v>
      </c>
      <c r="T58" s="31" t="s">
        <v>80</v>
      </c>
      <c r="U58" s="31" t="s">
        <v>80</v>
      </c>
      <c r="V58" s="31" t="s">
        <v>80</v>
      </c>
      <c r="W58" s="31" t="s">
        <v>80</v>
      </c>
      <c r="X58" s="31" t="s">
        <v>80</v>
      </c>
      <c r="Y58" s="31" t="s">
        <v>80</v>
      </c>
      <c r="Z58" s="31" t="s">
        <v>80</v>
      </c>
      <c r="AA58" s="31" t="s">
        <v>82</v>
      </c>
      <c r="AB58" s="31" t="s">
        <v>82</v>
      </c>
      <c r="AC58" s="31" t="s">
        <v>82</v>
      </c>
      <c r="AD58" s="31" t="s">
        <v>82</v>
      </c>
      <c r="AE58" s="31" t="s">
        <v>82</v>
      </c>
      <c r="AF58" s="31" t="s">
        <v>20</v>
      </c>
      <c r="AG58" s="31" t="s">
        <v>20</v>
      </c>
      <c r="AH58" s="31" t="s">
        <v>20</v>
      </c>
      <c r="AI58" s="31" t="s">
        <v>20</v>
      </c>
      <c r="AJ58" s="31" t="s">
        <v>20</v>
      </c>
      <c r="AK58">
        <v>27</v>
      </c>
      <c r="AL58" s="29" t="s">
        <v>80</v>
      </c>
      <c r="AM58" s="29" t="s">
        <v>80</v>
      </c>
      <c r="AN58" s="20" t="s">
        <v>80</v>
      </c>
    </row>
    <row r="59" spans="1:40" x14ac:dyDescent="0.25">
      <c r="A59" t="s">
        <v>244</v>
      </c>
      <c r="B59" t="s">
        <v>140</v>
      </c>
      <c r="C59" t="s">
        <v>75</v>
      </c>
      <c r="D59" t="s">
        <v>144</v>
      </c>
      <c r="E59" t="s">
        <v>95</v>
      </c>
      <c r="F59" t="s">
        <v>78</v>
      </c>
      <c r="G59" s="31" t="s">
        <v>80</v>
      </c>
      <c r="H59" s="31" t="s">
        <v>80</v>
      </c>
      <c r="I59" s="31" t="s">
        <v>80</v>
      </c>
      <c r="J59" s="31" t="s">
        <v>80</v>
      </c>
      <c r="K59" s="31" t="s">
        <v>80</v>
      </c>
      <c r="L59" s="31" t="s">
        <v>80</v>
      </c>
      <c r="M59" s="31" t="s">
        <v>80</v>
      </c>
      <c r="N59" s="31" t="s">
        <v>80</v>
      </c>
      <c r="O59" s="31" t="s">
        <v>80</v>
      </c>
      <c r="P59" s="31" t="s">
        <v>80</v>
      </c>
      <c r="Q59" s="31" t="s">
        <v>80</v>
      </c>
      <c r="R59" s="31" t="s">
        <v>80</v>
      </c>
      <c r="S59" s="31" t="s">
        <v>80</v>
      </c>
      <c r="T59" s="31" t="s">
        <v>80</v>
      </c>
      <c r="U59" s="31" t="s">
        <v>80</v>
      </c>
      <c r="V59" s="31" t="s">
        <v>80</v>
      </c>
      <c r="W59" s="31">
        <v>0.41</v>
      </c>
      <c r="X59" s="31">
        <v>0.27</v>
      </c>
      <c r="Y59" s="31">
        <v>0.45</v>
      </c>
      <c r="Z59" s="31">
        <v>0.18</v>
      </c>
      <c r="AA59" s="31">
        <v>0.01</v>
      </c>
      <c r="AB59" s="31">
        <v>0.08</v>
      </c>
      <c r="AC59" s="31">
        <v>0.12</v>
      </c>
      <c r="AD59" s="31">
        <v>0.17</v>
      </c>
      <c r="AE59" s="31">
        <v>0.22</v>
      </c>
      <c r="AF59" s="31" t="s">
        <v>80</v>
      </c>
      <c r="AG59" s="31" t="s">
        <v>80</v>
      </c>
      <c r="AH59" s="31" t="s">
        <v>80</v>
      </c>
      <c r="AI59" s="31" t="s">
        <v>80</v>
      </c>
      <c r="AJ59" s="31" t="s">
        <v>80</v>
      </c>
      <c r="AK59">
        <v>28</v>
      </c>
      <c r="AL59" s="29">
        <v>0</v>
      </c>
      <c r="AM59" s="29">
        <v>100</v>
      </c>
      <c r="AN59" s="20">
        <v>1.91</v>
      </c>
    </row>
    <row r="60" spans="1:40" x14ac:dyDescent="0.25">
      <c r="A60" t="s">
        <v>244</v>
      </c>
      <c r="B60" t="s">
        <v>140</v>
      </c>
      <c r="C60" t="s">
        <v>75</v>
      </c>
      <c r="D60" t="s">
        <v>144</v>
      </c>
      <c r="E60" t="s">
        <v>95</v>
      </c>
      <c r="F60" t="s">
        <v>79</v>
      </c>
      <c r="G60" s="31" t="s">
        <v>80</v>
      </c>
      <c r="H60" s="31" t="s">
        <v>80</v>
      </c>
      <c r="I60" s="31" t="s">
        <v>80</v>
      </c>
      <c r="J60" s="31" t="s">
        <v>80</v>
      </c>
      <c r="K60" s="31" t="s">
        <v>80</v>
      </c>
      <c r="L60" s="31" t="s">
        <v>80</v>
      </c>
      <c r="M60" s="31" t="s">
        <v>80</v>
      </c>
      <c r="N60" s="31" t="s">
        <v>80</v>
      </c>
      <c r="O60" s="31" t="s">
        <v>80</v>
      </c>
      <c r="P60" s="31" t="s">
        <v>80</v>
      </c>
      <c r="Q60" s="31" t="s">
        <v>80</v>
      </c>
      <c r="R60" s="31" t="s">
        <v>5</v>
      </c>
      <c r="S60" s="31" t="s">
        <v>5</v>
      </c>
      <c r="T60" s="31" t="s">
        <v>5</v>
      </c>
      <c r="U60" s="31" t="s">
        <v>5</v>
      </c>
      <c r="V60" s="31" t="s">
        <v>5</v>
      </c>
      <c r="W60" s="31" t="s">
        <v>20</v>
      </c>
      <c r="X60" s="31" t="s">
        <v>5</v>
      </c>
      <c r="Y60" s="31" t="s">
        <v>5</v>
      </c>
      <c r="Z60" s="31" t="s">
        <v>82</v>
      </c>
      <c r="AA60" s="31" t="s">
        <v>82</v>
      </c>
      <c r="AB60" s="31" t="s">
        <v>5</v>
      </c>
      <c r="AC60" s="31" t="s">
        <v>5</v>
      </c>
      <c r="AD60" s="31" t="s">
        <v>5</v>
      </c>
      <c r="AE60" s="31" t="s">
        <v>5</v>
      </c>
      <c r="AF60" s="31" t="s">
        <v>80</v>
      </c>
      <c r="AG60" s="31" t="s">
        <v>20</v>
      </c>
      <c r="AH60" s="31" t="s">
        <v>80</v>
      </c>
      <c r="AI60" s="31" t="s">
        <v>80</v>
      </c>
      <c r="AJ60" s="31" t="s">
        <v>20</v>
      </c>
      <c r="AK60">
        <v>28</v>
      </c>
      <c r="AL60" s="29" t="s">
        <v>80</v>
      </c>
      <c r="AM60" s="29" t="s">
        <v>80</v>
      </c>
      <c r="AN60" s="20" t="s">
        <v>80</v>
      </c>
    </row>
    <row r="61" spans="1:40" x14ac:dyDescent="0.25">
      <c r="A61" t="s">
        <v>244</v>
      </c>
      <c r="B61" t="s">
        <v>140</v>
      </c>
      <c r="C61" t="s">
        <v>75</v>
      </c>
      <c r="D61" t="s">
        <v>106</v>
      </c>
      <c r="E61" t="s">
        <v>99</v>
      </c>
      <c r="F61" t="s">
        <v>78</v>
      </c>
      <c r="G61" s="31" t="s">
        <v>80</v>
      </c>
      <c r="H61" s="31" t="s">
        <v>80</v>
      </c>
      <c r="I61" s="31" t="s">
        <v>80</v>
      </c>
      <c r="J61" s="31" t="s">
        <v>80</v>
      </c>
      <c r="K61" s="31" t="s">
        <v>80</v>
      </c>
      <c r="L61" s="31" t="s">
        <v>80</v>
      </c>
      <c r="M61" s="31" t="s">
        <v>80</v>
      </c>
      <c r="N61" s="31" t="s">
        <v>80</v>
      </c>
      <c r="O61" s="31" t="s">
        <v>80</v>
      </c>
      <c r="P61" s="31" t="s">
        <v>80</v>
      </c>
      <c r="Q61" s="31" t="s">
        <v>80</v>
      </c>
      <c r="R61" s="31" t="s">
        <v>80</v>
      </c>
      <c r="S61" s="31" t="s">
        <v>80</v>
      </c>
      <c r="T61" s="31" t="s">
        <v>80</v>
      </c>
      <c r="U61" s="31" t="s">
        <v>80</v>
      </c>
      <c r="V61" s="31" t="s">
        <v>80</v>
      </c>
      <c r="W61" s="31" t="s">
        <v>80</v>
      </c>
      <c r="X61" s="31">
        <v>1.22</v>
      </c>
      <c r="Y61" s="31">
        <v>0.17</v>
      </c>
      <c r="Z61" s="31" t="s">
        <v>80</v>
      </c>
      <c r="AA61" s="31" t="s">
        <v>80</v>
      </c>
      <c r="AB61" s="31" t="s">
        <v>80</v>
      </c>
      <c r="AC61" s="31" t="s">
        <v>80</v>
      </c>
      <c r="AD61" s="31" t="s">
        <v>80</v>
      </c>
      <c r="AE61" s="31" t="s">
        <v>80</v>
      </c>
      <c r="AF61" s="31" t="s">
        <v>80</v>
      </c>
      <c r="AG61" s="31" t="s">
        <v>80</v>
      </c>
      <c r="AH61" s="31" t="s">
        <v>80</v>
      </c>
      <c r="AI61" s="31" t="s">
        <v>80</v>
      </c>
      <c r="AJ61" s="31" t="s">
        <v>80</v>
      </c>
      <c r="AK61">
        <v>29</v>
      </c>
      <c r="AL61" s="29">
        <v>0</v>
      </c>
      <c r="AM61" s="29">
        <v>100</v>
      </c>
      <c r="AN61" s="20">
        <v>1.39</v>
      </c>
    </row>
    <row r="62" spans="1:40" x14ac:dyDescent="0.25">
      <c r="A62" t="s">
        <v>244</v>
      </c>
      <c r="B62" t="s">
        <v>140</v>
      </c>
      <c r="C62" t="s">
        <v>75</v>
      </c>
      <c r="D62" t="s">
        <v>106</v>
      </c>
      <c r="E62" t="s">
        <v>99</v>
      </c>
      <c r="F62" t="s">
        <v>79</v>
      </c>
      <c r="G62" s="31" t="s">
        <v>80</v>
      </c>
      <c r="H62" s="31" t="s">
        <v>80</v>
      </c>
      <c r="I62" s="31" t="s">
        <v>80</v>
      </c>
      <c r="J62" s="31" t="s">
        <v>80</v>
      </c>
      <c r="K62" s="31" t="s">
        <v>80</v>
      </c>
      <c r="L62" s="31" t="s">
        <v>80</v>
      </c>
      <c r="M62" s="31" t="s">
        <v>80</v>
      </c>
      <c r="N62" s="31" t="s">
        <v>80</v>
      </c>
      <c r="O62" s="31" t="s">
        <v>80</v>
      </c>
      <c r="P62" s="31" t="s">
        <v>80</v>
      </c>
      <c r="Q62" s="31" t="s">
        <v>80</v>
      </c>
      <c r="R62" s="31" t="s">
        <v>80</v>
      </c>
      <c r="S62" s="31" t="s">
        <v>80</v>
      </c>
      <c r="T62" s="31" t="s">
        <v>80</v>
      </c>
      <c r="U62" s="31" t="s">
        <v>80</v>
      </c>
      <c r="V62" s="31" t="s">
        <v>80</v>
      </c>
      <c r="W62" s="31" t="s">
        <v>80</v>
      </c>
      <c r="X62" s="31" t="s">
        <v>82</v>
      </c>
      <c r="Y62" s="31" t="s">
        <v>82</v>
      </c>
      <c r="Z62" s="31" t="s">
        <v>80</v>
      </c>
      <c r="AA62" s="31" t="s">
        <v>80</v>
      </c>
      <c r="AB62" s="31" t="s">
        <v>80</v>
      </c>
      <c r="AC62" s="31" t="s">
        <v>80</v>
      </c>
      <c r="AD62" s="31" t="s">
        <v>80</v>
      </c>
      <c r="AE62" s="31" t="s">
        <v>80</v>
      </c>
      <c r="AF62" s="31" t="s">
        <v>80</v>
      </c>
      <c r="AG62" s="31" t="s">
        <v>80</v>
      </c>
      <c r="AH62" s="31" t="s">
        <v>80</v>
      </c>
      <c r="AI62" s="31" t="s">
        <v>80</v>
      </c>
      <c r="AJ62" s="31" t="s">
        <v>80</v>
      </c>
      <c r="AK62">
        <v>29</v>
      </c>
      <c r="AL62" s="29" t="s">
        <v>80</v>
      </c>
      <c r="AM62" s="29" t="s">
        <v>80</v>
      </c>
      <c r="AN62" s="20" t="s">
        <v>80</v>
      </c>
    </row>
    <row r="63" spans="1:40" x14ac:dyDescent="0.25">
      <c r="A63" t="s">
        <v>244</v>
      </c>
      <c r="B63" t="s">
        <v>140</v>
      </c>
      <c r="C63" t="s">
        <v>75</v>
      </c>
      <c r="D63" t="s">
        <v>76</v>
      </c>
      <c r="E63" t="s">
        <v>99</v>
      </c>
      <c r="F63" t="s">
        <v>78</v>
      </c>
      <c r="G63" s="31" t="s">
        <v>80</v>
      </c>
      <c r="H63" s="31" t="s">
        <v>80</v>
      </c>
      <c r="I63" s="31" t="s">
        <v>80</v>
      </c>
      <c r="J63" s="31" t="s">
        <v>80</v>
      </c>
      <c r="K63" s="31" t="s">
        <v>80</v>
      </c>
      <c r="L63" s="31" t="s">
        <v>80</v>
      </c>
      <c r="M63" s="31" t="s">
        <v>80</v>
      </c>
      <c r="N63" s="31" t="s">
        <v>80</v>
      </c>
      <c r="O63" s="31" t="s">
        <v>80</v>
      </c>
      <c r="P63" s="31" t="s">
        <v>80</v>
      </c>
      <c r="Q63" s="31" t="s">
        <v>80</v>
      </c>
      <c r="R63" s="31" t="s">
        <v>80</v>
      </c>
      <c r="S63" s="31" t="s">
        <v>80</v>
      </c>
      <c r="T63" s="31" t="s">
        <v>80</v>
      </c>
      <c r="U63" s="31" t="s">
        <v>80</v>
      </c>
      <c r="V63" s="31" t="s">
        <v>80</v>
      </c>
      <c r="W63" s="31" t="s">
        <v>80</v>
      </c>
      <c r="X63" s="31" t="s">
        <v>80</v>
      </c>
      <c r="Y63" s="31" t="s">
        <v>80</v>
      </c>
      <c r="Z63" s="31" t="s">
        <v>80</v>
      </c>
      <c r="AA63" s="31" t="s">
        <v>80</v>
      </c>
      <c r="AB63" s="31" t="s">
        <v>80</v>
      </c>
      <c r="AC63" s="31">
        <v>0.29199999999999998</v>
      </c>
      <c r="AD63" s="31" t="s">
        <v>80</v>
      </c>
      <c r="AE63" s="31" t="s">
        <v>80</v>
      </c>
      <c r="AF63" s="31" t="s">
        <v>80</v>
      </c>
      <c r="AG63" s="31" t="s">
        <v>80</v>
      </c>
      <c r="AH63" s="31" t="s">
        <v>80</v>
      </c>
      <c r="AI63" s="31" t="s">
        <v>80</v>
      </c>
      <c r="AJ63" s="31" t="s">
        <v>80</v>
      </c>
      <c r="AK63">
        <v>30</v>
      </c>
      <c r="AL63" s="29">
        <v>0</v>
      </c>
      <c r="AM63" s="29">
        <v>100</v>
      </c>
      <c r="AN63" s="20">
        <v>0.29199999999999998</v>
      </c>
    </row>
    <row r="64" spans="1:40" x14ac:dyDescent="0.25">
      <c r="A64" t="s">
        <v>244</v>
      </c>
      <c r="B64" t="s">
        <v>140</v>
      </c>
      <c r="C64" t="s">
        <v>75</v>
      </c>
      <c r="D64" t="s">
        <v>76</v>
      </c>
      <c r="E64" t="s">
        <v>99</v>
      </c>
      <c r="F64" t="s">
        <v>79</v>
      </c>
      <c r="G64" s="31" t="s">
        <v>80</v>
      </c>
      <c r="H64" s="31" t="s">
        <v>80</v>
      </c>
      <c r="I64" s="31" t="s">
        <v>80</v>
      </c>
      <c r="J64" s="31" t="s">
        <v>80</v>
      </c>
      <c r="K64" s="31" t="s">
        <v>80</v>
      </c>
      <c r="L64" s="31" t="s">
        <v>80</v>
      </c>
      <c r="M64" s="31" t="s">
        <v>80</v>
      </c>
      <c r="N64" s="31" t="s">
        <v>80</v>
      </c>
      <c r="O64" s="31" t="s">
        <v>80</v>
      </c>
      <c r="P64" s="31" t="s">
        <v>80</v>
      </c>
      <c r="Q64" s="31" t="s">
        <v>80</v>
      </c>
      <c r="R64" s="31" t="s">
        <v>80</v>
      </c>
      <c r="S64" s="31" t="s">
        <v>80</v>
      </c>
      <c r="T64" s="31" t="s">
        <v>80</v>
      </c>
      <c r="U64" s="31" t="s">
        <v>80</v>
      </c>
      <c r="V64" s="31" t="s">
        <v>80</v>
      </c>
      <c r="W64" s="31" t="s">
        <v>80</v>
      </c>
      <c r="X64" s="31" t="s">
        <v>80</v>
      </c>
      <c r="Y64" s="31" t="s">
        <v>80</v>
      </c>
      <c r="Z64" s="31" t="s">
        <v>80</v>
      </c>
      <c r="AA64" s="31" t="s">
        <v>80</v>
      </c>
      <c r="AB64" s="31" t="s">
        <v>80</v>
      </c>
      <c r="AC64" s="31" t="s">
        <v>82</v>
      </c>
      <c r="AD64" s="31" t="s">
        <v>80</v>
      </c>
      <c r="AE64" s="31" t="s">
        <v>80</v>
      </c>
      <c r="AF64" s="31" t="s">
        <v>80</v>
      </c>
      <c r="AG64" s="31" t="s">
        <v>80</v>
      </c>
      <c r="AH64" s="31" t="s">
        <v>80</v>
      </c>
      <c r="AI64" s="31" t="s">
        <v>80</v>
      </c>
      <c r="AJ64" s="31" t="s">
        <v>80</v>
      </c>
      <c r="AK64">
        <v>30</v>
      </c>
      <c r="AL64" s="29" t="s">
        <v>80</v>
      </c>
      <c r="AM64" s="29" t="s">
        <v>80</v>
      </c>
      <c r="AN64" s="20" t="s">
        <v>80</v>
      </c>
    </row>
    <row r="65" spans="1:40" x14ac:dyDescent="0.25">
      <c r="A65" t="s">
        <v>244</v>
      </c>
      <c r="B65" t="s">
        <v>140</v>
      </c>
      <c r="C65" t="s">
        <v>75</v>
      </c>
      <c r="D65" t="s">
        <v>128</v>
      </c>
      <c r="E65" t="s">
        <v>99</v>
      </c>
      <c r="F65" t="s">
        <v>78</v>
      </c>
      <c r="G65" s="31" t="s">
        <v>80</v>
      </c>
      <c r="H65" s="31" t="s">
        <v>80</v>
      </c>
      <c r="I65" s="31" t="s">
        <v>80</v>
      </c>
      <c r="J65" s="31" t="s">
        <v>80</v>
      </c>
      <c r="K65" s="31" t="s">
        <v>80</v>
      </c>
      <c r="L65" s="31" t="s">
        <v>80</v>
      </c>
      <c r="M65" s="31" t="s">
        <v>80</v>
      </c>
      <c r="N65" s="31" t="s">
        <v>80</v>
      </c>
      <c r="O65" s="31" t="s">
        <v>80</v>
      </c>
      <c r="P65" s="31" t="s">
        <v>80</v>
      </c>
      <c r="Q65" s="31" t="s">
        <v>80</v>
      </c>
      <c r="R65" s="31" t="s">
        <v>80</v>
      </c>
      <c r="S65" s="31" t="s">
        <v>80</v>
      </c>
      <c r="T65" s="31" t="s">
        <v>80</v>
      </c>
      <c r="U65" s="31" t="s">
        <v>80</v>
      </c>
      <c r="V65" s="31" t="s">
        <v>80</v>
      </c>
      <c r="W65" s="31" t="s">
        <v>80</v>
      </c>
      <c r="X65" s="31" t="s">
        <v>80</v>
      </c>
      <c r="Y65" s="31" t="s">
        <v>80</v>
      </c>
      <c r="Z65" s="31" t="s">
        <v>80</v>
      </c>
      <c r="AA65" s="31" t="s">
        <v>80</v>
      </c>
      <c r="AB65" s="31" t="s">
        <v>80</v>
      </c>
      <c r="AC65" s="31">
        <v>0.28199999999999997</v>
      </c>
      <c r="AD65" s="31" t="s">
        <v>80</v>
      </c>
      <c r="AE65" s="31" t="s">
        <v>80</v>
      </c>
      <c r="AF65" s="31" t="s">
        <v>80</v>
      </c>
      <c r="AG65" s="31" t="s">
        <v>80</v>
      </c>
      <c r="AH65" s="31" t="s">
        <v>80</v>
      </c>
      <c r="AI65" s="31" t="s">
        <v>80</v>
      </c>
      <c r="AJ65" s="31" t="s">
        <v>80</v>
      </c>
      <c r="AK65">
        <v>31</v>
      </c>
      <c r="AL65" s="29">
        <v>0</v>
      </c>
      <c r="AM65" s="29">
        <v>100</v>
      </c>
      <c r="AN65" s="20">
        <v>0.28199999999999997</v>
      </c>
    </row>
    <row r="66" spans="1:40" x14ac:dyDescent="0.25">
      <c r="A66" t="s">
        <v>244</v>
      </c>
      <c r="B66" t="s">
        <v>140</v>
      </c>
      <c r="C66" t="s">
        <v>75</v>
      </c>
      <c r="D66" t="s">
        <v>128</v>
      </c>
      <c r="E66" t="s">
        <v>99</v>
      </c>
      <c r="F66" t="s">
        <v>79</v>
      </c>
      <c r="G66" s="31" t="s">
        <v>80</v>
      </c>
      <c r="H66" s="31" t="s">
        <v>80</v>
      </c>
      <c r="I66" s="31" t="s">
        <v>80</v>
      </c>
      <c r="J66" s="31" t="s">
        <v>80</v>
      </c>
      <c r="K66" s="31" t="s">
        <v>80</v>
      </c>
      <c r="L66" s="31" t="s">
        <v>80</v>
      </c>
      <c r="M66" s="31" t="s">
        <v>80</v>
      </c>
      <c r="N66" s="31" t="s">
        <v>80</v>
      </c>
      <c r="O66" s="31" t="s">
        <v>80</v>
      </c>
      <c r="P66" s="31" t="s">
        <v>80</v>
      </c>
      <c r="Q66" s="31" t="s">
        <v>80</v>
      </c>
      <c r="R66" s="31" t="s">
        <v>80</v>
      </c>
      <c r="S66" s="31" t="s">
        <v>80</v>
      </c>
      <c r="T66" s="31" t="s">
        <v>80</v>
      </c>
      <c r="U66" s="31" t="s">
        <v>80</v>
      </c>
      <c r="V66" s="31" t="s">
        <v>80</v>
      </c>
      <c r="W66" s="31" t="s">
        <v>80</v>
      </c>
      <c r="X66" s="31" t="s">
        <v>80</v>
      </c>
      <c r="Y66" s="31" t="s">
        <v>80</v>
      </c>
      <c r="Z66" s="31" t="s">
        <v>80</v>
      </c>
      <c r="AA66" s="31" t="s">
        <v>80</v>
      </c>
      <c r="AB66" s="31" t="s">
        <v>80</v>
      </c>
      <c r="AC66" s="31" t="s">
        <v>82</v>
      </c>
      <c r="AD66" s="31" t="s">
        <v>80</v>
      </c>
      <c r="AE66" s="31" t="s">
        <v>80</v>
      </c>
      <c r="AF66" s="31" t="s">
        <v>80</v>
      </c>
      <c r="AG66" s="31" t="s">
        <v>80</v>
      </c>
      <c r="AH66" s="31" t="s">
        <v>80</v>
      </c>
      <c r="AI66" s="31" t="s">
        <v>80</v>
      </c>
      <c r="AJ66" s="31" t="s">
        <v>80</v>
      </c>
      <c r="AK66">
        <v>31</v>
      </c>
      <c r="AL66" s="29" t="s">
        <v>80</v>
      </c>
      <c r="AM66" s="29" t="s">
        <v>80</v>
      </c>
      <c r="AN66" s="20" t="s">
        <v>80</v>
      </c>
    </row>
    <row r="67" spans="1:40" x14ac:dyDescent="0.25">
      <c r="A67" t="s">
        <v>244</v>
      </c>
      <c r="B67" t="s">
        <v>140</v>
      </c>
      <c r="C67" t="s">
        <v>75</v>
      </c>
      <c r="D67" t="s">
        <v>135</v>
      </c>
      <c r="E67" t="s">
        <v>99</v>
      </c>
      <c r="F67" t="s">
        <v>78</v>
      </c>
      <c r="G67" s="31" t="s">
        <v>80</v>
      </c>
      <c r="H67" s="31" t="s">
        <v>80</v>
      </c>
      <c r="I67" s="31" t="s">
        <v>80</v>
      </c>
      <c r="J67" s="31" t="s">
        <v>80</v>
      </c>
      <c r="K67" s="31" t="s">
        <v>80</v>
      </c>
      <c r="L67" s="31" t="s">
        <v>80</v>
      </c>
      <c r="M67" s="31" t="s">
        <v>80</v>
      </c>
      <c r="N67" s="31" t="s">
        <v>80</v>
      </c>
      <c r="O67" s="31" t="s">
        <v>80</v>
      </c>
      <c r="P67" s="31" t="s">
        <v>80</v>
      </c>
      <c r="Q67" s="31" t="s">
        <v>80</v>
      </c>
      <c r="R67" s="31" t="s">
        <v>80</v>
      </c>
      <c r="S67" s="31" t="s">
        <v>80</v>
      </c>
      <c r="T67" s="31" t="s">
        <v>80</v>
      </c>
      <c r="U67" s="31" t="s">
        <v>80</v>
      </c>
      <c r="V67" s="31" t="s">
        <v>80</v>
      </c>
      <c r="W67" s="31" t="s">
        <v>80</v>
      </c>
      <c r="X67" s="31" t="s">
        <v>80</v>
      </c>
      <c r="Y67" s="31" t="s">
        <v>80</v>
      </c>
      <c r="Z67" s="31" t="s">
        <v>80</v>
      </c>
      <c r="AA67" s="31" t="s">
        <v>80</v>
      </c>
      <c r="AB67" s="31" t="s">
        <v>80</v>
      </c>
      <c r="AC67" s="31">
        <v>0.26800000000000002</v>
      </c>
      <c r="AD67" s="31" t="s">
        <v>80</v>
      </c>
      <c r="AE67" s="31" t="s">
        <v>80</v>
      </c>
      <c r="AF67" s="31" t="s">
        <v>80</v>
      </c>
      <c r="AG67" s="31" t="s">
        <v>80</v>
      </c>
      <c r="AH67" s="31" t="s">
        <v>80</v>
      </c>
      <c r="AI67" s="31" t="s">
        <v>80</v>
      </c>
      <c r="AJ67" s="31" t="s">
        <v>80</v>
      </c>
      <c r="AK67">
        <v>32</v>
      </c>
      <c r="AL67" s="29">
        <v>0</v>
      </c>
      <c r="AM67" s="29">
        <v>100</v>
      </c>
      <c r="AN67" s="20">
        <v>0.26800000000000002</v>
      </c>
    </row>
    <row r="68" spans="1:40" x14ac:dyDescent="0.25">
      <c r="A68" t="s">
        <v>244</v>
      </c>
      <c r="B68" t="s">
        <v>140</v>
      </c>
      <c r="C68" t="s">
        <v>75</v>
      </c>
      <c r="D68" t="s">
        <v>135</v>
      </c>
      <c r="E68" t="s">
        <v>99</v>
      </c>
      <c r="F68" t="s">
        <v>79</v>
      </c>
      <c r="G68" s="31" t="s">
        <v>80</v>
      </c>
      <c r="H68" s="31" t="s">
        <v>80</v>
      </c>
      <c r="I68" s="31" t="s">
        <v>80</v>
      </c>
      <c r="J68" s="31" t="s">
        <v>80</v>
      </c>
      <c r="K68" s="31" t="s">
        <v>80</v>
      </c>
      <c r="L68" s="31" t="s">
        <v>80</v>
      </c>
      <c r="M68" s="31" t="s">
        <v>80</v>
      </c>
      <c r="N68" s="31" t="s">
        <v>80</v>
      </c>
      <c r="O68" s="31" t="s">
        <v>80</v>
      </c>
      <c r="P68" s="31" t="s">
        <v>80</v>
      </c>
      <c r="Q68" s="31" t="s">
        <v>80</v>
      </c>
      <c r="R68" s="31" t="s">
        <v>80</v>
      </c>
      <c r="S68" s="31" t="s">
        <v>80</v>
      </c>
      <c r="T68" s="31" t="s">
        <v>80</v>
      </c>
      <c r="U68" s="31" t="s">
        <v>80</v>
      </c>
      <c r="V68" s="31" t="s">
        <v>80</v>
      </c>
      <c r="W68" s="31" t="s">
        <v>80</v>
      </c>
      <c r="X68" s="31" t="s">
        <v>80</v>
      </c>
      <c r="Y68" s="31" t="s">
        <v>80</v>
      </c>
      <c r="Z68" s="31" t="s">
        <v>80</v>
      </c>
      <c r="AA68" s="31" t="s">
        <v>80</v>
      </c>
      <c r="AB68" s="31" t="s">
        <v>80</v>
      </c>
      <c r="AC68" s="31" t="s">
        <v>82</v>
      </c>
      <c r="AD68" s="31" t="s">
        <v>80</v>
      </c>
      <c r="AE68" s="31" t="s">
        <v>80</v>
      </c>
      <c r="AF68" s="31" t="s">
        <v>80</v>
      </c>
      <c r="AG68" s="31" t="s">
        <v>80</v>
      </c>
      <c r="AH68" s="31" t="s">
        <v>80</v>
      </c>
      <c r="AI68" s="31" t="s">
        <v>80</v>
      </c>
      <c r="AJ68" s="31" t="s">
        <v>80</v>
      </c>
      <c r="AK68">
        <v>32</v>
      </c>
      <c r="AL68" s="29" t="s">
        <v>80</v>
      </c>
      <c r="AM68" s="29" t="s">
        <v>80</v>
      </c>
      <c r="AN68" s="20" t="s">
        <v>80</v>
      </c>
    </row>
    <row r="69" spans="1:40" x14ac:dyDescent="0.25">
      <c r="A69" t="s">
        <v>244</v>
      </c>
      <c r="B69" t="s">
        <v>140</v>
      </c>
      <c r="C69" t="s">
        <v>75</v>
      </c>
      <c r="D69" t="s">
        <v>189</v>
      </c>
      <c r="E69" t="s">
        <v>99</v>
      </c>
      <c r="F69" t="s">
        <v>78</v>
      </c>
      <c r="G69" s="31" t="s">
        <v>80</v>
      </c>
      <c r="H69" s="31" t="s">
        <v>80</v>
      </c>
      <c r="I69" s="31" t="s">
        <v>80</v>
      </c>
      <c r="J69" s="31" t="s">
        <v>80</v>
      </c>
      <c r="K69" s="31" t="s">
        <v>80</v>
      </c>
      <c r="L69" s="31" t="s">
        <v>80</v>
      </c>
      <c r="M69" s="31" t="s">
        <v>80</v>
      </c>
      <c r="N69" s="31" t="s">
        <v>80</v>
      </c>
      <c r="O69" s="31" t="s">
        <v>80</v>
      </c>
      <c r="P69" s="31" t="s">
        <v>80</v>
      </c>
      <c r="Q69" s="31" t="s">
        <v>80</v>
      </c>
      <c r="R69" s="31" t="s">
        <v>80</v>
      </c>
      <c r="S69" s="31" t="s">
        <v>80</v>
      </c>
      <c r="T69" s="31" t="s">
        <v>80</v>
      </c>
      <c r="U69" s="31" t="s">
        <v>80</v>
      </c>
      <c r="V69" s="31" t="s">
        <v>80</v>
      </c>
      <c r="W69" s="31" t="s">
        <v>80</v>
      </c>
      <c r="X69" s="31" t="s">
        <v>80</v>
      </c>
      <c r="Y69" s="31" t="s">
        <v>80</v>
      </c>
      <c r="Z69" s="31" t="s">
        <v>80</v>
      </c>
      <c r="AA69" s="31" t="s">
        <v>80</v>
      </c>
      <c r="AB69" s="31" t="s">
        <v>80</v>
      </c>
      <c r="AC69" s="31">
        <v>0.251</v>
      </c>
      <c r="AD69" s="31" t="s">
        <v>80</v>
      </c>
      <c r="AE69" s="31" t="s">
        <v>80</v>
      </c>
      <c r="AF69" s="31" t="s">
        <v>80</v>
      </c>
      <c r="AG69" s="31" t="s">
        <v>80</v>
      </c>
      <c r="AH69" s="31" t="s">
        <v>80</v>
      </c>
      <c r="AI69" s="31" t="s">
        <v>80</v>
      </c>
      <c r="AJ69" s="31" t="s">
        <v>80</v>
      </c>
      <c r="AK69">
        <v>33</v>
      </c>
      <c r="AL69" s="29">
        <v>0</v>
      </c>
      <c r="AM69" s="29">
        <v>100</v>
      </c>
      <c r="AN69" s="20">
        <v>0.251</v>
      </c>
    </row>
    <row r="70" spans="1:40" x14ac:dyDescent="0.25">
      <c r="A70" t="s">
        <v>244</v>
      </c>
      <c r="B70" t="s">
        <v>140</v>
      </c>
      <c r="C70" t="s">
        <v>75</v>
      </c>
      <c r="D70" t="s">
        <v>189</v>
      </c>
      <c r="E70" t="s">
        <v>99</v>
      </c>
      <c r="F70" t="s">
        <v>79</v>
      </c>
      <c r="G70" s="31" t="s">
        <v>80</v>
      </c>
      <c r="H70" s="31" t="s">
        <v>80</v>
      </c>
      <c r="I70" s="31" t="s">
        <v>80</v>
      </c>
      <c r="J70" s="31" t="s">
        <v>80</v>
      </c>
      <c r="K70" s="31" t="s">
        <v>80</v>
      </c>
      <c r="L70" s="31" t="s">
        <v>80</v>
      </c>
      <c r="M70" s="31" t="s">
        <v>80</v>
      </c>
      <c r="N70" s="31" t="s">
        <v>80</v>
      </c>
      <c r="O70" s="31" t="s">
        <v>80</v>
      </c>
      <c r="P70" s="31" t="s">
        <v>80</v>
      </c>
      <c r="Q70" s="31" t="s">
        <v>80</v>
      </c>
      <c r="R70" s="31" t="s">
        <v>80</v>
      </c>
      <c r="S70" s="31" t="s">
        <v>80</v>
      </c>
      <c r="T70" s="31" t="s">
        <v>80</v>
      </c>
      <c r="U70" s="31" t="s">
        <v>80</v>
      </c>
      <c r="V70" s="31" t="s">
        <v>80</v>
      </c>
      <c r="W70" s="31" t="s">
        <v>80</v>
      </c>
      <c r="X70" s="31" t="s">
        <v>80</v>
      </c>
      <c r="Y70" s="31" t="s">
        <v>80</v>
      </c>
      <c r="Z70" s="31" t="s">
        <v>80</v>
      </c>
      <c r="AA70" s="31" t="s">
        <v>80</v>
      </c>
      <c r="AB70" s="31" t="s">
        <v>80</v>
      </c>
      <c r="AC70" s="31" t="s">
        <v>82</v>
      </c>
      <c r="AD70" s="31" t="s">
        <v>80</v>
      </c>
      <c r="AE70" s="31" t="s">
        <v>80</v>
      </c>
      <c r="AF70" s="31" t="s">
        <v>80</v>
      </c>
      <c r="AG70" s="31" t="s">
        <v>80</v>
      </c>
      <c r="AH70" s="31" t="s">
        <v>80</v>
      </c>
      <c r="AI70" s="31" t="s">
        <v>80</v>
      </c>
      <c r="AJ70" s="31" t="s">
        <v>80</v>
      </c>
      <c r="AK70">
        <v>33</v>
      </c>
      <c r="AL70" s="29" t="s">
        <v>80</v>
      </c>
      <c r="AM70" s="29" t="s">
        <v>80</v>
      </c>
      <c r="AN70" s="20" t="s">
        <v>80</v>
      </c>
    </row>
    <row r="71" spans="1:40" x14ac:dyDescent="0.25">
      <c r="A71" t="s">
        <v>244</v>
      </c>
      <c r="B71" t="s">
        <v>140</v>
      </c>
      <c r="C71" t="s">
        <v>75</v>
      </c>
      <c r="D71" t="s">
        <v>98</v>
      </c>
      <c r="E71" t="s">
        <v>99</v>
      </c>
      <c r="F71" t="s">
        <v>78</v>
      </c>
      <c r="G71" s="31" t="s">
        <v>80</v>
      </c>
      <c r="H71" s="31" t="s">
        <v>80</v>
      </c>
      <c r="I71" s="31" t="s">
        <v>80</v>
      </c>
      <c r="J71" s="31" t="s">
        <v>80</v>
      </c>
      <c r="K71" s="31" t="s">
        <v>80</v>
      </c>
      <c r="L71" s="31" t="s">
        <v>80</v>
      </c>
      <c r="M71" s="31" t="s">
        <v>80</v>
      </c>
      <c r="N71" s="31" t="s">
        <v>80</v>
      </c>
      <c r="O71" s="31" t="s">
        <v>80</v>
      </c>
      <c r="P71" s="31" t="s">
        <v>80</v>
      </c>
      <c r="Q71" s="31" t="s">
        <v>80</v>
      </c>
      <c r="R71" s="31" t="s">
        <v>80</v>
      </c>
      <c r="S71" s="31" t="s">
        <v>80</v>
      </c>
      <c r="T71" s="31" t="s">
        <v>80</v>
      </c>
      <c r="U71" s="31" t="s">
        <v>80</v>
      </c>
      <c r="V71" s="31" t="s">
        <v>80</v>
      </c>
      <c r="W71" s="31" t="s">
        <v>80</v>
      </c>
      <c r="X71" s="31" t="s">
        <v>80</v>
      </c>
      <c r="Y71" s="31" t="s">
        <v>80</v>
      </c>
      <c r="Z71" s="31" t="s">
        <v>80</v>
      </c>
      <c r="AA71" s="31" t="s">
        <v>80</v>
      </c>
      <c r="AB71" s="31" t="s">
        <v>80</v>
      </c>
      <c r="AC71" s="31">
        <v>0.23</v>
      </c>
      <c r="AD71" s="31" t="s">
        <v>80</v>
      </c>
      <c r="AE71" s="31" t="s">
        <v>80</v>
      </c>
      <c r="AF71" s="31" t="s">
        <v>80</v>
      </c>
      <c r="AG71" s="31" t="s">
        <v>80</v>
      </c>
      <c r="AH71" s="31" t="s">
        <v>80</v>
      </c>
      <c r="AI71" s="31" t="s">
        <v>80</v>
      </c>
      <c r="AJ71" s="31" t="s">
        <v>80</v>
      </c>
      <c r="AK71">
        <v>34</v>
      </c>
      <c r="AL71" s="29">
        <v>0</v>
      </c>
      <c r="AM71" s="29">
        <v>100</v>
      </c>
      <c r="AN71" s="20">
        <v>0.23</v>
      </c>
    </row>
    <row r="72" spans="1:40" x14ac:dyDescent="0.25">
      <c r="A72" t="s">
        <v>244</v>
      </c>
      <c r="B72" t="s">
        <v>140</v>
      </c>
      <c r="C72" t="s">
        <v>75</v>
      </c>
      <c r="D72" t="s">
        <v>98</v>
      </c>
      <c r="E72" t="s">
        <v>99</v>
      </c>
      <c r="F72" t="s">
        <v>79</v>
      </c>
      <c r="G72" s="31" t="s">
        <v>80</v>
      </c>
      <c r="H72" s="31" t="s">
        <v>80</v>
      </c>
      <c r="I72" s="31" t="s">
        <v>80</v>
      </c>
      <c r="J72" s="31" t="s">
        <v>80</v>
      </c>
      <c r="K72" s="31" t="s">
        <v>80</v>
      </c>
      <c r="L72" s="31" t="s">
        <v>80</v>
      </c>
      <c r="M72" s="31" t="s">
        <v>80</v>
      </c>
      <c r="N72" s="31" t="s">
        <v>80</v>
      </c>
      <c r="O72" s="31" t="s">
        <v>80</v>
      </c>
      <c r="P72" s="31" t="s">
        <v>80</v>
      </c>
      <c r="Q72" s="31" t="s">
        <v>80</v>
      </c>
      <c r="R72" s="31" t="s">
        <v>80</v>
      </c>
      <c r="S72" s="31" t="s">
        <v>80</v>
      </c>
      <c r="T72" s="31" t="s">
        <v>80</v>
      </c>
      <c r="U72" s="31" t="s">
        <v>80</v>
      </c>
      <c r="V72" s="31" t="s">
        <v>80</v>
      </c>
      <c r="W72" s="31" t="s">
        <v>80</v>
      </c>
      <c r="X72" s="31" t="s">
        <v>80</v>
      </c>
      <c r="Y72" s="31" t="s">
        <v>80</v>
      </c>
      <c r="Z72" s="31" t="s">
        <v>80</v>
      </c>
      <c r="AA72" s="31" t="s">
        <v>80</v>
      </c>
      <c r="AB72" s="31" t="s">
        <v>80</v>
      </c>
      <c r="AC72" s="31" t="s">
        <v>82</v>
      </c>
      <c r="AD72" s="31" t="s">
        <v>80</v>
      </c>
      <c r="AE72" s="31" t="s">
        <v>80</v>
      </c>
      <c r="AF72" s="31" t="s">
        <v>80</v>
      </c>
      <c r="AG72" s="31" t="s">
        <v>80</v>
      </c>
      <c r="AH72" s="31" t="s">
        <v>80</v>
      </c>
      <c r="AI72" s="31" t="s">
        <v>80</v>
      </c>
      <c r="AJ72" s="31" t="s">
        <v>80</v>
      </c>
      <c r="AK72">
        <v>34</v>
      </c>
      <c r="AL72" s="29" t="s">
        <v>80</v>
      </c>
      <c r="AM72" s="29" t="s">
        <v>80</v>
      </c>
      <c r="AN72" s="20" t="s">
        <v>80</v>
      </c>
    </row>
    <row r="73" spans="1:40" x14ac:dyDescent="0.25">
      <c r="A73" t="s">
        <v>244</v>
      </c>
      <c r="B73" t="s">
        <v>140</v>
      </c>
      <c r="C73" t="s">
        <v>75</v>
      </c>
      <c r="D73" t="s">
        <v>141</v>
      </c>
      <c r="E73" t="s">
        <v>105</v>
      </c>
      <c r="F73" t="s">
        <v>78</v>
      </c>
      <c r="G73" s="31" t="s">
        <v>80</v>
      </c>
      <c r="H73" s="31" t="s">
        <v>80</v>
      </c>
      <c r="I73" s="31" t="s">
        <v>80</v>
      </c>
      <c r="J73" s="31" t="s">
        <v>80</v>
      </c>
      <c r="K73" s="31" t="s">
        <v>80</v>
      </c>
      <c r="L73" s="31" t="s">
        <v>80</v>
      </c>
      <c r="M73" s="31" t="s">
        <v>80</v>
      </c>
      <c r="N73" s="31" t="s">
        <v>80</v>
      </c>
      <c r="O73" s="31" t="s">
        <v>80</v>
      </c>
      <c r="P73" s="31" t="s">
        <v>80</v>
      </c>
      <c r="Q73" s="31" t="s">
        <v>80</v>
      </c>
      <c r="R73" s="31" t="s">
        <v>80</v>
      </c>
      <c r="S73" s="31" t="s">
        <v>80</v>
      </c>
      <c r="T73" s="31" t="s">
        <v>80</v>
      </c>
      <c r="U73" s="31" t="s">
        <v>80</v>
      </c>
      <c r="V73" s="31">
        <v>0.21</v>
      </c>
      <c r="W73" s="31" t="s">
        <v>80</v>
      </c>
      <c r="X73" s="31" t="s">
        <v>80</v>
      </c>
      <c r="Y73" s="31" t="s">
        <v>80</v>
      </c>
      <c r="Z73" s="31" t="s">
        <v>80</v>
      </c>
      <c r="AA73" s="31" t="s">
        <v>80</v>
      </c>
      <c r="AB73" s="31" t="s">
        <v>80</v>
      </c>
      <c r="AC73" s="31" t="s">
        <v>80</v>
      </c>
      <c r="AD73" s="31" t="s">
        <v>80</v>
      </c>
      <c r="AE73" s="31" t="s">
        <v>80</v>
      </c>
      <c r="AF73" s="31" t="s">
        <v>80</v>
      </c>
      <c r="AG73" s="31" t="s">
        <v>80</v>
      </c>
      <c r="AH73" s="31" t="s">
        <v>80</v>
      </c>
      <c r="AI73" s="31" t="s">
        <v>80</v>
      </c>
      <c r="AJ73" s="31" t="s">
        <v>80</v>
      </c>
      <c r="AK73">
        <v>35</v>
      </c>
      <c r="AL73" s="29">
        <v>0</v>
      </c>
      <c r="AM73" s="29">
        <v>100</v>
      </c>
      <c r="AN73" s="20">
        <v>0.21</v>
      </c>
    </row>
    <row r="74" spans="1:40" x14ac:dyDescent="0.25">
      <c r="A74" t="s">
        <v>244</v>
      </c>
      <c r="B74" t="s">
        <v>140</v>
      </c>
      <c r="C74" t="s">
        <v>75</v>
      </c>
      <c r="D74" t="s">
        <v>141</v>
      </c>
      <c r="E74" t="s">
        <v>105</v>
      </c>
      <c r="F74" t="s">
        <v>79</v>
      </c>
      <c r="G74" s="31" t="s">
        <v>80</v>
      </c>
      <c r="H74" s="31" t="s">
        <v>80</v>
      </c>
      <c r="I74" s="31" t="s">
        <v>80</v>
      </c>
      <c r="J74" s="31" t="s">
        <v>80</v>
      </c>
      <c r="K74" s="31" t="s">
        <v>80</v>
      </c>
      <c r="L74" s="31" t="s">
        <v>80</v>
      </c>
      <c r="M74" s="31" t="s">
        <v>80</v>
      </c>
      <c r="N74" s="31" t="s">
        <v>80</v>
      </c>
      <c r="O74" s="31" t="s">
        <v>80</v>
      </c>
      <c r="P74" s="31" t="s">
        <v>80</v>
      </c>
      <c r="Q74" s="31" t="s">
        <v>80</v>
      </c>
      <c r="R74" s="31" t="s">
        <v>80</v>
      </c>
      <c r="S74" s="31" t="s">
        <v>80</v>
      </c>
      <c r="T74" s="31" t="s">
        <v>80</v>
      </c>
      <c r="U74" s="31" t="s">
        <v>80</v>
      </c>
      <c r="V74" s="31" t="s">
        <v>82</v>
      </c>
      <c r="W74" s="31" t="s">
        <v>80</v>
      </c>
      <c r="X74" s="31" t="s">
        <v>80</v>
      </c>
      <c r="Y74" s="31" t="s">
        <v>80</v>
      </c>
      <c r="Z74" s="31" t="s">
        <v>80</v>
      </c>
      <c r="AA74" s="31" t="s">
        <v>80</v>
      </c>
      <c r="AB74" s="31" t="s">
        <v>80</v>
      </c>
      <c r="AC74" s="31" t="s">
        <v>80</v>
      </c>
      <c r="AD74" s="31" t="s">
        <v>80</v>
      </c>
      <c r="AE74" s="31" t="s">
        <v>80</v>
      </c>
      <c r="AF74" s="31" t="s">
        <v>80</v>
      </c>
      <c r="AG74" s="31" t="s">
        <v>80</v>
      </c>
      <c r="AH74" s="31" t="s">
        <v>80</v>
      </c>
      <c r="AI74" s="31" t="s">
        <v>80</v>
      </c>
      <c r="AJ74" s="31" t="s">
        <v>80</v>
      </c>
      <c r="AK74">
        <v>35</v>
      </c>
      <c r="AL74" s="29" t="s">
        <v>80</v>
      </c>
      <c r="AM74" s="29" t="s">
        <v>80</v>
      </c>
      <c r="AN74" s="20" t="s">
        <v>80</v>
      </c>
    </row>
    <row r="75" spans="1:40" x14ac:dyDescent="0.25">
      <c r="A75" t="s">
        <v>244</v>
      </c>
      <c r="B75" t="s">
        <v>140</v>
      </c>
      <c r="C75" t="s">
        <v>75</v>
      </c>
      <c r="D75" t="s">
        <v>192</v>
      </c>
      <c r="E75" t="s">
        <v>87</v>
      </c>
      <c r="F75" t="s">
        <v>78</v>
      </c>
      <c r="G75" s="31" t="s">
        <v>80</v>
      </c>
      <c r="H75" s="31" t="s">
        <v>80</v>
      </c>
      <c r="I75" s="31" t="s">
        <v>80</v>
      </c>
      <c r="J75" s="31" t="s">
        <v>80</v>
      </c>
      <c r="K75" s="31" t="s">
        <v>80</v>
      </c>
      <c r="L75" s="31" t="s">
        <v>80</v>
      </c>
      <c r="M75" s="31" t="s">
        <v>80</v>
      </c>
      <c r="N75" s="31" t="s">
        <v>80</v>
      </c>
      <c r="O75" s="31" t="s">
        <v>80</v>
      </c>
      <c r="P75" s="31" t="s">
        <v>80</v>
      </c>
      <c r="Q75" s="31">
        <v>0.2</v>
      </c>
      <c r="R75" s="31" t="s">
        <v>80</v>
      </c>
      <c r="S75" s="31" t="s">
        <v>80</v>
      </c>
      <c r="T75" s="31" t="s">
        <v>80</v>
      </c>
      <c r="U75" s="31" t="s">
        <v>80</v>
      </c>
      <c r="V75" s="31" t="s">
        <v>80</v>
      </c>
      <c r="W75" s="31" t="s">
        <v>80</v>
      </c>
      <c r="X75" s="31" t="s">
        <v>80</v>
      </c>
      <c r="Y75" s="31" t="s">
        <v>80</v>
      </c>
      <c r="Z75" s="31" t="s">
        <v>80</v>
      </c>
      <c r="AA75" s="31" t="s">
        <v>80</v>
      </c>
      <c r="AB75" s="31" t="s">
        <v>80</v>
      </c>
      <c r="AC75" s="31" t="s">
        <v>80</v>
      </c>
      <c r="AD75" s="31" t="s">
        <v>80</v>
      </c>
      <c r="AE75" s="31" t="s">
        <v>80</v>
      </c>
      <c r="AF75" s="31" t="s">
        <v>80</v>
      </c>
      <c r="AG75" s="31" t="s">
        <v>80</v>
      </c>
      <c r="AH75" s="31" t="s">
        <v>80</v>
      </c>
      <c r="AI75" s="31" t="s">
        <v>80</v>
      </c>
      <c r="AJ75" s="31" t="s">
        <v>80</v>
      </c>
      <c r="AK75">
        <v>36</v>
      </c>
      <c r="AL75" s="29">
        <v>0</v>
      </c>
      <c r="AM75" s="29">
        <v>100</v>
      </c>
      <c r="AN75" s="20">
        <v>0.2</v>
      </c>
    </row>
    <row r="76" spans="1:40" x14ac:dyDescent="0.25">
      <c r="A76" t="s">
        <v>244</v>
      </c>
      <c r="B76" t="s">
        <v>140</v>
      </c>
      <c r="C76" t="s">
        <v>75</v>
      </c>
      <c r="D76" t="s">
        <v>192</v>
      </c>
      <c r="E76" t="s">
        <v>87</v>
      </c>
      <c r="F76" t="s">
        <v>79</v>
      </c>
      <c r="G76" s="31" t="s">
        <v>80</v>
      </c>
      <c r="H76" s="31" t="s">
        <v>80</v>
      </c>
      <c r="I76" s="31" t="s">
        <v>80</v>
      </c>
      <c r="J76" s="31" t="s">
        <v>80</v>
      </c>
      <c r="K76" s="31" t="s">
        <v>80</v>
      </c>
      <c r="L76" s="31" t="s">
        <v>80</v>
      </c>
      <c r="M76" s="31" t="s">
        <v>80</v>
      </c>
      <c r="N76" s="31" t="s">
        <v>80</v>
      </c>
      <c r="O76" s="31" t="s">
        <v>80</v>
      </c>
      <c r="P76" s="31" t="s">
        <v>80</v>
      </c>
      <c r="Q76" s="31" t="s">
        <v>82</v>
      </c>
      <c r="R76" s="31" t="s">
        <v>80</v>
      </c>
      <c r="S76" s="31" t="s">
        <v>80</v>
      </c>
      <c r="T76" s="31" t="s">
        <v>80</v>
      </c>
      <c r="U76" s="31" t="s">
        <v>80</v>
      </c>
      <c r="V76" s="31" t="s">
        <v>80</v>
      </c>
      <c r="W76" s="31" t="s">
        <v>80</v>
      </c>
      <c r="X76" s="31" t="s">
        <v>80</v>
      </c>
      <c r="Y76" s="31" t="s">
        <v>80</v>
      </c>
      <c r="Z76" s="31" t="s">
        <v>80</v>
      </c>
      <c r="AA76" s="31" t="s">
        <v>80</v>
      </c>
      <c r="AB76" s="31" t="s">
        <v>80</v>
      </c>
      <c r="AC76" s="31" t="s">
        <v>80</v>
      </c>
      <c r="AD76" s="31" t="s">
        <v>80</v>
      </c>
      <c r="AE76" s="31" t="s">
        <v>80</v>
      </c>
      <c r="AF76" s="31" t="s">
        <v>80</v>
      </c>
      <c r="AG76" s="31" t="s">
        <v>80</v>
      </c>
      <c r="AH76" s="31" t="s">
        <v>80</v>
      </c>
      <c r="AI76" s="31" t="s">
        <v>80</v>
      </c>
      <c r="AJ76" s="31" t="s">
        <v>80</v>
      </c>
      <c r="AK76">
        <v>36</v>
      </c>
      <c r="AL76" s="29" t="s">
        <v>80</v>
      </c>
      <c r="AM76" s="29" t="s">
        <v>80</v>
      </c>
      <c r="AN76" s="20" t="s">
        <v>80</v>
      </c>
    </row>
    <row r="77" spans="1:40" x14ac:dyDescent="0.25"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</row>
  </sheetData>
  <mergeCells count="2">
    <mergeCell ref="A1:G1"/>
    <mergeCell ref="E2:F2"/>
  </mergeCells>
  <conditionalFormatting sqref="E5:E77">
    <cfRule type="expression" dxfId="61" priority="1">
      <formula>E5="UN"</formula>
    </cfRule>
  </conditionalFormatting>
  <conditionalFormatting sqref="G5:AJ5">
    <cfRule type="expression" dxfId="60" priority="10">
      <formula>AND($E5&lt;&gt;"UN", G5="", G6&lt;&gt;"", G6&lt;&gt;"-1")</formula>
    </cfRule>
  </conditionalFormatting>
  <conditionalFormatting sqref="G5:AJ77">
    <cfRule type="expression" dxfId="59" priority="2">
      <formula>G5="-1"</formula>
    </cfRule>
    <cfRule type="expression" dxfId="58" priority="3">
      <formula>G5="a"</formula>
    </cfRule>
    <cfRule type="expression" dxfId="57" priority="4">
      <formula>G5="b"</formula>
    </cfRule>
    <cfRule type="expression" dxfId="56" priority="5">
      <formula>G5="c"</formula>
    </cfRule>
    <cfRule type="expression" dxfId="55" priority="6">
      <formula>G5="bc"</formula>
    </cfRule>
    <cfRule type="expression" dxfId="54" priority="7">
      <formula>G5="ab"</formula>
    </cfRule>
    <cfRule type="expression" dxfId="53" priority="8">
      <formula>G5="ac"</formula>
    </cfRule>
    <cfRule type="expression" dxfId="52" priority="9">
      <formula>G5="abc"</formula>
    </cfRule>
  </conditionalFormatting>
  <conditionalFormatting sqref="G7:AJ7">
    <cfRule type="expression" dxfId="51" priority="11">
      <formula>AND($E7&lt;&gt;"UN", G7="", G8&lt;&gt;"", G8&lt;&gt;"-1")</formula>
    </cfRule>
  </conditionalFormatting>
  <conditionalFormatting sqref="G9:AJ9">
    <cfRule type="expression" dxfId="50" priority="12">
      <formula>AND($E9&lt;&gt;"UN", G9="", G10&lt;&gt;"", G10&lt;&gt;"-1")</formula>
    </cfRule>
  </conditionalFormatting>
  <conditionalFormatting sqref="G11:AJ11">
    <cfRule type="expression" dxfId="49" priority="13">
      <formula>AND($E11&lt;&gt;"UN", G11="", G12&lt;&gt;"", G12&lt;&gt;"-1")</formula>
    </cfRule>
  </conditionalFormatting>
  <conditionalFormatting sqref="G13:AJ13">
    <cfRule type="expression" dxfId="48" priority="14">
      <formula>AND($E13&lt;&gt;"UN", G13="", G14&lt;&gt;"", G14&lt;&gt;"-1")</formula>
    </cfRule>
  </conditionalFormatting>
  <conditionalFormatting sqref="G15:AJ15">
    <cfRule type="expression" dxfId="47" priority="15">
      <formula>AND($E15&lt;&gt;"UN", G15="", G16&lt;&gt;"", G16&lt;&gt;"-1")</formula>
    </cfRule>
  </conditionalFormatting>
  <conditionalFormatting sqref="G17:AJ17">
    <cfRule type="expression" dxfId="46" priority="16">
      <formula>AND($E17&lt;&gt;"UN", G17="", G18&lt;&gt;"", G18&lt;&gt;"-1")</formula>
    </cfRule>
  </conditionalFormatting>
  <conditionalFormatting sqref="G19:AJ19">
    <cfRule type="expression" dxfId="45" priority="17">
      <formula>AND($E19&lt;&gt;"UN", G19="", G20&lt;&gt;"", G20&lt;&gt;"-1")</formula>
    </cfRule>
  </conditionalFormatting>
  <conditionalFormatting sqref="G21:AJ21">
    <cfRule type="expression" dxfId="44" priority="18">
      <formula>AND($E21&lt;&gt;"UN", G21="", G22&lt;&gt;"", G22&lt;&gt;"-1")</formula>
    </cfRule>
  </conditionalFormatting>
  <conditionalFormatting sqref="G23:AJ23">
    <cfRule type="expression" dxfId="43" priority="19">
      <formula>AND($E23&lt;&gt;"UN", G23="", G24&lt;&gt;"", G24&lt;&gt;"-1")</formula>
    </cfRule>
  </conditionalFormatting>
  <conditionalFormatting sqref="G25:AJ25">
    <cfRule type="expression" dxfId="42" priority="20">
      <formula>AND($E25&lt;&gt;"UN", G25="", G26&lt;&gt;"", G26&lt;&gt;"-1")</formula>
    </cfRule>
  </conditionalFormatting>
  <conditionalFormatting sqref="G27:AJ27">
    <cfRule type="expression" dxfId="41" priority="21">
      <formula>AND($E27&lt;&gt;"UN", G27="", G28&lt;&gt;"", G28&lt;&gt;"-1")</formula>
    </cfRule>
  </conditionalFormatting>
  <conditionalFormatting sqref="G29:AJ29">
    <cfRule type="expression" dxfId="40" priority="22">
      <formula>AND($E29&lt;&gt;"UN", G29="", G30&lt;&gt;"", G30&lt;&gt;"-1")</formula>
    </cfRule>
  </conditionalFormatting>
  <conditionalFormatting sqref="G31:AJ31">
    <cfRule type="expression" dxfId="39" priority="23">
      <formula>AND($E31&lt;&gt;"UN", G31="", G32&lt;&gt;"", G32&lt;&gt;"-1")</formula>
    </cfRule>
  </conditionalFormatting>
  <conditionalFormatting sqref="G33:AJ33">
    <cfRule type="expression" dxfId="38" priority="24">
      <formula>AND($E33&lt;&gt;"UN", G33="", G34&lt;&gt;"", G34&lt;&gt;"-1")</formula>
    </cfRule>
  </conditionalFormatting>
  <conditionalFormatting sqref="G35:AJ35">
    <cfRule type="expression" dxfId="37" priority="25">
      <formula>AND($E35&lt;&gt;"UN", G35="", G36&lt;&gt;"", G36&lt;&gt;"-1")</formula>
    </cfRule>
  </conditionalFormatting>
  <conditionalFormatting sqref="G37:AJ37">
    <cfRule type="expression" dxfId="36" priority="26">
      <formula>AND($E37&lt;&gt;"UN", G37="", G38&lt;&gt;"", G38&lt;&gt;"-1")</formula>
    </cfRule>
  </conditionalFormatting>
  <conditionalFormatting sqref="G39:AJ39">
    <cfRule type="expression" dxfId="35" priority="27">
      <formula>AND($E39&lt;&gt;"UN", G39="", G40&lt;&gt;"", G40&lt;&gt;"-1")</formula>
    </cfRule>
  </conditionalFormatting>
  <conditionalFormatting sqref="G41:AJ41">
    <cfRule type="expression" dxfId="34" priority="28">
      <formula>AND($E41&lt;&gt;"UN", G41="", G42&lt;&gt;"", G42&lt;&gt;"-1")</formula>
    </cfRule>
  </conditionalFormatting>
  <conditionalFormatting sqref="G43:AJ43">
    <cfRule type="expression" dxfId="33" priority="29">
      <formula>AND($E43&lt;&gt;"UN", G43="", G44&lt;&gt;"", G44&lt;&gt;"-1")</formula>
    </cfRule>
  </conditionalFormatting>
  <conditionalFormatting sqref="G45:AJ45">
    <cfRule type="expression" dxfId="32" priority="30">
      <formula>AND($E45&lt;&gt;"UN", G45="", G46&lt;&gt;"", G46&lt;&gt;"-1")</formula>
    </cfRule>
  </conditionalFormatting>
  <conditionalFormatting sqref="G47:AJ47">
    <cfRule type="expression" dxfId="31" priority="31">
      <formula>AND($E47&lt;&gt;"UN", G47="", G48&lt;&gt;"", G48&lt;&gt;"-1")</formula>
    </cfRule>
  </conditionalFormatting>
  <conditionalFormatting sqref="G49:AJ49">
    <cfRule type="expression" dxfId="30" priority="32">
      <formula>AND($E49&lt;&gt;"UN", G49="", G50&lt;&gt;"", G50&lt;&gt;"-1")</formula>
    </cfRule>
  </conditionalFormatting>
  <conditionalFormatting sqref="G51:AJ51">
    <cfRule type="expression" dxfId="29" priority="33">
      <formula>AND($E51&lt;&gt;"UN", G51="", G52&lt;&gt;"", G52&lt;&gt;"-1")</formula>
    </cfRule>
  </conditionalFormatting>
  <conditionalFormatting sqref="G53:AJ53">
    <cfRule type="expression" dxfId="28" priority="34">
      <formula>AND($E53&lt;&gt;"UN", G53="", G54&lt;&gt;"", G54&lt;&gt;"-1")</formula>
    </cfRule>
  </conditionalFormatting>
  <conditionalFormatting sqref="G55:AJ55">
    <cfRule type="expression" dxfId="27" priority="35">
      <formula>AND($E55&lt;&gt;"UN", G55="", G56&lt;&gt;"", G56&lt;&gt;"-1")</formula>
    </cfRule>
  </conditionalFormatting>
  <conditionalFormatting sqref="G57:AJ57">
    <cfRule type="expression" dxfId="26" priority="36">
      <formula>AND($E57&lt;&gt;"UN", G57="", G58&lt;&gt;"", G58&lt;&gt;"-1")</formula>
    </cfRule>
  </conditionalFormatting>
  <conditionalFormatting sqref="G59:AJ59">
    <cfRule type="expression" dxfId="25" priority="37">
      <formula>AND($E59&lt;&gt;"UN", G59="", G60&lt;&gt;"", G60&lt;&gt;"-1")</formula>
    </cfRule>
  </conditionalFormatting>
  <conditionalFormatting sqref="G61:AJ61">
    <cfRule type="expression" dxfId="24" priority="38">
      <formula>AND($E61&lt;&gt;"UN", G61="", G62&lt;&gt;"", G62&lt;&gt;"-1")</formula>
    </cfRule>
  </conditionalFormatting>
  <conditionalFormatting sqref="G63:AJ63">
    <cfRule type="expression" dxfId="23" priority="39">
      <formula>AND($E63&lt;&gt;"UN", G63="", G64&lt;&gt;"", G64&lt;&gt;"-1")</formula>
    </cfRule>
  </conditionalFormatting>
  <conditionalFormatting sqref="G65:AJ65">
    <cfRule type="expression" dxfId="22" priority="40">
      <formula>AND($E65&lt;&gt;"UN", G65="", G66&lt;&gt;"", G66&lt;&gt;"-1")</formula>
    </cfRule>
  </conditionalFormatting>
  <conditionalFormatting sqref="G67:AJ67">
    <cfRule type="expression" dxfId="21" priority="41">
      <formula>AND($E67&lt;&gt;"UN", G67="", G68&lt;&gt;"", G68&lt;&gt;"-1")</formula>
    </cfRule>
  </conditionalFormatting>
  <conditionalFormatting sqref="G69:AJ69">
    <cfRule type="expression" dxfId="20" priority="42">
      <formula>AND($E69&lt;&gt;"UN", G69="", G70&lt;&gt;"", G70&lt;&gt;"-1")</formula>
    </cfRule>
  </conditionalFormatting>
  <conditionalFormatting sqref="G71:AJ71">
    <cfRule type="expression" dxfId="19" priority="43">
      <formula>AND($E71&lt;&gt;"UN", G71="", G72&lt;&gt;"", G72&lt;&gt;"-1")</formula>
    </cfRule>
  </conditionalFormatting>
  <conditionalFormatting sqref="G73:AJ73">
    <cfRule type="expression" dxfId="18" priority="44">
      <formula>AND($E73&lt;&gt;"UN", G73="", G74&lt;&gt;"", G74&lt;&gt;"-1")</formula>
    </cfRule>
  </conditionalFormatting>
  <conditionalFormatting sqref="G75:AJ75">
    <cfRule type="expression" dxfId="17" priority="45">
      <formula>AND($E75&lt;&gt;"UN", G75="", G76&lt;&gt;"", G76&lt;&gt;"-1")</formula>
    </cfRule>
  </conditionalFormatting>
  <conditionalFormatting sqref="G77:AJ77">
    <cfRule type="expression" dxfId="16" priority="46">
      <formula>AND($E77&lt;&gt;"UN", G77="", G78&lt;&gt;"", G78&lt;&gt;"-1")</formula>
    </cfRule>
  </conditionalFormatting>
  <conditionalFormatting sqref="AL4:AL76">
    <cfRule type="colorScale" priority="47">
      <colorScale>
        <cfvo type="num" val="0"/>
        <cfvo type="num" val="0.86"/>
        <cfvo type="num" val="36.369999999999997"/>
        <color rgb="FFF8696B"/>
        <color rgb="FFFFEB84"/>
        <color rgb="FF63BE7B"/>
      </colorScale>
    </cfRule>
  </conditionalFormatting>
  <conditionalFormatting sqref="AM4:AM76">
    <cfRule type="colorScale" priority="48">
      <colorScale>
        <cfvo type="num" val="36.369999999999997"/>
        <cfvo type="num" val="99.84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77 H4:H77 I4:I77 J4:J77 K4:K77 L4:L77 M4:M77 N4:N77 O4:O77 P4:P77 Q4:Q77 R4:R77 S4:S77 T4:T77 U4:U77 V4:V77 W4:W77 X4:X77 Y4:Y77 Z4:Z77 AA4:AA77 AB4:AB77 AC4:AC77 AD4:AD77 AE4:AE77 AF4:AF77 AG4:AG77 AH4:AH77 AI4:AI77 AJ4:AJ77" numberStoredAsText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79646"/>
  </sheetPr>
  <dimension ref="A1:AN17"/>
  <sheetViews>
    <sheetView showGridLines="0" zoomScale="90" workbookViewId="0">
      <selection activeCell="Z41" sqref="Z41"/>
    </sheetView>
  </sheetViews>
  <sheetFormatPr defaultRowHeight="12" x14ac:dyDescent="0.25"/>
  <cols>
    <col min="1" max="3" width="8.42578125"/>
    <col min="4" max="4" width="27.42578125" bestFit="1" customWidth="1"/>
  </cols>
  <sheetData>
    <row r="1" spans="1:40" ht="14.4" x14ac:dyDescent="0.3">
      <c r="A1" s="229" t="s">
        <v>246</v>
      </c>
      <c r="B1" s="230"/>
      <c r="C1" s="230"/>
      <c r="D1" s="230"/>
      <c r="E1" s="230"/>
      <c r="F1" s="230"/>
      <c r="G1" s="230"/>
    </row>
    <row r="2" spans="1:40" x14ac:dyDescent="0.25">
      <c r="E2" s="285" t="s">
        <v>31</v>
      </c>
      <c r="F2" s="286"/>
      <c r="G2" s="215">
        <v>0</v>
      </c>
      <c r="H2" s="215">
        <v>0</v>
      </c>
      <c r="I2" s="215">
        <v>0</v>
      </c>
      <c r="J2" s="215">
        <v>0</v>
      </c>
      <c r="K2" s="215">
        <v>0</v>
      </c>
      <c r="L2" s="215">
        <v>0</v>
      </c>
      <c r="M2" s="215">
        <v>0</v>
      </c>
      <c r="N2" s="215">
        <v>0</v>
      </c>
      <c r="O2" s="215">
        <v>0</v>
      </c>
      <c r="P2" s="215">
        <v>2.2999999999999998</v>
      </c>
      <c r="Q2" s="215">
        <v>2.8</v>
      </c>
      <c r="R2" s="215">
        <v>5.9</v>
      </c>
      <c r="S2" s="215">
        <v>1.9</v>
      </c>
      <c r="T2" s="215">
        <v>5.1210000000000004</v>
      </c>
      <c r="U2" s="215">
        <v>4.16</v>
      </c>
      <c r="V2" s="215">
        <v>3.9969999999999999</v>
      </c>
      <c r="W2" s="215">
        <v>0</v>
      </c>
      <c r="X2" s="215">
        <v>2.7709999999999999</v>
      </c>
      <c r="Y2" s="215">
        <v>8.4039999999999999</v>
      </c>
      <c r="Z2" s="215">
        <v>15.872</v>
      </c>
      <c r="AA2" s="215">
        <v>11.711</v>
      </c>
      <c r="AB2" s="215">
        <v>22.356000000000002</v>
      </c>
      <c r="AC2" s="215">
        <v>36.494</v>
      </c>
      <c r="AD2" s="215">
        <v>11.101000000000001</v>
      </c>
      <c r="AE2" s="215">
        <v>11.387</v>
      </c>
      <c r="AF2" s="215">
        <v>9.0020000000000007</v>
      </c>
      <c r="AG2" s="215">
        <v>9.1359999999999992</v>
      </c>
      <c r="AH2" s="215">
        <v>6.9710000000000001</v>
      </c>
      <c r="AI2" s="215">
        <v>11.138</v>
      </c>
      <c r="AJ2" s="214">
        <v>1.2569999999999999</v>
      </c>
    </row>
    <row r="3" spans="1:40" ht="14.4" x14ac:dyDescent="0.3">
      <c r="A3" s="17" t="s">
        <v>32</v>
      </c>
      <c r="B3" s="18">
        <v>0</v>
      </c>
    </row>
    <row r="4" spans="1:40" ht="14.4" x14ac:dyDescent="0.3">
      <c r="A4" s="216" t="s">
        <v>33</v>
      </c>
      <c r="B4" s="217" t="s">
        <v>34</v>
      </c>
      <c r="C4" s="217" t="s">
        <v>35</v>
      </c>
      <c r="D4" s="217" t="s">
        <v>36</v>
      </c>
      <c r="E4" s="217" t="s">
        <v>37</v>
      </c>
      <c r="F4" s="217" t="s">
        <v>38</v>
      </c>
      <c r="G4" s="219" t="s">
        <v>39</v>
      </c>
      <c r="H4" s="219" t="s">
        <v>40</v>
      </c>
      <c r="I4" s="219" t="s">
        <v>41</v>
      </c>
      <c r="J4" s="219" t="s">
        <v>42</v>
      </c>
      <c r="K4" s="219" t="s">
        <v>43</v>
      </c>
      <c r="L4" s="219" t="s">
        <v>44</v>
      </c>
      <c r="M4" s="219" t="s">
        <v>45</v>
      </c>
      <c r="N4" s="219" t="s">
        <v>46</v>
      </c>
      <c r="O4" s="219" t="s">
        <v>47</v>
      </c>
      <c r="P4" s="219" t="s">
        <v>48</v>
      </c>
      <c r="Q4" s="219" t="s">
        <v>49</v>
      </c>
      <c r="R4" s="219" t="s">
        <v>50</v>
      </c>
      <c r="S4" s="219" t="s">
        <v>51</v>
      </c>
      <c r="T4" s="219" t="s">
        <v>52</v>
      </c>
      <c r="U4" s="219" t="s">
        <v>53</v>
      </c>
      <c r="V4" s="219" t="s">
        <v>54</v>
      </c>
      <c r="W4" s="219" t="s">
        <v>55</v>
      </c>
      <c r="X4" s="219" t="s">
        <v>56</v>
      </c>
      <c r="Y4" s="219" t="s">
        <v>57</v>
      </c>
      <c r="Z4" s="219" t="s">
        <v>58</v>
      </c>
      <c r="AA4" s="219" t="s">
        <v>59</v>
      </c>
      <c r="AB4" s="219" t="s">
        <v>60</v>
      </c>
      <c r="AC4" s="219" t="s">
        <v>61</v>
      </c>
      <c r="AD4" s="219" t="s">
        <v>62</v>
      </c>
      <c r="AE4" s="219" t="s">
        <v>63</v>
      </c>
      <c r="AF4" s="219" t="s">
        <v>64</v>
      </c>
      <c r="AG4" s="219" t="s">
        <v>65</v>
      </c>
      <c r="AH4" s="219" t="s">
        <v>66</v>
      </c>
      <c r="AI4" s="219" t="s">
        <v>67</v>
      </c>
      <c r="AJ4" s="220" t="s">
        <v>68</v>
      </c>
      <c r="AK4" s="19" t="s">
        <v>69</v>
      </c>
      <c r="AL4" s="28" t="s">
        <v>70</v>
      </c>
      <c r="AM4" s="28" t="s">
        <v>71</v>
      </c>
      <c r="AN4" s="30" t="s">
        <v>72</v>
      </c>
    </row>
    <row r="5" spans="1:40" x14ac:dyDescent="0.25">
      <c r="A5" t="s">
        <v>247</v>
      </c>
      <c r="B5" t="s">
        <v>188</v>
      </c>
      <c r="C5" t="s">
        <v>75</v>
      </c>
      <c r="D5" t="s">
        <v>76</v>
      </c>
      <c r="E5" t="s">
        <v>87</v>
      </c>
      <c r="F5" t="s">
        <v>78</v>
      </c>
      <c r="G5" s="31" t="s">
        <v>80</v>
      </c>
      <c r="H5" s="31" t="s">
        <v>80</v>
      </c>
      <c r="I5" s="31" t="s">
        <v>80</v>
      </c>
      <c r="J5" s="31" t="s">
        <v>80</v>
      </c>
      <c r="K5" s="31" t="s">
        <v>80</v>
      </c>
      <c r="L5" s="31" t="s">
        <v>80</v>
      </c>
      <c r="M5" s="31" t="s">
        <v>80</v>
      </c>
      <c r="N5" s="31" t="s">
        <v>80</v>
      </c>
      <c r="O5" s="31" t="s">
        <v>80</v>
      </c>
      <c r="P5" s="31" t="s">
        <v>80</v>
      </c>
      <c r="Q5" s="31" t="s">
        <v>80</v>
      </c>
      <c r="R5" s="31" t="s">
        <v>80</v>
      </c>
      <c r="S5" s="31" t="s">
        <v>80</v>
      </c>
      <c r="T5" s="31">
        <v>3.5209999999999999</v>
      </c>
      <c r="U5" s="31" t="s">
        <v>80</v>
      </c>
      <c r="V5" s="31">
        <v>1.488</v>
      </c>
      <c r="W5" s="31" t="s">
        <v>80</v>
      </c>
      <c r="X5" s="31">
        <v>1.0569999999999999</v>
      </c>
      <c r="Y5" s="31">
        <v>5.4470000000000001</v>
      </c>
      <c r="Z5" s="31">
        <v>5.306</v>
      </c>
      <c r="AA5" s="31">
        <v>11.436999999999999</v>
      </c>
      <c r="AB5" s="31">
        <v>6.6429999999999998</v>
      </c>
      <c r="AC5" s="31">
        <v>8.4260000000000002</v>
      </c>
      <c r="AD5" s="31">
        <v>8.9740000000000002</v>
      </c>
      <c r="AE5" s="31">
        <v>9.5229999999999997</v>
      </c>
      <c r="AF5" s="31">
        <v>6.5750000000000002</v>
      </c>
      <c r="AG5" s="31">
        <v>8.3030000000000008</v>
      </c>
      <c r="AH5" s="31">
        <v>5.7560000000000002</v>
      </c>
      <c r="AI5" s="31">
        <v>10.637</v>
      </c>
      <c r="AJ5" s="31">
        <v>0.63</v>
      </c>
      <c r="AK5">
        <v>1</v>
      </c>
      <c r="AL5" s="29">
        <v>51</v>
      </c>
      <c r="AM5" s="29">
        <v>51</v>
      </c>
      <c r="AN5" s="20">
        <v>93.722999999999999</v>
      </c>
    </row>
    <row r="6" spans="1:40" x14ac:dyDescent="0.25">
      <c r="A6" t="s">
        <v>247</v>
      </c>
      <c r="B6" t="s">
        <v>188</v>
      </c>
      <c r="C6" t="s">
        <v>75</v>
      </c>
      <c r="D6" t="s">
        <v>76</v>
      </c>
      <c r="E6" t="s">
        <v>87</v>
      </c>
      <c r="F6" t="s">
        <v>79</v>
      </c>
      <c r="G6" s="31" t="s">
        <v>80</v>
      </c>
      <c r="H6" s="31" t="s">
        <v>80</v>
      </c>
      <c r="I6" s="31" t="s">
        <v>80</v>
      </c>
      <c r="J6" s="31"/>
      <c r="K6" s="31" t="s">
        <v>80</v>
      </c>
      <c r="L6" s="31" t="s">
        <v>80</v>
      </c>
      <c r="M6" s="31" t="s">
        <v>80</v>
      </c>
      <c r="N6" s="31" t="s">
        <v>80</v>
      </c>
      <c r="O6" s="31" t="s">
        <v>80</v>
      </c>
      <c r="P6" s="31" t="s">
        <v>80</v>
      </c>
      <c r="Q6" s="31" t="s">
        <v>80</v>
      </c>
      <c r="R6" s="31" t="s">
        <v>80</v>
      </c>
      <c r="S6" s="31" t="s">
        <v>80</v>
      </c>
      <c r="T6" s="31" t="s">
        <v>82</v>
      </c>
      <c r="U6" s="31" t="s">
        <v>80</v>
      </c>
      <c r="V6" s="31" t="s">
        <v>82</v>
      </c>
      <c r="W6" s="31" t="s">
        <v>80</v>
      </c>
      <c r="X6" s="31" t="s">
        <v>82</v>
      </c>
      <c r="Y6" s="31" t="s">
        <v>82</v>
      </c>
      <c r="Z6" s="31" t="s">
        <v>82</v>
      </c>
      <c r="AA6" s="31" t="s">
        <v>82</v>
      </c>
      <c r="AB6" s="31" t="s">
        <v>82</v>
      </c>
      <c r="AC6" s="31" t="s">
        <v>82</v>
      </c>
      <c r="AD6" s="31" t="s">
        <v>82</v>
      </c>
      <c r="AE6" s="31" t="s">
        <v>82</v>
      </c>
      <c r="AF6" s="31" t="s">
        <v>82</v>
      </c>
      <c r="AG6" s="31" t="s">
        <v>82</v>
      </c>
      <c r="AH6" s="31" t="s">
        <v>82</v>
      </c>
      <c r="AI6" s="31" t="s">
        <v>82</v>
      </c>
      <c r="AJ6" s="31" t="s">
        <v>82</v>
      </c>
      <c r="AK6">
        <v>1</v>
      </c>
      <c r="AL6" s="29" t="s">
        <v>80</v>
      </c>
      <c r="AM6" s="29" t="s">
        <v>80</v>
      </c>
      <c r="AN6" s="20" t="s">
        <v>80</v>
      </c>
    </row>
    <row r="7" spans="1:40" x14ac:dyDescent="0.25">
      <c r="A7" t="s">
        <v>247</v>
      </c>
      <c r="B7" t="s">
        <v>188</v>
      </c>
      <c r="C7" t="s">
        <v>75</v>
      </c>
      <c r="D7" t="s">
        <v>93</v>
      </c>
      <c r="E7" t="s">
        <v>87</v>
      </c>
      <c r="F7" t="s">
        <v>78</v>
      </c>
      <c r="G7" s="31" t="s">
        <v>80</v>
      </c>
      <c r="H7" s="31" t="s">
        <v>80</v>
      </c>
      <c r="I7" s="31" t="s">
        <v>80</v>
      </c>
      <c r="J7" s="31" t="s">
        <v>80</v>
      </c>
      <c r="K7" s="31" t="s">
        <v>80</v>
      </c>
      <c r="L7" s="31" t="s">
        <v>80</v>
      </c>
      <c r="M7" s="31" t="s">
        <v>80</v>
      </c>
      <c r="N7" s="31" t="s">
        <v>80</v>
      </c>
      <c r="O7" s="31" t="s">
        <v>80</v>
      </c>
      <c r="P7" s="31">
        <v>2.2999999999999998</v>
      </c>
      <c r="Q7" s="31">
        <v>2.8</v>
      </c>
      <c r="R7" s="31">
        <v>5.9</v>
      </c>
      <c r="S7" s="31">
        <v>1.9</v>
      </c>
      <c r="T7" s="31">
        <v>1.6</v>
      </c>
      <c r="U7" s="31">
        <v>1.7</v>
      </c>
      <c r="V7" s="31">
        <v>2.2000000000000002</v>
      </c>
      <c r="W7" s="31" t="s">
        <v>80</v>
      </c>
      <c r="X7" s="31">
        <v>1.6</v>
      </c>
      <c r="Y7" s="31">
        <v>2.9279999999999999</v>
      </c>
      <c r="Z7" s="31">
        <v>10.515000000000001</v>
      </c>
      <c r="AA7" s="31" t="s">
        <v>80</v>
      </c>
      <c r="AB7" s="31">
        <v>15.678000000000001</v>
      </c>
      <c r="AC7" s="31">
        <v>27.902000000000001</v>
      </c>
      <c r="AD7" s="31">
        <v>1.577</v>
      </c>
      <c r="AE7" s="31">
        <v>1.6839999999999999</v>
      </c>
      <c r="AF7" s="31">
        <v>5.8999999999999997E-2</v>
      </c>
      <c r="AG7" s="31">
        <v>0.224</v>
      </c>
      <c r="AH7" s="31">
        <v>0.65600000000000003</v>
      </c>
      <c r="AI7" s="31">
        <v>0.313</v>
      </c>
      <c r="AJ7" s="31">
        <v>0.35699999999999998</v>
      </c>
      <c r="AK7">
        <v>2</v>
      </c>
      <c r="AL7" s="29">
        <v>44.56</v>
      </c>
      <c r="AM7" s="29">
        <v>95.56</v>
      </c>
      <c r="AN7" s="20">
        <v>81.891000000000005</v>
      </c>
    </row>
    <row r="8" spans="1:40" x14ac:dyDescent="0.25">
      <c r="A8" t="s">
        <v>247</v>
      </c>
      <c r="B8" t="s">
        <v>188</v>
      </c>
      <c r="C8" t="s">
        <v>75</v>
      </c>
      <c r="D8" t="s">
        <v>93</v>
      </c>
      <c r="E8" t="s">
        <v>87</v>
      </c>
      <c r="F8" t="s">
        <v>79</v>
      </c>
      <c r="G8" s="31" t="s">
        <v>80</v>
      </c>
      <c r="H8" s="31" t="s">
        <v>80</v>
      </c>
      <c r="I8" s="31" t="s">
        <v>80</v>
      </c>
      <c r="J8" s="31" t="s">
        <v>80</v>
      </c>
      <c r="K8" s="31" t="s">
        <v>80</v>
      </c>
      <c r="L8" s="31" t="s">
        <v>80</v>
      </c>
      <c r="M8" s="31" t="s">
        <v>80</v>
      </c>
      <c r="N8" s="31" t="s">
        <v>80</v>
      </c>
      <c r="O8" s="31" t="s">
        <v>80</v>
      </c>
      <c r="P8" s="31" t="s">
        <v>82</v>
      </c>
      <c r="Q8" s="31" t="s">
        <v>82</v>
      </c>
      <c r="R8" s="31" t="s">
        <v>82</v>
      </c>
      <c r="S8" s="31" t="s">
        <v>82</v>
      </c>
      <c r="T8" s="31" t="s">
        <v>82</v>
      </c>
      <c r="U8" s="31" t="s">
        <v>82</v>
      </c>
      <c r="V8" s="31" t="s">
        <v>82</v>
      </c>
      <c r="W8" s="31" t="s">
        <v>80</v>
      </c>
      <c r="X8" s="31" t="s">
        <v>82</v>
      </c>
      <c r="Y8" s="31" t="s">
        <v>82</v>
      </c>
      <c r="Z8" s="31" t="s">
        <v>82</v>
      </c>
      <c r="AA8" s="31" t="s">
        <v>80</v>
      </c>
      <c r="AB8" s="31" t="s">
        <v>82</v>
      </c>
      <c r="AC8" s="31" t="s">
        <v>82</v>
      </c>
      <c r="AD8" s="31" t="s">
        <v>82</v>
      </c>
      <c r="AE8" s="31" t="s">
        <v>82</v>
      </c>
      <c r="AF8" s="31" t="s">
        <v>82</v>
      </c>
      <c r="AG8" s="31" t="s">
        <v>82</v>
      </c>
      <c r="AH8" s="31" t="s">
        <v>82</v>
      </c>
      <c r="AI8" s="31" t="s">
        <v>82</v>
      </c>
      <c r="AJ8" s="31" t="s">
        <v>82</v>
      </c>
      <c r="AK8">
        <v>2</v>
      </c>
      <c r="AL8" s="29" t="s">
        <v>80</v>
      </c>
      <c r="AM8" s="29" t="s">
        <v>80</v>
      </c>
      <c r="AN8" s="20" t="s">
        <v>80</v>
      </c>
    </row>
    <row r="9" spans="1:40" x14ac:dyDescent="0.25">
      <c r="A9" t="s">
        <v>247</v>
      </c>
      <c r="B9" t="s">
        <v>188</v>
      </c>
      <c r="C9" t="s">
        <v>75</v>
      </c>
      <c r="D9" t="s">
        <v>94</v>
      </c>
      <c r="E9" t="s">
        <v>95</v>
      </c>
      <c r="F9" t="s">
        <v>78</v>
      </c>
      <c r="G9" s="31" t="s">
        <v>80</v>
      </c>
      <c r="H9" s="31" t="s">
        <v>80</v>
      </c>
      <c r="I9" s="31" t="s">
        <v>80</v>
      </c>
      <c r="J9" s="31" t="s">
        <v>80</v>
      </c>
      <c r="K9" s="31" t="s">
        <v>80</v>
      </c>
      <c r="L9" s="31" t="s">
        <v>80</v>
      </c>
      <c r="M9" s="31" t="s">
        <v>80</v>
      </c>
      <c r="N9" s="31" t="s">
        <v>80</v>
      </c>
      <c r="O9" s="31" t="s">
        <v>80</v>
      </c>
      <c r="P9" s="31" t="s">
        <v>80</v>
      </c>
      <c r="Q9" s="31" t="s">
        <v>80</v>
      </c>
      <c r="R9" s="31" t="s">
        <v>80</v>
      </c>
      <c r="S9" s="31" t="s">
        <v>80</v>
      </c>
      <c r="T9" s="31" t="s">
        <v>80</v>
      </c>
      <c r="U9" s="31" t="s">
        <v>80</v>
      </c>
      <c r="V9" s="31">
        <v>0.309</v>
      </c>
      <c r="W9" s="31" t="s">
        <v>80</v>
      </c>
      <c r="X9" s="31">
        <v>0.114</v>
      </c>
      <c r="Y9" s="31">
        <v>2.9000000000000001E-2</v>
      </c>
      <c r="Z9" s="31">
        <v>5.0999999999999997E-2</v>
      </c>
      <c r="AA9" s="31">
        <v>0.27400000000000002</v>
      </c>
      <c r="AB9" s="31">
        <v>3.5000000000000003E-2</v>
      </c>
      <c r="AC9" s="31">
        <v>0.16600000000000001</v>
      </c>
      <c r="AD9" s="31">
        <v>0.55000000000000004</v>
      </c>
      <c r="AE9" s="31">
        <v>0.18</v>
      </c>
      <c r="AF9" s="31">
        <v>2.3410000000000002</v>
      </c>
      <c r="AG9" s="31">
        <v>0.60899999999999999</v>
      </c>
      <c r="AH9" s="31">
        <v>0.54400000000000004</v>
      </c>
      <c r="AI9" s="31">
        <v>0.13400000000000001</v>
      </c>
      <c r="AJ9" s="31">
        <v>0.122</v>
      </c>
      <c r="AK9" s="218">
        <v>3</v>
      </c>
      <c r="AL9" s="29">
        <v>2.97</v>
      </c>
      <c r="AM9" s="29">
        <v>98.53</v>
      </c>
      <c r="AN9" s="20">
        <v>5.4580000000000002</v>
      </c>
    </row>
    <row r="10" spans="1:40" x14ac:dyDescent="0.25">
      <c r="A10" t="s">
        <v>247</v>
      </c>
      <c r="B10" t="s">
        <v>188</v>
      </c>
      <c r="C10" t="s">
        <v>75</v>
      </c>
      <c r="D10" t="s">
        <v>94</v>
      </c>
      <c r="E10" t="s">
        <v>95</v>
      </c>
      <c r="F10" t="s">
        <v>79</v>
      </c>
      <c r="G10" s="31" t="s">
        <v>80</v>
      </c>
      <c r="H10" s="31" t="s">
        <v>80</v>
      </c>
      <c r="I10" s="31" t="s">
        <v>80</v>
      </c>
      <c r="J10" s="31" t="s">
        <v>80</v>
      </c>
      <c r="K10" s="31" t="s">
        <v>80</v>
      </c>
      <c r="L10" s="31" t="s">
        <v>80</v>
      </c>
      <c r="M10" s="31" t="s">
        <v>80</v>
      </c>
      <c r="N10" s="31" t="s">
        <v>80</v>
      </c>
      <c r="O10" s="31" t="s">
        <v>80</v>
      </c>
      <c r="P10" s="31" t="s">
        <v>80</v>
      </c>
      <c r="Q10" s="31" t="s">
        <v>80</v>
      </c>
      <c r="R10" s="31" t="s">
        <v>80</v>
      </c>
      <c r="S10" s="31" t="s">
        <v>80</v>
      </c>
      <c r="T10" s="31" t="s">
        <v>80</v>
      </c>
      <c r="U10" s="31" t="s">
        <v>80</v>
      </c>
      <c r="V10" s="31" t="s">
        <v>82</v>
      </c>
      <c r="W10" s="31" t="s">
        <v>80</v>
      </c>
      <c r="X10" s="31" t="s">
        <v>82</v>
      </c>
      <c r="Y10" s="31" t="s">
        <v>82</v>
      </c>
      <c r="Z10" s="31" t="s">
        <v>82</v>
      </c>
      <c r="AA10" s="31" t="s">
        <v>82</v>
      </c>
      <c r="AB10" s="31" t="s">
        <v>82</v>
      </c>
      <c r="AC10" s="31" t="s">
        <v>82</v>
      </c>
      <c r="AD10" s="31" t="s">
        <v>82</v>
      </c>
      <c r="AE10" s="31" t="s">
        <v>82</v>
      </c>
      <c r="AF10" s="31" t="s">
        <v>82</v>
      </c>
      <c r="AG10" s="31" t="s">
        <v>82</v>
      </c>
      <c r="AH10" s="31" t="s">
        <v>82</v>
      </c>
      <c r="AI10" s="31" t="s">
        <v>82</v>
      </c>
      <c r="AJ10" s="31" t="s">
        <v>82</v>
      </c>
      <c r="AK10">
        <v>3</v>
      </c>
      <c r="AL10" s="29" t="s">
        <v>80</v>
      </c>
      <c r="AM10" s="29" t="s">
        <v>80</v>
      </c>
      <c r="AN10" s="20" t="s">
        <v>80</v>
      </c>
    </row>
    <row r="11" spans="1:40" x14ac:dyDescent="0.25">
      <c r="A11" t="s">
        <v>247</v>
      </c>
      <c r="B11" t="s">
        <v>188</v>
      </c>
      <c r="C11" t="s">
        <v>75</v>
      </c>
      <c r="D11" t="s">
        <v>141</v>
      </c>
      <c r="E11" t="s">
        <v>87</v>
      </c>
      <c r="F11" t="s">
        <v>78</v>
      </c>
      <c r="G11" s="31" t="s">
        <v>80</v>
      </c>
      <c r="H11" s="31" t="s">
        <v>80</v>
      </c>
      <c r="I11" s="31" t="s">
        <v>80</v>
      </c>
      <c r="J11" s="31" t="s">
        <v>80</v>
      </c>
      <c r="K11" s="31" t="s">
        <v>80</v>
      </c>
      <c r="L11" s="31" t="s">
        <v>80</v>
      </c>
      <c r="M11" s="31" t="s">
        <v>80</v>
      </c>
      <c r="N11" s="31" t="s">
        <v>80</v>
      </c>
      <c r="O11" s="31" t="s">
        <v>80</v>
      </c>
      <c r="P11" s="31" t="s">
        <v>80</v>
      </c>
      <c r="Q11" s="31" t="s">
        <v>80</v>
      </c>
      <c r="R11" s="31" t="s">
        <v>80</v>
      </c>
      <c r="S11" s="31" t="s">
        <v>80</v>
      </c>
      <c r="T11" s="31" t="s">
        <v>80</v>
      </c>
      <c r="U11" s="31">
        <v>2.46</v>
      </c>
      <c r="V11" s="31" t="s">
        <v>80</v>
      </c>
      <c r="W11" s="31" t="s">
        <v>80</v>
      </c>
      <c r="X11" s="31" t="s">
        <v>80</v>
      </c>
      <c r="Y11" s="31" t="s">
        <v>80</v>
      </c>
      <c r="Z11" s="31" t="s">
        <v>80</v>
      </c>
      <c r="AA11" s="31" t="s">
        <v>80</v>
      </c>
      <c r="AB11" s="31" t="s">
        <v>80</v>
      </c>
      <c r="AC11" s="31" t="s">
        <v>80</v>
      </c>
      <c r="AD11" s="31" t="s">
        <v>80</v>
      </c>
      <c r="AE11" s="31" t="s">
        <v>80</v>
      </c>
      <c r="AF11" s="31" t="s">
        <v>80</v>
      </c>
      <c r="AG11" s="31" t="s">
        <v>80</v>
      </c>
      <c r="AH11" s="31" t="s">
        <v>80</v>
      </c>
      <c r="AI11" s="31" t="s">
        <v>80</v>
      </c>
      <c r="AJ11" s="31" t="s">
        <v>80</v>
      </c>
      <c r="AK11">
        <v>4</v>
      </c>
      <c r="AL11" s="29">
        <v>1.34</v>
      </c>
      <c r="AM11" s="29">
        <v>99.87</v>
      </c>
      <c r="AN11" s="20">
        <v>2.46</v>
      </c>
    </row>
    <row r="12" spans="1:40" x14ac:dyDescent="0.25">
      <c r="A12" t="s">
        <v>247</v>
      </c>
      <c r="B12" t="s">
        <v>188</v>
      </c>
      <c r="C12" t="s">
        <v>75</v>
      </c>
      <c r="D12" t="s">
        <v>141</v>
      </c>
      <c r="E12" t="s">
        <v>87</v>
      </c>
      <c r="F12" t="s">
        <v>79</v>
      </c>
      <c r="G12" s="31" t="s">
        <v>80</v>
      </c>
      <c r="H12" s="31" t="s">
        <v>80</v>
      </c>
      <c r="I12" s="31" t="s">
        <v>80</v>
      </c>
      <c r="J12" s="31" t="s">
        <v>80</v>
      </c>
      <c r="K12" s="31" t="s">
        <v>80</v>
      </c>
      <c r="L12" s="31" t="s">
        <v>80</v>
      </c>
      <c r="M12" s="31" t="s">
        <v>80</v>
      </c>
      <c r="N12" s="31" t="s">
        <v>80</v>
      </c>
      <c r="O12" s="31" t="s">
        <v>80</v>
      </c>
      <c r="P12" s="31" t="s">
        <v>80</v>
      </c>
      <c r="Q12" s="31" t="s">
        <v>80</v>
      </c>
      <c r="R12" s="31" t="s">
        <v>80</v>
      </c>
      <c r="S12" s="31" t="s">
        <v>80</v>
      </c>
      <c r="T12" s="31" t="s">
        <v>80</v>
      </c>
      <c r="U12" s="31" t="s">
        <v>82</v>
      </c>
      <c r="V12" s="31" t="s">
        <v>80</v>
      </c>
      <c r="W12" s="31" t="s">
        <v>80</v>
      </c>
      <c r="X12" s="31" t="s">
        <v>80</v>
      </c>
      <c r="Y12" s="31" t="s">
        <v>80</v>
      </c>
      <c r="Z12" s="31" t="s">
        <v>80</v>
      </c>
      <c r="AA12" s="31" t="s">
        <v>80</v>
      </c>
      <c r="AB12" s="31" t="s">
        <v>80</v>
      </c>
      <c r="AC12" s="31" t="s">
        <v>80</v>
      </c>
      <c r="AD12" s="31" t="s">
        <v>80</v>
      </c>
      <c r="AE12" s="31" t="s">
        <v>80</v>
      </c>
      <c r="AF12" s="31" t="s">
        <v>80</v>
      </c>
      <c r="AG12" s="31" t="s">
        <v>80</v>
      </c>
      <c r="AH12" s="31" t="s">
        <v>80</v>
      </c>
      <c r="AI12" s="31" t="s">
        <v>80</v>
      </c>
      <c r="AJ12" s="31" t="s">
        <v>80</v>
      </c>
      <c r="AK12">
        <v>4</v>
      </c>
      <c r="AL12" s="29" t="s">
        <v>80</v>
      </c>
      <c r="AM12" s="29" t="s">
        <v>80</v>
      </c>
      <c r="AN12" s="20" t="s">
        <v>80</v>
      </c>
    </row>
    <row r="13" spans="1:40" x14ac:dyDescent="0.25">
      <c r="A13" t="s">
        <v>247</v>
      </c>
      <c r="B13" t="s">
        <v>188</v>
      </c>
      <c r="C13" t="s">
        <v>85</v>
      </c>
      <c r="D13" t="s">
        <v>86</v>
      </c>
      <c r="E13" t="s">
        <v>87</v>
      </c>
      <c r="F13" t="s">
        <v>78</v>
      </c>
      <c r="G13" s="31" t="s">
        <v>80</v>
      </c>
      <c r="H13" s="31" t="s">
        <v>80</v>
      </c>
      <c r="I13" s="31" t="s">
        <v>80</v>
      </c>
      <c r="J13" s="31" t="s">
        <v>80</v>
      </c>
      <c r="K13" s="31" t="s">
        <v>80</v>
      </c>
      <c r="L13" s="31" t="s">
        <v>80</v>
      </c>
      <c r="M13" s="31" t="s">
        <v>80</v>
      </c>
      <c r="N13" s="31" t="s">
        <v>80</v>
      </c>
      <c r="O13" s="31" t="s">
        <v>80</v>
      </c>
      <c r="P13" s="31" t="s">
        <v>80</v>
      </c>
      <c r="Q13" s="31" t="s">
        <v>80</v>
      </c>
      <c r="R13" s="31" t="s">
        <v>80</v>
      </c>
      <c r="S13" s="31" t="s">
        <v>80</v>
      </c>
      <c r="T13" s="31" t="s">
        <v>80</v>
      </c>
      <c r="U13" s="31" t="s">
        <v>80</v>
      </c>
      <c r="V13" s="31" t="s">
        <v>80</v>
      </c>
      <c r="W13" s="31" t="s">
        <v>80</v>
      </c>
      <c r="X13" s="31" t="s">
        <v>80</v>
      </c>
      <c r="Y13" s="31" t="s">
        <v>80</v>
      </c>
      <c r="Z13" s="31" t="s">
        <v>80</v>
      </c>
      <c r="AA13" s="31" t="s">
        <v>80</v>
      </c>
      <c r="AB13" s="31" t="s">
        <v>80</v>
      </c>
      <c r="AC13" s="31" t="s">
        <v>80</v>
      </c>
      <c r="AD13" s="31" t="s">
        <v>80</v>
      </c>
      <c r="AE13" s="31" t="s">
        <v>80</v>
      </c>
      <c r="AF13" s="31" t="s">
        <v>80</v>
      </c>
      <c r="AG13" s="31" t="s">
        <v>80</v>
      </c>
      <c r="AH13" s="31" t="s">
        <v>80</v>
      </c>
      <c r="AI13" s="31">
        <v>3.3000000000000002E-2</v>
      </c>
      <c r="AJ13" s="31">
        <v>0.14799999999999999</v>
      </c>
      <c r="AK13">
        <v>5</v>
      </c>
      <c r="AL13" s="29">
        <v>0.1</v>
      </c>
      <c r="AM13" s="29">
        <v>99.97</v>
      </c>
      <c r="AN13" s="20">
        <v>0.18099999999999999</v>
      </c>
    </row>
    <row r="14" spans="1:40" x14ac:dyDescent="0.25">
      <c r="A14" t="s">
        <v>247</v>
      </c>
      <c r="B14" t="s">
        <v>188</v>
      </c>
      <c r="C14" t="s">
        <v>85</v>
      </c>
      <c r="D14" t="s">
        <v>86</v>
      </c>
      <c r="E14" t="s">
        <v>87</v>
      </c>
      <c r="F14" t="s">
        <v>79</v>
      </c>
      <c r="G14" s="31" t="s">
        <v>80</v>
      </c>
      <c r="H14" s="31" t="s">
        <v>80</v>
      </c>
      <c r="I14" s="31" t="s">
        <v>80</v>
      </c>
      <c r="J14" s="31" t="s">
        <v>80</v>
      </c>
      <c r="K14" s="31" t="s">
        <v>80</v>
      </c>
      <c r="L14" s="31" t="s">
        <v>80</v>
      </c>
      <c r="M14" s="31" t="s">
        <v>80</v>
      </c>
      <c r="N14" s="31" t="s">
        <v>80</v>
      </c>
      <c r="O14" s="31" t="s">
        <v>80</v>
      </c>
      <c r="P14" s="31" t="s">
        <v>80</v>
      </c>
      <c r="Q14" s="31" t="s">
        <v>80</v>
      </c>
      <c r="R14" s="31" t="s">
        <v>80</v>
      </c>
      <c r="S14" s="31" t="s">
        <v>80</v>
      </c>
      <c r="T14" s="31" t="s">
        <v>80</v>
      </c>
      <c r="U14" s="31" t="s">
        <v>80</v>
      </c>
      <c r="V14" s="31" t="s">
        <v>80</v>
      </c>
      <c r="W14" s="31" t="s">
        <v>80</v>
      </c>
      <c r="X14" s="31" t="s">
        <v>80</v>
      </c>
      <c r="Y14" s="31" t="s">
        <v>80</v>
      </c>
      <c r="Z14" s="31" t="s">
        <v>80</v>
      </c>
      <c r="AA14" s="31" t="s">
        <v>80</v>
      </c>
      <c r="AB14" s="31" t="s">
        <v>80</v>
      </c>
      <c r="AC14" s="31" t="s">
        <v>80</v>
      </c>
      <c r="AD14" s="31" t="s">
        <v>80</v>
      </c>
      <c r="AE14" s="31" t="s">
        <v>80</v>
      </c>
      <c r="AF14" s="31" t="s">
        <v>80</v>
      </c>
      <c r="AG14" s="31" t="s">
        <v>80</v>
      </c>
      <c r="AH14" s="31" t="s">
        <v>80</v>
      </c>
      <c r="AI14" s="31" t="s">
        <v>82</v>
      </c>
      <c r="AJ14" s="31" t="s">
        <v>82</v>
      </c>
      <c r="AK14">
        <v>5</v>
      </c>
      <c r="AL14" s="29" t="s">
        <v>80</v>
      </c>
      <c r="AM14" s="29" t="s">
        <v>80</v>
      </c>
      <c r="AN14" s="20" t="s">
        <v>80</v>
      </c>
    </row>
    <row r="15" spans="1:40" x14ac:dyDescent="0.25">
      <c r="A15" t="s">
        <v>247</v>
      </c>
      <c r="B15" t="s">
        <v>188</v>
      </c>
      <c r="C15" t="s">
        <v>75</v>
      </c>
      <c r="D15" t="s">
        <v>124</v>
      </c>
      <c r="E15" t="s">
        <v>87</v>
      </c>
      <c r="F15" t="s">
        <v>78</v>
      </c>
      <c r="G15" s="31" t="s">
        <v>80</v>
      </c>
      <c r="H15" s="31" t="s">
        <v>80</v>
      </c>
      <c r="I15" s="31" t="s">
        <v>80</v>
      </c>
      <c r="J15" s="31" t="s">
        <v>80</v>
      </c>
      <c r="K15" s="31" t="s">
        <v>80</v>
      </c>
      <c r="L15" s="31" t="s">
        <v>80</v>
      </c>
      <c r="M15" s="31" t="s">
        <v>80</v>
      </c>
      <c r="N15" s="31" t="s">
        <v>80</v>
      </c>
      <c r="O15" s="31" t="s">
        <v>80</v>
      </c>
      <c r="P15" s="31" t="s">
        <v>80</v>
      </c>
      <c r="Q15" s="31" t="s">
        <v>80</v>
      </c>
      <c r="R15" s="31" t="s">
        <v>80</v>
      </c>
      <c r="S15" s="31" t="s">
        <v>80</v>
      </c>
      <c r="T15" s="31" t="s">
        <v>80</v>
      </c>
      <c r="U15" s="31" t="s">
        <v>80</v>
      </c>
      <c r="V15" s="31" t="s">
        <v>80</v>
      </c>
      <c r="W15" s="31" t="s">
        <v>80</v>
      </c>
      <c r="X15" s="31" t="s">
        <v>80</v>
      </c>
      <c r="Y15" s="31" t="s">
        <v>80</v>
      </c>
      <c r="Z15" s="31" t="s">
        <v>80</v>
      </c>
      <c r="AA15" s="31" t="s">
        <v>80</v>
      </c>
      <c r="AB15" s="31" t="s">
        <v>80</v>
      </c>
      <c r="AC15" s="31" t="s">
        <v>80</v>
      </c>
      <c r="AD15" s="31" t="s">
        <v>80</v>
      </c>
      <c r="AE15" s="31" t="s">
        <v>80</v>
      </c>
      <c r="AF15" s="31">
        <v>2.7E-2</v>
      </c>
      <c r="AG15" s="31" t="s">
        <v>80</v>
      </c>
      <c r="AH15" s="31">
        <v>1.4999999999999999E-2</v>
      </c>
      <c r="AI15" s="31">
        <v>2.1000000000000001E-2</v>
      </c>
      <c r="AJ15" s="31" t="s">
        <v>80</v>
      </c>
      <c r="AK15">
        <v>6</v>
      </c>
      <c r="AL15" s="29">
        <v>0.03</v>
      </c>
      <c r="AM15" s="29">
        <v>100</v>
      </c>
      <c r="AN15" s="20">
        <v>6.3E-2</v>
      </c>
    </row>
    <row r="16" spans="1:40" x14ac:dyDescent="0.25">
      <c r="A16" t="s">
        <v>247</v>
      </c>
      <c r="B16" t="s">
        <v>188</v>
      </c>
      <c r="C16" t="s">
        <v>75</v>
      </c>
      <c r="D16" t="s">
        <v>124</v>
      </c>
      <c r="E16" t="s">
        <v>87</v>
      </c>
      <c r="F16" t="s">
        <v>79</v>
      </c>
      <c r="G16" s="31" t="s">
        <v>80</v>
      </c>
      <c r="H16" s="31" t="s">
        <v>80</v>
      </c>
      <c r="I16" s="31" t="s">
        <v>80</v>
      </c>
      <c r="J16" s="31" t="s">
        <v>80</v>
      </c>
      <c r="K16" s="31" t="s">
        <v>80</v>
      </c>
      <c r="L16" s="31" t="s">
        <v>80</v>
      </c>
      <c r="M16" s="31" t="s">
        <v>80</v>
      </c>
      <c r="N16" s="31" t="s">
        <v>80</v>
      </c>
      <c r="O16" s="31" t="s">
        <v>80</v>
      </c>
      <c r="P16" s="31" t="s">
        <v>80</v>
      </c>
      <c r="Q16" s="31" t="s">
        <v>80</v>
      </c>
      <c r="R16" s="31" t="s">
        <v>80</v>
      </c>
      <c r="S16" s="31" t="s">
        <v>80</v>
      </c>
      <c r="T16" s="31" t="s">
        <v>80</v>
      </c>
      <c r="U16" s="31" t="s">
        <v>80</v>
      </c>
      <c r="V16" s="31" t="s">
        <v>80</v>
      </c>
      <c r="W16" s="31" t="s">
        <v>80</v>
      </c>
      <c r="X16" s="31" t="s">
        <v>80</v>
      </c>
      <c r="Y16" s="31" t="s">
        <v>80</v>
      </c>
      <c r="Z16" s="31" t="s">
        <v>80</v>
      </c>
      <c r="AA16" s="31" t="s">
        <v>80</v>
      </c>
      <c r="AB16" s="31" t="s">
        <v>80</v>
      </c>
      <c r="AC16" s="31" t="s">
        <v>80</v>
      </c>
      <c r="AD16" s="31" t="s">
        <v>80</v>
      </c>
      <c r="AE16" s="31" t="s">
        <v>80</v>
      </c>
      <c r="AF16" s="31" t="s">
        <v>82</v>
      </c>
      <c r="AG16" s="31" t="s">
        <v>80</v>
      </c>
      <c r="AH16" s="31" t="s">
        <v>82</v>
      </c>
      <c r="AI16" s="31" t="s">
        <v>82</v>
      </c>
      <c r="AJ16" s="31" t="s">
        <v>80</v>
      </c>
      <c r="AK16">
        <v>6</v>
      </c>
      <c r="AL16" s="29" t="s">
        <v>80</v>
      </c>
      <c r="AM16" s="29" t="s">
        <v>80</v>
      </c>
      <c r="AN16" s="20" t="s">
        <v>80</v>
      </c>
    </row>
    <row r="17" spans="7:36" x14ac:dyDescent="0.25"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</row>
  </sheetData>
  <mergeCells count="2">
    <mergeCell ref="A1:G1"/>
    <mergeCell ref="E2:F2"/>
  </mergeCells>
  <conditionalFormatting sqref="E5:E17">
    <cfRule type="expression" dxfId="15" priority="1">
      <formula>E5="UN"</formula>
    </cfRule>
  </conditionalFormatting>
  <conditionalFormatting sqref="G5:AJ5">
    <cfRule type="expression" dxfId="14" priority="10">
      <formula>AND($E5&lt;&gt;"UN", G5="", G6&lt;&gt;"", G6&lt;&gt;"-1")</formula>
    </cfRule>
  </conditionalFormatting>
  <conditionalFormatting sqref="G5:AJ17">
    <cfRule type="expression" dxfId="13" priority="2">
      <formula>G5="-1"</formula>
    </cfRule>
    <cfRule type="expression" dxfId="12" priority="3">
      <formula>G5="a"</formula>
    </cfRule>
    <cfRule type="expression" dxfId="11" priority="4">
      <formula>G5="b"</formula>
    </cfRule>
    <cfRule type="expression" dxfId="10" priority="5">
      <formula>G5="c"</formula>
    </cfRule>
    <cfRule type="expression" dxfId="9" priority="6">
      <formula>G5="bc"</formula>
    </cfRule>
    <cfRule type="expression" dxfId="8" priority="7">
      <formula>G5="ab"</formula>
    </cfRule>
    <cfRule type="expression" dxfId="7" priority="8">
      <formula>G5="ac"</formula>
    </cfRule>
    <cfRule type="expression" dxfId="6" priority="9">
      <formula>G5="abc"</formula>
    </cfRule>
  </conditionalFormatting>
  <conditionalFormatting sqref="G7:AJ7">
    <cfRule type="expression" dxfId="5" priority="11">
      <formula>AND($E7&lt;&gt;"UN", G7="", G8&lt;&gt;"", G8&lt;&gt;"-1")</formula>
    </cfRule>
  </conditionalFormatting>
  <conditionalFormatting sqref="G9:AJ9">
    <cfRule type="expression" dxfId="4" priority="12">
      <formula>AND($E9&lt;&gt;"UN", G9="", G10&lt;&gt;"", G10&lt;&gt;"-1")</formula>
    </cfRule>
  </conditionalFormatting>
  <conditionalFormatting sqref="G11:AJ11">
    <cfRule type="expression" dxfId="3" priority="13">
      <formula>AND($E11&lt;&gt;"UN", G11="", G12&lt;&gt;"", G12&lt;&gt;"-1")</formula>
    </cfRule>
  </conditionalFormatting>
  <conditionalFormatting sqref="G13:AJ13">
    <cfRule type="expression" dxfId="2" priority="14">
      <formula>AND($E13&lt;&gt;"UN", G13="", G14&lt;&gt;"", G14&lt;&gt;"-1")</formula>
    </cfRule>
  </conditionalFormatting>
  <conditionalFormatting sqref="G15:AJ15">
    <cfRule type="expression" dxfId="1" priority="15">
      <formula>AND($E15&lt;&gt;"UN", G15="", G16&lt;&gt;"", G16&lt;&gt;"-1")</formula>
    </cfRule>
  </conditionalFormatting>
  <conditionalFormatting sqref="G17:AJ17">
    <cfRule type="expression" dxfId="0" priority="16">
      <formula>AND($E17&lt;&gt;"UN", G17="", G18&lt;&gt;"", G18&lt;&gt;"-1")</formula>
    </cfRule>
  </conditionalFormatting>
  <conditionalFormatting sqref="AL4:AL16">
    <cfRule type="colorScale" priority="17">
      <colorScale>
        <cfvo type="num" val="0.03"/>
        <cfvo type="num" val="44.56"/>
        <cfvo type="num" val="51"/>
        <color rgb="FFF8696B"/>
        <color rgb="FFFFEB84"/>
        <color rgb="FF63BE7B"/>
      </colorScale>
    </cfRule>
  </conditionalFormatting>
  <conditionalFormatting sqref="AM4:AM16">
    <cfRule type="colorScale" priority="18">
      <colorScale>
        <cfvo type="num" val="51"/>
        <cfvo type="num" val="99.2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17 H4:H17 I4:I17 J4:J5 K4:K17 L4:L17 M4:M17 N4:N17 O4:O17 P4:P17 Q4:Q17 R4:R17 S4:S17 T4:T17 U4:U17 V4:V17 W4:W17 X4:X17 Y4:Y17 Z4:Z17 AA4:AA17 AB4:AB17 AC4:AC17 AD4:AD17 AE4:AE17 AF4:AF17 AG4:AG17 AH4:AH17 AI4:AI17 AJ4:AJ17 J7:J1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79646"/>
  </sheetPr>
  <dimension ref="A1:AN119"/>
  <sheetViews>
    <sheetView showGridLines="0" zoomScale="90" workbookViewId="0">
      <selection sqref="A1:G1"/>
    </sheetView>
  </sheetViews>
  <sheetFormatPr defaultRowHeight="12" x14ac:dyDescent="0.25"/>
  <cols>
    <col min="1" max="3" width="8.42578125"/>
    <col min="4" max="4" width="27.42578125" bestFit="1" customWidth="1"/>
  </cols>
  <sheetData>
    <row r="1" spans="1:40" ht="14.4" x14ac:dyDescent="0.3">
      <c r="A1" s="229" t="s">
        <v>139</v>
      </c>
      <c r="B1" s="230"/>
      <c r="C1" s="230"/>
      <c r="D1" s="230"/>
      <c r="E1" s="230"/>
      <c r="F1" s="230"/>
      <c r="G1" s="230"/>
    </row>
    <row r="2" spans="1:40" x14ac:dyDescent="0.25">
      <c r="E2" s="233" t="s">
        <v>31</v>
      </c>
      <c r="F2" s="234"/>
      <c r="G2" s="33">
        <v>27553.583999999999</v>
      </c>
      <c r="H2" s="33">
        <v>28426.339</v>
      </c>
      <c r="I2" s="33">
        <v>28022.27</v>
      </c>
      <c r="J2" s="33">
        <v>30595.031999999999</v>
      </c>
      <c r="K2" s="33">
        <v>27656.323</v>
      </c>
      <c r="L2" s="33">
        <v>31387.868999999999</v>
      </c>
      <c r="M2" s="33">
        <v>38795.470999999998</v>
      </c>
      <c r="N2" s="33">
        <v>31745.671999999999</v>
      </c>
      <c r="O2" s="33">
        <v>28019.178</v>
      </c>
      <c r="P2" s="33">
        <v>22544.727999999999</v>
      </c>
      <c r="Q2" s="33">
        <v>18881.534</v>
      </c>
      <c r="R2" s="33">
        <v>24452.845000000001</v>
      </c>
      <c r="S2" s="33">
        <v>20282.932000000001</v>
      </c>
      <c r="T2" s="33">
        <v>18867.415000000001</v>
      </c>
      <c r="U2" s="33">
        <v>22248.277999999998</v>
      </c>
      <c r="V2" s="33">
        <v>19224.589</v>
      </c>
      <c r="W2" s="33">
        <v>24125.921999999999</v>
      </c>
      <c r="X2" s="33">
        <v>25272.257000000001</v>
      </c>
      <c r="Y2" s="33">
        <v>19423.916000000001</v>
      </c>
      <c r="Z2" s="33">
        <v>13722.710999999999</v>
      </c>
      <c r="AA2" s="33">
        <v>15200.657999999999</v>
      </c>
      <c r="AB2" s="33">
        <v>14383.142</v>
      </c>
      <c r="AC2" s="33">
        <v>13824.593000000001</v>
      </c>
      <c r="AD2" s="33">
        <v>17045.481</v>
      </c>
      <c r="AE2" s="33">
        <v>15478.067999999999</v>
      </c>
      <c r="AF2" s="33">
        <v>18083.932000000001</v>
      </c>
      <c r="AG2" s="33">
        <v>24968.071</v>
      </c>
      <c r="AH2" s="33">
        <v>23504.633999999998</v>
      </c>
      <c r="AI2" s="33">
        <v>21671.276999999998</v>
      </c>
      <c r="AJ2" s="32">
        <v>20693.632000000001</v>
      </c>
    </row>
    <row r="3" spans="1:40" ht="14.4" x14ac:dyDescent="0.3">
      <c r="A3" s="17" t="s">
        <v>32</v>
      </c>
      <c r="B3" s="18">
        <v>6.3975308641975301</v>
      </c>
    </row>
    <row r="4" spans="1:40" ht="14.4" x14ac:dyDescent="0.3">
      <c r="A4" s="34" t="s">
        <v>33</v>
      </c>
      <c r="B4" s="35" t="s">
        <v>34</v>
      </c>
      <c r="C4" s="35" t="s">
        <v>35</v>
      </c>
      <c r="D4" s="35" t="s">
        <v>36</v>
      </c>
      <c r="E4" s="35" t="s">
        <v>37</v>
      </c>
      <c r="F4" s="35" t="s">
        <v>38</v>
      </c>
      <c r="G4" s="37" t="s">
        <v>39</v>
      </c>
      <c r="H4" s="37" t="s">
        <v>40</v>
      </c>
      <c r="I4" s="37" t="s">
        <v>41</v>
      </c>
      <c r="J4" s="37" t="s">
        <v>42</v>
      </c>
      <c r="K4" s="37" t="s">
        <v>43</v>
      </c>
      <c r="L4" s="37" t="s">
        <v>44</v>
      </c>
      <c r="M4" s="37" t="s">
        <v>45</v>
      </c>
      <c r="N4" s="37" t="s">
        <v>46</v>
      </c>
      <c r="O4" s="37" t="s">
        <v>47</v>
      </c>
      <c r="P4" s="37" t="s">
        <v>48</v>
      </c>
      <c r="Q4" s="37" t="s">
        <v>49</v>
      </c>
      <c r="R4" s="37" t="s">
        <v>50</v>
      </c>
      <c r="S4" s="37" t="s">
        <v>51</v>
      </c>
      <c r="T4" s="37" t="s">
        <v>52</v>
      </c>
      <c r="U4" s="37" t="s">
        <v>53</v>
      </c>
      <c r="V4" s="37" t="s">
        <v>54</v>
      </c>
      <c r="W4" s="37" t="s">
        <v>55</v>
      </c>
      <c r="X4" s="37" t="s">
        <v>56</v>
      </c>
      <c r="Y4" s="37" t="s">
        <v>57</v>
      </c>
      <c r="Z4" s="37" t="s">
        <v>58</v>
      </c>
      <c r="AA4" s="37" t="s">
        <v>59</v>
      </c>
      <c r="AB4" s="37" t="s">
        <v>60</v>
      </c>
      <c r="AC4" s="37" t="s">
        <v>61</v>
      </c>
      <c r="AD4" s="37" t="s">
        <v>62</v>
      </c>
      <c r="AE4" s="37" t="s">
        <v>63</v>
      </c>
      <c r="AF4" s="37" t="s">
        <v>64</v>
      </c>
      <c r="AG4" s="37" t="s">
        <v>65</v>
      </c>
      <c r="AH4" s="37" t="s">
        <v>66</v>
      </c>
      <c r="AI4" s="37" t="s">
        <v>67</v>
      </c>
      <c r="AJ4" s="38" t="s">
        <v>68</v>
      </c>
      <c r="AK4" s="19" t="s">
        <v>69</v>
      </c>
      <c r="AL4" s="28" t="s">
        <v>70</v>
      </c>
      <c r="AM4" s="28" t="s">
        <v>71</v>
      </c>
      <c r="AN4" s="30" t="s">
        <v>72</v>
      </c>
    </row>
    <row r="5" spans="1:40" x14ac:dyDescent="0.25">
      <c r="A5" t="s">
        <v>73</v>
      </c>
      <c r="B5" t="s">
        <v>140</v>
      </c>
      <c r="C5" t="s">
        <v>85</v>
      </c>
      <c r="D5" t="s">
        <v>86</v>
      </c>
      <c r="E5" t="s">
        <v>87</v>
      </c>
      <c r="F5" t="s">
        <v>78</v>
      </c>
      <c r="G5" s="31">
        <v>18351</v>
      </c>
      <c r="H5" s="31">
        <v>18956</v>
      </c>
      <c r="I5" s="31">
        <v>18165</v>
      </c>
      <c r="J5" s="31">
        <v>16106</v>
      </c>
      <c r="K5" s="31">
        <v>17377</v>
      </c>
      <c r="L5" s="31">
        <v>17221</v>
      </c>
      <c r="M5" s="31">
        <v>15833</v>
      </c>
      <c r="N5" s="31">
        <v>17321</v>
      </c>
      <c r="O5" s="31">
        <v>17351</v>
      </c>
      <c r="P5" s="31">
        <v>13288</v>
      </c>
      <c r="Q5" s="31">
        <v>10730</v>
      </c>
      <c r="R5" s="31">
        <v>12293</v>
      </c>
      <c r="S5" s="31">
        <v>13146</v>
      </c>
      <c r="T5" s="31">
        <v>9966</v>
      </c>
      <c r="U5" s="31">
        <v>8678</v>
      </c>
      <c r="V5" s="31">
        <v>10975</v>
      </c>
      <c r="W5" s="31">
        <v>13032.218000000001</v>
      </c>
      <c r="X5" s="31">
        <v>12813.236000000001</v>
      </c>
      <c r="Y5" s="31">
        <v>8519</v>
      </c>
      <c r="Z5" s="31">
        <v>6675</v>
      </c>
      <c r="AA5" s="31">
        <v>7157</v>
      </c>
      <c r="AB5" s="31">
        <v>8907</v>
      </c>
      <c r="AC5" s="31">
        <v>9090</v>
      </c>
      <c r="AD5" s="31">
        <v>9227</v>
      </c>
      <c r="AE5" s="31">
        <v>9626</v>
      </c>
      <c r="AF5" s="31">
        <v>9851</v>
      </c>
      <c r="AG5" s="31">
        <v>10519</v>
      </c>
      <c r="AH5" s="31">
        <v>8894</v>
      </c>
      <c r="AI5" s="31">
        <v>10895</v>
      </c>
      <c r="AJ5" s="31">
        <v>11905</v>
      </c>
      <c r="AK5">
        <v>1</v>
      </c>
      <c r="AL5" s="29">
        <v>54.35</v>
      </c>
      <c r="AM5" s="29">
        <v>54.35</v>
      </c>
      <c r="AN5" s="20">
        <v>372867.45400000003</v>
      </c>
    </row>
    <row r="6" spans="1:40" x14ac:dyDescent="0.25">
      <c r="A6" t="s">
        <v>73</v>
      </c>
      <c r="B6" t="s">
        <v>140</v>
      </c>
      <c r="C6" t="s">
        <v>85</v>
      </c>
      <c r="D6" t="s">
        <v>86</v>
      </c>
      <c r="E6" t="s">
        <v>87</v>
      </c>
      <c r="F6" t="s">
        <v>79</v>
      </c>
      <c r="G6" s="31" t="s">
        <v>20</v>
      </c>
      <c r="H6" s="31" t="s">
        <v>20</v>
      </c>
      <c r="I6" s="31" t="s">
        <v>24</v>
      </c>
      <c r="J6" s="31" t="s">
        <v>24</v>
      </c>
      <c r="K6" s="31" t="s">
        <v>24</v>
      </c>
      <c r="L6" s="31" t="s">
        <v>20</v>
      </c>
      <c r="M6" s="31" t="s">
        <v>20</v>
      </c>
      <c r="N6" s="31" t="s">
        <v>20</v>
      </c>
      <c r="O6" s="31" t="s">
        <v>20</v>
      </c>
      <c r="P6" s="31" t="s">
        <v>20</v>
      </c>
      <c r="Q6" s="31" t="s">
        <v>20</v>
      </c>
      <c r="R6" s="31" t="s">
        <v>20</v>
      </c>
      <c r="S6" s="31" t="s">
        <v>20</v>
      </c>
      <c r="T6" s="31" t="s">
        <v>20</v>
      </c>
      <c r="U6" s="31" t="s">
        <v>20</v>
      </c>
      <c r="V6" s="31" t="s">
        <v>20</v>
      </c>
      <c r="W6" s="31" t="s">
        <v>20</v>
      </c>
      <c r="X6" s="31" t="s">
        <v>20</v>
      </c>
      <c r="Y6" s="31" t="s">
        <v>20</v>
      </c>
      <c r="Z6" s="31" t="s">
        <v>20</v>
      </c>
      <c r="AA6" s="31" t="s">
        <v>24</v>
      </c>
      <c r="AB6" s="31" t="s">
        <v>24</v>
      </c>
      <c r="AC6" s="31" t="s">
        <v>24</v>
      </c>
      <c r="AD6" s="31" t="s">
        <v>24</v>
      </c>
      <c r="AE6" s="31" t="s">
        <v>24</v>
      </c>
      <c r="AF6" s="31" t="s">
        <v>24</v>
      </c>
      <c r="AG6" s="31" t="s">
        <v>24</v>
      </c>
      <c r="AH6" s="31" t="s">
        <v>24</v>
      </c>
      <c r="AI6" s="31" t="s">
        <v>24</v>
      </c>
      <c r="AJ6" s="31" t="s">
        <v>24</v>
      </c>
      <c r="AK6">
        <v>1</v>
      </c>
      <c r="AL6" s="29" t="s">
        <v>80</v>
      </c>
      <c r="AM6" s="29" t="s">
        <v>80</v>
      </c>
      <c r="AN6" s="20" t="s">
        <v>80</v>
      </c>
    </row>
    <row r="7" spans="1:40" x14ac:dyDescent="0.25">
      <c r="A7" t="s">
        <v>73</v>
      </c>
      <c r="B7" t="s">
        <v>140</v>
      </c>
      <c r="C7" t="s">
        <v>75</v>
      </c>
      <c r="D7" t="s">
        <v>141</v>
      </c>
      <c r="E7" t="s">
        <v>77</v>
      </c>
      <c r="F7" t="s">
        <v>78</v>
      </c>
      <c r="G7" s="31">
        <v>5204</v>
      </c>
      <c r="H7" s="31">
        <v>5425</v>
      </c>
      <c r="I7" s="31">
        <v>6581</v>
      </c>
      <c r="J7" s="31">
        <v>8401</v>
      </c>
      <c r="K7" s="31">
        <v>5010</v>
      </c>
      <c r="L7" s="31">
        <v>3463</v>
      </c>
      <c r="M7" s="31">
        <v>6715</v>
      </c>
      <c r="N7" s="31">
        <v>6057</v>
      </c>
      <c r="O7" s="31">
        <v>3323</v>
      </c>
      <c r="P7" s="31">
        <v>4153</v>
      </c>
      <c r="Q7" s="31">
        <v>2855.5810000000001</v>
      </c>
      <c r="R7" s="31">
        <v>3365.1129999999998</v>
      </c>
      <c r="S7" s="31">
        <v>2023.5219999999999</v>
      </c>
      <c r="T7" s="31">
        <v>2333.59</v>
      </c>
      <c r="U7" s="31">
        <v>2967.3519999999999</v>
      </c>
      <c r="V7" s="31">
        <v>2445.8290000000002</v>
      </c>
      <c r="W7" s="31">
        <v>2029.3050000000001</v>
      </c>
      <c r="X7" s="31">
        <v>3466.223</v>
      </c>
      <c r="Y7" s="31">
        <v>3394.748</v>
      </c>
      <c r="Z7" s="31">
        <v>3620.308</v>
      </c>
      <c r="AA7" s="31">
        <v>3898.2269999999999</v>
      </c>
      <c r="AB7" s="31">
        <v>2000.845</v>
      </c>
      <c r="AC7" s="31">
        <v>1640.0940000000001</v>
      </c>
      <c r="AD7" s="31">
        <v>2352.8380000000002</v>
      </c>
      <c r="AE7" s="31">
        <v>2189.6480000000001</v>
      </c>
      <c r="AF7" s="31">
        <v>3778.6990000000001</v>
      </c>
      <c r="AG7" s="31">
        <v>3489.5030000000002</v>
      </c>
      <c r="AH7" s="31">
        <v>5412.29</v>
      </c>
      <c r="AI7" s="31">
        <v>2312.3290000000002</v>
      </c>
      <c r="AJ7" s="31">
        <v>4562.5209999999997</v>
      </c>
      <c r="AK7">
        <v>2</v>
      </c>
      <c r="AL7" s="29">
        <v>16.68</v>
      </c>
      <c r="AM7" s="29">
        <v>71.03</v>
      </c>
      <c r="AN7" s="20">
        <v>114470.565</v>
      </c>
    </row>
    <row r="8" spans="1:40" x14ac:dyDescent="0.25">
      <c r="A8" t="s">
        <v>73</v>
      </c>
      <c r="B8" t="s">
        <v>140</v>
      </c>
      <c r="C8" t="s">
        <v>75</v>
      </c>
      <c r="D8" t="s">
        <v>141</v>
      </c>
      <c r="E8" t="s">
        <v>77</v>
      </c>
      <c r="F8" t="s">
        <v>79</v>
      </c>
      <c r="G8" s="31" t="s">
        <v>20</v>
      </c>
      <c r="H8" s="31" t="s">
        <v>20</v>
      </c>
      <c r="I8" s="31" t="s">
        <v>20</v>
      </c>
      <c r="J8" s="31" t="s">
        <v>7</v>
      </c>
      <c r="K8" s="31" t="s">
        <v>20</v>
      </c>
      <c r="L8" s="31" t="s">
        <v>24</v>
      </c>
      <c r="M8" s="31" t="s">
        <v>20</v>
      </c>
      <c r="N8" s="31" t="s">
        <v>24</v>
      </c>
      <c r="O8" s="31" t="s">
        <v>24</v>
      </c>
      <c r="P8" s="31" t="s">
        <v>24</v>
      </c>
      <c r="Q8" s="31" t="s">
        <v>24</v>
      </c>
      <c r="R8" s="31" t="s">
        <v>20</v>
      </c>
      <c r="S8" s="31" t="s">
        <v>20</v>
      </c>
      <c r="T8" s="31" t="s">
        <v>20</v>
      </c>
      <c r="U8" s="31" t="s">
        <v>5</v>
      </c>
      <c r="V8" s="31" t="s">
        <v>5</v>
      </c>
      <c r="W8" s="31" t="s">
        <v>20</v>
      </c>
      <c r="X8" s="31" t="s">
        <v>20</v>
      </c>
      <c r="Y8" s="31" t="s">
        <v>20</v>
      </c>
      <c r="Z8" s="31" t="s">
        <v>20</v>
      </c>
      <c r="AA8" s="31" t="s">
        <v>20</v>
      </c>
      <c r="AB8" s="31" t="s">
        <v>20</v>
      </c>
      <c r="AC8" s="31" t="s">
        <v>20</v>
      </c>
      <c r="AD8" s="31" t="s">
        <v>5</v>
      </c>
      <c r="AE8" s="31" t="s">
        <v>5</v>
      </c>
      <c r="AF8" s="31" t="s">
        <v>5</v>
      </c>
      <c r="AG8" s="31" t="s">
        <v>5</v>
      </c>
      <c r="AH8" s="31" t="s">
        <v>20</v>
      </c>
      <c r="AI8" s="31" t="s">
        <v>20</v>
      </c>
      <c r="AJ8" s="31" t="s">
        <v>20</v>
      </c>
      <c r="AK8">
        <v>2</v>
      </c>
      <c r="AL8" s="29" t="s">
        <v>80</v>
      </c>
      <c r="AM8" s="29" t="s">
        <v>80</v>
      </c>
      <c r="AN8" s="20" t="s">
        <v>80</v>
      </c>
    </row>
    <row r="9" spans="1:40" x14ac:dyDescent="0.25">
      <c r="A9" t="s">
        <v>73</v>
      </c>
      <c r="B9" t="s">
        <v>140</v>
      </c>
      <c r="C9" t="s">
        <v>75</v>
      </c>
      <c r="D9" t="s">
        <v>142</v>
      </c>
      <c r="E9" t="s">
        <v>77</v>
      </c>
      <c r="F9" t="s">
        <v>78</v>
      </c>
      <c r="G9" s="31">
        <v>950</v>
      </c>
      <c r="H9" s="31">
        <v>982</v>
      </c>
      <c r="I9" s="31">
        <v>1192</v>
      </c>
      <c r="J9" s="31">
        <v>1422</v>
      </c>
      <c r="K9" s="31">
        <v>1072</v>
      </c>
      <c r="L9" s="31">
        <v>2239.7600000000002</v>
      </c>
      <c r="M9" s="31">
        <v>2969.085</v>
      </c>
      <c r="N9" s="31">
        <v>2857.7</v>
      </c>
      <c r="O9" s="31">
        <v>2431.77</v>
      </c>
      <c r="P9" s="31">
        <v>3078.65</v>
      </c>
      <c r="Q9" s="31">
        <v>2031.498</v>
      </c>
      <c r="R9" s="31">
        <v>2425.9380000000001</v>
      </c>
      <c r="S9" s="31">
        <v>1057.9369999999999</v>
      </c>
      <c r="T9" s="31">
        <v>1856.06</v>
      </c>
      <c r="U9" s="31">
        <v>4936.0429999999997</v>
      </c>
      <c r="V9" s="31">
        <v>1263.1510000000001</v>
      </c>
      <c r="W9" s="31">
        <v>3710.578</v>
      </c>
      <c r="X9" s="31">
        <v>2275.2179999999998</v>
      </c>
      <c r="Y9" s="31">
        <v>837.7</v>
      </c>
      <c r="Z9" s="31">
        <v>1015.9</v>
      </c>
      <c r="AA9" s="31">
        <v>1007.7</v>
      </c>
      <c r="AB9" s="31">
        <v>892.9</v>
      </c>
      <c r="AC9" s="31">
        <v>205.37899999999999</v>
      </c>
      <c r="AD9" s="31">
        <v>873.88800000000003</v>
      </c>
      <c r="AE9" s="31">
        <v>205.57900000000001</v>
      </c>
      <c r="AF9" s="31">
        <v>212.602</v>
      </c>
      <c r="AG9" s="31">
        <v>940.48099999999999</v>
      </c>
      <c r="AH9" s="31">
        <v>1596.981</v>
      </c>
      <c r="AI9" s="31">
        <v>916.69</v>
      </c>
      <c r="AJ9" s="31" t="s">
        <v>80</v>
      </c>
      <c r="AK9">
        <v>3</v>
      </c>
      <c r="AL9" s="29">
        <v>6.92</v>
      </c>
      <c r="AM9" s="29">
        <v>77.95</v>
      </c>
      <c r="AN9" s="20">
        <v>47457.188000000002</v>
      </c>
    </row>
    <row r="10" spans="1:40" x14ac:dyDescent="0.25">
      <c r="A10" t="s">
        <v>73</v>
      </c>
      <c r="B10" t="s">
        <v>140</v>
      </c>
      <c r="C10" t="s">
        <v>75</v>
      </c>
      <c r="D10" t="s">
        <v>142</v>
      </c>
      <c r="E10" t="s">
        <v>77</v>
      </c>
      <c r="F10" t="s">
        <v>79</v>
      </c>
      <c r="G10" s="31" t="s">
        <v>24</v>
      </c>
      <c r="H10" s="31" t="s">
        <v>82</v>
      </c>
      <c r="I10" s="31" t="s">
        <v>82</v>
      </c>
      <c r="J10" s="31" t="s">
        <v>82</v>
      </c>
      <c r="K10" s="31" t="s">
        <v>24</v>
      </c>
      <c r="L10" s="31" t="s">
        <v>9</v>
      </c>
      <c r="M10" s="31" t="s">
        <v>20</v>
      </c>
      <c r="N10" s="31" t="s">
        <v>22</v>
      </c>
      <c r="O10" s="31" t="s">
        <v>82</v>
      </c>
      <c r="P10" s="31" t="s">
        <v>24</v>
      </c>
      <c r="Q10" s="31" t="s">
        <v>24</v>
      </c>
      <c r="R10" s="31" t="s">
        <v>24</v>
      </c>
      <c r="S10" s="31" t="s">
        <v>24</v>
      </c>
      <c r="T10" s="31" t="s">
        <v>24</v>
      </c>
      <c r="U10" s="31" t="s">
        <v>24</v>
      </c>
      <c r="V10" s="31" t="s">
        <v>24</v>
      </c>
      <c r="W10" s="31" t="s">
        <v>24</v>
      </c>
      <c r="X10" s="31" t="s">
        <v>20</v>
      </c>
      <c r="Y10" s="31" t="s">
        <v>24</v>
      </c>
      <c r="Z10" s="31" t="s">
        <v>24</v>
      </c>
      <c r="AA10" s="31" t="s">
        <v>20</v>
      </c>
      <c r="AB10" s="31" t="s">
        <v>24</v>
      </c>
      <c r="AC10" s="31" t="s">
        <v>24</v>
      </c>
      <c r="AD10" s="31" t="s">
        <v>24</v>
      </c>
      <c r="AE10" s="31" t="s">
        <v>24</v>
      </c>
      <c r="AF10" s="31" t="s">
        <v>24</v>
      </c>
      <c r="AG10" s="31" t="s">
        <v>24</v>
      </c>
      <c r="AH10" s="31" t="s">
        <v>20</v>
      </c>
      <c r="AI10" s="31" t="s">
        <v>18</v>
      </c>
      <c r="AJ10" s="31" t="s">
        <v>5</v>
      </c>
      <c r="AK10">
        <v>3</v>
      </c>
      <c r="AL10" s="29" t="s">
        <v>80</v>
      </c>
      <c r="AM10" s="29" t="s">
        <v>80</v>
      </c>
      <c r="AN10" s="20" t="s">
        <v>80</v>
      </c>
    </row>
    <row r="11" spans="1:40" x14ac:dyDescent="0.25">
      <c r="A11" t="s">
        <v>73</v>
      </c>
      <c r="B11" t="s">
        <v>140</v>
      </c>
      <c r="C11" t="s">
        <v>75</v>
      </c>
      <c r="D11" t="s">
        <v>91</v>
      </c>
      <c r="E11" t="s">
        <v>87</v>
      </c>
      <c r="F11" t="s">
        <v>78</v>
      </c>
      <c r="G11" s="31">
        <v>389</v>
      </c>
      <c r="H11" s="31">
        <v>435</v>
      </c>
      <c r="I11" s="31">
        <v>424</v>
      </c>
      <c r="J11" s="31">
        <v>418</v>
      </c>
      <c r="K11" s="31">
        <v>601</v>
      </c>
      <c r="L11" s="31">
        <v>554</v>
      </c>
      <c r="M11" s="31">
        <v>341</v>
      </c>
      <c r="N11" s="31">
        <v>230.68100000000001</v>
      </c>
      <c r="O11" s="31">
        <v>321.84500000000003</v>
      </c>
      <c r="P11" s="31">
        <v>509.00900000000001</v>
      </c>
      <c r="Q11" s="31">
        <v>312.31200000000001</v>
      </c>
      <c r="R11" s="31">
        <v>315.952</v>
      </c>
      <c r="S11" s="31">
        <v>238.33199999999999</v>
      </c>
      <c r="T11" s="31">
        <v>1370</v>
      </c>
      <c r="U11" s="31">
        <v>921.36400000000003</v>
      </c>
      <c r="V11" s="31">
        <v>972.84199999999998</v>
      </c>
      <c r="W11" s="31">
        <v>1194.2629999999999</v>
      </c>
      <c r="X11" s="31">
        <v>2902.9340000000002</v>
      </c>
      <c r="Y11" s="31">
        <v>3106.2669999999998</v>
      </c>
      <c r="Z11" s="31">
        <v>1130.83</v>
      </c>
      <c r="AA11" s="31">
        <v>1751.5319999999999</v>
      </c>
      <c r="AB11" s="31">
        <v>1096.107</v>
      </c>
      <c r="AC11" s="31">
        <v>1188.943</v>
      </c>
      <c r="AD11" s="31">
        <v>2984.6289999999999</v>
      </c>
      <c r="AE11" s="31">
        <v>1543.0350000000001</v>
      </c>
      <c r="AF11" s="31">
        <v>911.61800000000005</v>
      </c>
      <c r="AG11" s="31">
        <v>1648.7919999999999</v>
      </c>
      <c r="AH11" s="31">
        <v>1837.489</v>
      </c>
      <c r="AI11" s="31">
        <v>1565.0319999999999</v>
      </c>
      <c r="AJ11" s="31">
        <v>2641.6709999999998</v>
      </c>
      <c r="AK11">
        <v>4</v>
      </c>
      <c r="AL11" s="29">
        <v>4.93</v>
      </c>
      <c r="AM11" s="29">
        <v>82.88</v>
      </c>
      <c r="AN11" s="20">
        <v>33857.478999999999</v>
      </c>
    </row>
    <row r="12" spans="1:40" x14ac:dyDescent="0.25">
      <c r="A12" t="s">
        <v>73</v>
      </c>
      <c r="B12" t="s">
        <v>140</v>
      </c>
      <c r="C12" t="s">
        <v>75</v>
      </c>
      <c r="D12" t="s">
        <v>91</v>
      </c>
      <c r="E12" t="s">
        <v>87</v>
      </c>
      <c r="F12" t="s">
        <v>79</v>
      </c>
      <c r="G12" s="31" t="s">
        <v>24</v>
      </c>
      <c r="H12" s="31" t="s">
        <v>24</v>
      </c>
      <c r="I12" s="31" t="s">
        <v>24</v>
      </c>
      <c r="J12" s="31" t="s">
        <v>24</v>
      </c>
      <c r="K12" s="31" t="s">
        <v>24</v>
      </c>
      <c r="L12" s="31" t="s">
        <v>24</v>
      </c>
      <c r="M12" s="31" t="s">
        <v>24</v>
      </c>
      <c r="N12" s="31" t="s">
        <v>24</v>
      </c>
      <c r="O12" s="31" t="s">
        <v>24</v>
      </c>
      <c r="P12" s="31" t="s">
        <v>24</v>
      </c>
      <c r="Q12" s="31" t="s">
        <v>22</v>
      </c>
      <c r="R12" s="31" t="s">
        <v>24</v>
      </c>
      <c r="S12" s="31" t="s">
        <v>24</v>
      </c>
      <c r="T12" s="31" t="s">
        <v>24</v>
      </c>
      <c r="U12" s="31" t="s">
        <v>24</v>
      </c>
      <c r="V12" s="31" t="s">
        <v>24</v>
      </c>
      <c r="W12" s="31" t="s">
        <v>24</v>
      </c>
      <c r="X12" s="31" t="s">
        <v>20</v>
      </c>
      <c r="Y12" s="31" t="s">
        <v>20</v>
      </c>
      <c r="Z12" s="31" t="s">
        <v>20</v>
      </c>
      <c r="AA12" s="31" t="s">
        <v>20</v>
      </c>
      <c r="AB12" s="31" t="s">
        <v>20</v>
      </c>
      <c r="AC12" s="31" t="s">
        <v>20</v>
      </c>
      <c r="AD12" s="31" t="s">
        <v>20</v>
      </c>
      <c r="AE12" s="31" t="s">
        <v>20</v>
      </c>
      <c r="AF12" s="31" t="s">
        <v>20</v>
      </c>
      <c r="AG12" s="31" t="s">
        <v>5</v>
      </c>
      <c r="AH12" s="31" t="s">
        <v>5</v>
      </c>
      <c r="AI12" s="31" t="s">
        <v>20</v>
      </c>
      <c r="AJ12" s="31" t="s">
        <v>20</v>
      </c>
      <c r="AK12">
        <v>4</v>
      </c>
      <c r="AL12" s="29" t="s">
        <v>80</v>
      </c>
      <c r="AM12" s="29" t="s">
        <v>80</v>
      </c>
      <c r="AN12" s="20" t="s">
        <v>80</v>
      </c>
    </row>
    <row r="13" spans="1:40" x14ac:dyDescent="0.25">
      <c r="A13" t="s">
        <v>73</v>
      </c>
      <c r="B13" t="s">
        <v>140</v>
      </c>
      <c r="C13" t="s">
        <v>75</v>
      </c>
      <c r="D13" t="s">
        <v>113</v>
      </c>
      <c r="E13" t="s">
        <v>87</v>
      </c>
      <c r="F13" t="s">
        <v>78</v>
      </c>
      <c r="G13" s="31">
        <v>723</v>
      </c>
      <c r="H13" s="31">
        <v>807</v>
      </c>
      <c r="I13" s="31">
        <v>589</v>
      </c>
      <c r="J13" s="31">
        <v>3013</v>
      </c>
      <c r="K13" s="31">
        <v>1478.27</v>
      </c>
      <c r="L13" s="31">
        <v>3759.5</v>
      </c>
      <c r="M13" s="31">
        <v>6239.9</v>
      </c>
      <c r="N13" s="31">
        <v>2865.4</v>
      </c>
      <c r="O13" s="31">
        <v>1844.153</v>
      </c>
      <c r="P13" s="31">
        <v>285.339</v>
      </c>
      <c r="Q13" s="31">
        <v>359.00700000000001</v>
      </c>
      <c r="R13" s="31">
        <v>267.214</v>
      </c>
      <c r="S13" s="31">
        <v>221.65799999999999</v>
      </c>
      <c r="T13" s="31">
        <v>233.488</v>
      </c>
      <c r="U13" s="31">
        <v>149.55600000000001</v>
      </c>
      <c r="V13" s="31">
        <v>206.77799999999999</v>
      </c>
      <c r="W13" s="31">
        <v>920.20799999999997</v>
      </c>
      <c r="X13" s="31">
        <v>823.68</v>
      </c>
      <c r="Y13" s="31">
        <v>778.20600000000002</v>
      </c>
      <c r="Z13" s="31">
        <v>326.24599999999998</v>
      </c>
      <c r="AA13" s="31">
        <v>430.68</v>
      </c>
      <c r="AB13" s="31">
        <v>494.22699999999998</v>
      </c>
      <c r="AC13" s="31">
        <v>382.88799999999998</v>
      </c>
      <c r="AD13" s="31">
        <v>258.60500000000002</v>
      </c>
      <c r="AE13" s="31">
        <v>284.483</v>
      </c>
      <c r="AF13" s="31">
        <v>211.14599999999999</v>
      </c>
      <c r="AG13" s="31">
        <v>497.27499999999998</v>
      </c>
      <c r="AH13" s="31">
        <v>342</v>
      </c>
      <c r="AI13" s="31">
        <v>222</v>
      </c>
      <c r="AJ13" s="31">
        <v>506.334</v>
      </c>
      <c r="AK13">
        <v>5</v>
      </c>
      <c r="AL13" s="29">
        <v>4.3</v>
      </c>
      <c r="AM13" s="29">
        <v>87.18</v>
      </c>
      <c r="AN13" s="20">
        <v>29520.241999999998</v>
      </c>
    </row>
    <row r="14" spans="1:40" x14ac:dyDescent="0.25">
      <c r="A14" t="s">
        <v>73</v>
      </c>
      <c r="B14" t="s">
        <v>140</v>
      </c>
      <c r="C14" t="s">
        <v>75</v>
      </c>
      <c r="D14" t="s">
        <v>113</v>
      </c>
      <c r="E14" t="s">
        <v>87</v>
      </c>
      <c r="F14" t="s">
        <v>79</v>
      </c>
      <c r="G14" s="31" t="s">
        <v>20</v>
      </c>
      <c r="H14" s="31" t="s">
        <v>5</v>
      </c>
      <c r="I14" s="31" t="s">
        <v>20</v>
      </c>
      <c r="J14" s="31" t="s">
        <v>20</v>
      </c>
      <c r="K14" s="31" t="s">
        <v>20</v>
      </c>
      <c r="L14" s="31" t="s">
        <v>20</v>
      </c>
      <c r="M14" s="31" t="s">
        <v>5</v>
      </c>
      <c r="N14" s="31" t="s">
        <v>20</v>
      </c>
      <c r="O14" s="31" t="s">
        <v>20</v>
      </c>
      <c r="P14" s="31" t="s">
        <v>20</v>
      </c>
      <c r="Q14" s="31" t="s">
        <v>20</v>
      </c>
      <c r="R14" s="31" t="s">
        <v>20</v>
      </c>
      <c r="S14" s="31" t="s">
        <v>20</v>
      </c>
      <c r="T14" s="31" t="s">
        <v>20</v>
      </c>
      <c r="U14" s="31" t="s">
        <v>20</v>
      </c>
      <c r="V14" s="31" t="s">
        <v>20</v>
      </c>
      <c r="W14" s="31" t="s">
        <v>20</v>
      </c>
      <c r="X14" s="31" t="s">
        <v>20</v>
      </c>
      <c r="Y14" s="31" t="s">
        <v>5</v>
      </c>
      <c r="Z14" s="31" t="s">
        <v>5</v>
      </c>
      <c r="AA14" s="31" t="s">
        <v>5</v>
      </c>
      <c r="AB14" s="31" t="s">
        <v>5</v>
      </c>
      <c r="AC14" s="31" t="s">
        <v>5</v>
      </c>
      <c r="AD14" s="31" t="s">
        <v>20</v>
      </c>
      <c r="AE14" s="31" t="s">
        <v>20</v>
      </c>
      <c r="AF14" s="31" t="s">
        <v>20</v>
      </c>
      <c r="AG14" s="31" t="s">
        <v>20</v>
      </c>
      <c r="AH14" s="31" t="s">
        <v>20</v>
      </c>
      <c r="AI14" s="31" t="s">
        <v>20</v>
      </c>
      <c r="AJ14" s="31" t="s">
        <v>20</v>
      </c>
      <c r="AK14">
        <v>5</v>
      </c>
      <c r="AL14" s="29" t="s">
        <v>80</v>
      </c>
      <c r="AM14" s="29" t="s">
        <v>80</v>
      </c>
      <c r="AN14" s="20" t="s">
        <v>80</v>
      </c>
    </row>
    <row r="15" spans="1:40" x14ac:dyDescent="0.25">
      <c r="A15" t="s">
        <v>73</v>
      </c>
      <c r="B15" t="s">
        <v>140</v>
      </c>
      <c r="C15" t="s">
        <v>75</v>
      </c>
      <c r="D15" t="s">
        <v>142</v>
      </c>
      <c r="E15" t="s">
        <v>87</v>
      </c>
      <c r="F15" t="s">
        <v>78</v>
      </c>
      <c r="G15" s="31" t="s">
        <v>80</v>
      </c>
      <c r="H15" s="31" t="s">
        <v>80</v>
      </c>
      <c r="I15" s="31">
        <v>7</v>
      </c>
      <c r="J15" s="31">
        <v>7</v>
      </c>
      <c r="K15" s="31">
        <v>90</v>
      </c>
      <c r="L15" s="31">
        <v>178.29599999999999</v>
      </c>
      <c r="M15" s="31">
        <v>450.2</v>
      </c>
      <c r="N15" s="31">
        <v>104.6</v>
      </c>
      <c r="O15" s="31">
        <v>720.57</v>
      </c>
      <c r="P15" s="31">
        <v>249.512</v>
      </c>
      <c r="Q15" s="31">
        <v>312.82299999999998</v>
      </c>
      <c r="R15" s="31">
        <v>2673.9549999999999</v>
      </c>
      <c r="S15" s="31">
        <v>137.839</v>
      </c>
      <c r="T15" s="31">
        <v>101.66</v>
      </c>
      <c r="U15" s="31">
        <v>2.5000000000000001E-2</v>
      </c>
      <c r="V15" s="31">
        <v>56.92</v>
      </c>
      <c r="W15" s="31">
        <v>80.037999999999997</v>
      </c>
      <c r="X15" s="31">
        <v>145</v>
      </c>
      <c r="Y15" s="31">
        <v>10.4</v>
      </c>
      <c r="Z15" s="31">
        <v>40.6</v>
      </c>
      <c r="AA15" s="31">
        <v>54.3</v>
      </c>
      <c r="AB15" s="31">
        <v>101</v>
      </c>
      <c r="AC15" s="31">
        <v>8.2520000000000007</v>
      </c>
      <c r="AD15" s="31">
        <v>14.41</v>
      </c>
      <c r="AE15" s="31">
        <v>54.710999999999999</v>
      </c>
      <c r="AF15" s="31">
        <v>1953.1179999999999</v>
      </c>
      <c r="AG15" s="31">
        <v>7224.6189999999997</v>
      </c>
      <c r="AH15" s="31">
        <v>4722.0950000000003</v>
      </c>
      <c r="AI15" s="31">
        <v>4856.1450000000004</v>
      </c>
      <c r="AJ15" s="31">
        <v>274.471</v>
      </c>
      <c r="AK15">
        <v>6</v>
      </c>
      <c r="AL15" s="29">
        <v>3.59</v>
      </c>
      <c r="AM15" s="29">
        <v>90.77</v>
      </c>
      <c r="AN15" s="20">
        <v>24629.559000000001</v>
      </c>
    </row>
    <row r="16" spans="1:40" x14ac:dyDescent="0.25">
      <c r="A16" t="s">
        <v>73</v>
      </c>
      <c r="B16" t="s">
        <v>140</v>
      </c>
      <c r="C16" t="s">
        <v>75</v>
      </c>
      <c r="D16" t="s">
        <v>142</v>
      </c>
      <c r="E16" t="s">
        <v>87</v>
      </c>
      <c r="F16" t="s">
        <v>79</v>
      </c>
      <c r="G16" s="31" t="s">
        <v>80</v>
      </c>
      <c r="H16" s="31" t="s">
        <v>80</v>
      </c>
      <c r="I16" s="31" t="s">
        <v>82</v>
      </c>
      <c r="J16" s="31" t="s">
        <v>82</v>
      </c>
      <c r="K16" s="31" t="s">
        <v>5</v>
      </c>
      <c r="L16" s="31" t="s">
        <v>82</v>
      </c>
      <c r="M16" s="31" t="s">
        <v>20</v>
      </c>
      <c r="N16" s="31" t="s">
        <v>22</v>
      </c>
      <c r="O16" s="31" t="s">
        <v>82</v>
      </c>
      <c r="P16" s="31" t="s">
        <v>20</v>
      </c>
      <c r="Q16" s="31" t="s">
        <v>20</v>
      </c>
      <c r="R16" s="31" t="s">
        <v>20</v>
      </c>
      <c r="S16" s="31" t="s">
        <v>20</v>
      </c>
      <c r="T16" s="31" t="s">
        <v>5</v>
      </c>
      <c r="U16" s="31" t="s">
        <v>20</v>
      </c>
      <c r="V16" s="31" t="s">
        <v>20</v>
      </c>
      <c r="W16" s="31" t="s">
        <v>24</v>
      </c>
      <c r="X16" s="31" t="s">
        <v>5</v>
      </c>
      <c r="Y16" s="31" t="s">
        <v>20</v>
      </c>
      <c r="Z16" s="31" t="s">
        <v>5</v>
      </c>
      <c r="AA16" s="31" t="s">
        <v>5</v>
      </c>
      <c r="AB16" s="31" t="s">
        <v>5</v>
      </c>
      <c r="AC16" s="31" t="s">
        <v>5</v>
      </c>
      <c r="AD16" s="31" t="s">
        <v>24</v>
      </c>
      <c r="AE16" s="31" t="s">
        <v>24</v>
      </c>
      <c r="AF16" s="31" t="s">
        <v>24</v>
      </c>
      <c r="AG16" s="31" t="s">
        <v>24</v>
      </c>
      <c r="AH16" s="31" t="s">
        <v>20</v>
      </c>
      <c r="AI16" s="31" t="s">
        <v>24</v>
      </c>
      <c r="AJ16" s="31" t="s">
        <v>24</v>
      </c>
      <c r="AK16">
        <v>6</v>
      </c>
      <c r="AL16" s="29" t="s">
        <v>80</v>
      </c>
      <c r="AM16" s="29" t="s">
        <v>80</v>
      </c>
      <c r="AN16" s="20" t="s">
        <v>80</v>
      </c>
    </row>
    <row r="17" spans="1:40" x14ac:dyDescent="0.25">
      <c r="A17" t="s">
        <v>73</v>
      </c>
      <c r="B17" t="s">
        <v>140</v>
      </c>
      <c r="C17" t="s">
        <v>75</v>
      </c>
      <c r="D17" t="s">
        <v>76</v>
      </c>
      <c r="E17" t="s">
        <v>87</v>
      </c>
      <c r="F17" t="s">
        <v>78</v>
      </c>
      <c r="G17" s="31">
        <v>202</v>
      </c>
      <c r="H17" s="31">
        <v>180</v>
      </c>
      <c r="I17" s="31">
        <v>190</v>
      </c>
      <c r="J17" s="31">
        <v>20</v>
      </c>
      <c r="K17" s="31">
        <v>871</v>
      </c>
      <c r="L17" s="31">
        <v>281.60000000000002</v>
      </c>
      <c r="M17" s="31">
        <v>572.5</v>
      </c>
      <c r="N17" s="31">
        <v>829.1</v>
      </c>
      <c r="O17" s="31">
        <v>183.4</v>
      </c>
      <c r="P17" s="31">
        <v>81.466999999999999</v>
      </c>
      <c r="Q17" s="31">
        <v>260.68099999999998</v>
      </c>
      <c r="R17" s="31">
        <v>358.33199999999999</v>
      </c>
      <c r="S17" s="31">
        <v>758.41399999999999</v>
      </c>
      <c r="T17" s="31">
        <v>908.45799999999997</v>
      </c>
      <c r="U17" s="31">
        <v>997.28</v>
      </c>
      <c r="V17" s="31">
        <v>265.68599999999998</v>
      </c>
      <c r="W17" s="31">
        <v>249.56399999999999</v>
      </c>
      <c r="X17" s="31">
        <v>234.70699999999999</v>
      </c>
      <c r="Y17" s="31">
        <v>368.60599999999999</v>
      </c>
      <c r="Z17" s="31">
        <v>255.65899999999999</v>
      </c>
      <c r="AA17" s="31">
        <v>353.95400000000001</v>
      </c>
      <c r="AB17" s="31">
        <v>194.518</v>
      </c>
      <c r="AC17" s="31">
        <v>258.87599999999998</v>
      </c>
      <c r="AD17" s="31">
        <v>301.286</v>
      </c>
      <c r="AE17" s="31">
        <v>186.11799999999999</v>
      </c>
      <c r="AF17" s="31">
        <v>28.896000000000001</v>
      </c>
      <c r="AG17" s="31">
        <v>36.518999999999998</v>
      </c>
      <c r="AH17" s="31">
        <v>31.715</v>
      </c>
      <c r="AI17" s="31">
        <v>29.724</v>
      </c>
      <c r="AJ17" s="31">
        <v>23.571999999999999</v>
      </c>
      <c r="AK17">
        <v>7</v>
      </c>
      <c r="AL17" s="29">
        <v>1.39</v>
      </c>
      <c r="AM17" s="29">
        <v>92.16</v>
      </c>
      <c r="AN17" s="20">
        <v>9513.6319999999996</v>
      </c>
    </row>
    <row r="18" spans="1:40" x14ac:dyDescent="0.25">
      <c r="A18" t="s">
        <v>73</v>
      </c>
      <c r="B18" t="s">
        <v>140</v>
      </c>
      <c r="C18" t="s">
        <v>75</v>
      </c>
      <c r="D18" t="s">
        <v>76</v>
      </c>
      <c r="E18" t="s">
        <v>87</v>
      </c>
      <c r="F18" t="s">
        <v>79</v>
      </c>
      <c r="G18" s="31" t="s">
        <v>20</v>
      </c>
      <c r="H18" s="31" t="s">
        <v>20</v>
      </c>
      <c r="I18" s="31" t="s">
        <v>82</v>
      </c>
      <c r="J18" s="31" t="s">
        <v>82</v>
      </c>
      <c r="K18" s="31" t="s">
        <v>82</v>
      </c>
      <c r="L18" s="31" t="s">
        <v>82</v>
      </c>
      <c r="M18" s="31" t="s">
        <v>82</v>
      </c>
      <c r="N18" s="31" t="s">
        <v>82</v>
      </c>
      <c r="O18" s="31" t="s">
        <v>82</v>
      </c>
      <c r="P18" s="31" t="s">
        <v>82</v>
      </c>
      <c r="Q18" s="31" t="s">
        <v>82</v>
      </c>
      <c r="R18" s="31" t="s">
        <v>82</v>
      </c>
      <c r="S18" s="31" t="s">
        <v>82</v>
      </c>
      <c r="T18" s="31" t="s">
        <v>82</v>
      </c>
      <c r="U18" s="31" t="s">
        <v>82</v>
      </c>
      <c r="V18" s="31" t="s">
        <v>82</v>
      </c>
      <c r="W18" s="31" t="s">
        <v>82</v>
      </c>
      <c r="X18" s="31" t="s">
        <v>82</v>
      </c>
      <c r="Y18" s="31" t="s">
        <v>82</v>
      </c>
      <c r="Z18" s="31" t="s">
        <v>7</v>
      </c>
      <c r="AA18" s="31" t="s">
        <v>7</v>
      </c>
      <c r="AB18" s="31" t="s">
        <v>7</v>
      </c>
      <c r="AC18" s="31" t="s">
        <v>7</v>
      </c>
      <c r="AD18" s="31" t="s">
        <v>7</v>
      </c>
      <c r="AE18" s="31" t="s">
        <v>7</v>
      </c>
      <c r="AF18" s="31" t="s">
        <v>7</v>
      </c>
      <c r="AG18" s="31" t="s">
        <v>7</v>
      </c>
      <c r="AH18" s="31" t="s">
        <v>7</v>
      </c>
      <c r="AI18" s="31" t="s">
        <v>7</v>
      </c>
      <c r="AJ18" s="31" t="s">
        <v>20</v>
      </c>
      <c r="AK18">
        <v>7</v>
      </c>
      <c r="AL18" s="29" t="s">
        <v>80</v>
      </c>
      <c r="AM18" s="29" t="s">
        <v>80</v>
      </c>
      <c r="AN18" s="20" t="s">
        <v>80</v>
      </c>
    </row>
    <row r="19" spans="1:40" x14ac:dyDescent="0.25">
      <c r="A19" t="s">
        <v>73</v>
      </c>
      <c r="B19" t="s">
        <v>140</v>
      </c>
      <c r="C19" t="s">
        <v>75</v>
      </c>
      <c r="D19" t="s">
        <v>141</v>
      </c>
      <c r="E19" t="s">
        <v>95</v>
      </c>
      <c r="F19" t="s">
        <v>78</v>
      </c>
      <c r="G19" s="31">
        <v>10</v>
      </c>
      <c r="H19" s="31">
        <v>209</v>
      </c>
      <c r="I19" s="31">
        <v>127</v>
      </c>
      <c r="J19" s="31" t="s">
        <v>80</v>
      </c>
      <c r="K19" s="31">
        <v>73</v>
      </c>
      <c r="L19" s="31">
        <v>58</v>
      </c>
      <c r="M19" s="31">
        <v>377</v>
      </c>
      <c r="N19" s="31">
        <v>323</v>
      </c>
      <c r="O19" s="31">
        <v>81.96</v>
      </c>
      <c r="P19" s="31">
        <v>201</v>
      </c>
      <c r="Q19" s="31">
        <v>287.57900000000001</v>
      </c>
      <c r="R19" s="31">
        <v>324.08</v>
      </c>
      <c r="S19" s="31">
        <v>1695.914</v>
      </c>
      <c r="T19" s="31">
        <v>1027.6179999999999</v>
      </c>
      <c r="U19" s="31">
        <v>1854.8240000000001</v>
      </c>
      <c r="V19" s="31">
        <v>1528.8320000000001</v>
      </c>
      <c r="W19" s="31">
        <v>1268.473</v>
      </c>
      <c r="X19" s="31" t="s">
        <v>80</v>
      </c>
      <c r="Y19" s="31" t="s">
        <v>80</v>
      </c>
      <c r="Z19" s="31" t="s">
        <v>80</v>
      </c>
      <c r="AA19" s="31" t="s">
        <v>80</v>
      </c>
      <c r="AB19" s="31" t="s">
        <v>80</v>
      </c>
      <c r="AC19" s="31" t="s">
        <v>80</v>
      </c>
      <c r="AD19" s="31" t="s">
        <v>80</v>
      </c>
      <c r="AE19" s="31" t="s">
        <v>80</v>
      </c>
      <c r="AF19" s="31" t="s">
        <v>80</v>
      </c>
      <c r="AG19" s="31" t="s">
        <v>80</v>
      </c>
      <c r="AH19" s="31" t="s">
        <v>80</v>
      </c>
      <c r="AI19" s="31" t="s">
        <v>80</v>
      </c>
      <c r="AJ19" s="31" t="s">
        <v>80</v>
      </c>
      <c r="AK19">
        <v>8</v>
      </c>
      <c r="AL19" s="29">
        <v>1.38</v>
      </c>
      <c r="AM19" s="29">
        <v>93.54</v>
      </c>
      <c r="AN19" s="20">
        <v>9447.2800000000007</v>
      </c>
    </row>
    <row r="20" spans="1:40" x14ac:dyDescent="0.25">
      <c r="A20" t="s">
        <v>73</v>
      </c>
      <c r="B20" t="s">
        <v>140</v>
      </c>
      <c r="C20" t="s">
        <v>75</v>
      </c>
      <c r="D20" t="s">
        <v>141</v>
      </c>
      <c r="E20" t="s">
        <v>95</v>
      </c>
      <c r="F20" t="s">
        <v>79</v>
      </c>
      <c r="G20" s="31" t="s">
        <v>82</v>
      </c>
      <c r="H20" s="31" t="s">
        <v>5</v>
      </c>
      <c r="I20" s="31" t="s">
        <v>5</v>
      </c>
      <c r="J20" s="31" t="s">
        <v>80</v>
      </c>
      <c r="K20" s="31" t="s">
        <v>82</v>
      </c>
      <c r="L20" s="31" t="s">
        <v>82</v>
      </c>
      <c r="M20" s="31" t="s">
        <v>82</v>
      </c>
      <c r="N20" s="31" t="s">
        <v>82</v>
      </c>
      <c r="O20" s="31" t="s">
        <v>82</v>
      </c>
      <c r="P20" s="31" t="s">
        <v>82</v>
      </c>
      <c r="Q20" s="31" t="s">
        <v>5</v>
      </c>
      <c r="R20" s="31" t="s">
        <v>5</v>
      </c>
      <c r="S20" s="31" t="s">
        <v>5</v>
      </c>
      <c r="T20" s="31" t="s">
        <v>5</v>
      </c>
      <c r="U20" s="31" t="s">
        <v>5</v>
      </c>
      <c r="V20" s="31" t="s">
        <v>5</v>
      </c>
      <c r="W20" s="31" t="s">
        <v>82</v>
      </c>
      <c r="X20" s="31" t="s">
        <v>80</v>
      </c>
      <c r="Y20" s="31" t="s">
        <v>80</v>
      </c>
      <c r="Z20" s="31" t="s">
        <v>80</v>
      </c>
      <c r="AA20" s="31" t="s">
        <v>80</v>
      </c>
      <c r="AB20" s="31" t="s">
        <v>80</v>
      </c>
      <c r="AC20" s="31" t="s">
        <v>80</v>
      </c>
      <c r="AD20" s="31" t="s">
        <v>80</v>
      </c>
      <c r="AE20" s="31" t="s">
        <v>80</v>
      </c>
      <c r="AF20" s="31" t="s">
        <v>80</v>
      </c>
      <c r="AG20" s="31" t="s">
        <v>80</v>
      </c>
      <c r="AH20" s="31" t="s">
        <v>80</v>
      </c>
      <c r="AI20" s="31" t="s">
        <v>80</v>
      </c>
      <c r="AJ20" s="31" t="s">
        <v>80</v>
      </c>
      <c r="AK20">
        <v>8</v>
      </c>
      <c r="AL20" s="29" t="s">
        <v>80</v>
      </c>
      <c r="AM20" s="29" t="s">
        <v>80</v>
      </c>
      <c r="AN20" s="20" t="s">
        <v>80</v>
      </c>
    </row>
    <row r="21" spans="1:40" x14ac:dyDescent="0.25">
      <c r="A21" t="s">
        <v>73</v>
      </c>
      <c r="B21" t="s">
        <v>140</v>
      </c>
      <c r="C21" t="s">
        <v>75</v>
      </c>
      <c r="D21" t="s">
        <v>113</v>
      </c>
      <c r="E21" t="s">
        <v>77</v>
      </c>
      <c r="F21" t="s">
        <v>78</v>
      </c>
      <c r="G21" s="31">
        <v>200</v>
      </c>
      <c r="H21" s="31">
        <v>12</v>
      </c>
      <c r="I21" s="31">
        <v>63</v>
      </c>
      <c r="J21" s="31">
        <v>405</v>
      </c>
      <c r="K21" s="31">
        <v>394</v>
      </c>
      <c r="L21" s="31">
        <v>626.6</v>
      </c>
      <c r="M21" s="31">
        <v>618.9</v>
      </c>
      <c r="N21" s="31">
        <v>362.61</v>
      </c>
      <c r="O21" s="31">
        <v>803.3</v>
      </c>
      <c r="P21" s="31">
        <v>234.84</v>
      </c>
      <c r="Q21" s="31">
        <v>196.77</v>
      </c>
      <c r="R21" s="31">
        <v>85.119</v>
      </c>
      <c r="S21" s="31">
        <v>292.91899999999998</v>
      </c>
      <c r="T21" s="31">
        <v>155.89099999999999</v>
      </c>
      <c r="U21" s="31">
        <v>18.366</v>
      </c>
      <c r="V21" s="31">
        <v>33.636000000000003</v>
      </c>
      <c r="W21" s="31">
        <v>197.642</v>
      </c>
      <c r="X21" s="31">
        <v>1189.6420000000001</v>
      </c>
      <c r="Y21" s="31">
        <v>978.82</v>
      </c>
      <c r="Z21" s="31">
        <v>128.62899999999999</v>
      </c>
      <c r="AA21" s="31">
        <v>59.54</v>
      </c>
      <c r="AB21" s="31">
        <v>54.915999999999997</v>
      </c>
      <c r="AC21" s="31">
        <v>0.09</v>
      </c>
      <c r="AD21" s="31">
        <v>1.069</v>
      </c>
      <c r="AE21" s="31">
        <v>457.08</v>
      </c>
      <c r="AF21" s="31">
        <v>305.839</v>
      </c>
      <c r="AG21" s="31">
        <v>4.4039999999999999</v>
      </c>
      <c r="AH21" s="31">
        <v>5</v>
      </c>
      <c r="AI21" s="31">
        <v>120</v>
      </c>
      <c r="AJ21" s="31">
        <v>4.7069999999999999</v>
      </c>
      <c r="AK21">
        <v>9</v>
      </c>
      <c r="AL21" s="29">
        <v>1.17</v>
      </c>
      <c r="AM21" s="29">
        <v>94.71</v>
      </c>
      <c r="AN21" s="20">
        <v>8010.3280000000004</v>
      </c>
    </row>
    <row r="22" spans="1:40" x14ac:dyDescent="0.25">
      <c r="A22" t="s">
        <v>73</v>
      </c>
      <c r="B22" t="s">
        <v>140</v>
      </c>
      <c r="C22" t="s">
        <v>75</v>
      </c>
      <c r="D22" t="s">
        <v>113</v>
      </c>
      <c r="E22" t="s">
        <v>77</v>
      </c>
      <c r="F22" t="s">
        <v>79</v>
      </c>
      <c r="G22" s="31" t="s">
        <v>5</v>
      </c>
      <c r="H22" s="31" t="s">
        <v>5</v>
      </c>
      <c r="I22" s="31" t="s">
        <v>5</v>
      </c>
      <c r="J22" s="31" t="s">
        <v>5</v>
      </c>
      <c r="K22" s="31" t="s">
        <v>5</v>
      </c>
      <c r="L22" s="31" t="s">
        <v>82</v>
      </c>
      <c r="M22" s="31" t="s">
        <v>5</v>
      </c>
      <c r="N22" s="31" t="s">
        <v>5</v>
      </c>
      <c r="O22" s="31" t="s">
        <v>5</v>
      </c>
      <c r="P22" s="31" t="s">
        <v>5</v>
      </c>
      <c r="Q22" s="31" t="s">
        <v>5</v>
      </c>
      <c r="R22" s="31" t="s">
        <v>5</v>
      </c>
      <c r="S22" s="31" t="s">
        <v>20</v>
      </c>
      <c r="T22" s="31" t="s">
        <v>5</v>
      </c>
      <c r="U22" s="31" t="s">
        <v>5</v>
      </c>
      <c r="V22" s="31" t="s">
        <v>5</v>
      </c>
      <c r="W22" s="31" t="s">
        <v>5</v>
      </c>
      <c r="X22" s="31" t="s">
        <v>5</v>
      </c>
      <c r="Y22" s="31" t="s">
        <v>5</v>
      </c>
      <c r="Z22" s="31" t="s">
        <v>5</v>
      </c>
      <c r="AA22" s="31" t="s">
        <v>5</v>
      </c>
      <c r="AB22" s="31" t="s">
        <v>5</v>
      </c>
      <c r="AC22" s="31" t="s">
        <v>5</v>
      </c>
      <c r="AD22" s="31" t="s">
        <v>5</v>
      </c>
      <c r="AE22" s="31" t="s">
        <v>5</v>
      </c>
      <c r="AF22" s="31" t="s">
        <v>5</v>
      </c>
      <c r="AG22" s="31" t="s">
        <v>82</v>
      </c>
      <c r="AH22" s="31" t="s">
        <v>5</v>
      </c>
      <c r="AI22" s="31" t="s">
        <v>5</v>
      </c>
      <c r="AJ22" s="31" t="s">
        <v>5</v>
      </c>
      <c r="AK22">
        <v>9</v>
      </c>
      <c r="AL22" s="29" t="s">
        <v>80</v>
      </c>
      <c r="AM22" s="29" t="s">
        <v>80</v>
      </c>
      <c r="AN22" s="20" t="s">
        <v>80</v>
      </c>
    </row>
    <row r="23" spans="1:40" x14ac:dyDescent="0.25">
      <c r="A23" t="s">
        <v>73</v>
      </c>
      <c r="B23" t="s">
        <v>140</v>
      </c>
      <c r="C23" t="s">
        <v>75</v>
      </c>
      <c r="D23" t="s">
        <v>92</v>
      </c>
      <c r="E23" t="s">
        <v>87</v>
      </c>
      <c r="F23" t="s">
        <v>78</v>
      </c>
      <c r="G23" s="31" t="s">
        <v>80</v>
      </c>
      <c r="H23" s="31" t="s">
        <v>80</v>
      </c>
      <c r="I23" s="31" t="s">
        <v>80</v>
      </c>
      <c r="J23" s="31" t="s">
        <v>80</v>
      </c>
      <c r="K23" s="31" t="s">
        <v>80</v>
      </c>
      <c r="L23" s="31">
        <v>2115.951</v>
      </c>
      <c r="M23" s="31">
        <v>4292.299</v>
      </c>
      <c r="N23" s="31">
        <v>44.33</v>
      </c>
      <c r="O23" s="31" t="s">
        <v>80</v>
      </c>
      <c r="P23" s="31" t="s">
        <v>80</v>
      </c>
      <c r="Q23" s="31" t="s">
        <v>80</v>
      </c>
      <c r="R23" s="31">
        <v>64.831999999999994</v>
      </c>
      <c r="S23" s="31">
        <v>159.86000000000001</v>
      </c>
      <c r="T23" s="31">
        <v>71.448999999999998</v>
      </c>
      <c r="U23" s="31">
        <v>51.037999999999997</v>
      </c>
      <c r="V23" s="31">
        <v>30.69</v>
      </c>
      <c r="W23" s="31">
        <v>93.995999999999995</v>
      </c>
      <c r="X23" s="31">
        <v>92.061999999999998</v>
      </c>
      <c r="Y23" s="31">
        <v>97.44</v>
      </c>
      <c r="Z23" s="31">
        <v>109.83799999999999</v>
      </c>
      <c r="AA23" s="31">
        <v>99.512</v>
      </c>
      <c r="AB23" s="31">
        <v>107.43300000000001</v>
      </c>
      <c r="AC23" s="31">
        <v>101.384</v>
      </c>
      <c r="AD23" s="31">
        <v>98.21</v>
      </c>
      <c r="AE23" s="31">
        <v>30.632999999999999</v>
      </c>
      <c r="AF23" s="31" t="s">
        <v>80</v>
      </c>
      <c r="AG23" s="31">
        <v>14.427</v>
      </c>
      <c r="AH23" s="31">
        <v>22.646000000000001</v>
      </c>
      <c r="AI23" s="31" t="s">
        <v>80</v>
      </c>
      <c r="AJ23" s="31" t="s">
        <v>80</v>
      </c>
      <c r="AK23">
        <v>10</v>
      </c>
      <c r="AL23" s="29">
        <v>1.1200000000000001</v>
      </c>
      <c r="AM23" s="29">
        <v>95.83</v>
      </c>
      <c r="AN23" s="20">
        <v>7698.03</v>
      </c>
    </row>
    <row r="24" spans="1:40" x14ac:dyDescent="0.25">
      <c r="A24" t="s">
        <v>73</v>
      </c>
      <c r="B24" t="s">
        <v>140</v>
      </c>
      <c r="C24" t="s">
        <v>75</v>
      </c>
      <c r="D24" t="s">
        <v>92</v>
      </c>
      <c r="E24" t="s">
        <v>87</v>
      </c>
      <c r="F24" t="s">
        <v>79</v>
      </c>
      <c r="G24" s="31" t="s">
        <v>80</v>
      </c>
      <c r="H24" s="31" t="s">
        <v>80</v>
      </c>
      <c r="I24" s="31" t="s">
        <v>80</v>
      </c>
      <c r="J24" s="31" t="s">
        <v>80</v>
      </c>
      <c r="K24" s="31" t="s">
        <v>80</v>
      </c>
      <c r="L24" s="31" t="s">
        <v>82</v>
      </c>
      <c r="M24" s="31" t="s">
        <v>82</v>
      </c>
      <c r="N24" s="31" t="s">
        <v>5</v>
      </c>
      <c r="O24" s="31" t="s">
        <v>80</v>
      </c>
      <c r="P24" s="31" t="s">
        <v>5</v>
      </c>
      <c r="Q24" s="31" t="s">
        <v>80</v>
      </c>
      <c r="R24" s="31" t="s">
        <v>5</v>
      </c>
      <c r="S24" s="31" t="s">
        <v>5</v>
      </c>
      <c r="T24" s="31" t="s">
        <v>5</v>
      </c>
      <c r="U24" s="31" t="s">
        <v>5</v>
      </c>
      <c r="V24" s="31" t="s">
        <v>5</v>
      </c>
      <c r="W24" s="31" t="s">
        <v>5</v>
      </c>
      <c r="X24" s="31" t="s">
        <v>82</v>
      </c>
      <c r="Y24" s="31" t="s">
        <v>20</v>
      </c>
      <c r="Z24" s="31" t="s">
        <v>5</v>
      </c>
      <c r="AA24" s="31" t="s">
        <v>20</v>
      </c>
      <c r="AB24" s="31" t="s">
        <v>20</v>
      </c>
      <c r="AC24" s="31" t="s">
        <v>20</v>
      </c>
      <c r="AD24" s="31" t="s">
        <v>20</v>
      </c>
      <c r="AE24" s="31" t="s">
        <v>24</v>
      </c>
      <c r="AF24" s="31" t="s">
        <v>80</v>
      </c>
      <c r="AG24" s="31" t="s">
        <v>24</v>
      </c>
      <c r="AH24" s="31" t="s">
        <v>20</v>
      </c>
      <c r="AI24" s="31" t="s">
        <v>80</v>
      </c>
      <c r="AJ24" s="31" t="s">
        <v>80</v>
      </c>
      <c r="AK24">
        <v>10</v>
      </c>
      <c r="AL24" s="29" t="s">
        <v>80</v>
      </c>
      <c r="AM24" s="29" t="s">
        <v>80</v>
      </c>
      <c r="AN24" s="20" t="s">
        <v>80</v>
      </c>
    </row>
    <row r="25" spans="1:40" x14ac:dyDescent="0.25">
      <c r="A25" t="s">
        <v>73</v>
      </c>
      <c r="B25" t="s">
        <v>140</v>
      </c>
      <c r="C25" t="s">
        <v>75</v>
      </c>
      <c r="D25" t="s">
        <v>141</v>
      </c>
      <c r="E25" t="s">
        <v>87</v>
      </c>
      <c r="F25" t="s">
        <v>78</v>
      </c>
      <c r="G25" s="31" t="s">
        <v>80</v>
      </c>
      <c r="H25" s="31" t="s">
        <v>80</v>
      </c>
      <c r="I25" s="31" t="s">
        <v>80</v>
      </c>
      <c r="J25" s="31">
        <v>11</v>
      </c>
      <c r="K25" s="31">
        <v>18</v>
      </c>
      <c r="L25" s="31">
        <v>89</v>
      </c>
      <c r="M25" s="31">
        <v>144.19</v>
      </c>
      <c r="N25" s="31">
        <v>127</v>
      </c>
      <c r="O25" s="31">
        <v>63.761000000000003</v>
      </c>
      <c r="P25" s="31">
        <v>52.344000000000001</v>
      </c>
      <c r="Q25" s="31">
        <v>54.569000000000003</v>
      </c>
      <c r="R25" s="31">
        <v>45.661999999999999</v>
      </c>
      <c r="S25" s="31">
        <v>77.679000000000002</v>
      </c>
      <c r="T25" s="31">
        <v>106.779</v>
      </c>
      <c r="U25" s="31">
        <v>124.596</v>
      </c>
      <c r="V25" s="31">
        <v>83.025999999999996</v>
      </c>
      <c r="W25" s="31">
        <v>82.009</v>
      </c>
      <c r="X25" s="31">
        <v>86.436999999999998</v>
      </c>
      <c r="Y25" s="31">
        <v>115.155</v>
      </c>
      <c r="Z25" s="31">
        <v>99.01</v>
      </c>
      <c r="AA25" s="31">
        <v>131.68600000000001</v>
      </c>
      <c r="AB25" s="31">
        <v>64.5</v>
      </c>
      <c r="AC25" s="31">
        <v>145.07300000000001</v>
      </c>
      <c r="AD25" s="31">
        <v>219.62100000000001</v>
      </c>
      <c r="AE25" s="31">
        <v>265.471</v>
      </c>
      <c r="AF25" s="31">
        <v>247.22499999999999</v>
      </c>
      <c r="AG25" s="31">
        <v>333.01900000000001</v>
      </c>
      <c r="AH25" s="31">
        <v>174.696</v>
      </c>
      <c r="AI25" s="31">
        <v>358.11500000000001</v>
      </c>
      <c r="AJ25" s="31">
        <v>319.82499999999999</v>
      </c>
      <c r="AK25" s="36">
        <v>11</v>
      </c>
      <c r="AL25" s="29">
        <v>0.53</v>
      </c>
      <c r="AM25" s="29">
        <v>96.36</v>
      </c>
      <c r="AN25" s="20">
        <v>3639.4479999999999</v>
      </c>
    </row>
    <row r="26" spans="1:40" x14ac:dyDescent="0.25">
      <c r="A26" t="s">
        <v>73</v>
      </c>
      <c r="B26" t="s">
        <v>140</v>
      </c>
      <c r="C26" t="s">
        <v>75</v>
      </c>
      <c r="D26" t="s">
        <v>141</v>
      </c>
      <c r="E26" t="s">
        <v>87</v>
      </c>
      <c r="F26" t="s">
        <v>79</v>
      </c>
      <c r="G26" s="31" t="s">
        <v>80</v>
      </c>
      <c r="H26" s="31" t="s">
        <v>80</v>
      </c>
      <c r="I26" s="31" t="s">
        <v>80</v>
      </c>
      <c r="J26" s="31" t="s">
        <v>5</v>
      </c>
      <c r="K26" s="31" t="s">
        <v>20</v>
      </c>
      <c r="L26" s="31" t="s">
        <v>20</v>
      </c>
      <c r="M26" s="31" t="s">
        <v>20</v>
      </c>
      <c r="N26" s="31" t="s">
        <v>24</v>
      </c>
      <c r="O26" s="31" t="s">
        <v>20</v>
      </c>
      <c r="P26" s="31" t="s">
        <v>20</v>
      </c>
      <c r="Q26" s="31" t="s">
        <v>20</v>
      </c>
      <c r="R26" s="31" t="s">
        <v>20</v>
      </c>
      <c r="S26" s="31" t="s">
        <v>20</v>
      </c>
      <c r="T26" s="31" t="s">
        <v>20</v>
      </c>
      <c r="U26" s="31" t="s">
        <v>20</v>
      </c>
      <c r="V26" s="31" t="s">
        <v>20</v>
      </c>
      <c r="W26" s="31" t="s">
        <v>20</v>
      </c>
      <c r="X26" s="31" t="s">
        <v>20</v>
      </c>
      <c r="Y26" s="31" t="s">
        <v>20</v>
      </c>
      <c r="Z26" s="31" t="s">
        <v>20</v>
      </c>
      <c r="AA26" s="31" t="s">
        <v>20</v>
      </c>
      <c r="AB26" s="31" t="s">
        <v>20</v>
      </c>
      <c r="AC26" s="31" t="s">
        <v>20</v>
      </c>
      <c r="AD26" s="31" t="s">
        <v>20</v>
      </c>
      <c r="AE26" s="31" t="s">
        <v>20</v>
      </c>
      <c r="AF26" s="31" t="s">
        <v>20</v>
      </c>
      <c r="AG26" s="31" t="s">
        <v>5</v>
      </c>
      <c r="AH26" s="31" t="s">
        <v>20</v>
      </c>
      <c r="AI26" s="31" t="s">
        <v>20</v>
      </c>
      <c r="AJ26" s="31" t="s">
        <v>20</v>
      </c>
      <c r="AK26">
        <v>11</v>
      </c>
      <c r="AL26" s="29" t="s">
        <v>80</v>
      </c>
      <c r="AM26" s="29" t="s">
        <v>80</v>
      </c>
      <c r="AN26" s="20" t="s">
        <v>80</v>
      </c>
    </row>
    <row r="27" spans="1:40" x14ac:dyDescent="0.25">
      <c r="A27" t="s">
        <v>73</v>
      </c>
      <c r="B27" t="s">
        <v>140</v>
      </c>
      <c r="C27" t="s">
        <v>75</v>
      </c>
      <c r="D27" t="s">
        <v>89</v>
      </c>
      <c r="E27" t="s">
        <v>77</v>
      </c>
      <c r="F27" t="s">
        <v>78</v>
      </c>
      <c r="G27" s="31">
        <v>655</v>
      </c>
      <c r="H27" s="31">
        <v>494</v>
      </c>
      <c r="I27" s="31">
        <v>256</v>
      </c>
      <c r="J27" s="31">
        <v>124</v>
      </c>
      <c r="K27" s="31">
        <v>232</v>
      </c>
      <c r="L27" s="31">
        <v>486.1</v>
      </c>
      <c r="M27" s="31">
        <v>40.29</v>
      </c>
      <c r="N27" s="31">
        <v>433</v>
      </c>
      <c r="O27" s="31">
        <v>415</v>
      </c>
      <c r="P27" s="31">
        <v>8.8140000000000001</v>
      </c>
      <c r="Q27" s="31" t="s">
        <v>80</v>
      </c>
      <c r="R27" s="31" t="s">
        <v>80</v>
      </c>
      <c r="S27" s="31" t="s">
        <v>80</v>
      </c>
      <c r="T27" s="31" t="s">
        <v>80</v>
      </c>
      <c r="U27" s="31" t="s">
        <v>80</v>
      </c>
      <c r="V27" s="31" t="s">
        <v>80</v>
      </c>
      <c r="W27" s="31" t="s">
        <v>80</v>
      </c>
      <c r="X27" s="31" t="s">
        <v>80</v>
      </c>
      <c r="Y27" s="31" t="s">
        <v>80</v>
      </c>
      <c r="Z27" s="31" t="s">
        <v>80</v>
      </c>
      <c r="AA27" s="31" t="s">
        <v>80</v>
      </c>
      <c r="AB27" s="31" t="s">
        <v>80</v>
      </c>
      <c r="AC27" s="31" t="s">
        <v>80</v>
      </c>
      <c r="AD27" s="31" t="s">
        <v>80</v>
      </c>
      <c r="AE27" s="31" t="s">
        <v>80</v>
      </c>
      <c r="AF27" s="31" t="s">
        <v>80</v>
      </c>
      <c r="AG27" s="31" t="s">
        <v>80</v>
      </c>
      <c r="AH27" s="31" t="s">
        <v>80</v>
      </c>
      <c r="AI27" s="31" t="s">
        <v>80</v>
      </c>
      <c r="AJ27" s="31" t="s">
        <v>80</v>
      </c>
      <c r="AK27">
        <v>12</v>
      </c>
      <c r="AL27" s="29">
        <v>0.46</v>
      </c>
      <c r="AM27" s="29">
        <v>96.82</v>
      </c>
      <c r="AN27" s="20">
        <v>3144.2040000000002</v>
      </c>
    </row>
    <row r="28" spans="1:40" x14ac:dyDescent="0.25">
      <c r="A28" t="s">
        <v>73</v>
      </c>
      <c r="B28" t="s">
        <v>140</v>
      </c>
      <c r="C28" t="s">
        <v>75</v>
      </c>
      <c r="D28" t="s">
        <v>89</v>
      </c>
      <c r="E28" t="s">
        <v>77</v>
      </c>
      <c r="F28" t="s">
        <v>79</v>
      </c>
      <c r="G28" s="31" t="s">
        <v>82</v>
      </c>
      <c r="H28" s="31" t="s">
        <v>82</v>
      </c>
      <c r="I28" s="31" t="s">
        <v>82</v>
      </c>
      <c r="J28" s="31" t="s">
        <v>82</v>
      </c>
      <c r="K28" s="31" t="s">
        <v>82</v>
      </c>
      <c r="L28" s="31" t="s">
        <v>82</v>
      </c>
      <c r="M28" s="31" t="s">
        <v>5</v>
      </c>
      <c r="N28" s="31" t="s">
        <v>5</v>
      </c>
      <c r="O28" s="31" t="s">
        <v>5</v>
      </c>
      <c r="P28" s="31" t="s">
        <v>5</v>
      </c>
      <c r="Q28" s="31" t="s">
        <v>80</v>
      </c>
      <c r="R28" s="31" t="s">
        <v>80</v>
      </c>
      <c r="S28" s="31" t="s">
        <v>80</v>
      </c>
      <c r="T28" s="31" t="s">
        <v>80</v>
      </c>
      <c r="U28" s="31" t="s">
        <v>80</v>
      </c>
      <c r="V28" s="31" t="s">
        <v>80</v>
      </c>
      <c r="W28" s="31" t="s">
        <v>80</v>
      </c>
      <c r="X28" s="31" t="s">
        <v>80</v>
      </c>
      <c r="Y28" s="31" t="s">
        <v>80</v>
      </c>
      <c r="Z28" s="31" t="s">
        <v>80</v>
      </c>
      <c r="AA28" s="31" t="s">
        <v>80</v>
      </c>
      <c r="AB28" s="31" t="s">
        <v>80</v>
      </c>
      <c r="AC28" s="31" t="s">
        <v>80</v>
      </c>
      <c r="AD28" s="31" t="s">
        <v>80</v>
      </c>
      <c r="AE28" s="31" t="s">
        <v>80</v>
      </c>
      <c r="AF28" s="31" t="s">
        <v>80</v>
      </c>
      <c r="AG28" s="31" t="s">
        <v>80</v>
      </c>
      <c r="AH28" s="31" t="s">
        <v>80</v>
      </c>
      <c r="AI28" s="31" t="s">
        <v>80</v>
      </c>
      <c r="AJ28" s="31" t="s">
        <v>80</v>
      </c>
      <c r="AK28">
        <v>12</v>
      </c>
      <c r="AL28" s="29" t="s">
        <v>80</v>
      </c>
      <c r="AM28" s="29" t="s">
        <v>80</v>
      </c>
      <c r="AN28" s="20" t="s">
        <v>80</v>
      </c>
    </row>
    <row r="29" spans="1:40" x14ac:dyDescent="0.25">
      <c r="A29" t="s">
        <v>73</v>
      </c>
      <c r="B29" t="s">
        <v>140</v>
      </c>
      <c r="C29" t="s">
        <v>100</v>
      </c>
      <c r="D29" t="s">
        <v>101</v>
      </c>
      <c r="E29" t="s">
        <v>87</v>
      </c>
      <c r="F29" t="s">
        <v>78</v>
      </c>
      <c r="G29" s="31" t="s">
        <v>80</v>
      </c>
      <c r="H29" s="31" t="s">
        <v>80</v>
      </c>
      <c r="I29" s="31" t="s">
        <v>80</v>
      </c>
      <c r="J29" s="31" t="s">
        <v>80</v>
      </c>
      <c r="K29" s="31" t="s">
        <v>80</v>
      </c>
      <c r="L29" s="31" t="s">
        <v>80</v>
      </c>
      <c r="M29" s="31" t="s">
        <v>80</v>
      </c>
      <c r="N29" s="31" t="s">
        <v>80</v>
      </c>
      <c r="O29" s="31" t="s">
        <v>80</v>
      </c>
      <c r="P29" s="31">
        <v>6.3E-2</v>
      </c>
      <c r="Q29" s="31">
        <v>683.88499999999999</v>
      </c>
      <c r="R29" s="31">
        <v>1399.9380000000001</v>
      </c>
      <c r="S29" s="31">
        <v>96.423000000000002</v>
      </c>
      <c r="T29" s="31">
        <v>130.828</v>
      </c>
      <c r="U29" s="31">
        <v>64.284000000000006</v>
      </c>
      <c r="V29" s="31">
        <v>104.426</v>
      </c>
      <c r="W29" s="31">
        <v>85.019000000000005</v>
      </c>
      <c r="X29" s="31">
        <v>35.106999999999999</v>
      </c>
      <c r="Y29" s="31">
        <v>82.611999999999995</v>
      </c>
      <c r="Z29" s="31">
        <v>91.003</v>
      </c>
      <c r="AA29" s="31" t="s">
        <v>80</v>
      </c>
      <c r="AB29" s="31" t="s">
        <v>80</v>
      </c>
      <c r="AC29" s="31" t="s">
        <v>80</v>
      </c>
      <c r="AD29" s="31" t="s">
        <v>80</v>
      </c>
      <c r="AE29" s="31" t="s">
        <v>80</v>
      </c>
      <c r="AF29" s="31" t="s">
        <v>80</v>
      </c>
      <c r="AG29" s="31" t="s">
        <v>80</v>
      </c>
      <c r="AH29" s="31" t="s">
        <v>80</v>
      </c>
      <c r="AI29" s="31" t="s">
        <v>80</v>
      </c>
      <c r="AJ29" s="31" t="s">
        <v>80</v>
      </c>
      <c r="AK29">
        <v>13</v>
      </c>
      <c r="AL29" s="29">
        <v>0.4</v>
      </c>
      <c r="AM29" s="29">
        <v>97.22</v>
      </c>
      <c r="AN29" s="20">
        <v>2773.5880000000002</v>
      </c>
    </row>
    <row r="30" spans="1:40" x14ac:dyDescent="0.25">
      <c r="A30" t="s">
        <v>73</v>
      </c>
      <c r="B30" t="s">
        <v>140</v>
      </c>
      <c r="C30" t="s">
        <v>100</v>
      </c>
      <c r="D30" t="s">
        <v>101</v>
      </c>
      <c r="E30" t="s">
        <v>87</v>
      </c>
      <c r="F30" t="s">
        <v>79</v>
      </c>
      <c r="G30" s="31" t="s">
        <v>80</v>
      </c>
      <c r="H30" s="31" t="s">
        <v>80</v>
      </c>
      <c r="I30" s="31" t="s">
        <v>80</v>
      </c>
      <c r="J30" s="31" t="s">
        <v>80</v>
      </c>
      <c r="K30" s="31" t="s">
        <v>80</v>
      </c>
      <c r="L30" s="31" t="s">
        <v>80</v>
      </c>
      <c r="M30" s="31" t="s">
        <v>80</v>
      </c>
      <c r="N30" s="31" t="s">
        <v>80</v>
      </c>
      <c r="O30" s="31" t="s">
        <v>80</v>
      </c>
      <c r="P30" s="31" t="s">
        <v>5</v>
      </c>
      <c r="Q30" s="31" t="s">
        <v>5</v>
      </c>
      <c r="R30" s="31" t="s">
        <v>5</v>
      </c>
      <c r="S30" s="31" t="s">
        <v>82</v>
      </c>
      <c r="T30" s="31" t="s">
        <v>82</v>
      </c>
      <c r="U30" s="31" t="s">
        <v>82</v>
      </c>
      <c r="V30" s="31" t="s">
        <v>5</v>
      </c>
      <c r="W30" s="31" t="s">
        <v>20</v>
      </c>
      <c r="X30" s="31" t="s">
        <v>20</v>
      </c>
      <c r="Y30" s="31" t="s">
        <v>5</v>
      </c>
      <c r="Z30" s="31" t="s">
        <v>5</v>
      </c>
      <c r="AA30" s="31" t="s">
        <v>80</v>
      </c>
      <c r="AB30" s="31" t="s">
        <v>80</v>
      </c>
      <c r="AC30" s="31" t="s">
        <v>80</v>
      </c>
      <c r="AD30" s="31" t="s">
        <v>80</v>
      </c>
      <c r="AE30" s="31" t="s">
        <v>80</v>
      </c>
      <c r="AF30" s="31" t="s">
        <v>80</v>
      </c>
      <c r="AG30" s="31" t="s">
        <v>80</v>
      </c>
      <c r="AH30" s="31" t="s">
        <v>80</v>
      </c>
      <c r="AI30" s="31" t="s">
        <v>80</v>
      </c>
      <c r="AJ30" s="31" t="s">
        <v>80</v>
      </c>
      <c r="AK30">
        <v>13</v>
      </c>
      <c r="AL30" s="29" t="s">
        <v>80</v>
      </c>
      <c r="AM30" s="29" t="s">
        <v>80</v>
      </c>
      <c r="AN30" s="20" t="s">
        <v>80</v>
      </c>
    </row>
    <row r="31" spans="1:40" x14ac:dyDescent="0.25">
      <c r="A31" t="s">
        <v>73</v>
      </c>
      <c r="B31" t="s">
        <v>140</v>
      </c>
      <c r="C31" t="s">
        <v>75</v>
      </c>
      <c r="D31" t="s">
        <v>96</v>
      </c>
      <c r="E31" t="s">
        <v>87</v>
      </c>
      <c r="F31" t="s">
        <v>78</v>
      </c>
      <c r="G31" s="31">
        <v>2</v>
      </c>
      <c r="H31" s="31" t="s">
        <v>80</v>
      </c>
      <c r="I31" s="31" t="s">
        <v>80</v>
      </c>
      <c r="J31" s="31" t="s">
        <v>80</v>
      </c>
      <c r="K31" s="31">
        <v>8</v>
      </c>
      <c r="L31" s="31">
        <v>1.67</v>
      </c>
      <c r="M31" s="31" t="s">
        <v>80</v>
      </c>
      <c r="N31" s="31" t="s">
        <v>80</v>
      </c>
      <c r="O31" s="31" t="s">
        <v>80</v>
      </c>
      <c r="P31" s="31" t="s">
        <v>80</v>
      </c>
      <c r="Q31" s="31" t="s">
        <v>80</v>
      </c>
      <c r="R31" s="31">
        <v>54.429000000000002</v>
      </c>
      <c r="S31" s="31">
        <v>31.94</v>
      </c>
      <c r="T31" s="31">
        <v>31.106000000000002</v>
      </c>
      <c r="U31" s="31">
        <v>213.45500000000001</v>
      </c>
      <c r="V31" s="31">
        <v>302.63499999999999</v>
      </c>
      <c r="W31" s="31">
        <v>334.93400000000003</v>
      </c>
      <c r="X31" s="31">
        <v>170.589</v>
      </c>
      <c r="Y31" s="31">
        <v>87.004000000000005</v>
      </c>
      <c r="Z31" s="31">
        <v>98.361999999999995</v>
      </c>
      <c r="AA31" s="31" t="s">
        <v>80</v>
      </c>
      <c r="AB31" s="31">
        <v>122.866</v>
      </c>
      <c r="AC31" s="31">
        <v>219.03100000000001</v>
      </c>
      <c r="AD31" s="31">
        <v>310.517</v>
      </c>
      <c r="AE31" s="31">
        <v>158.13499999999999</v>
      </c>
      <c r="AF31" s="31">
        <v>162.13399999999999</v>
      </c>
      <c r="AG31" s="31">
        <v>30.84</v>
      </c>
      <c r="AH31" s="31">
        <v>12.734999999999999</v>
      </c>
      <c r="AI31" s="31" t="s">
        <v>80</v>
      </c>
      <c r="AJ31" s="31" t="s">
        <v>80</v>
      </c>
      <c r="AK31">
        <v>14</v>
      </c>
      <c r="AL31" s="29">
        <v>0.34</v>
      </c>
      <c r="AM31" s="29">
        <v>97.56</v>
      </c>
      <c r="AN31" s="20">
        <v>2352.3820000000001</v>
      </c>
    </row>
    <row r="32" spans="1:40" x14ac:dyDescent="0.25">
      <c r="A32" t="s">
        <v>73</v>
      </c>
      <c r="B32" t="s">
        <v>140</v>
      </c>
      <c r="C32" t="s">
        <v>75</v>
      </c>
      <c r="D32" t="s">
        <v>96</v>
      </c>
      <c r="E32" t="s">
        <v>87</v>
      </c>
      <c r="F32" t="s">
        <v>79</v>
      </c>
      <c r="G32" s="31" t="s">
        <v>5</v>
      </c>
      <c r="H32" s="31" t="s">
        <v>5</v>
      </c>
      <c r="I32" s="31" t="s">
        <v>80</v>
      </c>
      <c r="J32" s="31" t="s">
        <v>80</v>
      </c>
      <c r="K32" s="31" t="s">
        <v>82</v>
      </c>
      <c r="L32" s="31" t="s">
        <v>5</v>
      </c>
      <c r="M32" s="31" t="s">
        <v>80</v>
      </c>
      <c r="N32" s="31" t="s">
        <v>80</v>
      </c>
      <c r="O32" s="31" t="s">
        <v>80</v>
      </c>
      <c r="P32" s="31" t="s">
        <v>80</v>
      </c>
      <c r="Q32" s="31" t="s">
        <v>80</v>
      </c>
      <c r="R32" s="31" t="s">
        <v>5</v>
      </c>
      <c r="S32" s="31" t="s">
        <v>5</v>
      </c>
      <c r="T32" s="31" t="s">
        <v>5</v>
      </c>
      <c r="U32" s="31" t="s">
        <v>20</v>
      </c>
      <c r="V32" s="31" t="s">
        <v>20</v>
      </c>
      <c r="W32" s="31" t="s">
        <v>20</v>
      </c>
      <c r="X32" s="31" t="s">
        <v>20</v>
      </c>
      <c r="Y32" s="31" t="s">
        <v>5</v>
      </c>
      <c r="Z32" s="31" t="s">
        <v>5</v>
      </c>
      <c r="AA32" s="31" t="s">
        <v>80</v>
      </c>
      <c r="AB32" s="31" t="s">
        <v>22</v>
      </c>
      <c r="AC32" s="31" t="s">
        <v>20</v>
      </c>
      <c r="AD32" s="31" t="s">
        <v>24</v>
      </c>
      <c r="AE32" s="31" t="s">
        <v>20</v>
      </c>
      <c r="AF32" s="31" t="s">
        <v>24</v>
      </c>
      <c r="AG32" s="31" t="s">
        <v>24</v>
      </c>
      <c r="AH32" s="31" t="s">
        <v>20</v>
      </c>
      <c r="AI32" s="31" t="s">
        <v>80</v>
      </c>
      <c r="AJ32" s="31" t="s">
        <v>24</v>
      </c>
      <c r="AK32">
        <v>14</v>
      </c>
      <c r="AL32" s="29" t="s">
        <v>80</v>
      </c>
      <c r="AM32" s="29" t="s">
        <v>80</v>
      </c>
      <c r="AN32" s="20" t="s">
        <v>80</v>
      </c>
    </row>
    <row r="33" spans="1:40" x14ac:dyDescent="0.25">
      <c r="A33" t="s">
        <v>73</v>
      </c>
      <c r="B33" t="s">
        <v>140</v>
      </c>
      <c r="C33" t="s">
        <v>75</v>
      </c>
      <c r="D33" t="s">
        <v>103</v>
      </c>
      <c r="E33" t="s">
        <v>87</v>
      </c>
      <c r="F33" t="s">
        <v>78</v>
      </c>
      <c r="G33" s="31">
        <v>3.2959999999999998</v>
      </c>
      <c r="H33" s="31">
        <v>18</v>
      </c>
      <c r="I33" s="31">
        <v>4</v>
      </c>
      <c r="J33" s="31">
        <v>7</v>
      </c>
      <c r="K33" s="31">
        <v>13.8</v>
      </c>
      <c r="L33" s="31">
        <v>18.289000000000001</v>
      </c>
      <c r="M33" s="31">
        <v>1.4</v>
      </c>
      <c r="N33" s="31" t="s">
        <v>80</v>
      </c>
      <c r="O33" s="31">
        <v>5</v>
      </c>
      <c r="P33" s="31">
        <v>37</v>
      </c>
      <c r="Q33" s="31">
        <v>42</v>
      </c>
      <c r="R33" s="31">
        <v>66</v>
      </c>
      <c r="S33" s="31">
        <v>56</v>
      </c>
      <c r="T33" s="31">
        <v>88.2</v>
      </c>
      <c r="U33" s="31">
        <v>374</v>
      </c>
      <c r="V33" s="31">
        <v>129.70699999999999</v>
      </c>
      <c r="W33" s="31">
        <v>70.337999999999994</v>
      </c>
      <c r="X33" s="31">
        <v>89.051000000000002</v>
      </c>
      <c r="Y33" s="31">
        <v>33.222999999999999</v>
      </c>
      <c r="Z33" s="31">
        <v>2.2989999999999999</v>
      </c>
      <c r="AA33" s="31">
        <v>3.8479999999999999</v>
      </c>
      <c r="AB33" s="31">
        <v>48.265000000000001</v>
      </c>
      <c r="AC33" s="31">
        <v>85.96</v>
      </c>
      <c r="AD33" s="31">
        <v>166.63399999999999</v>
      </c>
      <c r="AE33" s="31">
        <v>170.00899999999999</v>
      </c>
      <c r="AF33" s="31">
        <v>131.44499999999999</v>
      </c>
      <c r="AG33" s="31">
        <v>131.018</v>
      </c>
      <c r="AH33" s="31">
        <v>152.92099999999999</v>
      </c>
      <c r="AI33" s="31">
        <v>95.488</v>
      </c>
      <c r="AJ33" s="31">
        <v>166.58799999999999</v>
      </c>
      <c r="AK33">
        <v>15</v>
      </c>
      <c r="AL33" s="29">
        <v>0.32</v>
      </c>
      <c r="AM33" s="29">
        <v>97.89</v>
      </c>
      <c r="AN33" s="20">
        <v>2210.779</v>
      </c>
    </row>
    <row r="34" spans="1:40" x14ac:dyDescent="0.25">
      <c r="A34" t="s">
        <v>73</v>
      </c>
      <c r="B34" t="s">
        <v>140</v>
      </c>
      <c r="C34" t="s">
        <v>75</v>
      </c>
      <c r="D34" t="s">
        <v>103</v>
      </c>
      <c r="E34" t="s">
        <v>87</v>
      </c>
      <c r="F34" t="s">
        <v>79</v>
      </c>
      <c r="G34" s="31" t="s">
        <v>5</v>
      </c>
      <c r="H34" s="31" t="s">
        <v>5</v>
      </c>
      <c r="I34" s="31" t="s">
        <v>5</v>
      </c>
      <c r="J34" s="31" t="s">
        <v>5</v>
      </c>
      <c r="K34" s="31" t="s">
        <v>5</v>
      </c>
      <c r="L34" s="31" t="s">
        <v>5</v>
      </c>
      <c r="M34" s="31" t="s">
        <v>82</v>
      </c>
      <c r="N34" s="31" t="s">
        <v>80</v>
      </c>
      <c r="O34" s="31" t="s">
        <v>82</v>
      </c>
      <c r="P34" s="31" t="s">
        <v>5</v>
      </c>
      <c r="Q34" s="31" t="s">
        <v>5</v>
      </c>
      <c r="R34" s="31" t="s">
        <v>5</v>
      </c>
      <c r="S34" s="31" t="s">
        <v>5</v>
      </c>
      <c r="T34" s="31" t="s">
        <v>5</v>
      </c>
      <c r="U34" s="31" t="s">
        <v>5</v>
      </c>
      <c r="V34" s="31" t="s">
        <v>5</v>
      </c>
      <c r="W34" s="31" t="s">
        <v>5</v>
      </c>
      <c r="X34" s="31" t="s">
        <v>24</v>
      </c>
      <c r="Y34" s="31" t="s">
        <v>24</v>
      </c>
      <c r="Z34" s="31" t="s">
        <v>24</v>
      </c>
      <c r="AA34" s="31" t="s">
        <v>5</v>
      </c>
      <c r="AB34" s="31" t="s">
        <v>24</v>
      </c>
      <c r="AC34" s="31" t="s">
        <v>24</v>
      </c>
      <c r="AD34" s="31" t="s">
        <v>24</v>
      </c>
      <c r="AE34" s="31" t="s">
        <v>24</v>
      </c>
      <c r="AF34" s="31" t="s">
        <v>5</v>
      </c>
      <c r="AG34" s="31" t="s">
        <v>5</v>
      </c>
      <c r="AH34" s="31" t="s">
        <v>5</v>
      </c>
      <c r="AI34" s="31" t="s">
        <v>24</v>
      </c>
      <c r="AJ34" s="31" t="s">
        <v>24</v>
      </c>
      <c r="AK34">
        <v>15</v>
      </c>
      <c r="AL34" s="29" t="s">
        <v>80</v>
      </c>
      <c r="AM34" s="29" t="s">
        <v>80</v>
      </c>
      <c r="AN34" s="20" t="s">
        <v>80</v>
      </c>
    </row>
    <row r="35" spans="1:40" x14ac:dyDescent="0.25">
      <c r="A35" t="s">
        <v>73</v>
      </c>
      <c r="B35" t="s">
        <v>140</v>
      </c>
      <c r="C35" t="s">
        <v>75</v>
      </c>
      <c r="D35" t="s">
        <v>97</v>
      </c>
      <c r="E35" t="s">
        <v>87</v>
      </c>
      <c r="F35" t="s">
        <v>78</v>
      </c>
      <c r="G35" s="31" t="s">
        <v>80</v>
      </c>
      <c r="H35" s="31" t="s">
        <v>80</v>
      </c>
      <c r="I35" s="31" t="s">
        <v>80</v>
      </c>
      <c r="J35" s="31" t="s">
        <v>80</v>
      </c>
      <c r="K35" s="31">
        <v>39</v>
      </c>
      <c r="L35" s="31">
        <v>88.5</v>
      </c>
      <c r="M35" s="31">
        <v>26.2</v>
      </c>
      <c r="N35" s="31">
        <v>29.9</v>
      </c>
      <c r="O35" s="31">
        <v>26.4</v>
      </c>
      <c r="P35" s="31">
        <v>112.199</v>
      </c>
      <c r="Q35" s="31">
        <v>94.858000000000004</v>
      </c>
      <c r="R35" s="31">
        <v>100</v>
      </c>
      <c r="S35" s="31">
        <v>35</v>
      </c>
      <c r="T35" s="31">
        <v>24.6</v>
      </c>
      <c r="U35" s="31">
        <v>89</v>
      </c>
      <c r="V35" s="31">
        <v>97.263999999999996</v>
      </c>
      <c r="W35" s="31">
        <v>80.05</v>
      </c>
      <c r="X35" s="31">
        <v>61.024999999999999</v>
      </c>
      <c r="Y35" s="31">
        <v>65.126999999999995</v>
      </c>
      <c r="Z35" s="31">
        <v>33.822000000000003</v>
      </c>
      <c r="AA35" s="31">
        <v>120.405</v>
      </c>
      <c r="AB35" s="31">
        <v>94.369</v>
      </c>
      <c r="AC35" s="31">
        <v>184.55</v>
      </c>
      <c r="AD35" s="31">
        <v>116.455</v>
      </c>
      <c r="AE35" s="31">
        <v>132.065</v>
      </c>
      <c r="AF35" s="31">
        <v>183.94200000000001</v>
      </c>
      <c r="AG35" s="31">
        <v>9.6579999999999995</v>
      </c>
      <c r="AH35" s="31">
        <v>31.184999999999999</v>
      </c>
      <c r="AI35" s="31">
        <v>91.444999999999993</v>
      </c>
      <c r="AJ35" s="31">
        <v>116.16500000000001</v>
      </c>
      <c r="AK35">
        <v>16</v>
      </c>
      <c r="AL35" s="29">
        <v>0.3</v>
      </c>
      <c r="AM35" s="29">
        <v>98.19</v>
      </c>
      <c r="AN35" s="20">
        <v>2083.1840000000002</v>
      </c>
    </row>
    <row r="36" spans="1:40" x14ac:dyDescent="0.25">
      <c r="A36" t="s">
        <v>73</v>
      </c>
      <c r="B36" t="s">
        <v>140</v>
      </c>
      <c r="C36" t="s">
        <v>75</v>
      </c>
      <c r="D36" t="s">
        <v>97</v>
      </c>
      <c r="E36" t="s">
        <v>87</v>
      </c>
      <c r="F36" t="s">
        <v>79</v>
      </c>
      <c r="G36" s="31" t="s">
        <v>80</v>
      </c>
      <c r="H36" s="31" t="s">
        <v>80</v>
      </c>
      <c r="I36" s="31" t="s">
        <v>80</v>
      </c>
      <c r="J36" s="31" t="s">
        <v>80</v>
      </c>
      <c r="K36" s="31" t="s">
        <v>5</v>
      </c>
      <c r="L36" s="31" t="s">
        <v>5</v>
      </c>
      <c r="M36" s="31" t="s">
        <v>5</v>
      </c>
      <c r="N36" s="31" t="s">
        <v>5</v>
      </c>
      <c r="O36" s="31" t="s">
        <v>5</v>
      </c>
      <c r="P36" s="31" t="s">
        <v>5</v>
      </c>
      <c r="Q36" s="31" t="s">
        <v>5</v>
      </c>
      <c r="R36" s="31" t="s">
        <v>5</v>
      </c>
      <c r="S36" s="31" t="s">
        <v>5</v>
      </c>
      <c r="T36" s="31" t="s">
        <v>5</v>
      </c>
      <c r="U36" s="31" t="s">
        <v>20</v>
      </c>
      <c r="V36" s="31" t="s">
        <v>20</v>
      </c>
      <c r="W36" s="31" t="s">
        <v>20</v>
      </c>
      <c r="X36" s="31" t="s">
        <v>20</v>
      </c>
      <c r="Y36" s="31" t="s">
        <v>20</v>
      </c>
      <c r="Z36" s="31" t="s">
        <v>24</v>
      </c>
      <c r="AA36" s="31" t="s">
        <v>20</v>
      </c>
      <c r="AB36" s="31" t="s">
        <v>24</v>
      </c>
      <c r="AC36" s="31" t="s">
        <v>24</v>
      </c>
      <c r="AD36" s="31" t="s">
        <v>24</v>
      </c>
      <c r="AE36" s="31" t="s">
        <v>20</v>
      </c>
      <c r="AF36" s="31" t="s">
        <v>24</v>
      </c>
      <c r="AG36" s="31" t="s">
        <v>5</v>
      </c>
      <c r="AH36" s="31" t="s">
        <v>5</v>
      </c>
      <c r="AI36" s="31" t="s">
        <v>20</v>
      </c>
      <c r="AJ36" s="31" t="s">
        <v>20</v>
      </c>
      <c r="AK36">
        <v>16</v>
      </c>
      <c r="AL36" s="29" t="s">
        <v>80</v>
      </c>
      <c r="AM36" s="29" t="s">
        <v>80</v>
      </c>
      <c r="AN36" s="20" t="s">
        <v>80</v>
      </c>
    </row>
    <row r="37" spans="1:40" x14ac:dyDescent="0.25">
      <c r="A37" t="s">
        <v>73</v>
      </c>
      <c r="B37" t="s">
        <v>140</v>
      </c>
      <c r="C37" t="s">
        <v>75</v>
      </c>
      <c r="D37" t="s">
        <v>83</v>
      </c>
      <c r="E37" t="s">
        <v>99</v>
      </c>
      <c r="F37" t="s">
        <v>78</v>
      </c>
      <c r="G37" s="31">
        <v>83.087000000000003</v>
      </c>
      <c r="H37" s="31">
        <v>190.53100000000001</v>
      </c>
      <c r="I37" s="31">
        <v>38.640999999999998</v>
      </c>
      <c r="J37" s="31">
        <v>40.167000000000002</v>
      </c>
      <c r="K37" s="31">
        <v>13.032999999999999</v>
      </c>
      <c r="L37" s="31">
        <v>22.722000000000001</v>
      </c>
      <c r="M37" s="31">
        <v>10.667</v>
      </c>
      <c r="N37" s="31">
        <v>18.312999999999999</v>
      </c>
      <c r="O37" s="31">
        <v>62.603000000000002</v>
      </c>
      <c r="P37" s="31">
        <v>16.279</v>
      </c>
      <c r="Q37" s="31">
        <v>442.59199999999998</v>
      </c>
      <c r="R37" s="31">
        <v>346.61799999999999</v>
      </c>
      <c r="S37" s="31">
        <v>12.177</v>
      </c>
      <c r="T37" s="31">
        <v>50.374000000000002</v>
      </c>
      <c r="U37" s="31">
        <v>43.204000000000001</v>
      </c>
      <c r="V37" s="31">
        <v>109.226</v>
      </c>
      <c r="W37" s="31">
        <v>50.033000000000001</v>
      </c>
      <c r="X37" s="31">
        <v>151.29</v>
      </c>
      <c r="Y37" s="31">
        <v>40.201000000000001</v>
      </c>
      <c r="Z37" s="31">
        <v>40.506</v>
      </c>
      <c r="AA37" s="31">
        <v>54.213999999999999</v>
      </c>
      <c r="AB37" s="31">
        <v>63.89</v>
      </c>
      <c r="AC37" s="31">
        <v>78.897000000000006</v>
      </c>
      <c r="AD37" s="31">
        <v>15.532</v>
      </c>
      <c r="AE37" s="31">
        <v>2.944</v>
      </c>
      <c r="AF37" s="31">
        <v>10</v>
      </c>
      <c r="AG37" s="31">
        <v>20.504999999999999</v>
      </c>
      <c r="AH37" s="31">
        <v>16.440999999999999</v>
      </c>
      <c r="AI37" s="31">
        <v>2.5009999999999999</v>
      </c>
      <c r="AJ37" s="31">
        <v>19.257999999999999</v>
      </c>
      <c r="AK37">
        <v>17</v>
      </c>
      <c r="AL37" s="29">
        <v>0.3</v>
      </c>
      <c r="AM37" s="29">
        <v>98.49</v>
      </c>
      <c r="AN37" s="20">
        <v>2066.4459999999999</v>
      </c>
    </row>
    <row r="38" spans="1:40" x14ac:dyDescent="0.25">
      <c r="A38" t="s">
        <v>73</v>
      </c>
      <c r="B38" t="s">
        <v>140</v>
      </c>
      <c r="C38" t="s">
        <v>75</v>
      </c>
      <c r="D38" t="s">
        <v>83</v>
      </c>
      <c r="E38" t="s">
        <v>99</v>
      </c>
      <c r="F38" t="s">
        <v>79</v>
      </c>
      <c r="G38" s="31" t="s">
        <v>24</v>
      </c>
      <c r="H38" s="31" t="s">
        <v>24</v>
      </c>
      <c r="I38" s="31" t="s">
        <v>24</v>
      </c>
      <c r="J38" s="31" t="s">
        <v>24</v>
      </c>
      <c r="K38" s="31" t="s">
        <v>24</v>
      </c>
      <c r="L38" s="31" t="s">
        <v>24</v>
      </c>
      <c r="M38" s="31" t="s">
        <v>24</v>
      </c>
      <c r="N38" s="31" t="s">
        <v>24</v>
      </c>
      <c r="O38" s="31" t="s">
        <v>24</v>
      </c>
      <c r="P38" s="31" t="s">
        <v>24</v>
      </c>
      <c r="Q38" s="31" t="s">
        <v>24</v>
      </c>
      <c r="R38" s="31" t="s">
        <v>24</v>
      </c>
      <c r="S38" s="31" t="s">
        <v>24</v>
      </c>
      <c r="T38" s="31" t="s">
        <v>24</v>
      </c>
      <c r="U38" s="31" t="s">
        <v>24</v>
      </c>
      <c r="V38" s="31" t="s">
        <v>24</v>
      </c>
      <c r="W38" s="31" t="s">
        <v>24</v>
      </c>
      <c r="X38" s="31" t="s">
        <v>24</v>
      </c>
      <c r="Y38" s="31" t="s">
        <v>24</v>
      </c>
      <c r="Z38" s="31" t="s">
        <v>22</v>
      </c>
      <c r="AA38" s="31" t="s">
        <v>22</v>
      </c>
      <c r="AB38" s="31" t="s">
        <v>22</v>
      </c>
      <c r="AC38" s="31" t="s">
        <v>24</v>
      </c>
      <c r="AD38" s="31" t="s">
        <v>24</v>
      </c>
      <c r="AE38" s="31" t="s">
        <v>24</v>
      </c>
      <c r="AF38" s="31" t="s">
        <v>24</v>
      </c>
      <c r="AG38" s="31" t="s">
        <v>24</v>
      </c>
      <c r="AH38" s="31" t="s">
        <v>24</v>
      </c>
      <c r="AI38" s="31" t="s">
        <v>5</v>
      </c>
      <c r="AJ38" s="31" t="s">
        <v>22</v>
      </c>
      <c r="AK38">
        <v>17</v>
      </c>
      <c r="AL38" s="29" t="s">
        <v>80</v>
      </c>
      <c r="AM38" s="29" t="s">
        <v>80</v>
      </c>
      <c r="AN38" s="20" t="s">
        <v>80</v>
      </c>
    </row>
    <row r="39" spans="1:40" x14ac:dyDescent="0.25">
      <c r="A39" t="s">
        <v>73</v>
      </c>
      <c r="B39" t="s">
        <v>140</v>
      </c>
      <c r="C39" t="s">
        <v>75</v>
      </c>
      <c r="D39" t="s">
        <v>143</v>
      </c>
      <c r="E39" t="s">
        <v>87</v>
      </c>
      <c r="F39" t="s">
        <v>78</v>
      </c>
      <c r="G39" s="31">
        <v>49</v>
      </c>
      <c r="H39" s="31">
        <v>75</v>
      </c>
      <c r="I39" s="31">
        <v>56</v>
      </c>
      <c r="J39" s="31">
        <v>110</v>
      </c>
      <c r="K39" s="31">
        <v>90</v>
      </c>
      <c r="L39" s="31">
        <v>90</v>
      </c>
      <c r="M39" s="31">
        <v>135</v>
      </c>
      <c r="N39" s="31">
        <v>111</v>
      </c>
      <c r="O39" s="31">
        <v>108</v>
      </c>
      <c r="P39" s="31">
        <v>120</v>
      </c>
      <c r="Q39" s="31">
        <v>32</v>
      </c>
      <c r="R39" s="31">
        <v>92.844999999999999</v>
      </c>
      <c r="S39" s="31">
        <v>33.786999999999999</v>
      </c>
      <c r="T39" s="31">
        <v>52.872</v>
      </c>
      <c r="U39" s="31">
        <v>97</v>
      </c>
      <c r="V39" s="31">
        <v>23.617000000000001</v>
      </c>
      <c r="W39" s="31">
        <v>36.795000000000002</v>
      </c>
      <c r="X39" s="31">
        <v>11.823</v>
      </c>
      <c r="Y39" s="31">
        <v>208.84800000000001</v>
      </c>
      <c r="Z39" s="31" t="s">
        <v>80</v>
      </c>
      <c r="AA39" s="31" t="s">
        <v>80</v>
      </c>
      <c r="AB39" s="31" t="s">
        <v>80</v>
      </c>
      <c r="AC39" s="31" t="s">
        <v>80</v>
      </c>
      <c r="AD39" s="31" t="s">
        <v>80</v>
      </c>
      <c r="AE39" s="31" t="s">
        <v>80</v>
      </c>
      <c r="AF39" s="31" t="s">
        <v>80</v>
      </c>
      <c r="AG39" s="31" t="s">
        <v>80</v>
      </c>
      <c r="AH39" s="31" t="s">
        <v>80</v>
      </c>
      <c r="AI39" s="31" t="s">
        <v>80</v>
      </c>
      <c r="AJ39" s="31" t="s">
        <v>80</v>
      </c>
      <c r="AK39">
        <v>18</v>
      </c>
      <c r="AL39" s="29">
        <v>0.22</v>
      </c>
      <c r="AM39" s="29">
        <v>98.71</v>
      </c>
      <c r="AN39" s="20">
        <v>1533.587</v>
      </c>
    </row>
    <row r="40" spans="1:40" x14ac:dyDescent="0.25">
      <c r="A40" t="s">
        <v>73</v>
      </c>
      <c r="B40" t="s">
        <v>140</v>
      </c>
      <c r="C40" t="s">
        <v>75</v>
      </c>
      <c r="D40" t="s">
        <v>143</v>
      </c>
      <c r="E40" t="s">
        <v>87</v>
      </c>
      <c r="F40" t="s">
        <v>79</v>
      </c>
      <c r="G40" s="31" t="s">
        <v>82</v>
      </c>
      <c r="H40" s="31" t="s">
        <v>82</v>
      </c>
      <c r="I40" s="31" t="s">
        <v>82</v>
      </c>
      <c r="J40" s="31" t="s">
        <v>7</v>
      </c>
      <c r="K40" s="31" t="s">
        <v>7</v>
      </c>
      <c r="L40" s="31" t="s">
        <v>7</v>
      </c>
      <c r="M40" s="31" t="s">
        <v>7</v>
      </c>
      <c r="N40" s="31" t="s">
        <v>7</v>
      </c>
      <c r="O40" s="31" t="s">
        <v>7</v>
      </c>
      <c r="P40" s="31" t="s">
        <v>7</v>
      </c>
      <c r="Q40" s="31" t="s">
        <v>7</v>
      </c>
      <c r="R40" s="31" t="s">
        <v>20</v>
      </c>
      <c r="S40" s="31" t="s">
        <v>20</v>
      </c>
      <c r="T40" s="31" t="s">
        <v>20</v>
      </c>
      <c r="U40" s="31" t="s">
        <v>20</v>
      </c>
      <c r="V40" s="31" t="s">
        <v>20</v>
      </c>
      <c r="W40" s="31" t="s">
        <v>20</v>
      </c>
      <c r="X40" s="31" t="s">
        <v>20</v>
      </c>
      <c r="Y40" s="31" t="s">
        <v>20</v>
      </c>
      <c r="Z40" s="31" t="s">
        <v>80</v>
      </c>
      <c r="AA40" s="31" t="s">
        <v>80</v>
      </c>
      <c r="AB40" s="31" t="s">
        <v>80</v>
      </c>
      <c r="AC40" s="31" t="s">
        <v>80</v>
      </c>
      <c r="AD40" s="31" t="s">
        <v>80</v>
      </c>
      <c r="AE40" s="31" t="s">
        <v>80</v>
      </c>
      <c r="AF40" s="31" t="s">
        <v>80</v>
      </c>
      <c r="AG40" s="31" t="s">
        <v>80</v>
      </c>
      <c r="AH40" s="31" t="s">
        <v>80</v>
      </c>
      <c r="AI40" s="31" t="s">
        <v>80</v>
      </c>
      <c r="AJ40" s="31" t="s">
        <v>80</v>
      </c>
      <c r="AK40">
        <v>18</v>
      </c>
      <c r="AL40" s="29" t="s">
        <v>80</v>
      </c>
      <c r="AM40" s="29" t="s">
        <v>80</v>
      </c>
      <c r="AN40" s="20" t="s">
        <v>80</v>
      </c>
    </row>
    <row r="41" spans="1:40" x14ac:dyDescent="0.25">
      <c r="A41" t="s">
        <v>73</v>
      </c>
      <c r="B41" t="s">
        <v>140</v>
      </c>
      <c r="C41" t="s">
        <v>75</v>
      </c>
      <c r="D41" t="s">
        <v>76</v>
      </c>
      <c r="E41" t="s">
        <v>99</v>
      </c>
      <c r="F41" t="s">
        <v>78</v>
      </c>
      <c r="G41" s="31">
        <v>255</v>
      </c>
      <c r="H41" s="31">
        <v>4</v>
      </c>
      <c r="I41" s="31">
        <v>66</v>
      </c>
      <c r="J41" s="31">
        <v>173</v>
      </c>
      <c r="K41" s="31">
        <v>156</v>
      </c>
      <c r="L41" s="31">
        <v>6.86</v>
      </c>
      <c r="M41" s="31" t="s">
        <v>80</v>
      </c>
      <c r="N41" s="31">
        <v>6.5</v>
      </c>
      <c r="O41" s="31">
        <v>193</v>
      </c>
      <c r="P41" s="31" t="s">
        <v>80</v>
      </c>
      <c r="Q41" s="31">
        <v>24</v>
      </c>
      <c r="R41" s="31">
        <v>8.9499999999999993</v>
      </c>
      <c r="S41" s="31" t="s">
        <v>80</v>
      </c>
      <c r="T41" s="31">
        <v>25</v>
      </c>
      <c r="U41" s="31">
        <v>64</v>
      </c>
      <c r="V41" s="31">
        <v>28</v>
      </c>
      <c r="W41" s="31">
        <v>64</v>
      </c>
      <c r="X41" s="31">
        <v>116</v>
      </c>
      <c r="Y41" s="31" t="s">
        <v>80</v>
      </c>
      <c r="Z41" s="31">
        <v>3.35</v>
      </c>
      <c r="AA41" s="31">
        <v>64.260000000000005</v>
      </c>
      <c r="AB41" s="31" t="s">
        <v>80</v>
      </c>
      <c r="AC41" s="31">
        <v>87.897000000000006</v>
      </c>
      <c r="AD41" s="31">
        <v>2.08</v>
      </c>
      <c r="AE41" s="31" t="s">
        <v>80</v>
      </c>
      <c r="AF41" s="31">
        <v>1</v>
      </c>
      <c r="AG41" s="31" t="s">
        <v>80</v>
      </c>
      <c r="AH41" s="31" t="s">
        <v>80</v>
      </c>
      <c r="AI41" s="31" t="s">
        <v>80</v>
      </c>
      <c r="AJ41" s="31" t="s">
        <v>80</v>
      </c>
      <c r="AK41">
        <v>19</v>
      </c>
      <c r="AL41" s="29">
        <v>0.2</v>
      </c>
      <c r="AM41" s="29">
        <v>98.91</v>
      </c>
      <c r="AN41" s="20">
        <v>1348.8969999999999</v>
      </c>
    </row>
    <row r="42" spans="1:40" x14ac:dyDescent="0.25">
      <c r="A42" t="s">
        <v>73</v>
      </c>
      <c r="B42" t="s">
        <v>140</v>
      </c>
      <c r="C42" t="s">
        <v>75</v>
      </c>
      <c r="D42" t="s">
        <v>76</v>
      </c>
      <c r="E42" t="s">
        <v>99</v>
      </c>
      <c r="F42" t="s">
        <v>79</v>
      </c>
      <c r="G42" s="31" t="s">
        <v>24</v>
      </c>
      <c r="H42" s="31" t="s">
        <v>24</v>
      </c>
      <c r="I42" s="31" t="s">
        <v>24</v>
      </c>
      <c r="J42" s="31" t="s">
        <v>24</v>
      </c>
      <c r="K42" s="31" t="s">
        <v>22</v>
      </c>
      <c r="L42" s="31" t="s">
        <v>24</v>
      </c>
      <c r="M42" s="31" t="s">
        <v>24</v>
      </c>
      <c r="N42" s="31" t="s">
        <v>24</v>
      </c>
      <c r="O42" s="31" t="s">
        <v>24</v>
      </c>
      <c r="P42" s="31" t="s">
        <v>80</v>
      </c>
      <c r="Q42" s="31" t="s">
        <v>24</v>
      </c>
      <c r="R42" s="31" t="s">
        <v>24</v>
      </c>
      <c r="S42" s="31" t="s">
        <v>80</v>
      </c>
      <c r="T42" s="31" t="s">
        <v>24</v>
      </c>
      <c r="U42" s="31" t="s">
        <v>24</v>
      </c>
      <c r="V42" s="31" t="s">
        <v>24</v>
      </c>
      <c r="W42" s="31" t="s">
        <v>24</v>
      </c>
      <c r="X42" s="31" t="s">
        <v>24</v>
      </c>
      <c r="Y42" s="31" t="s">
        <v>7</v>
      </c>
      <c r="Z42" s="31" t="s">
        <v>22</v>
      </c>
      <c r="AA42" s="31" t="s">
        <v>22</v>
      </c>
      <c r="AB42" s="31" t="s">
        <v>80</v>
      </c>
      <c r="AC42" s="31" t="s">
        <v>24</v>
      </c>
      <c r="AD42" s="31" t="s">
        <v>22</v>
      </c>
      <c r="AE42" s="31" t="s">
        <v>80</v>
      </c>
      <c r="AF42" s="31" t="s">
        <v>5</v>
      </c>
      <c r="AG42" s="31" t="s">
        <v>7</v>
      </c>
      <c r="AH42" s="31" t="s">
        <v>80</v>
      </c>
      <c r="AI42" s="31" t="s">
        <v>80</v>
      </c>
      <c r="AJ42" s="31" t="s">
        <v>80</v>
      </c>
      <c r="AK42">
        <v>19</v>
      </c>
      <c r="AL42" s="29" t="s">
        <v>80</v>
      </c>
      <c r="AM42" s="29" t="s">
        <v>80</v>
      </c>
      <c r="AN42" s="20" t="s">
        <v>80</v>
      </c>
    </row>
    <row r="43" spans="1:40" x14ac:dyDescent="0.25">
      <c r="A43" t="s">
        <v>73</v>
      </c>
      <c r="B43" t="s">
        <v>140</v>
      </c>
      <c r="C43" t="s">
        <v>75</v>
      </c>
      <c r="D43" t="s">
        <v>113</v>
      </c>
      <c r="E43" t="s">
        <v>105</v>
      </c>
      <c r="F43" t="s">
        <v>78</v>
      </c>
      <c r="G43" s="31" t="s">
        <v>80</v>
      </c>
      <c r="H43" s="31" t="s">
        <v>80</v>
      </c>
      <c r="I43" s="31" t="s">
        <v>80</v>
      </c>
      <c r="J43" s="31" t="s">
        <v>80</v>
      </c>
      <c r="K43" s="31" t="s">
        <v>80</v>
      </c>
      <c r="L43" s="31" t="s">
        <v>80</v>
      </c>
      <c r="M43" s="31" t="s">
        <v>80</v>
      </c>
      <c r="N43" s="31" t="s">
        <v>80</v>
      </c>
      <c r="O43" s="31">
        <v>0.01</v>
      </c>
      <c r="P43" s="31" t="s">
        <v>80</v>
      </c>
      <c r="Q43" s="31" t="s">
        <v>80</v>
      </c>
      <c r="R43" s="31" t="s">
        <v>80</v>
      </c>
      <c r="S43" s="31" t="s">
        <v>80</v>
      </c>
      <c r="T43" s="31" t="s">
        <v>80</v>
      </c>
      <c r="U43" s="31">
        <v>0.04</v>
      </c>
      <c r="V43" s="31" t="s">
        <v>80</v>
      </c>
      <c r="W43" s="31">
        <v>103.649</v>
      </c>
      <c r="X43" s="31">
        <v>63.89</v>
      </c>
      <c r="Y43" s="31">
        <v>258.791</v>
      </c>
      <c r="Z43" s="31">
        <v>7.4859999999999998</v>
      </c>
      <c r="AA43" s="31" t="s">
        <v>80</v>
      </c>
      <c r="AB43" s="31" t="s">
        <v>80</v>
      </c>
      <c r="AC43" s="31" t="s">
        <v>80</v>
      </c>
      <c r="AD43" s="31">
        <v>83.661000000000001</v>
      </c>
      <c r="AE43" s="31">
        <v>112.815</v>
      </c>
      <c r="AF43" s="31">
        <v>17.167999999999999</v>
      </c>
      <c r="AG43" s="31">
        <v>2.5000000000000001E-2</v>
      </c>
      <c r="AH43" s="31">
        <v>196</v>
      </c>
      <c r="AI43" s="31">
        <v>116</v>
      </c>
      <c r="AJ43" s="31">
        <v>94.063999999999993</v>
      </c>
      <c r="AK43">
        <v>20</v>
      </c>
      <c r="AL43" s="29">
        <v>0.15</v>
      </c>
      <c r="AM43" s="29">
        <v>99.06</v>
      </c>
      <c r="AN43" s="20">
        <v>1053.5999999999999</v>
      </c>
    </row>
    <row r="44" spans="1:40" x14ac:dyDescent="0.25">
      <c r="A44" t="s">
        <v>73</v>
      </c>
      <c r="B44" t="s">
        <v>140</v>
      </c>
      <c r="C44" t="s">
        <v>75</v>
      </c>
      <c r="D44" t="s">
        <v>113</v>
      </c>
      <c r="E44" t="s">
        <v>105</v>
      </c>
      <c r="F44" t="s">
        <v>79</v>
      </c>
      <c r="G44" s="31" t="s">
        <v>80</v>
      </c>
      <c r="H44" s="31" t="s">
        <v>80</v>
      </c>
      <c r="I44" s="31" t="s">
        <v>80</v>
      </c>
      <c r="J44" s="31" t="s">
        <v>80</v>
      </c>
      <c r="K44" s="31" t="s">
        <v>80</v>
      </c>
      <c r="L44" s="31" t="s">
        <v>80</v>
      </c>
      <c r="M44" s="31" t="s">
        <v>80</v>
      </c>
      <c r="N44" s="31" t="s">
        <v>80</v>
      </c>
      <c r="O44" s="31" t="s">
        <v>82</v>
      </c>
      <c r="P44" s="31" t="s">
        <v>80</v>
      </c>
      <c r="Q44" s="31" t="s">
        <v>80</v>
      </c>
      <c r="R44" s="31" t="s">
        <v>80</v>
      </c>
      <c r="S44" s="31" t="s">
        <v>80</v>
      </c>
      <c r="T44" s="31" t="s">
        <v>80</v>
      </c>
      <c r="U44" s="31" t="s">
        <v>82</v>
      </c>
      <c r="V44" s="31" t="s">
        <v>5</v>
      </c>
      <c r="W44" s="31" t="s">
        <v>82</v>
      </c>
      <c r="X44" s="31" t="s">
        <v>82</v>
      </c>
      <c r="Y44" s="31" t="s">
        <v>82</v>
      </c>
      <c r="Z44" s="31" t="s">
        <v>5</v>
      </c>
      <c r="AA44" s="31" t="s">
        <v>80</v>
      </c>
      <c r="AB44" s="31" t="s">
        <v>80</v>
      </c>
      <c r="AC44" s="31" t="s">
        <v>5</v>
      </c>
      <c r="AD44" s="31" t="s">
        <v>5</v>
      </c>
      <c r="AE44" s="31" t="s">
        <v>5</v>
      </c>
      <c r="AF44" s="31" t="s">
        <v>5</v>
      </c>
      <c r="AG44" s="31" t="s">
        <v>5</v>
      </c>
      <c r="AH44" s="31" t="s">
        <v>5</v>
      </c>
      <c r="AI44" s="31" t="s">
        <v>5</v>
      </c>
      <c r="AJ44" s="31" t="s">
        <v>5</v>
      </c>
      <c r="AK44">
        <v>20</v>
      </c>
      <c r="AL44" s="29" t="s">
        <v>80</v>
      </c>
      <c r="AM44" s="29" t="s">
        <v>80</v>
      </c>
      <c r="AN44" s="20" t="s">
        <v>80</v>
      </c>
    </row>
    <row r="45" spans="1:40" x14ac:dyDescent="0.25">
      <c r="A45" t="s">
        <v>73</v>
      </c>
      <c r="B45" t="s">
        <v>140</v>
      </c>
      <c r="C45" t="s">
        <v>75</v>
      </c>
      <c r="D45" t="s">
        <v>114</v>
      </c>
      <c r="E45" t="s">
        <v>87</v>
      </c>
      <c r="F45" t="s">
        <v>78</v>
      </c>
      <c r="G45" s="31" t="s">
        <v>80</v>
      </c>
      <c r="H45" s="31" t="s">
        <v>80</v>
      </c>
      <c r="I45" s="31" t="s">
        <v>80</v>
      </c>
      <c r="J45" s="31">
        <v>5</v>
      </c>
      <c r="K45" s="31">
        <v>4</v>
      </c>
      <c r="L45" s="31">
        <v>0.126</v>
      </c>
      <c r="M45" s="31" t="s">
        <v>80</v>
      </c>
      <c r="N45" s="31" t="s">
        <v>80</v>
      </c>
      <c r="O45" s="31" t="s">
        <v>80</v>
      </c>
      <c r="P45" s="31" t="s">
        <v>80</v>
      </c>
      <c r="Q45" s="31">
        <v>51.831000000000003</v>
      </c>
      <c r="R45" s="31" t="s">
        <v>80</v>
      </c>
      <c r="S45" s="31">
        <v>12.637</v>
      </c>
      <c r="T45" s="31">
        <v>78.7</v>
      </c>
      <c r="U45" s="31">
        <v>44.786000000000001</v>
      </c>
      <c r="V45" s="31">
        <v>95.32</v>
      </c>
      <c r="W45" s="31">
        <v>96.156999999999996</v>
      </c>
      <c r="X45" s="31">
        <v>203.065</v>
      </c>
      <c r="Y45" s="31">
        <v>415</v>
      </c>
      <c r="Z45" s="31">
        <v>17.887</v>
      </c>
      <c r="AA45" s="31" t="s">
        <v>80</v>
      </c>
      <c r="AB45" s="31" t="s">
        <v>80</v>
      </c>
      <c r="AC45" s="31" t="s">
        <v>80</v>
      </c>
      <c r="AD45" s="31" t="s">
        <v>80</v>
      </c>
      <c r="AE45" s="31" t="s">
        <v>80</v>
      </c>
      <c r="AF45" s="31" t="s">
        <v>80</v>
      </c>
      <c r="AG45" s="31" t="s">
        <v>80</v>
      </c>
      <c r="AH45" s="31" t="s">
        <v>80</v>
      </c>
      <c r="AI45" s="31" t="s">
        <v>80</v>
      </c>
      <c r="AJ45" s="31" t="s">
        <v>80</v>
      </c>
      <c r="AK45">
        <v>21</v>
      </c>
      <c r="AL45" s="29">
        <v>0.15</v>
      </c>
      <c r="AM45" s="29">
        <v>99.21</v>
      </c>
      <c r="AN45" s="20">
        <v>1024.509</v>
      </c>
    </row>
    <row r="46" spans="1:40" x14ac:dyDescent="0.25">
      <c r="A46" t="s">
        <v>73</v>
      </c>
      <c r="B46" t="s">
        <v>140</v>
      </c>
      <c r="C46" t="s">
        <v>75</v>
      </c>
      <c r="D46" t="s">
        <v>114</v>
      </c>
      <c r="E46" t="s">
        <v>87</v>
      </c>
      <c r="F46" t="s">
        <v>79</v>
      </c>
      <c r="G46" s="31" t="s">
        <v>80</v>
      </c>
      <c r="H46" s="31" t="s">
        <v>80</v>
      </c>
      <c r="I46" s="31" t="s">
        <v>80</v>
      </c>
      <c r="J46" s="31" t="s">
        <v>5</v>
      </c>
      <c r="K46" s="31" t="s">
        <v>5</v>
      </c>
      <c r="L46" s="31" t="s">
        <v>5</v>
      </c>
      <c r="M46" s="31" t="s">
        <v>80</v>
      </c>
      <c r="N46" s="31" t="s">
        <v>80</v>
      </c>
      <c r="O46" s="31" t="s">
        <v>80</v>
      </c>
      <c r="P46" s="31" t="s">
        <v>80</v>
      </c>
      <c r="Q46" s="31" t="s">
        <v>5</v>
      </c>
      <c r="R46" s="31" t="s">
        <v>80</v>
      </c>
      <c r="S46" s="31" t="s">
        <v>5</v>
      </c>
      <c r="T46" s="31" t="s">
        <v>5</v>
      </c>
      <c r="U46" s="31" t="s">
        <v>5</v>
      </c>
      <c r="V46" s="31" t="s">
        <v>5</v>
      </c>
      <c r="W46" s="31" t="s">
        <v>5</v>
      </c>
      <c r="X46" s="31" t="s">
        <v>5</v>
      </c>
      <c r="Y46" s="31" t="s">
        <v>5</v>
      </c>
      <c r="Z46" s="31" t="s">
        <v>5</v>
      </c>
      <c r="AA46" s="31" t="s">
        <v>80</v>
      </c>
      <c r="AB46" s="31" t="s">
        <v>80</v>
      </c>
      <c r="AC46" s="31" t="s">
        <v>80</v>
      </c>
      <c r="AD46" s="31" t="s">
        <v>80</v>
      </c>
      <c r="AE46" s="31" t="s">
        <v>80</v>
      </c>
      <c r="AF46" s="31" t="s">
        <v>80</v>
      </c>
      <c r="AG46" s="31" t="s">
        <v>80</v>
      </c>
      <c r="AH46" s="31" t="s">
        <v>80</v>
      </c>
      <c r="AI46" s="31" t="s">
        <v>80</v>
      </c>
      <c r="AJ46" s="31" t="s">
        <v>80</v>
      </c>
      <c r="AK46">
        <v>21</v>
      </c>
      <c r="AL46" s="29" t="s">
        <v>80</v>
      </c>
      <c r="AM46" s="29" t="s">
        <v>80</v>
      </c>
      <c r="AN46" s="20" t="s">
        <v>80</v>
      </c>
    </row>
    <row r="47" spans="1:40" x14ac:dyDescent="0.25">
      <c r="A47" t="s">
        <v>73</v>
      </c>
      <c r="B47" t="s">
        <v>140</v>
      </c>
      <c r="C47" t="s">
        <v>75</v>
      </c>
      <c r="D47" t="s">
        <v>98</v>
      </c>
      <c r="E47" t="s">
        <v>87</v>
      </c>
      <c r="F47" t="s">
        <v>78</v>
      </c>
      <c r="G47" s="31">
        <v>215.77600000000001</v>
      </c>
      <c r="H47" s="31">
        <v>358.20100000000002</v>
      </c>
      <c r="I47" s="31">
        <v>53.457999999999998</v>
      </c>
      <c r="J47" s="31">
        <v>58</v>
      </c>
      <c r="K47" s="31" t="s">
        <v>80</v>
      </c>
      <c r="L47" s="31" t="s">
        <v>80</v>
      </c>
      <c r="M47" s="31" t="s">
        <v>80</v>
      </c>
      <c r="N47" s="31" t="s">
        <v>80</v>
      </c>
      <c r="O47" s="31" t="s">
        <v>80</v>
      </c>
      <c r="P47" s="31" t="s">
        <v>80</v>
      </c>
      <c r="Q47" s="31" t="s">
        <v>80</v>
      </c>
      <c r="R47" s="31" t="s">
        <v>80</v>
      </c>
      <c r="S47" s="31">
        <v>69.06</v>
      </c>
      <c r="T47" s="31">
        <v>4.5880000000000001</v>
      </c>
      <c r="U47" s="31">
        <v>5.7670000000000003</v>
      </c>
      <c r="V47" s="31" t="s">
        <v>80</v>
      </c>
      <c r="W47" s="31" t="s">
        <v>80</v>
      </c>
      <c r="X47" s="31" t="s">
        <v>80</v>
      </c>
      <c r="Y47" s="31" t="s">
        <v>80</v>
      </c>
      <c r="Z47" s="31">
        <v>18.192</v>
      </c>
      <c r="AA47" s="31" t="s">
        <v>80</v>
      </c>
      <c r="AB47" s="31">
        <v>3.1560000000000001</v>
      </c>
      <c r="AC47" s="31" t="s">
        <v>80</v>
      </c>
      <c r="AD47" s="31" t="s">
        <v>80</v>
      </c>
      <c r="AE47" s="31">
        <v>12.82</v>
      </c>
      <c r="AF47" s="31">
        <v>31.274999999999999</v>
      </c>
      <c r="AG47" s="31">
        <v>17.218</v>
      </c>
      <c r="AH47" s="31">
        <v>12.476000000000001</v>
      </c>
      <c r="AI47" s="31">
        <v>5.2359999999999998</v>
      </c>
      <c r="AJ47" s="31" t="s">
        <v>80</v>
      </c>
      <c r="AK47">
        <v>22</v>
      </c>
      <c r="AL47" s="29">
        <v>0.13</v>
      </c>
      <c r="AM47" s="29">
        <v>99.34</v>
      </c>
      <c r="AN47" s="20">
        <v>865.22299999999996</v>
      </c>
    </row>
    <row r="48" spans="1:40" x14ac:dyDescent="0.25">
      <c r="A48" t="s">
        <v>73</v>
      </c>
      <c r="B48" t="s">
        <v>140</v>
      </c>
      <c r="C48" t="s">
        <v>75</v>
      </c>
      <c r="D48" t="s">
        <v>98</v>
      </c>
      <c r="E48" t="s">
        <v>87</v>
      </c>
      <c r="F48" t="s">
        <v>79</v>
      </c>
      <c r="G48" s="31" t="s">
        <v>82</v>
      </c>
      <c r="H48" s="31" t="s">
        <v>82</v>
      </c>
      <c r="I48" s="31" t="s">
        <v>82</v>
      </c>
      <c r="J48" s="31" t="s">
        <v>82</v>
      </c>
      <c r="K48" s="31" t="s">
        <v>80</v>
      </c>
      <c r="L48" s="31" t="s">
        <v>80</v>
      </c>
      <c r="M48" s="31" t="s">
        <v>80</v>
      </c>
      <c r="N48" s="31" t="s">
        <v>80</v>
      </c>
      <c r="O48" s="31" t="s">
        <v>80</v>
      </c>
      <c r="P48" s="31" t="s">
        <v>80</v>
      </c>
      <c r="Q48" s="31" t="s">
        <v>80</v>
      </c>
      <c r="R48" s="31" t="s">
        <v>5</v>
      </c>
      <c r="S48" s="31" t="s">
        <v>5</v>
      </c>
      <c r="T48" s="31" t="s">
        <v>5</v>
      </c>
      <c r="U48" s="31" t="s">
        <v>5</v>
      </c>
      <c r="V48" s="31" t="s">
        <v>80</v>
      </c>
      <c r="W48" s="31" t="s">
        <v>80</v>
      </c>
      <c r="X48" s="31" t="s">
        <v>80</v>
      </c>
      <c r="Y48" s="31" t="s">
        <v>5</v>
      </c>
      <c r="Z48" s="31" t="s">
        <v>5</v>
      </c>
      <c r="AA48" s="31" t="s">
        <v>80</v>
      </c>
      <c r="AB48" s="31" t="s">
        <v>82</v>
      </c>
      <c r="AC48" s="31" t="s">
        <v>80</v>
      </c>
      <c r="AD48" s="31" t="s">
        <v>80</v>
      </c>
      <c r="AE48" s="31" t="s">
        <v>5</v>
      </c>
      <c r="AF48" s="31" t="s">
        <v>5</v>
      </c>
      <c r="AG48" s="31" t="s">
        <v>5</v>
      </c>
      <c r="AH48" s="31" t="s">
        <v>5</v>
      </c>
      <c r="AI48" s="31" t="s">
        <v>20</v>
      </c>
      <c r="AJ48" s="31" t="s">
        <v>80</v>
      </c>
      <c r="AK48">
        <v>22</v>
      </c>
      <c r="AL48" s="29" t="s">
        <v>80</v>
      </c>
      <c r="AM48" s="29" t="s">
        <v>80</v>
      </c>
      <c r="AN48" s="20" t="s">
        <v>80</v>
      </c>
    </row>
    <row r="49" spans="1:40" x14ac:dyDescent="0.25">
      <c r="A49" t="s">
        <v>73</v>
      </c>
      <c r="B49" t="s">
        <v>140</v>
      </c>
      <c r="C49" t="s">
        <v>75</v>
      </c>
      <c r="D49" t="s">
        <v>144</v>
      </c>
      <c r="E49" t="s">
        <v>95</v>
      </c>
      <c r="F49" t="s">
        <v>78</v>
      </c>
      <c r="G49" s="31">
        <v>82</v>
      </c>
      <c r="H49" s="31">
        <v>47</v>
      </c>
      <c r="I49" s="31">
        <v>18</v>
      </c>
      <c r="J49" s="31">
        <v>1</v>
      </c>
      <c r="K49" s="31">
        <v>1</v>
      </c>
      <c r="L49" s="31">
        <v>57.98</v>
      </c>
      <c r="M49" s="31">
        <v>11.71</v>
      </c>
      <c r="N49" s="31">
        <v>1.67</v>
      </c>
      <c r="O49" s="31">
        <v>2.9</v>
      </c>
      <c r="P49" s="31">
        <v>1.46</v>
      </c>
      <c r="Q49" s="31">
        <v>34.89</v>
      </c>
      <c r="R49" s="31">
        <v>62.29</v>
      </c>
      <c r="S49" s="31">
        <v>45.55</v>
      </c>
      <c r="T49" s="31">
        <v>93.72</v>
      </c>
      <c r="U49" s="31">
        <v>81.13</v>
      </c>
      <c r="V49" s="31">
        <v>2.61</v>
      </c>
      <c r="W49" s="31">
        <v>120.37</v>
      </c>
      <c r="X49" s="31">
        <v>1.6</v>
      </c>
      <c r="Y49" s="31">
        <v>2.15</v>
      </c>
      <c r="Z49" s="31" t="s">
        <v>80</v>
      </c>
      <c r="AA49" s="31" t="s">
        <v>80</v>
      </c>
      <c r="AB49" s="31" t="s">
        <v>80</v>
      </c>
      <c r="AC49" s="31" t="s">
        <v>80</v>
      </c>
      <c r="AD49" s="31" t="s">
        <v>80</v>
      </c>
      <c r="AE49" s="31" t="s">
        <v>80</v>
      </c>
      <c r="AF49" s="31" t="s">
        <v>80</v>
      </c>
      <c r="AG49" s="31" t="s">
        <v>80</v>
      </c>
      <c r="AH49" s="31" t="s">
        <v>80</v>
      </c>
      <c r="AI49" s="31" t="s">
        <v>80</v>
      </c>
      <c r="AJ49" s="31" t="s">
        <v>80</v>
      </c>
      <c r="AK49">
        <v>23</v>
      </c>
      <c r="AL49" s="29">
        <v>0.1</v>
      </c>
      <c r="AM49" s="29">
        <v>99.44</v>
      </c>
      <c r="AN49" s="20">
        <v>669.03</v>
      </c>
    </row>
    <row r="50" spans="1:40" x14ac:dyDescent="0.25">
      <c r="A50" t="s">
        <v>73</v>
      </c>
      <c r="B50" t="s">
        <v>140</v>
      </c>
      <c r="C50" t="s">
        <v>75</v>
      </c>
      <c r="D50" t="s">
        <v>144</v>
      </c>
      <c r="E50" t="s">
        <v>95</v>
      </c>
      <c r="F50" t="s">
        <v>79</v>
      </c>
      <c r="G50" s="31" t="s">
        <v>5</v>
      </c>
      <c r="H50" s="31" t="s">
        <v>5</v>
      </c>
      <c r="I50" s="31" t="s">
        <v>5</v>
      </c>
      <c r="J50" s="31" t="s">
        <v>5</v>
      </c>
      <c r="K50" s="31" t="s">
        <v>82</v>
      </c>
      <c r="L50" s="31" t="s">
        <v>5</v>
      </c>
      <c r="M50" s="31" t="s">
        <v>5</v>
      </c>
      <c r="N50" s="31" t="s">
        <v>5</v>
      </c>
      <c r="O50" s="31" t="s">
        <v>82</v>
      </c>
      <c r="P50" s="31" t="s">
        <v>82</v>
      </c>
      <c r="Q50" s="31" t="s">
        <v>82</v>
      </c>
      <c r="R50" s="31" t="s">
        <v>5</v>
      </c>
      <c r="S50" s="31" t="s">
        <v>5</v>
      </c>
      <c r="T50" s="31" t="s">
        <v>82</v>
      </c>
      <c r="U50" s="31" t="s">
        <v>5</v>
      </c>
      <c r="V50" s="31" t="s">
        <v>5</v>
      </c>
      <c r="W50" s="31" t="s">
        <v>20</v>
      </c>
      <c r="X50" s="31" t="s">
        <v>20</v>
      </c>
      <c r="Y50" s="31" t="s">
        <v>5</v>
      </c>
      <c r="Z50" s="31" t="s">
        <v>80</v>
      </c>
      <c r="AA50" s="31" t="s">
        <v>80</v>
      </c>
      <c r="AB50" s="31" t="s">
        <v>80</v>
      </c>
      <c r="AC50" s="31" t="s">
        <v>80</v>
      </c>
      <c r="AD50" s="31" t="s">
        <v>80</v>
      </c>
      <c r="AE50" s="31" t="s">
        <v>80</v>
      </c>
      <c r="AF50" s="31" t="s">
        <v>80</v>
      </c>
      <c r="AG50" s="31" t="s">
        <v>80</v>
      </c>
      <c r="AH50" s="31" t="s">
        <v>80</v>
      </c>
      <c r="AI50" s="31" t="s">
        <v>80</v>
      </c>
      <c r="AJ50" s="31" t="s">
        <v>80</v>
      </c>
      <c r="AK50">
        <v>23</v>
      </c>
      <c r="AL50" s="29" t="s">
        <v>80</v>
      </c>
      <c r="AM50" s="29" t="s">
        <v>80</v>
      </c>
      <c r="AN50" s="20" t="s">
        <v>80</v>
      </c>
    </row>
    <row r="51" spans="1:40" x14ac:dyDescent="0.25">
      <c r="A51" t="s">
        <v>73</v>
      </c>
      <c r="B51" t="s">
        <v>140</v>
      </c>
      <c r="C51" t="s">
        <v>75</v>
      </c>
      <c r="D51" t="s">
        <v>89</v>
      </c>
      <c r="E51" t="s">
        <v>87</v>
      </c>
      <c r="F51" t="s">
        <v>78</v>
      </c>
      <c r="G51" s="31" t="s">
        <v>80</v>
      </c>
      <c r="H51" s="31" t="s">
        <v>80</v>
      </c>
      <c r="I51" s="31" t="s">
        <v>80</v>
      </c>
      <c r="J51" s="31" t="s">
        <v>80</v>
      </c>
      <c r="K51" s="31" t="s">
        <v>80</v>
      </c>
      <c r="L51" s="31" t="s">
        <v>80</v>
      </c>
      <c r="M51" s="31">
        <v>0.6</v>
      </c>
      <c r="N51" s="31" t="s">
        <v>80</v>
      </c>
      <c r="O51" s="31" t="s">
        <v>80</v>
      </c>
      <c r="P51" s="31" t="s">
        <v>80</v>
      </c>
      <c r="Q51" s="31">
        <v>42.558</v>
      </c>
      <c r="R51" s="31">
        <v>8.0749999999999993</v>
      </c>
      <c r="S51" s="31">
        <v>12.811</v>
      </c>
      <c r="T51" s="31">
        <v>48.776000000000003</v>
      </c>
      <c r="U51" s="31">
        <v>254.376</v>
      </c>
      <c r="V51" s="31">
        <v>83.534999999999997</v>
      </c>
      <c r="W51" s="31">
        <v>44.06</v>
      </c>
      <c r="X51" s="31">
        <v>10.721</v>
      </c>
      <c r="Y51" s="31">
        <v>1.0109999999999999</v>
      </c>
      <c r="Z51" s="31">
        <v>3.12</v>
      </c>
      <c r="AA51" s="31">
        <v>1.4610000000000001</v>
      </c>
      <c r="AB51" s="31">
        <v>9.0619999999999994</v>
      </c>
      <c r="AC51" s="31">
        <v>9.3629999999999995</v>
      </c>
      <c r="AD51" s="31">
        <v>11.083</v>
      </c>
      <c r="AE51" s="31">
        <v>2.677</v>
      </c>
      <c r="AF51" s="31">
        <v>1.595</v>
      </c>
      <c r="AG51" s="31">
        <v>3.0350000000000001</v>
      </c>
      <c r="AH51" s="31">
        <v>2.5150000000000001</v>
      </c>
      <c r="AI51" s="31">
        <v>2.3260000000000001</v>
      </c>
      <c r="AJ51" s="31">
        <v>5.4749999999999996</v>
      </c>
      <c r="AK51">
        <v>24</v>
      </c>
      <c r="AL51" s="29">
        <v>0.08</v>
      </c>
      <c r="AM51" s="29">
        <v>99.52</v>
      </c>
      <c r="AN51" s="20">
        <v>558.23400000000004</v>
      </c>
    </row>
    <row r="52" spans="1:40" x14ac:dyDescent="0.25">
      <c r="A52" t="s">
        <v>73</v>
      </c>
      <c r="B52" t="s">
        <v>140</v>
      </c>
      <c r="C52" t="s">
        <v>75</v>
      </c>
      <c r="D52" t="s">
        <v>89</v>
      </c>
      <c r="E52" t="s">
        <v>87</v>
      </c>
      <c r="F52" t="s">
        <v>79</v>
      </c>
      <c r="G52" s="31" t="s">
        <v>80</v>
      </c>
      <c r="H52" s="31" t="s">
        <v>80</v>
      </c>
      <c r="I52" s="31" t="s">
        <v>80</v>
      </c>
      <c r="J52" s="31" t="s">
        <v>80</v>
      </c>
      <c r="K52" s="31" t="s">
        <v>80</v>
      </c>
      <c r="L52" s="31" t="s">
        <v>80</v>
      </c>
      <c r="M52" s="31" t="s">
        <v>5</v>
      </c>
      <c r="N52" s="31" t="s">
        <v>80</v>
      </c>
      <c r="O52" s="31" t="s">
        <v>80</v>
      </c>
      <c r="P52" s="31" t="s">
        <v>80</v>
      </c>
      <c r="Q52" s="31" t="s">
        <v>5</v>
      </c>
      <c r="R52" s="31" t="s">
        <v>20</v>
      </c>
      <c r="S52" s="31" t="s">
        <v>5</v>
      </c>
      <c r="T52" s="31" t="s">
        <v>20</v>
      </c>
      <c r="U52" s="31" t="s">
        <v>5</v>
      </c>
      <c r="V52" s="31" t="s">
        <v>20</v>
      </c>
      <c r="W52" s="31" t="s">
        <v>20</v>
      </c>
      <c r="X52" s="31" t="s">
        <v>20</v>
      </c>
      <c r="Y52" s="31" t="s">
        <v>20</v>
      </c>
      <c r="Z52" s="31" t="s">
        <v>20</v>
      </c>
      <c r="AA52" s="31" t="s">
        <v>5</v>
      </c>
      <c r="AB52" s="31" t="s">
        <v>5</v>
      </c>
      <c r="AC52" s="31" t="s">
        <v>5</v>
      </c>
      <c r="AD52" s="31" t="s">
        <v>5</v>
      </c>
      <c r="AE52" s="31" t="s">
        <v>5</v>
      </c>
      <c r="AF52" s="31" t="s">
        <v>5</v>
      </c>
      <c r="AG52" s="31" t="s">
        <v>5</v>
      </c>
      <c r="AH52" s="31" t="s">
        <v>5</v>
      </c>
      <c r="AI52" s="31" t="s">
        <v>5</v>
      </c>
      <c r="AJ52" s="31" t="s">
        <v>5</v>
      </c>
      <c r="AK52">
        <v>24</v>
      </c>
      <c r="AL52" s="29" t="s">
        <v>80</v>
      </c>
      <c r="AM52" s="29" t="s">
        <v>80</v>
      </c>
      <c r="AN52" s="20" t="s">
        <v>80</v>
      </c>
    </row>
    <row r="53" spans="1:40" x14ac:dyDescent="0.25">
      <c r="A53" t="s">
        <v>73</v>
      </c>
      <c r="B53" t="s">
        <v>140</v>
      </c>
      <c r="C53" t="s">
        <v>75</v>
      </c>
      <c r="D53" t="s">
        <v>113</v>
      </c>
      <c r="E53" t="s">
        <v>104</v>
      </c>
      <c r="F53" t="s">
        <v>78</v>
      </c>
      <c r="G53" s="31" t="s">
        <v>80</v>
      </c>
      <c r="H53" s="31" t="s">
        <v>80</v>
      </c>
      <c r="I53" s="31" t="s">
        <v>80</v>
      </c>
      <c r="J53" s="31" t="s">
        <v>80</v>
      </c>
      <c r="K53" s="31" t="s">
        <v>80</v>
      </c>
      <c r="L53" s="31" t="s">
        <v>80</v>
      </c>
      <c r="M53" s="31" t="s">
        <v>80</v>
      </c>
      <c r="N53" s="31" t="s">
        <v>80</v>
      </c>
      <c r="O53" s="31" t="s">
        <v>80</v>
      </c>
      <c r="P53" s="31">
        <v>1.546</v>
      </c>
      <c r="Q53" s="31">
        <v>0.08</v>
      </c>
      <c r="R53" s="31">
        <v>8.5030000000000001</v>
      </c>
      <c r="S53" s="31">
        <v>20.573</v>
      </c>
      <c r="T53" s="31">
        <v>97.658000000000001</v>
      </c>
      <c r="U53" s="31">
        <v>33.720999999999997</v>
      </c>
      <c r="V53" s="31">
        <v>30.356000000000002</v>
      </c>
      <c r="W53" s="31">
        <v>4.5990000000000002</v>
      </c>
      <c r="X53" s="31">
        <v>0.22600000000000001</v>
      </c>
      <c r="Y53" s="31" t="s">
        <v>80</v>
      </c>
      <c r="Z53" s="31" t="s">
        <v>80</v>
      </c>
      <c r="AA53" s="31" t="s">
        <v>80</v>
      </c>
      <c r="AB53" s="31">
        <v>108.45</v>
      </c>
      <c r="AC53" s="31">
        <v>113.873</v>
      </c>
      <c r="AD53" s="31" t="s">
        <v>80</v>
      </c>
      <c r="AE53" s="31" t="s">
        <v>80</v>
      </c>
      <c r="AF53" s="31" t="s">
        <v>80</v>
      </c>
      <c r="AG53" s="31" t="s">
        <v>80</v>
      </c>
      <c r="AH53" s="31" t="s">
        <v>80</v>
      </c>
      <c r="AI53" s="31" t="s">
        <v>80</v>
      </c>
      <c r="AJ53" s="31" t="s">
        <v>80</v>
      </c>
      <c r="AK53">
        <v>25</v>
      </c>
      <c r="AL53" s="29">
        <v>0.06</v>
      </c>
      <c r="AM53" s="29">
        <v>99.58</v>
      </c>
      <c r="AN53" s="20">
        <v>419.584</v>
      </c>
    </row>
    <row r="54" spans="1:40" x14ac:dyDescent="0.25">
      <c r="A54" t="s">
        <v>73</v>
      </c>
      <c r="B54" t="s">
        <v>140</v>
      </c>
      <c r="C54" t="s">
        <v>75</v>
      </c>
      <c r="D54" t="s">
        <v>113</v>
      </c>
      <c r="E54" t="s">
        <v>104</v>
      </c>
      <c r="F54" t="s">
        <v>79</v>
      </c>
      <c r="G54" s="31" t="s">
        <v>80</v>
      </c>
      <c r="H54" s="31" t="s">
        <v>80</v>
      </c>
      <c r="I54" s="31" t="s">
        <v>80</v>
      </c>
      <c r="J54" s="31" t="s">
        <v>80</v>
      </c>
      <c r="K54" s="31" t="s">
        <v>80</v>
      </c>
      <c r="L54" s="31" t="s">
        <v>80</v>
      </c>
      <c r="M54" s="31" t="s">
        <v>80</v>
      </c>
      <c r="N54" s="31" t="s">
        <v>80</v>
      </c>
      <c r="O54" s="31" t="s">
        <v>80</v>
      </c>
      <c r="P54" s="31" t="s">
        <v>82</v>
      </c>
      <c r="Q54" s="31" t="s">
        <v>82</v>
      </c>
      <c r="R54" s="31" t="s">
        <v>82</v>
      </c>
      <c r="S54" s="31" t="s">
        <v>82</v>
      </c>
      <c r="T54" s="31" t="s">
        <v>82</v>
      </c>
      <c r="U54" s="31" t="s">
        <v>82</v>
      </c>
      <c r="V54" s="31" t="s">
        <v>82</v>
      </c>
      <c r="W54" s="31" t="s">
        <v>82</v>
      </c>
      <c r="X54" s="31" t="s">
        <v>82</v>
      </c>
      <c r="Y54" s="31" t="s">
        <v>80</v>
      </c>
      <c r="Z54" s="31" t="s">
        <v>80</v>
      </c>
      <c r="AA54" s="31" t="s">
        <v>80</v>
      </c>
      <c r="AB54" s="31" t="s">
        <v>82</v>
      </c>
      <c r="AC54" s="31" t="s">
        <v>82</v>
      </c>
      <c r="AD54" s="31" t="s">
        <v>80</v>
      </c>
      <c r="AE54" s="31" t="s">
        <v>80</v>
      </c>
      <c r="AF54" s="31" t="s">
        <v>80</v>
      </c>
      <c r="AG54" s="31" t="s">
        <v>80</v>
      </c>
      <c r="AH54" s="31" t="s">
        <v>80</v>
      </c>
      <c r="AI54" s="31" t="s">
        <v>80</v>
      </c>
      <c r="AJ54" s="31" t="s">
        <v>80</v>
      </c>
      <c r="AK54">
        <v>25</v>
      </c>
      <c r="AL54" s="29" t="s">
        <v>80</v>
      </c>
      <c r="AM54" s="29" t="s">
        <v>80</v>
      </c>
      <c r="AN54" s="20" t="s">
        <v>80</v>
      </c>
    </row>
    <row r="55" spans="1:40" x14ac:dyDescent="0.25">
      <c r="A55" t="s">
        <v>73</v>
      </c>
      <c r="B55" t="s">
        <v>140</v>
      </c>
      <c r="C55" t="s">
        <v>100</v>
      </c>
      <c r="D55" t="s">
        <v>121</v>
      </c>
      <c r="E55" t="s">
        <v>87</v>
      </c>
      <c r="F55" t="s">
        <v>78</v>
      </c>
      <c r="G55" s="31">
        <v>102.485</v>
      </c>
      <c r="H55" s="31">
        <v>169.405</v>
      </c>
      <c r="I55" s="31">
        <v>46.790999999999997</v>
      </c>
      <c r="J55" s="31">
        <v>41.926000000000002</v>
      </c>
      <c r="K55" s="31">
        <v>37.5</v>
      </c>
      <c r="L55" s="31" t="s">
        <v>80</v>
      </c>
      <c r="M55" s="31" t="s">
        <v>80</v>
      </c>
      <c r="N55" s="31" t="s">
        <v>80</v>
      </c>
      <c r="O55" s="31" t="s">
        <v>80</v>
      </c>
      <c r="P55" s="31" t="s">
        <v>80</v>
      </c>
      <c r="Q55" s="31" t="s">
        <v>80</v>
      </c>
      <c r="R55" s="31" t="s">
        <v>80</v>
      </c>
      <c r="S55" s="31" t="s">
        <v>80</v>
      </c>
      <c r="T55" s="31" t="s">
        <v>80</v>
      </c>
      <c r="U55" s="31" t="s">
        <v>80</v>
      </c>
      <c r="V55" s="31" t="s">
        <v>80</v>
      </c>
      <c r="W55" s="31" t="s">
        <v>80</v>
      </c>
      <c r="X55" s="31" t="s">
        <v>80</v>
      </c>
      <c r="Y55" s="31" t="s">
        <v>80</v>
      </c>
      <c r="Z55" s="31" t="s">
        <v>80</v>
      </c>
      <c r="AA55" s="31" t="s">
        <v>80</v>
      </c>
      <c r="AB55" s="31" t="s">
        <v>80</v>
      </c>
      <c r="AC55" s="31" t="s">
        <v>80</v>
      </c>
      <c r="AD55" s="31" t="s">
        <v>80</v>
      </c>
      <c r="AE55" s="31" t="s">
        <v>80</v>
      </c>
      <c r="AF55" s="31" t="s">
        <v>80</v>
      </c>
      <c r="AG55" s="31" t="s">
        <v>80</v>
      </c>
      <c r="AH55" s="31" t="s">
        <v>80</v>
      </c>
      <c r="AI55" s="31" t="s">
        <v>80</v>
      </c>
      <c r="AJ55" s="31" t="s">
        <v>80</v>
      </c>
      <c r="AK55">
        <v>26</v>
      </c>
      <c r="AL55" s="29">
        <v>0.06</v>
      </c>
      <c r="AM55" s="29">
        <v>99.64</v>
      </c>
      <c r="AN55" s="20">
        <v>398.10700000000003</v>
      </c>
    </row>
    <row r="56" spans="1:40" x14ac:dyDescent="0.25">
      <c r="A56" t="s">
        <v>73</v>
      </c>
      <c r="B56" t="s">
        <v>140</v>
      </c>
      <c r="C56" t="s">
        <v>100</v>
      </c>
      <c r="D56" t="s">
        <v>121</v>
      </c>
      <c r="E56" t="s">
        <v>87</v>
      </c>
      <c r="F56" t="s">
        <v>79</v>
      </c>
      <c r="G56" s="31" t="s">
        <v>82</v>
      </c>
      <c r="H56" s="31" t="s">
        <v>82</v>
      </c>
      <c r="I56" s="31" t="s">
        <v>82</v>
      </c>
      <c r="J56" s="31" t="s">
        <v>82</v>
      </c>
      <c r="K56" s="31" t="s">
        <v>82</v>
      </c>
      <c r="L56" s="31" t="s">
        <v>80</v>
      </c>
      <c r="M56" s="31" t="s">
        <v>80</v>
      </c>
      <c r="N56" s="31" t="s">
        <v>80</v>
      </c>
      <c r="O56" s="31" t="s">
        <v>80</v>
      </c>
      <c r="P56" s="31" t="s">
        <v>80</v>
      </c>
      <c r="Q56" s="31" t="s">
        <v>80</v>
      </c>
      <c r="R56" s="31" t="s">
        <v>80</v>
      </c>
      <c r="S56" s="31" t="s">
        <v>80</v>
      </c>
      <c r="T56" s="31" t="s">
        <v>80</v>
      </c>
      <c r="U56" s="31" t="s">
        <v>80</v>
      </c>
      <c r="V56" s="31" t="s">
        <v>80</v>
      </c>
      <c r="W56" s="31" t="s">
        <v>80</v>
      </c>
      <c r="X56" s="31" t="s">
        <v>80</v>
      </c>
      <c r="Y56" s="31" t="s">
        <v>80</v>
      </c>
      <c r="Z56" s="31" t="s">
        <v>80</v>
      </c>
      <c r="AA56" s="31" t="s">
        <v>80</v>
      </c>
      <c r="AB56" s="31" t="s">
        <v>80</v>
      </c>
      <c r="AC56" s="31" t="s">
        <v>80</v>
      </c>
      <c r="AD56" s="31" t="s">
        <v>80</v>
      </c>
      <c r="AE56" s="31" t="s">
        <v>80</v>
      </c>
      <c r="AF56" s="31" t="s">
        <v>80</v>
      </c>
      <c r="AG56" s="31" t="s">
        <v>80</v>
      </c>
      <c r="AH56" s="31" t="s">
        <v>80</v>
      </c>
      <c r="AI56" s="31" t="s">
        <v>80</v>
      </c>
      <c r="AJ56" s="31" t="s">
        <v>80</v>
      </c>
      <c r="AK56">
        <v>26</v>
      </c>
      <c r="AL56" s="29" t="s">
        <v>80</v>
      </c>
      <c r="AM56" s="29" t="s">
        <v>80</v>
      </c>
      <c r="AN56" s="20" t="s">
        <v>80</v>
      </c>
    </row>
    <row r="57" spans="1:40" x14ac:dyDescent="0.25">
      <c r="A57" t="s">
        <v>73</v>
      </c>
      <c r="B57" t="s">
        <v>140</v>
      </c>
      <c r="C57" t="s">
        <v>75</v>
      </c>
      <c r="D57" t="s">
        <v>106</v>
      </c>
      <c r="E57" t="s">
        <v>87</v>
      </c>
      <c r="F57" t="s">
        <v>78</v>
      </c>
      <c r="G57" s="31" t="s">
        <v>80</v>
      </c>
      <c r="H57" s="31" t="s">
        <v>80</v>
      </c>
      <c r="I57" s="31" t="s">
        <v>80</v>
      </c>
      <c r="J57" s="31" t="s">
        <v>80</v>
      </c>
      <c r="K57" s="31" t="s">
        <v>80</v>
      </c>
      <c r="L57" s="31" t="s">
        <v>80</v>
      </c>
      <c r="M57" s="31" t="s">
        <v>80</v>
      </c>
      <c r="N57" s="31" t="s">
        <v>80</v>
      </c>
      <c r="O57" s="31" t="s">
        <v>80</v>
      </c>
      <c r="P57" s="31" t="s">
        <v>80</v>
      </c>
      <c r="Q57" s="31" t="s">
        <v>80</v>
      </c>
      <c r="R57" s="31" t="s">
        <v>80</v>
      </c>
      <c r="S57" s="31" t="s">
        <v>80</v>
      </c>
      <c r="T57" s="31" t="s">
        <v>80</v>
      </c>
      <c r="U57" s="31">
        <v>47.3</v>
      </c>
      <c r="V57" s="31">
        <v>43.402000000000001</v>
      </c>
      <c r="W57" s="31">
        <v>45.350999999999999</v>
      </c>
      <c r="X57" s="31" t="s">
        <v>80</v>
      </c>
      <c r="Y57" s="31" t="s">
        <v>80</v>
      </c>
      <c r="Z57" s="31" t="s">
        <v>80</v>
      </c>
      <c r="AA57" s="31" t="s">
        <v>80</v>
      </c>
      <c r="AB57" s="31" t="s">
        <v>80</v>
      </c>
      <c r="AC57" s="31" t="s">
        <v>80</v>
      </c>
      <c r="AD57" s="31">
        <v>6.1769999999999996</v>
      </c>
      <c r="AE57" s="31">
        <v>19.361000000000001</v>
      </c>
      <c r="AF57" s="31">
        <v>45.23</v>
      </c>
      <c r="AG57" s="31">
        <v>47.719000000000001</v>
      </c>
      <c r="AH57" s="31">
        <v>19.914999999999999</v>
      </c>
      <c r="AI57" s="31">
        <v>16.827000000000002</v>
      </c>
      <c r="AJ57" s="31">
        <v>49.655000000000001</v>
      </c>
      <c r="AK57">
        <v>27</v>
      </c>
      <c r="AL57" s="29">
        <v>0.05</v>
      </c>
      <c r="AM57" s="29">
        <v>99.69</v>
      </c>
      <c r="AN57" s="20">
        <v>340.93700000000001</v>
      </c>
    </row>
    <row r="58" spans="1:40" x14ac:dyDescent="0.25">
      <c r="A58" t="s">
        <v>73</v>
      </c>
      <c r="B58" t="s">
        <v>140</v>
      </c>
      <c r="C58" t="s">
        <v>75</v>
      </c>
      <c r="D58" t="s">
        <v>106</v>
      </c>
      <c r="E58" t="s">
        <v>87</v>
      </c>
      <c r="F58" t="s">
        <v>79</v>
      </c>
      <c r="G58" s="31" t="s">
        <v>80</v>
      </c>
      <c r="H58" s="31" t="s">
        <v>80</v>
      </c>
      <c r="I58" s="31" t="s">
        <v>80</v>
      </c>
      <c r="J58" s="31" t="s">
        <v>80</v>
      </c>
      <c r="K58" s="31" t="s">
        <v>80</v>
      </c>
      <c r="L58" s="31" t="s">
        <v>80</v>
      </c>
      <c r="M58" s="31" t="s">
        <v>80</v>
      </c>
      <c r="N58" s="31" t="s">
        <v>80</v>
      </c>
      <c r="O58" s="31" t="s">
        <v>80</v>
      </c>
      <c r="P58" s="31" t="s">
        <v>80</v>
      </c>
      <c r="Q58" s="31" t="s">
        <v>80</v>
      </c>
      <c r="R58" s="31" t="s">
        <v>80</v>
      </c>
      <c r="S58" s="31" t="s">
        <v>80</v>
      </c>
      <c r="T58" s="31" t="s">
        <v>80</v>
      </c>
      <c r="U58" s="31" t="s">
        <v>82</v>
      </c>
      <c r="V58" s="31" t="s">
        <v>5</v>
      </c>
      <c r="W58" s="31" t="s">
        <v>82</v>
      </c>
      <c r="X58" s="31" t="s">
        <v>80</v>
      </c>
      <c r="Y58" s="31" t="s">
        <v>80</v>
      </c>
      <c r="Z58" s="31" t="s">
        <v>80</v>
      </c>
      <c r="AA58" s="31" t="s">
        <v>80</v>
      </c>
      <c r="AB58" s="31" t="s">
        <v>5</v>
      </c>
      <c r="AC58" s="31" t="s">
        <v>5</v>
      </c>
      <c r="AD58" s="31" t="s">
        <v>82</v>
      </c>
      <c r="AE58" s="31" t="s">
        <v>5</v>
      </c>
      <c r="AF58" s="31" t="s">
        <v>5</v>
      </c>
      <c r="AG58" s="31" t="s">
        <v>82</v>
      </c>
      <c r="AH58" s="31" t="s">
        <v>5</v>
      </c>
      <c r="AI58" s="31" t="s">
        <v>5</v>
      </c>
      <c r="AJ58" s="31" t="s">
        <v>20</v>
      </c>
      <c r="AK58">
        <v>27</v>
      </c>
      <c r="AL58" s="29" t="s">
        <v>80</v>
      </c>
      <c r="AM58" s="29" t="s">
        <v>80</v>
      </c>
      <c r="AN58" s="20" t="s">
        <v>80</v>
      </c>
    </row>
    <row r="59" spans="1:40" x14ac:dyDescent="0.25">
      <c r="A59" t="s">
        <v>73</v>
      </c>
      <c r="B59" t="s">
        <v>140</v>
      </c>
      <c r="C59" t="s">
        <v>75</v>
      </c>
      <c r="D59" t="s">
        <v>128</v>
      </c>
      <c r="E59" t="s">
        <v>99</v>
      </c>
      <c r="F59" t="s">
        <v>78</v>
      </c>
      <c r="G59" s="31" t="s">
        <v>80</v>
      </c>
      <c r="H59" s="31" t="s">
        <v>80</v>
      </c>
      <c r="I59" s="31">
        <v>8.84</v>
      </c>
      <c r="J59" s="31">
        <v>191.52</v>
      </c>
      <c r="K59" s="31" t="s">
        <v>80</v>
      </c>
      <c r="L59" s="31">
        <v>2.2999999999999998</v>
      </c>
      <c r="M59" s="31" t="s">
        <v>80</v>
      </c>
      <c r="N59" s="31" t="s">
        <v>80</v>
      </c>
      <c r="O59" s="31" t="s">
        <v>80</v>
      </c>
      <c r="P59" s="31" t="s">
        <v>80</v>
      </c>
      <c r="Q59" s="31" t="s">
        <v>80</v>
      </c>
      <c r="R59" s="31" t="s">
        <v>80</v>
      </c>
      <c r="S59" s="31" t="s">
        <v>80</v>
      </c>
      <c r="T59" s="31" t="s">
        <v>80</v>
      </c>
      <c r="U59" s="31">
        <v>20.92</v>
      </c>
      <c r="V59" s="31">
        <v>4</v>
      </c>
      <c r="W59" s="31">
        <v>4</v>
      </c>
      <c r="X59" s="31">
        <v>24</v>
      </c>
      <c r="Y59" s="31" t="s">
        <v>80</v>
      </c>
      <c r="Z59" s="31" t="s">
        <v>80</v>
      </c>
      <c r="AA59" s="31">
        <v>1.1299999999999999</v>
      </c>
      <c r="AB59" s="31">
        <v>14.141</v>
      </c>
      <c r="AC59" s="31">
        <v>9.7639999999999993</v>
      </c>
      <c r="AD59" s="31" t="s">
        <v>80</v>
      </c>
      <c r="AE59" s="31" t="s">
        <v>80</v>
      </c>
      <c r="AF59" s="31" t="s">
        <v>80</v>
      </c>
      <c r="AG59" s="31" t="s">
        <v>80</v>
      </c>
      <c r="AH59" s="31">
        <v>17.931999999999999</v>
      </c>
      <c r="AI59" s="31" t="s">
        <v>80</v>
      </c>
      <c r="AJ59" s="31" t="s">
        <v>80</v>
      </c>
      <c r="AK59">
        <v>28</v>
      </c>
      <c r="AL59" s="29">
        <v>0.04</v>
      </c>
      <c r="AM59" s="29">
        <v>99.73</v>
      </c>
      <c r="AN59" s="20">
        <v>298.54700000000003</v>
      </c>
    </row>
    <row r="60" spans="1:40" x14ac:dyDescent="0.25">
      <c r="A60" t="s">
        <v>73</v>
      </c>
      <c r="B60" t="s">
        <v>140</v>
      </c>
      <c r="C60" t="s">
        <v>75</v>
      </c>
      <c r="D60" t="s">
        <v>128</v>
      </c>
      <c r="E60" t="s">
        <v>99</v>
      </c>
      <c r="F60" t="s">
        <v>79</v>
      </c>
      <c r="G60" s="31" t="s">
        <v>80</v>
      </c>
      <c r="H60" s="31" t="s">
        <v>80</v>
      </c>
      <c r="I60" s="31" t="s">
        <v>20</v>
      </c>
      <c r="J60" s="31" t="s">
        <v>20</v>
      </c>
      <c r="K60" s="31" t="s">
        <v>80</v>
      </c>
      <c r="L60" s="31" t="s">
        <v>5</v>
      </c>
      <c r="M60" s="31" t="s">
        <v>7</v>
      </c>
      <c r="N60" s="31" t="s">
        <v>80</v>
      </c>
      <c r="O60" s="31" t="s">
        <v>80</v>
      </c>
      <c r="P60" s="31" t="s">
        <v>80</v>
      </c>
      <c r="Q60" s="31" t="s">
        <v>80</v>
      </c>
      <c r="R60" s="31" t="s">
        <v>80</v>
      </c>
      <c r="S60" s="31" t="s">
        <v>80</v>
      </c>
      <c r="T60" s="31" t="s">
        <v>80</v>
      </c>
      <c r="U60" s="31" t="s">
        <v>22</v>
      </c>
      <c r="V60" s="31" t="s">
        <v>22</v>
      </c>
      <c r="W60" s="31" t="s">
        <v>22</v>
      </c>
      <c r="X60" s="31" t="s">
        <v>24</v>
      </c>
      <c r="Y60" s="31" t="s">
        <v>7</v>
      </c>
      <c r="Z60" s="31" t="s">
        <v>7</v>
      </c>
      <c r="AA60" s="31" t="s">
        <v>22</v>
      </c>
      <c r="AB60" s="31" t="s">
        <v>24</v>
      </c>
      <c r="AC60" s="31" t="s">
        <v>24</v>
      </c>
      <c r="AD60" s="31" t="s">
        <v>80</v>
      </c>
      <c r="AE60" s="31" t="s">
        <v>80</v>
      </c>
      <c r="AF60" s="31" t="s">
        <v>80</v>
      </c>
      <c r="AG60" s="31" t="s">
        <v>80</v>
      </c>
      <c r="AH60" s="31" t="s">
        <v>20</v>
      </c>
      <c r="AI60" s="31" t="s">
        <v>80</v>
      </c>
      <c r="AJ60" s="31" t="s">
        <v>80</v>
      </c>
      <c r="AK60">
        <v>28</v>
      </c>
      <c r="AL60" s="29" t="s">
        <v>80</v>
      </c>
      <c r="AM60" s="29" t="s">
        <v>80</v>
      </c>
      <c r="AN60" s="20" t="s">
        <v>80</v>
      </c>
    </row>
    <row r="61" spans="1:40" x14ac:dyDescent="0.25">
      <c r="A61" t="s">
        <v>73</v>
      </c>
      <c r="B61" t="s">
        <v>140</v>
      </c>
      <c r="C61" t="s">
        <v>75</v>
      </c>
      <c r="D61" t="s">
        <v>141</v>
      </c>
      <c r="E61" t="s">
        <v>105</v>
      </c>
      <c r="F61" t="s">
        <v>78</v>
      </c>
      <c r="G61" s="31" t="s">
        <v>80</v>
      </c>
      <c r="H61" s="31" t="s">
        <v>80</v>
      </c>
      <c r="I61" s="31" t="s">
        <v>80</v>
      </c>
      <c r="J61" s="31" t="s">
        <v>80</v>
      </c>
      <c r="K61" s="31" t="s">
        <v>80</v>
      </c>
      <c r="L61" s="31" t="s">
        <v>80</v>
      </c>
      <c r="M61" s="31" t="s">
        <v>80</v>
      </c>
      <c r="N61" s="31" t="s">
        <v>80</v>
      </c>
      <c r="O61" s="31" t="s">
        <v>80</v>
      </c>
      <c r="P61" s="31">
        <v>96</v>
      </c>
      <c r="Q61" s="31" t="s">
        <v>80</v>
      </c>
      <c r="R61" s="31" t="s">
        <v>80</v>
      </c>
      <c r="S61" s="31" t="s">
        <v>80</v>
      </c>
      <c r="T61" s="31" t="s">
        <v>80</v>
      </c>
      <c r="U61" s="31">
        <v>96.340999999999994</v>
      </c>
      <c r="V61" s="31">
        <v>89.296000000000006</v>
      </c>
      <c r="W61" s="31" t="s">
        <v>80</v>
      </c>
      <c r="X61" s="31" t="s">
        <v>80</v>
      </c>
      <c r="Y61" s="31" t="s">
        <v>80</v>
      </c>
      <c r="Z61" s="31" t="s">
        <v>80</v>
      </c>
      <c r="AA61" s="31" t="s">
        <v>80</v>
      </c>
      <c r="AB61" s="31" t="s">
        <v>80</v>
      </c>
      <c r="AC61" s="31" t="s">
        <v>80</v>
      </c>
      <c r="AD61" s="31" t="s">
        <v>80</v>
      </c>
      <c r="AE61" s="31" t="s">
        <v>80</v>
      </c>
      <c r="AF61" s="31" t="s">
        <v>80</v>
      </c>
      <c r="AG61" s="31" t="s">
        <v>80</v>
      </c>
      <c r="AH61" s="31" t="s">
        <v>80</v>
      </c>
      <c r="AI61" s="31" t="s">
        <v>80</v>
      </c>
      <c r="AJ61" s="31" t="s">
        <v>80</v>
      </c>
      <c r="AK61">
        <v>29</v>
      </c>
      <c r="AL61" s="29">
        <v>0.04</v>
      </c>
      <c r="AM61" s="29">
        <v>99.77</v>
      </c>
      <c r="AN61" s="20">
        <v>281.637</v>
      </c>
    </row>
    <row r="62" spans="1:40" x14ac:dyDescent="0.25">
      <c r="A62" t="s">
        <v>73</v>
      </c>
      <c r="B62" t="s">
        <v>140</v>
      </c>
      <c r="C62" t="s">
        <v>75</v>
      </c>
      <c r="D62" t="s">
        <v>141</v>
      </c>
      <c r="E62" t="s">
        <v>105</v>
      </c>
      <c r="F62" t="s">
        <v>79</v>
      </c>
      <c r="G62" s="31" t="s">
        <v>80</v>
      </c>
      <c r="H62" s="31" t="s">
        <v>80</v>
      </c>
      <c r="I62" s="31" t="s">
        <v>80</v>
      </c>
      <c r="J62" s="31" t="s">
        <v>80</v>
      </c>
      <c r="K62" s="31" t="s">
        <v>80</v>
      </c>
      <c r="L62" s="31" t="s">
        <v>80</v>
      </c>
      <c r="M62" s="31" t="s">
        <v>80</v>
      </c>
      <c r="N62" s="31" t="s">
        <v>80</v>
      </c>
      <c r="O62" s="31" t="s">
        <v>80</v>
      </c>
      <c r="P62" s="31" t="s">
        <v>82</v>
      </c>
      <c r="Q62" s="31" t="s">
        <v>80</v>
      </c>
      <c r="R62" s="31" t="s">
        <v>80</v>
      </c>
      <c r="S62" s="31" t="s">
        <v>80</v>
      </c>
      <c r="T62" s="31" t="s">
        <v>80</v>
      </c>
      <c r="U62" s="31" t="s">
        <v>82</v>
      </c>
      <c r="V62" s="31" t="s">
        <v>82</v>
      </c>
      <c r="W62" s="31" t="s">
        <v>80</v>
      </c>
      <c r="X62" s="31" t="s">
        <v>80</v>
      </c>
      <c r="Y62" s="31" t="s">
        <v>80</v>
      </c>
      <c r="Z62" s="31" t="s">
        <v>80</v>
      </c>
      <c r="AA62" s="31" t="s">
        <v>80</v>
      </c>
      <c r="AB62" s="31" t="s">
        <v>80</v>
      </c>
      <c r="AC62" s="31" t="s">
        <v>80</v>
      </c>
      <c r="AD62" s="31" t="s">
        <v>80</v>
      </c>
      <c r="AE62" s="31" t="s">
        <v>80</v>
      </c>
      <c r="AF62" s="31" t="s">
        <v>80</v>
      </c>
      <c r="AG62" s="31" t="s">
        <v>80</v>
      </c>
      <c r="AH62" s="31" t="s">
        <v>80</v>
      </c>
      <c r="AI62" s="31" t="s">
        <v>80</v>
      </c>
      <c r="AJ62" s="31" t="s">
        <v>80</v>
      </c>
      <c r="AK62">
        <v>29</v>
      </c>
      <c r="AL62" s="29" t="s">
        <v>80</v>
      </c>
      <c r="AM62" s="29" t="s">
        <v>80</v>
      </c>
      <c r="AN62" s="20" t="s">
        <v>80</v>
      </c>
    </row>
    <row r="63" spans="1:40" x14ac:dyDescent="0.25">
      <c r="A63" t="s">
        <v>73</v>
      </c>
      <c r="B63" t="s">
        <v>140</v>
      </c>
      <c r="C63" t="s">
        <v>100</v>
      </c>
      <c r="D63" t="s">
        <v>145</v>
      </c>
      <c r="E63" t="s">
        <v>84</v>
      </c>
      <c r="F63" t="s">
        <v>78</v>
      </c>
      <c r="G63" s="31" t="s">
        <v>80</v>
      </c>
      <c r="H63" s="31">
        <v>7.1999999999999995E-2</v>
      </c>
      <c r="I63" s="31">
        <v>120</v>
      </c>
      <c r="J63" s="31">
        <v>8.9290000000000003</v>
      </c>
      <c r="K63" s="31">
        <v>52</v>
      </c>
      <c r="L63" s="31">
        <v>2.5000000000000001E-2</v>
      </c>
      <c r="M63" s="31" t="s">
        <v>80</v>
      </c>
      <c r="N63" s="31">
        <v>0.34799999999999998</v>
      </c>
      <c r="O63" s="31">
        <v>12.308</v>
      </c>
      <c r="P63" s="31">
        <v>17.670000000000002</v>
      </c>
      <c r="Q63" s="31">
        <v>0.03</v>
      </c>
      <c r="R63" s="31" t="s">
        <v>80</v>
      </c>
      <c r="S63" s="31" t="s">
        <v>80</v>
      </c>
      <c r="T63" s="31" t="s">
        <v>80</v>
      </c>
      <c r="U63" s="31" t="s">
        <v>80</v>
      </c>
      <c r="V63" s="31" t="s">
        <v>80</v>
      </c>
      <c r="W63" s="31" t="s">
        <v>80</v>
      </c>
      <c r="X63" s="31" t="s">
        <v>80</v>
      </c>
      <c r="Y63" s="31" t="s">
        <v>80</v>
      </c>
      <c r="Z63" s="31" t="s">
        <v>80</v>
      </c>
      <c r="AA63" s="31" t="s">
        <v>80</v>
      </c>
      <c r="AB63" s="31" t="s">
        <v>80</v>
      </c>
      <c r="AC63" s="31" t="s">
        <v>80</v>
      </c>
      <c r="AD63" s="31" t="s">
        <v>80</v>
      </c>
      <c r="AE63" s="31" t="s">
        <v>80</v>
      </c>
      <c r="AF63" s="31" t="s">
        <v>80</v>
      </c>
      <c r="AG63" s="31" t="s">
        <v>80</v>
      </c>
      <c r="AH63" s="31" t="s">
        <v>80</v>
      </c>
      <c r="AI63" s="31" t="s">
        <v>80</v>
      </c>
      <c r="AJ63" s="31" t="s">
        <v>80</v>
      </c>
      <c r="AK63">
        <v>30</v>
      </c>
      <c r="AL63" s="29">
        <v>0.03</v>
      </c>
      <c r="AM63" s="29">
        <v>99.8</v>
      </c>
      <c r="AN63" s="20">
        <v>211.38200000000001</v>
      </c>
    </row>
    <row r="64" spans="1:40" x14ac:dyDescent="0.25">
      <c r="A64" t="s">
        <v>73</v>
      </c>
      <c r="B64" t="s">
        <v>140</v>
      </c>
      <c r="C64" t="s">
        <v>100</v>
      </c>
      <c r="D64" t="s">
        <v>145</v>
      </c>
      <c r="E64" t="s">
        <v>84</v>
      </c>
      <c r="F64" t="s">
        <v>79</v>
      </c>
      <c r="G64" s="31" t="s">
        <v>80</v>
      </c>
      <c r="H64" s="31" t="s">
        <v>82</v>
      </c>
      <c r="I64" s="31" t="s">
        <v>82</v>
      </c>
      <c r="J64" s="31" t="s">
        <v>82</v>
      </c>
      <c r="K64" s="31" t="s">
        <v>82</v>
      </c>
      <c r="L64" s="31" t="s">
        <v>82</v>
      </c>
      <c r="M64" s="31" t="s">
        <v>80</v>
      </c>
      <c r="N64" s="31" t="s">
        <v>82</v>
      </c>
      <c r="O64" s="31" t="s">
        <v>82</v>
      </c>
      <c r="P64" s="31" t="s">
        <v>82</v>
      </c>
      <c r="Q64" s="31" t="s">
        <v>82</v>
      </c>
      <c r="R64" s="31" t="s">
        <v>80</v>
      </c>
      <c r="S64" s="31" t="s">
        <v>80</v>
      </c>
      <c r="T64" s="31" t="s">
        <v>80</v>
      </c>
      <c r="U64" s="31" t="s">
        <v>80</v>
      </c>
      <c r="V64" s="31" t="s">
        <v>80</v>
      </c>
      <c r="W64" s="31" t="s">
        <v>80</v>
      </c>
      <c r="X64" s="31" t="s">
        <v>80</v>
      </c>
      <c r="Y64" s="31" t="s">
        <v>80</v>
      </c>
      <c r="Z64" s="31" t="s">
        <v>80</v>
      </c>
      <c r="AA64" s="31" t="s">
        <v>80</v>
      </c>
      <c r="AB64" s="31" t="s">
        <v>80</v>
      </c>
      <c r="AC64" s="31" t="s">
        <v>80</v>
      </c>
      <c r="AD64" s="31" t="s">
        <v>80</v>
      </c>
      <c r="AE64" s="31" t="s">
        <v>80</v>
      </c>
      <c r="AF64" s="31" t="s">
        <v>80</v>
      </c>
      <c r="AG64" s="31" t="s">
        <v>80</v>
      </c>
      <c r="AH64" s="31" t="s">
        <v>80</v>
      </c>
      <c r="AI64" s="31" t="s">
        <v>80</v>
      </c>
      <c r="AJ64" s="31" t="s">
        <v>80</v>
      </c>
      <c r="AK64">
        <v>30</v>
      </c>
      <c r="AL64" s="29" t="s">
        <v>80</v>
      </c>
      <c r="AM64" s="29" t="s">
        <v>80</v>
      </c>
      <c r="AN64" s="20" t="s">
        <v>80</v>
      </c>
    </row>
    <row r="65" spans="1:40" x14ac:dyDescent="0.25">
      <c r="A65" t="s">
        <v>73</v>
      </c>
      <c r="B65" t="s">
        <v>140</v>
      </c>
      <c r="C65" t="s">
        <v>100</v>
      </c>
      <c r="D65" t="s">
        <v>145</v>
      </c>
      <c r="E65" t="s">
        <v>99</v>
      </c>
      <c r="F65" t="s">
        <v>78</v>
      </c>
      <c r="G65" s="31" t="s">
        <v>80</v>
      </c>
      <c r="H65" s="31" t="s">
        <v>80</v>
      </c>
      <c r="I65" s="31" t="s">
        <v>80</v>
      </c>
      <c r="J65" s="31" t="s">
        <v>80</v>
      </c>
      <c r="K65" s="31" t="s">
        <v>80</v>
      </c>
      <c r="L65" s="31" t="s">
        <v>80</v>
      </c>
      <c r="M65" s="31" t="s">
        <v>80</v>
      </c>
      <c r="N65" s="31" t="s">
        <v>80</v>
      </c>
      <c r="O65" s="31" t="s">
        <v>80</v>
      </c>
      <c r="P65" s="31" t="s">
        <v>80</v>
      </c>
      <c r="Q65" s="31" t="s">
        <v>80</v>
      </c>
      <c r="R65" s="31" t="s">
        <v>80</v>
      </c>
      <c r="S65" s="31" t="s">
        <v>80</v>
      </c>
      <c r="T65" s="31" t="s">
        <v>80</v>
      </c>
      <c r="U65" s="31" t="s">
        <v>80</v>
      </c>
      <c r="V65" s="31">
        <v>129.55799999999999</v>
      </c>
      <c r="W65" s="31">
        <v>43.186</v>
      </c>
      <c r="X65" s="31" t="s">
        <v>80</v>
      </c>
      <c r="Y65" s="31" t="s">
        <v>80</v>
      </c>
      <c r="Z65" s="31" t="s">
        <v>80</v>
      </c>
      <c r="AA65" s="31" t="s">
        <v>80</v>
      </c>
      <c r="AB65" s="31" t="s">
        <v>80</v>
      </c>
      <c r="AC65" s="31" t="s">
        <v>80</v>
      </c>
      <c r="AD65" s="31" t="s">
        <v>80</v>
      </c>
      <c r="AE65" s="31" t="s">
        <v>80</v>
      </c>
      <c r="AF65" s="31" t="s">
        <v>80</v>
      </c>
      <c r="AG65" s="31" t="s">
        <v>80</v>
      </c>
      <c r="AH65" s="31" t="s">
        <v>80</v>
      </c>
      <c r="AI65" s="31" t="s">
        <v>80</v>
      </c>
      <c r="AJ65" s="31" t="s">
        <v>80</v>
      </c>
      <c r="AK65">
        <v>31</v>
      </c>
      <c r="AL65" s="29">
        <v>0.03</v>
      </c>
      <c r="AM65" s="29">
        <v>99.83</v>
      </c>
      <c r="AN65" s="20">
        <v>172.744</v>
      </c>
    </row>
    <row r="66" spans="1:40" x14ac:dyDescent="0.25">
      <c r="A66" t="s">
        <v>73</v>
      </c>
      <c r="B66" t="s">
        <v>140</v>
      </c>
      <c r="C66" t="s">
        <v>100</v>
      </c>
      <c r="D66" t="s">
        <v>145</v>
      </c>
      <c r="E66" t="s">
        <v>99</v>
      </c>
      <c r="F66" t="s">
        <v>79</v>
      </c>
      <c r="G66" s="31" t="s">
        <v>80</v>
      </c>
      <c r="H66" s="31" t="s">
        <v>80</v>
      </c>
      <c r="I66" s="31" t="s">
        <v>80</v>
      </c>
      <c r="J66" s="31" t="s">
        <v>80</v>
      </c>
      <c r="K66" s="31" t="s">
        <v>80</v>
      </c>
      <c r="L66" s="31" t="s">
        <v>80</v>
      </c>
      <c r="M66" s="31" t="s">
        <v>80</v>
      </c>
      <c r="N66" s="31" t="s">
        <v>80</v>
      </c>
      <c r="O66" s="31" t="s">
        <v>80</v>
      </c>
      <c r="P66" s="31" t="s">
        <v>80</v>
      </c>
      <c r="Q66" s="31" t="s">
        <v>80</v>
      </c>
      <c r="R66" s="31" t="s">
        <v>80</v>
      </c>
      <c r="S66" s="31" t="s">
        <v>80</v>
      </c>
      <c r="T66" s="31" t="s">
        <v>80</v>
      </c>
      <c r="U66" s="31" t="s">
        <v>80</v>
      </c>
      <c r="V66" s="31" t="s">
        <v>5</v>
      </c>
      <c r="W66" s="31" t="s">
        <v>82</v>
      </c>
      <c r="X66" s="31" t="s">
        <v>80</v>
      </c>
      <c r="Y66" s="31" t="s">
        <v>80</v>
      </c>
      <c r="Z66" s="31" t="s">
        <v>80</v>
      </c>
      <c r="AA66" s="31" t="s">
        <v>80</v>
      </c>
      <c r="AB66" s="31" t="s">
        <v>80</v>
      </c>
      <c r="AC66" s="31" t="s">
        <v>80</v>
      </c>
      <c r="AD66" s="31" t="s">
        <v>80</v>
      </c>
      <c r="AE66" s="31" t="s">
        <v>80</v>
      </c>
      <c r="AF66" s="31" t="s">
        <v>80</v>
      </c>
      <c r="AG66" s="31" t="s">
        <v>80</v>
      </c>
      <c r="AH66" s="31" t="s">
        <v>80</v>
      </c>
      <c r="AI66" s="31" t="s">
        <v>80</v>
      </c>
      <c r="AJ66" s="31" t="s">
        <v>80</v>
      </c>
      <c r="AK66">
        <v>31</v>
      </c>
      <c r="AL66" s="29" t="s">
        <v>80</v>
      </c>
      <c r="AM66" s="29" t="s">
        <v>80</v>
      </c>
      <c r="AN66" s="20" t="s">
        <v>80</v>
      </c>
    </row>
    <row r="67" spans="1:40" x14ac:dyDescent="0.25">
      <c r="A67" t="s">
        <v>73</v>
      </c>
      <c r="B67" t="s">
        <v>140</v>
      </c>
      <c r="C67" t="s">
        <v>75</v>
      </c>
      <c r="D67" t="s">
        <v>146</v>
      </c>
      <c r="E67" t="s">
        <v>87</v>
      </c>
      <c r="F67" t="s">
        <v>78</v>
      </c>
      <c r="G67" s="31" t="s">
        <v>80</v>
      </c>
      <c r="H67" s="31" t="s">
        <v>80</v>
      </c>
      <c r="I67" s="31" t="s">
        <v>80</v>
      </c>
      <c r="J67" s="31" t="s">
        <v>80</v>
      </c>
      <c r="K67" s="31" t="s">
        <v>80</v>
      </c>
      <c r="L67" s="31" t="s">
        <v>80</v>
      </c>
      <c r="M67" s="31" t="s">
        <v>80</v>
      </c>
      <c r="N67" s="31" t="s">
        <v>80</v>
      </c>
      <c r="O67" s="31" t="s">
        <v>80</v>
      </c>
      <c r="P67" s="31" t="s">
        <v>80</v>
      </c>
      <c r="Q67" s="31" t="s">
        <v>80</v>
      </c>
      <c r="R67" s="31" t="s">
        <v>80</v>
      </c>
      <c r="S67" s="31" t="s">
        <v>80</v>
      </c>
      <c r="T67" s="31" t="s">
        <v>80</v>
      </c>
      <c r="U67" s="31" t="s">
        <v>80</v>
      </c>
      <c r="V67" s="31" t="s">
        <v>80</v>
      </c>
      <c r="W67" s="31" t="s">
        <v>80</v>
      </c>
      <c r="X67" s="31">
        <v>168</v>
      </c>
      <c r="Y67" s="31" t="s">
        <v>80</v>
      </c>
      <c r="Z67" s="31">
        <v>4.6639999999999997</v>
      </c>
      <c r="AA67" s="31" t="s">
        <v>80</v>
      </c>
      <c r="AB67" s="31" t="s">
        <v>80</v>
      </c>
      <c r="AC67" s="31" t="s">
        <v>80</v>
      </c>
      <c r="AD67" s="31" t="s">
        <v>80</v>
      </c>
      <c r="AE67" s="31" t="s">
        <v>80</v>
      </c>
      <c r="AF67" s="31" t="s">
        <v>80</v>
      </c>
      <c r="AG67" s="31" t="s">
        <v>80</v>
      </c>
      <c r="AH67" s="31" t="s">
        <v>80</v>
      </c>
      <c r="AI67" s="31" t="s">
        <v>80</v>
      </c>
      <c r="AJ67" s="31" t="s">
        <v>80</v>
      </c>
      <c r="AK67">
        <v>32</v>
      </c>
      <c r="AL67" s="29">
        <v>0.03</v>
      </c>
      <c r="AM67" s="29">
        <v>99.85</v>
      </c>
      <c r="AN67" s="20">
        <v>172.66399999999999</v>
      </c>
    </row>
    <row r="68" spans="1:40" x14ac:dyDescent="0.25">
      <c r="A68" t="s">
        <v>73</v>
      </c>
      <c r="B68" t="s">
        <v>140</v>
      </c>
      <c r="C68" t="s">
        <v>75</v>
      </c>
      <c r="D68" t="s">
        <v>146</v>
      </c>
      <c r="E68" t="s">
        <v>87</v>
      </c>
      <c r="F68" t="s">
        <v>79</v>
      </c>
      <c r="G68" s="31" t="s">
        <v>80</v>
      </c>
      <c r="H68" s="31" t="s">
        <v>80</v>
      </c>
      <c r="I68" s="31" t="s">
        <v>80</v>
      </c>
      <c r="J68" s="31" t="s">
        <v>80</v>
      </c>
      <c r="K68" s="31" t="s">
        <v>80</v>
      </c>
      <c r="L68" s="31" t="s">
        <v>80</v>
      </c>
      <c r="M68" s="31" t="s">
        <v>80</v>
      </c>
      <c r="N68" s="31" t="s">
        <v>80</v>
      </c>
      <c r="O68" s="31" t="s">
        <v>80</v>
      </c>
      <c r="P68" s="31" t="s">
        <v>80</v>
      </c>
      <c r="Q68" s="31" t="s">
        <v>80</v>
      </c>
      <c r="R68" s="31" t="s">
        <v>80</v>
      </c>
      <c r="S68" s="31" t="s">
        <v>80</v>
      </c>
      <c r="T68" s="31" t="s">
        <v>80</v>
      </c>
      <c r="U68" s="31" t="s">
        <v>80</v>
      </c>
      <c r="V68" s="31" t="s">
        <v>80</v>
      </c>
      <c r="W68" s="31" t="s">
        <v>80</v>
      </c>
      <c r="X68" s="31" t="s">
        <v>82</v>
      </c>
      <c r="Y68" s="31" t="s">
        <v>80</v>
      </c>
      <c r="Z68" s="31" t="s">
        <v>5</v>
      </c>
      <c r="AA68" s="31" t="s">
        <v>5</v>
      </c>
      <c r="AB68" s="31" t="s">
        <v>80</v>
      </c>
      <c r="AC68" s="31" t="s">
        <v>5</v>
      </c>
      <c r="AD68" s="31" t="s">
        <v>80</v>
      </c>
      <c r="AE68" s="31" t="s">
        <v>80</v>
      </c>
      <c r="AF68" s="31" t="s">
        <v>80</v>
      </c>
      <c r="AG68" s="31" t="s">
        <v>80</v>
      </c>
      <c r="AH68" s="31" t="s">
        <v>80</v>
      </c>
      <c r="AI68" s="31" t="s">
        <v>80</v>
      </c>
      <c r="AJ68" s="31" t="s">
        <v>80</v>
      </c>
      <c r="AK68">
        <v>32</v>
      </c>
      <c r="AL68" s="29" t="s">
        <v>80</v>
      </c>
      <c r="AM68" s="29" t="s">
        <v>80</v>
      </c>
      <c r="AN68" s="20" t="s">
        <v>80</v>
      </c>
    </row>
    <row r="69" spans="1:40" x14ac:dyDescent="0.25">
      <c r="A69" t="s">
        <v>73</v>
      </c>
      <c r="B69" t="s">
        <v>140</v>
      </c>
      <c r="C69" t="s">
        <v>75</v>
      </c>
      <c r="D69" t="s">
        <v>98</v>
      </c>
      <c r="E69" t="s">
        <v>99</v>
      </c>
      <c r="F69" t="s">
        <v>78</v>
      </c>
      <c r="G69" s="31">
        <v>11.93</v>
      </c>
      <c r="H69" s="31">
        <v>22.25</v>
      </c>
      <c r="I69" s="31" t="s">
        <v>80</v>
      </c>
      <c r="J69" s="31">
        <v>2.4900000000000002</v>
      </c>
      <c r="K69" s="31">
        <v>13.72</v>
      </c>
      <c r="L69" s="31" t="s">
        <v>80</v>
      </c>
      <c r="M69" s="31" t="s">
        <v>80</v>
      </c>
      <c r="N69" s="31" t="s">
        <v>80</v>
      </c>
      <c r="O69" s="31">
        <v>14.608000000000001</v>
      </c>
      <c r="P69" s="31" t="s">
        <v>80</v>
      </c>
      <c r="Q69" s="31">
        <v>17</v>
      </c>
      <c r="R69" s="31" t="s">
        <v>80</v>
      </c>
      <c r="S69" s="31">
        <v>17.899999999999999</v>
      </c>
      <c r="T69" s="31" t="s">
        <v>80</v>
      </c>
      <c r="U69" s="31" t="s">
        <v>80</v>
      </c>
      <c r="V69" s="31">
        <v>1</v>
      </c>
      <c r="W69" s="31" t="s">
        <v>80</v>
      </c>
      <c r="X69" s="31">
        <v>12.07</v>
      </c>
      <c r="Y69" s="31">
        <v>3.11</v>
      </c>
      <c r="Z69" s="31" t="s">
        <v>80</v>
      </c>
      <c r="AA69" s="31">
        <v>6.2489999999999997</v>
      </c>
      <c r="AB69" s="31">
        <v>1.9450000000000001</v>
      </c>
      <c r="AC69" s="31">
        <v>13.276</v>
      </c>
      <c r="AD69" s="31">
        <v>1.016</v>
      </c>
      <c r="AE69" s="31" t="s">
        <v>80</v>
      </c>
      <c r="AF69" s="31" t="s">
        <v>80</v>
      </c>
      <c r="AG69" s="31" t="s">
        <v>80</v>
      </c>
      <c r="AH69" s="31" t="s">
        <v>80</v>
      </c>
      <c r="AI69" s="31" t="s">
        <v>80</v>
      </c>
      <c r="AJ69" s="31" t="s">
        <v>80</v>
      </c>
      <c r="AK69">
        <v>33</v>
      </c>
      <c r="AL69" s="29">
        <v>0.02</v>
      </c>
      <c r="AM69" s="29">
        <v>99.87</v>
      </c>
      <c r="AN69" s="20">
        <v>138.56399999999999</v>
      </c>
    </row>
    <row r="70" spans="1:40" x14ac:dyDescent="0.25">
      <c r="A70" t="s">
        <v>73</v>
      </c>
      <c r="B70" t="s">
        <v>140</v>
      </c>
      <c r="C70" t="s">
        <v>75</v>
      </c>
      <c r="D70" t="s">
        <v>98</v>
      </c>
      <c r="E70" t="s">
        <v>99</v>
      </c>
      <c r="F70" t="s">
        <v>79</v>
      </c>
      <c r="G70" s="31" t="s">
        <v>20</v>
      </c>
      <c r="H70" s="31" t="s">
        <v>20</v>
      </c>
      <c r="I70" s="31" t="s">
        <v>80</v>
      </c>
      <c r="J70" s="31" t="s">
        <v>5</v>
      </c>
      <c r="K70" s="31" t="s">
        <v>5</v>
      </c>
      <c r="L70" s="31" t="s">
        <v>7</v>
      </c>
      <c r="M70" s="31" t="s">
        <v>80</v>
      </c>
      <c r="N70" s="31" t="s">
        <v>80</v>
      </c>
      <c r="O70" s="31" t="s">
        <v>5</v>
      </c>
      <c r="P70" s="31" t="s">
        <v>80</v>
      </c>
      <c r="Q70" s="31" t="s">
        <v>20</v>
      </c>
      <c r="R70" s="31" t="s">
        <v>80</v>
      </c>
      <c r="S70" s="31" t="s">
        <v>22</v>
      </c>
      <c r="T70" s="31" t="s">
        <v>80</v>
      </c>
      <c r="U70" s="31" t="s">
        <v>7</v>
      </c>
      <c r="V70" s="31" t="s">
        <v>22</v>
      </c>
      <c r="W70" s="31" t="s">
        <v>80</v>
      </c>
      <c r="X70" s="31" t="s">
        <v>24</v>
      </c>
      <c r="Y70" s="31" t="s">
        <v>82</v>
      </c>
      <c r="Z70" s="31" t="s">
        <v>80</v>
      </c>
      <c r="AA70" s="31" t="s">
        <v>22</v>
      </c>
      <c r="AB70" s="31" t="s">
        <v>22</v>
      </c>
      <c r="AC70" s="31" t="s">
        <v>22</v>
      </c>
      <c r="AD70" s="31" t="s">
        <v>22</v>
      </c>
      <c r="AE70" s="31" t="s">
        <v>80</v>
      </c>
      <c r="AF70" s="31" t="s">
        <v>7</v>
      </c>
      <c r="AG70" s="31" t="s">
        <v>80</v>
      </c>
      <c r="AH70" s="31" t="s">
        <v>80</v>
      </c>
      <c r="AI70" s="31" t="s">
        <v>80</v>
      </c>
      <c r="AJ70" s="31" t="s">
        <v>80</v>
      </c>
      <c r="AK70">
        <v>33</v>
      </c>
      <c r="AL70" s="29" t="s">
        <v>80</v>
      </c>
      <c r="AM70" s="29" t="s">
        <v>80</v>
      </c>
      <c r="AN70" s="20" t="s">
        <v>80</v>
      </c>
    </row>
    <row r="71" spans="1:40" x14ac:dyDescent="0.25">
      <c r="A71" t="s">
        <v>73</v>
      </c>
      <c r="B71" t="s">
        <v>140</v>
      </c>
      <c r="C71" t="s">
        <v>75</v>
      </c>
      <c r="D71" t="s">
        <v>135</v>
      </c>
      <c r="E71" t="s">
        <v>99</v>
      </c>
      <c r="F71" t="s">
        <v>78</v>
      </c>
      <c r="G71" s="31" t="s">
        <v>80</v>
      </c>
      <c r="H71" s="31" t="s">
        <v>80</v>
      </c>
      <c r="I71" s="31" t="s">
        <v>80</v>
      </c>
      <c r="J71" s="31" t="s">
        <v>80</v>
      </c>
      <c r="K71" s="31" t="s">
        <v>80</v>
      </c>
      <c r="L71" s="31" t="s">
        <v>80</v>
      </c>
      <c r="M71" s="31" t="s">
        <v>80</v>
      </c>
      <c r="N71" s="31" t="s">
        <v>80</v>
      </c>
      <c r="O71" s="31" t="s">
        <v>80</v>
      </c>
      <c r="P71" s="31" t="s">
        <v>80</v>
      </c>
      <c r="Q71" s="31" t="s">
        <v>80</v>
      </c>
      <c r="R71" s="31">
        <v>40</v>
      </c>
      <c r="S71" s="31" t="s">
        <v>80</v>
      </c>
      <c r="T71" s="31" t="s">
        <v>80</v>
      </c>
      <c r="U71" s="31" t="s">
        <v>80</v>
      </c>
      <c r="V71" s="31">
        <v>56</v>
      </c>
      <c r="W71" s="31" t="s">
        <v>80</v>
      </c>
      <c r="X71" s="31" t="s">
        <v>80</v>
      </c>
      <c r="Y71" s="31">
        <v>14.95</v>
      </c>
      <c r="Z71" s="31" t="s">
        <v>80</v>
      </c>
      <c r="AA71" s="31">
        <v>0.8</v>
      </c>
      <c r="AB71" s="31">
        <v>3.1539999999999999</v>
      </c>
      <c r="AC71" s="31">
        <v>1.0029999999999999</v>
      </c>
      <c r="AD71" s="31" t="s">
        <v>80</v>
      </c>
      <c r="AE71" s="31" t="s">
        <v>80</v>
      </c>
      <c r="AF71" s="31" t="s">
        <v>80</v>
      </c>
      <c r="AG71" s="31" t="s">
        <v>80</v>
      </c>
      <c r="AH71" s="31" t="s">
        <v>80</v>
      </c>
      <c r="AI71" s="31" t="s">
        <v>80</v>
      </c>
      <c r="AJ71" s="31" t="s">
        <v>80</v>
      </c>
      <c r="AK71">
        <v>34</v>
      </c>
      <c r="AL71" s="29">
        <v>0.02</v>
      </c>
      <c r="AM71" s="29">
        <v>99.89</v>
      </c>
      <c r="AN71" s="20">
        <v>115.907</v>
      </c>
    </row>
    <row r="72" spans="1:40" x14ac:dyDescent="0.25">
      <c r="A72" t="s">
        <v>73</v>
      </c>
      <c r="B72" t="s">
        <v>140</v>
      </c>
      <c r="C72" t="s">
        <v>75</v>
      </c>
      <c r="D72" t="s">
        <v>135</v>
      </c>
      <c r="E72" t="s">
        <v>99</v>
      </c>
      <c r="F72" t="s">
        <v>79</v>
      </c>
      <c r="G72" s="31" t="s">
        <v>80</v>
      </c>
      <c r="H72" s="31" t="s">
        <v>80</v>
      </c>
      <c r="I72" s="31" t="s">
        <v>80</v>
      </c>
      <c r="J72" s="31" t="s">
        <v>80</v>
      </c>
      <c r="K72" s="31" t="s">
        <v>80</v>
      </c>
      <c r="L72" s="31" t="s">
        <v>80</v>
      </c>
      <c r="M72" s="31" t="s">
        <v>80</v>
      </c>
      <c r="N72" s="31" t="s">
        <v>80</v>
      </c>
      <c r="O72" s="31" t="s">
        <v>80</v>
      </c>
      <c r="P72" s="31" t="s">
        <v>80</v>
      </c>
      <c r="Q72" s="31" t="s">
        <v>80</v>
      </c>
      <c r="R72" s="31" t="s">
        <v>5</v>
      </c>
      <c r="S72" s="31" t="s">
        <v>80</v>
      </c>
      <c r="T72" s="31" t="s">
        <v>80</v>
      </c>
      <c r="U72" s="31" t="s">
        <v>80</v>
      </c>
      <c r="V72" s="31" t="s">
        <v>24</v>
      </c>
      <c r="W72" s="31" t="s">
        <v>80</v>
      </c>
      <c r="X72" s="31" t="s">
        <v>24</v>
      </c>
      <c r="Y72" s="31" t="s">
        <v>82</v>
      </c>
      <c r="Z72" s="31" t="s">
        <v>80</v>
      </c>
      <c r="AA72" s="31" t="s">
        <v>22</v>
      </c>
      <c r="AB72" s="31" t="s">
        <v>24</v>
      </c>
      <c r="AC72" s="31" t="s">
        <v>24</v>
      </c>
      <c r="AD72" s="31" t="s">
        <v>80</v>
      </c>
      <c r="AE72" s="31" t="s">
        <v>80</v>
      </c>
      <c r="AF72" s="31" t="s">
        <v>80</v>
      </c>
      <c r="AG72" s="31" t="s">
        <v>80</v>
      </c>
      <c r="AH72" s="31" t="s">
        <v>80</v>
      </c>
      <c r="AI72" s="31" t="s">
        <v>80</v>
      </c>
      <c r="AJ72" s="31" t="s">
        <v>80</v>
      </c>
      <c r="AK72">
        <v>34</v>
      </c>
      <c r="AL72" s="29" t="s">
        <v>80</v>
      </c>
      <c r="AM72" s="29" t="s">
        <v>80</v>
      </c>
      <c r="AN72" s="20" t="s">
        <v>80</v>
      </c>
    </row>
    <row r="73" spans="1:40" x14ac:dyDescent="0.25">
      <c r="A73" t="s">
        <v>73</v>
      </c>
      <c r="B73" t="s">
        <v>140</v>
      </c>
      <c r="C73" t="s">
        <v>75</v>
      </c>
      <c r="D73" t="s">
        <v>92</v>
      </c>
      <c r="E73" t="s">
        <v>99</v>
      </c>
      <c r="F73" t="s">
        <v>78</v>
      </c>
      <c r="G73" s="31">
        <v>29.57</v>
      </c>
      <c r="H73" s="31">
        <v>40.880000000000003</v>
      </c>
      <c r="I73" s="31" t="s">
        <v>80</v>
      </c>
      <c r="J73" s="31">
        <v>23</v>
      </c>
      <c r="K73" s="31" t="s">
        <v>80</v>
      </c>
      <c r="L73" s="31" t="s">
        <v>80</v>
      </c>
      <c r="M73" s="31">
        <v>10.43</v>
      </c>
      <c r="N73" s="31" t="s">
        <v>80</v>
      </c>
      <c r="O73" s="31" t="s">
        <v>80</v>
      </c>
      <c r="P73" s="31" t="s">
        <v>80</v>
      </c>
      <c r="Q73" s="31" t="s">
        <v>80</v>
      </c>
      <c r="R73" s="31" t="s">
        <v>80</v>
      </c>
      <c r="S73" s="31" t="s">
        <v>80</v>
      </c>
      <c r="T73" s="31" t="s">
        <v>80</v>
      </c>
      <c r="U73" s="31" t="s">
        <v>80</v>
      </c>
      <c r="V73" s="31" t="s">
        <v>80</v>
      </c>
      <c r="W73" s="31" t="s">
        <v>80</v>
      </c>
      <c r="X73" s="31" t="s">
        <v>80</v>
      </c>
      <c r="Y73" s="31" t="s">
        <v>80</v>
      </c>
      <c r="Z73" s="31" t="s">
        <v>80</v>
      </c>
      <c r="AA73" s="31" t="s">
        <v>80</v>
      </c>
      <c r="AB73" s="31" t="s">
        <v>80</v>
      </c>
      <c r="AC73" s="31" t="s">
        <v>80</v>
      </c>
      <c r="AD73" s="31" t="s">
        <v>80</v>
      </c>
      <c r="AE73" s="31" t="s">
        <v>80</v>
      </c>
      <c r="AF73" s="31" t="s">
        <v>80</v>
      </c>
      <c r="AG73" s="31" t="s">
        <v>80</v>
      </c>
      <c r="AH73" s="31" t="s">
        <v>80</v>
      </c>
      <c r="AI73" s="31" t="s">
        <v>80</v>
      </c>
      <c r="AJ73" s="31" t="s">
        <v>80</v>
      </c>
      <c r="AK73">
        <v>35</v>
      </c>
      <c r="AL73" s="29">
        <v>0.02</v>
      </c>
      <c r="AM73" s="29">
        <v>99.9</v>
      </c>
      <c r="AN73" s="20">
        <v>103.88</v>
      </c>
    </row>
    <row r="74" spans="1:40" x14ac:dyDescent="0.25">
      <c r="A74" t="s">
        <v>73</v>
      </c>
      <c r="B74" t="s">
        <v>140</v>
      </c>
      <c r="C74" t="s">
        <v>75</v>
      </c>
      <c r="D74" t="s">
        <v>92</v>
      </c>
      <c r="E74" t="s">
        <v>99</v>
      </c>
      <c r="F74" t="s">
        <v>79</v>
      </c>
      <c r="G74" s="31" t="s">
        <v>20</v>
      </c>
      <c r="H74" s="31" t="s">
        <v>20</v>
      </c>
      <c r="I74" s="31" t="s">
        <v>7</v>
      </c>
      <c r="J74" s="31" t="s">
        <v>5</v>
      </c>
      <c r="K74" s="31" t="s">
        <v>80</v>
      </c>
      <c r="L74" s="31" t="s">
        <v>80</v>
      </c>
      <c r="M74" s="31" t="s">
        <v>20</v>
      </c>
      <c r="N74" s="31" t="s">
        <v>80</v>
      </c>
      <c r="O74" s="31" t="s">
        <v>80</v>
      </c>
      <c r="P74" s="31" t="s">
        <v>80</v>
      </c>
      <c r="Q74" s="31" t="s">
        <v>80</v>
      </c>
      <c r="R74" s="31" t="s">
        <v>80</v>
      </c>
      <c r="S74" s="31" t="s">
        <v>80</v>
      </c>
      <c r="T74" s="31" t="s">
        <v>80</v>
      </c>
      <c r="U74" s="31" t="s">
        <v>80</v>
      </c>
      <c r="V74" s="31" t="s">
        <v>80</v>
      </c>
      <c r="W74" s="31" t="s">
        <v>80</v>
      </c>
      <c r="X74" s="31" t="s">
        <v>80</v>
      </c>
      <c r="Y74" s="31" t="s">
        <v>80</v>
      </c>
      <c r="Z74" s="31" t="s">
        <v>80</v>
      </c>
      <c r="AA74" s="31" t="s">
        <v>80</v>
      </c>
      <c r="AB74" s="31" t="s">
        <v>80</v>
      </c>
      <c r="AC74" s="31" t="s">
        <v>80</v>
      </c>
      <c r="AD74" s="31" t="s">
        <v>80</v>
      </c>
      <c r="AE74" s="31" t="s">
        <v>80</v>
      </c>
      <c r="AF74" s="31" t="s">
        <v>80</v>
      </c>
      <c r="AG74" s="31" t="s">
        <v>80</v>
      </c>
      <c r="AH74" s="31" t="s">
        <v>80</v>
      </c>
      <c r="AI74" s="31" t="s">
        <v>80</v>
      </c>
      <c r="AJ74" s="31" t="s">
        <v>80</v>
      </c>
      <c r="AK74">
        <v>35</v>
      </c>
      <c r="AL74" s="29" t="s">
        <v>80</v>
      </c>
      <c r="AM74" s="29" t="s">
        <v>80</v>
      </c>
      <c r="AN74" s="20" t="s">
        <v>80</v>
      </c>
    </row>
    <row r="75" spans="1:40" x14ac:dyDescent="0.25">
      <c r="A75" t="s">
        <v>73</v>
      </c>
      <c r="B75" t="s">
        <v>140</v>
      </c>
      <c r="C75" t="s">
        <v>75</v>
      </c>
      <c r="D75" t="s">
        <v>113</v>
      </c>
      <c r="E75" t="s">
        <v>99</v>
      </c>
      <c r="F75" t="s">
        <v>78</v>
      </c>
      <c r="G75" s="31" t="s">
        <v>80</v>
      </c>
      <c r="H75" s="31" t="s">
        <v>80</v>
      </c>
      <c r="I75" s="31" t="s">
        <v>80</v>
      </c>
      <c r="J75" s="31" t="s">
        <v>80</v>
      </c>
      <c r="K75" s="31" t="s">
        <v>80</v>
      </c>
      <c r="L75" s="31">
        <v>25.7</v>
      </c>
      <c r="M75" s="31">
        <v>3.5</v>
      </c>
      <c r="N75" s="31" t="s">
        <v>80</v>
      </c>
      <c r="O75" s="31" t="s">
        <v>80</v>
      </c>
      <c r="P75" s="31" t="s">
        <v>80</v>
      </c>
      <c r="Q75" s="31" t="s">
        <v>80</v>
      </c>
      <c r="R75" s="31" t="s">
        <v>80</v>
      </c>
      <c r="S75" s="31" t="s">
        <v>80</v>
      </c>
      <c r="T75" s="31" t="s">
        <v>80</v>
      </c>
      <c r="U75" s="31">
        <v>0.57999999999999996</v>
      </c>
      <c r="V75" s="31" t="s">
        <v>80</v>
      </c>
      <c r="W75" s="31">
        <v>1.7</v>
      </c>
      <c r="X75" s="31" t="s">
        <v>80</v>
      </c>
      <c r="Y75" s="31" t="s">
        <v>80</v>
      </c>
      <c r="Z75" s="31" t="s">
        <v>80</v>
      </c>
      <c r="AA75" s="31" t="s">
        <v>80</v>
      </c>
      <c r="AB75" s="31" t="s">
        <v>80</v>
      </c>
      <c r="AC75" s="31" t="s">
        <v>80</v>
      </c>
      <c r="AD75" s="31" t="s">
        <v>80</v>
      </c>
      <c r="AE75" s="31" t="s">
        <v>80</v>
      </c>
      <c r="AF75" s="31" t="s">
        <v>80</v>
      </c>
      <c r="AG75" s="31" t="s">
        <v>80</v>
      </c>
      <c r="AH75" s="31" t="s">
        <v>80</v>
      </c>
      <c r="AI75" s="31">
        <v>66</v>
      </c>
      <c r="AJ75" s="31" t="s">
        <v>80</v>
      </c>
      <c r="AK75">
        <v>36</v>
      </c>
      <c r="AL75" s="29">
        <v>0.01</v>
      </c>
      <c r="AM75" s="29">
        <v>99.92</v>
      </c>
      <c r="AN75" s="20">
        <v>97.48</v>
      </c>
    </row>
    <row r="76" spans="1:40" x14ac:dyDescent="0.25">
      <c r="A76" t="s">
        <v>73</v>
      </c>
      <c r="B76" t="s">
        <v>140</v>
      </c>
      <c r="C76" t="s">
        <v>75</v>
      </c>
      <c r="D76" t="s">
        <v>113</v>
      </c>
      <c r="E76" t="s">
        <v>99</v>
      </c>
      <c r="F76" t="s">
        <v>79</v>
      </c>
      <c r="G76" s="31" t="s">
        <v>80</v>
      </c>
      <c r="H76" s="31" t="s">
        <v>80</v>
      </c>
      <c r="I76" s="31" t="s">
        <v>80</v>
      </c>
      <c r="J76" s="31" t="s">
        <v>80</v>
      </c>
      <c r="K76" s="31" t="s">
        <v>80</v>
      </c>
      <c r="L76" s="31" t="s">
        <v>82</v>
      </c>
      <c r="M76" s="31" t="s">
        <v>82</v>
      </c>
      <c r="N76" s="31" t="s">
        <v>80</v>
      </c>
      <c r="O76" s="31" t="s">
        <v>80</v>
      </c>
      <c r="P76" s="31" t="s">
        <v>80</v>
      </c>
      <c r="Q76" s="31" t="s">
        <v>80</v>
      </c>
      <c r="R76" s="31" t="s">
        <v>80</v>
      </c>
      <c r="S76" s="31" t="s">
        <v>80</v>
      </c>
      <c r="T76" s="31" t="s">
        <v>80</v>
      </c>
      <c r="U76" s="31" t="s">
        <v>5</v>
      </c>
      <c r="V76" s="31" t="s">
        <v>80</v>
      </c>
      <c r="W76" s="31" t="s">
        <v>82</v>
      </c>
      <c r="X76" s="31" t="s">
        <v>80</v>
      </c>
      <c r="Y76" s="31" t="s">
        <v>80</v>
      </c>
      <c r="Z76" s="31" t="s">
        <v>80</v>
      </c>
      <c r="AA76" s="31" t="s">
        <v>80</v>
      </c>
      <c r="AB76" s="31" t="s">
        <v>80</v>
      </c>
      <c r="AC76" s="31" t="s">
        <v>80</v>
      </c>
      <c r="AD76" s="31" t="s">
        <v>80</v>
      </c>
      <c r="AE76" s="31" t="s">
        <v>80</v>
      </c>
      <c r="AF76" s="31" t="s">
        <v>80</v>
      </c>
      <c r="AG76" s="31" t="s">
        <v>80</v>
      </c>
      <c r="AH76" s="31" t="s">
        <v>80</v>
      </c>
      <c r="AI76" s="31" t="s">
        <v>82</v>
      </c>
      <c r="AJ76" s="31" t="s">
        <v>80</v>
      </c>
      <c r="AK76">
        <v>36</v>
      </c>
      <c r="AL76" s="29" t="s">
        <v>80</v>
      </c>
      <c r="AM76" s="29" t="s">
        <v>80</v>
      </c>
      <c r="AN76" s="20" t="s">
        <v>80</v>
      </c>
    </row>
    <row r="77" spans="1:40" x14ac:dyDescent="0.25">
      <c r="A77" t="s">
        <v>73</v>
      </c>
      <c r="B77" t="s">
        <v>140</v>
      </c>
      <c r="C77" t="s">
        <v>75</v>
      </c>
      <c r="D77" t="s">
        <v>147</v>
      </c>
      <c r="E77" t="s">
        <v>99</v>
      </c>
      <c r="F77" t="s">
        <v>78</v>
      </c>
      <c r="G77" s="31" t="s">
        <v>80</v>
      </c>
      <c r="H77" s="31" t="s">
        <v>80</v>
      </c>
      <c r="I77" s="31" t="s">
        <v>80</v>
      </c>
      <c r="J77" s="31" t="s">
        <v>80</v>
      </c>
      <c r="K77" s="31" t="s">
        <v>80</v>
      </c>
      <c r="L77" s="31" t="s">
        <v>80</v>
      </c>
      <c r="M77" s="31" t="s">
        <v>80</v>
      </c>
      <c r="N77" s="31" t="s">
        <v>80</v>
      </c>
      <c r="O77" s="31">
        <v>52.62</v>
      </c>
      <c r="P77" s="31" t="s">
        <v>80</v>
      </c>
      <c r="Q77" s="31" t="s">
        <v>80</v>
      </c>
      <c r="R77" s="31" t="s">
        <v>80</v>
      </c>
      <c r="S77" s="31">
        <v>4</v>
      </c>
      <c r="T77" s="31">
        <v>6</v>
      </c>
      <c r="U77" s="31">
        <v>10</v>
      </c>
      <c r="V77" s="31">
        <v>20</v>
      </c>
      <c r="W77" s="31" t="s">
        <v>80</v>
      </c>
      <c r="X77" s="31" t="s">
        <v>80</v>
      </c>
      <c r="Y77" s="31" t="s">
        <v>80</v>
      </c>
      <c r="Z77" s="31" t="s">
        <v>80</v>
      </c>
      <c r="AA77" s="31" t="s">
        <v>80</v>
      </c>
      <c r="AB77" s="31" t="s">
        <v>80</v>
      </c>
      <c r="AC77" s="31" t="s">
        <v>80</v>
      </c>
      <c r="AD77" s="31" t="s">
        <v>80</v>
      </c>
      <c r="AE77" s="31" t="s">
        <v>80</v>
      </c>
      <c r="AF77" s="31" t="s">
        <v>80</v>
      </c>
      <c r="AG77" s="31" t="s">
        <v>80</v>
      </c>
      <c r="AH77" s="31" t="s">
        <v>80</v>
      </c>
      <c r="AI77" s="31" t="s">
        <v>80</v>
      </c>
      <c r="AJ77" s="31" t="s">
        <v>80</v>
      </c>
      <c r="AK77">
        <v>37</v>
      </c>
      <c r="AL77" s="29">
        <v>0.01</v>
      </c>
      <c r="AM77" s="29">
        <v>99.93</v>
      </c>
      <c r="AN77" s="20">
        <v>92.62</v>
      </c>
    </row>
    <row r="78" spans="1:40" x14ac:dyDescent="0.25">
      <c r="A78" t="s">
        <v>73</v>
      </c>
      <c r="B78" t="s">
        <v>140</v>
      </c>
      <c r="C78" t="s">
        <v>75</v>
      </c>
      <c r="D78" t="s">
        <v>147</v>
      </c>
      <c r="E78" t="s">
        <v>99</v>
      </c>
      <c r="F78" t="s">
        <v>79</v>
      </c>
      <c r="G78" s="31" t="s">
        <v>80</v>
      </c>
      <c r="H78" s="31" t="s">
        <v>80</v>
      </c>
      <c r="I78" s="31" t="s">
        <v>80</v>
      </c>
      <c r="J78" s="31" t="s">
        <v>80</v>
      </c>
      <c r="K78" s="31" t="s">
        <v>80</v>
      </c>
      <c r="L78" s="31" t="s">
        <v>80</v>
      </c>
      <c r="M78" s="31" t="s">
        <v>80</v>
      </c>
      <c r="N78" s="31" t="s">
        <v>80</v>
      </c>
      <c r="O78" s="31" t="s">
        <v>20</v>
      </c>
      <c r="P78" s="31" t="s">
        <v>80</v>
      </c>
      <c r="Q78" s="31" t="s">
        <v>80</v>
      </c>
      <c r="R78" s="31" t="s">
        <v>80</v>
      </c>
      <c r="S78" s="31" t="s">
        <v>82</v>
      </c>
      <c r="T78" s="31" t="s">
        <v>82</v>
      </c>
      <c r="U78" s="31" t="s">
        <v>82</v>
      </c>
      <c r="V78" s="31" t="s">
        <v>82</v>
      </c>
      <c r="W78" s="31" t="s">
        <v>80</v>
      </c>
      <c r="X78" s="31" t="s">
        <v>80</v>
      </c>
      <c r="Y78" s="31" t="s">
        <v>80</v>
      </c>
      <c r="Z78" s="31" t="s">
        <v>80</v>
      </c>
      <c r="AA78" s="31" t="s">
        <v>80</v>
      </c>
      <c r="AB78" s="31" t="s">
        <v>80</v>
      </c>
      <c r="AC78" s="31" t="s">
        <v>80</v>
      </c>
      <c r="AD78" s="31" t="s">
        <v>80</v>
      </c>
      <c r="AE78" s="31" t="s">
        <v>80</v>
      </c>
      <c r="AF78" s="31" t="s">
        <v>80</v>
      </c>
      <c r="AG78" s="31" t="s">
        <v>80</v>
      </c>
      <c r="AH78" s="31" t="s">
        <v>7</v>
      </c>
      <c r="AI78" s="31" t="s">
        <v>80</v>
      </c>
      <c r="AJ78" s="31" t="s">
        <v>80</v>
      </c>
      <c r="AK78">
        <v>37</v>
      </c>
      <c r="AL78" s="29" t="s">
        <v>80</v>
      </c>
      <c r="AM78" s="29" t="s">
        <v>80</v>
      </c>
      <c r="AN78" s="20" t="s">
        <v>80</v>
      </c>
    </row>
    <row r="79" spans="1:40" x14ac:dyDescent="0.25">
      <c r="A79" t="s">
        <v>73</v>
      </c>
      <c r="B79" t="s">
        <v>140</v>
      </c>
      <c r="C79" t="s">
        <v>75</v>
      </c>
      <c r="D79" t="s">
        <v>148</v>
      </c>
      <c r="E79" t="s">
        <v>99</v>
      </c>
      <c r="F79" t="s">
        <v>78</v>
      </c>
      <c r="G79" s="31" t="s">
        <v>80</v>
      </c>
      <c r="H79" s="31" t="s">
        <v>80</v>
      </c>
      <c r="I79" s="31" t="s">
        <v>80</v>
      </c>
      <c r="J79" s="31" t="s">
        <v>80</v>
      </c>
      <c r="K79" s="31" t="s">
        <v>80</v>
      </c>
      <c r="L79" s="31" t="s">
        <v>80</v>
      </c>
      <c r="M79" s="31" t="s">
        <v>80</v>
      </c>
      <c r="N79" s="31" t="s">
        <v>80</v>
      </c>
      <c r="O79" s="31" t="s">
        <v>80</v>
      </c>
      <c r="P79" s="31" t="s">
        <v>80</v>
      </c>
      <c r="Q79" s="31" t="s">
        <v>80</v>
      </c>
      <c r="R79" s="31" t="s">
        <v>80</v>
      </c>
      <c r="S79" s="31" t="s">
        <v>80</v>
      </c>
      <c r="T79" s="31" t="s">
        <v>80</v>
      </c>
      <c r="U79" s="31" t="s">
        <v>80</v>
      </c>
      <c r="V79" s="31">
        <v>7.2469999999999999</v>
      </c>
      <c r="W79" s="31">
        <v>7.12</v>
      </c>
      <c r="X79" s="31">
        <v>74.305999999999997</v>
      </c>
      <c r="Y79" s="31" t="s">
        <v>80</v>
      </c>
      <c r="Z79" s="31" t="s">
        <v>80</v>
      </c>
      <c r="AA79" s="31" t="s">
        <v>80</v>
      </c>
      <c r="AB79" s="31" t="s">
        <v>80</v>
      </c>
      <c r="AC79" s="31" t="s">
        <v>80</v>
      </c>
      <c r="AD79" s="31" t="s">
        <v>80</v>
      </c>
      <c r="AE79" s="31" t="s">
        <v>80</v>
      </c>
      <c r="AF79" s="31" t="s">
        <v>80</v>
      </c>
      <c r="AG79" s="31" t="s">
        <v>80</v>
      </c>
      <c r="AH79" s="31" t="s">
        <v>80</v>
      </c>
      <c r="AI79" s="31" t="s">
        <v>80</v>
      </c>
      <c r="AJ79" s="31" t="s">
        <v>80</v>
      </c>
      <c r="AK79">
        <v>38</v>
      </c>
      <c r="AL79" s="29">
        <v>0.01</v>
      </c>
      <c r="AM79" s="29">
        <v>99.95</v>
      </c>
      <c r="AN79" s="20">
        <v>88.673000000000002</v>
      </c>
    </row>
    <row r="80" spans="1:40" x14ac:dyDescent="0.25">
      <c r="A80" t="s">
        <v>73</v>
      </c>
      <c r="B80" t="s">
        <v>140</v>
      </c>
      <c r="C80" t="s">
        <v>75</v>
      </c>
      <c r="D80" t="s">
        <v>148</v>
      </c>
      <c r="E80" t="s">
        <v>99</v>
      </c>
      <c r="F80" t="s">
        <v>79</v>
      </c>
      <c r="G80" s="31" t="s">
        <v>80</v>
      </c>
      <c r="H80" s="31" t="s">
        <v>80</v>
      </c>
      <c r="I80" s="31" t="s">
        <v>80</v>
      </c>
      <c r="J80" s="31" t="s">
        <v>80</v>
      </c>
      <c r="K80" s="31" t="s">
        <v>80</v>
      </c>
      <c r="L80" s="31" t="s">
        <v>80</v>
      </c>
      <c r="M80" s="31" t="s">
        <v>80</v>
      </c>
      <c r="N80" s="31" t="s">
        <v>80</v>
      </c>
      <c r="O80" s="31" t="s">
        <v>80</v>
      </c>
      <c r="P80" s="31" t="s">
        <v>80</v>
      </c>
      <c r="Q80" s="31" t="s">
        <v>80</v>
      </c>
      <c r="R80" s="31" t="s">
        <v>80</v>
      </c>
      <c r="S80" s="31" t="s">
        <v>80</v>
      </c>
      <c r="T80" s="31" t="s">
        <v>80</v>
      </c>
      <c r="U80" s="31" t="s">
        <v>80</v>
      </c>
      <c r="V80" s="31" t="s">
        <v>82</v>
      </c>
      <c r="W80" s="31" t="s">
        <v>82</v>
      </c>
      <c r="X80" s="31" t="s">
        <v>22</v>
      </c>
      <c r="Y80" s="31" t="s">
        <v>80</v>
      </c>
      <c r="Z80" s="31" t="s">
        <v>80</v>
      </c>
      <c r="AA80" s="31" t="s">
        <v>80</v>
      </c>
      <c r="AB80" s="31" t="s">
        <v>80</v>
      </c>
      <c r="AC80" s="31" t="s">
        <v>80</v>
      </c>
      <c r="AD80" s="31" t="s">
        <v>80</v>
      </c>
      <c r="AE80" s="31" t="s">
        <v>80</v>
      </c>
      <c r="AF80" s="31" t="s">
        <v>80</v>
      </c>
      <c r="AG80" s="31" t="s">
        <v>80</v>
      </c>
      <c r="AH80" s="31" t="s">
        <v>80</v>
      </c>
      <c r="AI80" s="31" t="s">
        <v>80</v>
      </c>
      <c r="AJ80" s="31" t="s">
        <v>80</v>
      </c>
      <c r="AK80">
        <v>38</v>
      </c>
      <c r="AL80" s="29" t="s">
        <v>80</v>
      </c>
      <c r="AM80" s="29" t="s">
        <v>80</v>
      </c>
      <c r="AN80" s="20" t="s">
        <v>80</v>
      </c>
    </row>
    <row r="81" spans="1:40" x14ac:dyDescent="0.25">
      <c r="A81" t="s">
        <v>73</v>
      </c>
      <c r="B81" t="s">
        <v>140</v>
      </c>
      <c r="C81" t="s">
        <v>75</v>
      </c>
      <c r="D81" t="s">
        <v>131</v>
      </c>
      <c r="E81" t="s">
        <v>99</v>
      </c>
      <c r="F81" t="s">
        <v>78</v>
      </c>
      <c r="G81" s="31" t="s">
        <v>80</v>
      </c>
      <c r="H81" s="31" t="s">
        <v>80</v>
      </c>
      <c r="I81" s="31" t="s">
        <v>80</v>
      </c>
      <c r="J81" s="31" t="s">
        <v>80</v>
      </c>
      <c r="K81" s="31" t="s">
        <v>80</v>
      </c>
      <c r="L81" s="31" t="s">
        <v>80</v>
      </c>
      <c r="M81" s="31" t="s">
        <v>80</v>
      </c>
      <c r="N81" s="31" t="s">
        <v>80</v>
      </c>
      <c r="O81" s="31" t="s">
        <v>80</v>
      </c>
      <c r="P81" s="31" t="s">
        <v>80</v>
      </c>
      <c r="Q81" s="31">
        <v>8</v>
      </c>
      <c r="R81" s="31">
        <v>46</v>
      </c>
      <c r="S81" s="31">
        <v>24</v>
      </c>
      <c r="T81" s="31" t="s">
        <v>80</v>
      </c>
      <c r="U81" s="31">
        <v>5</v>
      </c>
      <c r="V81" s="31" t="s">
        <v>80</v>
      </c>
      <c r="W81" s="31">
        <v>5</v>
      </c>
      <c r="X81" s="31" t="s">
        <v>80</v>
      </c>
      <c r="Y81" s="31" t="s">
        <v>80</v>
      </c>
      <c r="Z81" s="31" t="s">
        <v>80</v>
      </c>
      <c r="AA81" s="31" t="s">
        <v>80</v>
      </c>
      <c r="AB81" s="31" t="s">
        <v>80</v>
      </c>
      <c r="AC81" s="31" t="s">
        <v>80</v>
      </c>
      <c r="AD81" s="31" t="s">
        <v>80</v>
      </c>
      <c r="AE81" s="31" t="s">
        <v>80</v>
      </c>
      <c r="AF81" s="31" t="s">
        <v>80</v>
      </c>
      <c r="AG81" s="31" t="s">
        <v>80</v>
      </c>
      <c r="AH81" s="31" t="s">
        <v>80</v>
      </c>
      <c r="AI81" s="31" t="s">
        <v>80</v>
      </c>
      <c r="AJ81" s="31" t="s">
        <v>80</v>
      </c>
      <c r="AK81">
        <v>39</v>
      </c>
      <c r="AL81" s="29">
        <v>0.01</v>
      </c>
      <c r="AM81" s="29">
        <v>99.96</v>
      </c>
      <c r="AN81" s="20">
        <v>88</v>
      </c>
    </row>
    <row r="82" spans="1:40" x14ac:dyDescent="0.25">
      <c r="A82" t="s">
        <v>73</v>
      </c>
      <c r="B82" t="s">
        <v>140</v>
      </c>
      <c r="C82" t="s">
        <v>75</v>
      </c>
      <c r="D82" t="s">
        <v>131</v>
      </c>
      <c r="E82" t="s">
        <v>99</v>
      </c>
      <c r="F82" t="s">
        <v>79</v>
      </c>
      <c r="G82" s="31" t="s">
        <v>80</v>
      </c>
      <c r="H82" s="31" t="s">
        <v>80</v>
      </c>
      <c r="I82" s="31" t="s">
        <v>80</v>
      </c>
      <c r="J82" s="31" t="s">
        <v>80</v>
      </c>
      <c r="K82" s="31" t="s">
        <v>80</v>
      </c>
      <c r="L82" s="31" t="s">
        <v>80</v>
      </c>
      <c r="M82" s="31" t="s">
        <v>80</v>
      </c>
      <c r="N82" s="31" t="s">
        <v>80</v>
      </c>
      <c r="O82" s="31" t="s">
        <v>80</v>
      </c>
      <c r="P82" s="31" t="s">
        <v>80</v>
      </c>
      <c r="Q82" s="31" t="s">
        <v>20</v>
      </c>
      <c r="R82" s="31" t="s">
        <v>5</v>
      </c>
      <c r="S82" s="31" t="s">
        <v>22</v>
      </c>
      <c r="T82" s="31" t="s">
        <v>7</v>
      </c>
      <c r="U82" s="31" t="s">
        <v>7</v>
      </c>
      <c r="V82" s="31" t="s">
        <v>7</v>
      </c>
      <c r="W82" s="31" t="s">
        <v>22</v>
      </c>
      <c r="X82" s="31" t="s">
        <v>24</v>
      </c>
      <c r="Y82" s="31" t="s">
        <v>80</v>
      </c>
      <c r="Z82" s="31" t="s">
        <v>80</v>
      </c>
      <c r="AA82" s="31" t="s">
        <v>24</v>
      </c>
      <c r="AB82" s="31" t="s">
        <v>80</v>
      </c>
      <c r="AC82" s="31" t="s">
        <v>80</v>
      </c>
      <c r="AD82" s="31" t="s">
        <v>80</v>
      </c>
      <c r="AE82" s="31" t="s">
        <v>80</v>
      </c>
      <c r="AF82" s="31" t="s">
        <v>80</v>
      </c>
      <c r="AG82" s="31" t="s">
        <v>80</v>
      </c>
      <c r="AH82" s="31" t="s">
        <v>80</v>
      </c>
      <c r="AI82" s="31" t="s">
        <v>80</v>
      </c>
      <c r="AJ82" s="31" t="s">
        <v>80</v>
      </c>
      <c r="AK82">
        <v>39</v>
      </c>
      <c r="AL82" s="29" t="s">
        <v>80</v>
      </c>
      <c r="AM82" s="29" t="s">
        <v>80</v>
      </c>
      <c r="AN82" s="20" t="s">
        <v>80</v>
      </c>
    </row>
    <row r="83" spans="1:40" x14ac:dyDescent="0.25">
      <c r="A83" t="s">
        <v>73</v>
      </c>
      <c r="B83" t="s">
        <v>140</v>
      </c>
      <c r="C83" t="s">
        <v>75</v>
      </c>
      <c r="D83" t="s">
        <v>108</v>
      </c>
      <c r="E83" t="s">
        <v>99</v>
      </c>
      <c r="F83" t="s">
        <v>78</v>
      </c>
      <c r="G83" s="31">
        <v>23.54</v>
      </c>
      <c r="H83" s="31" t="s">
        <v>80</v>
      </c>
      <c r="I83" s="31">
        <v>4.54</v>
      </c>
      <c r="J83" s="31">
        <v>4</v>
      </c>
      <c r="K83" s="31" t="s">
        <v>80</v>
      </c>
      <c r="L83" s="31" t="s">
        <v>80</v>
      </c>
      <c r="M83" s="31" t="s">
        <v>80</v>
      </c>
      <c r="N83" s="31">
        <v>14.16</v>
      </c>
      <c r="O83" s="31" t="s">
        <v>80</v>
      </c>
      <c r="P83" s="31" t="s">
        <v>80</v>
      </c>
      <c r="Q83" s="31">
        <v>6.99</v>
      </c>
      <c r="R83" s="31" t="s">
        <v>80</v>
      </c>
      <c r="S83" s="31" t="s">
        <v>80</v>
      </c>
      <c r="T83" s="31" t="s">
        <v>80</v>
      </c>
      <c r="U83" s="31" t="s">
        <v>80</v>
      </c>
      <c r="V83" s="31" t="s">
        <v>80</v>
      </c>
      <c r="W83" s="31" t="s">
        <v>80</v>
      </c>
      <c r="X83" s="31" t="s">
        <v>80</v>
      </c>
      <c r="Y83" s="31" t="s">
        <v>80</v>
      </c>
      <c r="Z83" s="31" t="s">
        <v>80</v>
      </c>
      <c r="AA83" s="31" t="s">
        <v>80</v>
      </c>
      <c r="AB83" s="31" t="s">
        <v>80</v>
      </c>
      <c r="AC83" s="31" t="s">
        <v>80</v>
      </c>
      <c r="AD83" s="31" t="s">
        <v>80</v>
      </c>
      <c r="AE83" s="31" t="s">
        <v>80</v>
      </c>
      <c r="AF83" s="31" t="s">
        <v>80</v>
      </c>
      <c r="AG83" s="31" t="s">
        <v>80</v>
      </c>
      <c r="AH83" s="31" t="s">
        <v>80</v>
      </c>
      <c r="AI83" s="31" t="s">
        <v>80</v>
      </c>
      <c r="AJ83" s="31" t="s">
        <v>80</v>
      </c>
      <c r="AK83">
        <v>40</v>
      </c>
      <c r="AL83" s="29">
        <v>0.01</v>
      </c>
      <c r="AM83" s="29">
        <v>99.97</v>
      </c>
      <c r="AN83" s="20">
        <v>53.23</v>
      </c>
    </row>
    <row r="84" spans="1:40" x14ac:dyDescent="0.25">
      <c r="A84" t="s">
        <v>73</v>
      </c>
      <c r="B84" t="s">
        <v>140</v>
      </c>
      <c r="C84" t="s">
        <v>75</v>
      </c>
      <c r="D84" t="s">
        <v>108</v>
      </c>
      <c r="E84" t="s">
        <v>99</v>
      </c>
      <c r="F84" t="s">
        <v>79</v>
      </c>
      <c r="G84" s="31" t="s">
        <v>5</v>
      </c>
      <c r="H84" s="31" t="s">
        <v>80</v>
      </c>
      <c r="I84" s="31" t="s">
        <v>20</v>
      </c>
      <c r="J84" s="31" t="s">
        <v>20</v>
      </c>
      <c r="K84" s="31" t="s">
        <v>80</v>
      </c>
      <c r="L84" s="31" t="s">
        <v>80</v>
      </c>
      <c r="M84" s="31" t="s">
        <v>80</v>
      </c>
      <c r="N84" s="31" t="s">
        <v>20</v>
      </c>
      <c r="O84" s="31" t="s">
        <v>80</v>
      </c>
      <c r="P84" s="31" t="s">
        <v>80</v>
      </c>
      <c r="Q84" s="31" t="s">
        <v>5</v>
      </c>
      <c r="R84" s="31" t="s">
        <v>80</v>
      </c>
      <c r="S84" s="31" t="s">
        <v>80</v>
      </c>
      <c r="T84" s="31" t="s">
        <v>80</v>
      </c>
      <c r="U84" s="31" t="s">
        <v>80</v>
      </c>
      <c r="V84" s="31" t="s">
        <v>80</v>
      </c>
      <c r="W84" s="31" t="s">
        <v>80</v>
      </c>
      <c r="X84" s="31" t="s">
        <v>80</v>
      </c>
      <c r="Y84" s="31" t="s">
        <v>80</v>
      </c>
      <c r="Z84" s="31" t="s">
        <v>80</v>
      </c>
      <c r="AA84" s="31" t="s">
        <v>80</v>
      </c>
      <c r="AB84" s="31" t="s">
        <v>80</v>
      </c>
      <c r="AC84" s="31" t="s">
        <v>80</v>
      </c>
      <c r="AD84" s="31" t="s">
        <v>80</v>
      </c>
      <c r="AE84" s="31" t="s">
        <v>80</v>
      </c>
      <c r="AF84" s="31" t="s">
        <v>80</v>
      </c>
      <c r="AG84" s="31" t="s">
        <v>80</v>
      </c>
      <c r="AH84" s="31" t="s">
        <v>80</v>
      </c>
      <c r="AI84" s="31" t="s">
        <v>80</v>
      </c>
      <c r="AJ84" s="31" t="s">
        <v>80</v>
      </c>
      <c r="AK84">
        <v>40</v>
      </c>
      <c r="AL84" s="29" t="s">
        <v>80</v>
      </c>
      <c r="AM84" s="29" t="s">
        <v>80</v>
      </c>
      <c r="AN84" s="20" t="s">
        <v>80</v>
      </c>
    </row>
    <row r="85" spans="1:40" x14ac:dyDescent="0.25">
      <c r="A85" t="s">
        <v>73</v>
      </c>
      <c r="B85" t="s">
        <v>140</v>
      </c>
      <c r="C85" t="s">
        <v>75</v>
      </c>
      <c r="D85" t="s">
        <v>106</v>
      </c>
      <c r="E85" t="s">
        <v>99</v>
      </c>
      <c r="F85" t="s">
        <v>78</v>
      </c>
      <c r="G85" s="31" t="s">
        <v>80</v>
      </c>
      <c r="H85" s="31" t="s">
        <v>80</v>
      </c>
      <c r="I85" s="31" t="s">
        <v>80</v>
      </c>
      <c r="J85" s="31" t="s">
        <v>80</v>
      </c>
      <c r="K85" s="31" t="s">
        <v>80</v>
      </c>
      <c r="L85" s="31" t="s">
        <v>80</v>
      </c>
      <c r="M85" s="31" t="s">
        <v>80</v>
      </c>
      <c r="N85" s="31" t="s">
        <v>80</v>
      </c>
      <c r="O85" s="31" t="s">
        <v>80</v>
      </c>
      <c r="P85" s="31" t="s">
        <v>80</v>
      </c>
      <c r="Q85" s="31" t="s">
        <v>80</v>
      </c>
      <c r="R85" s="31" t="s">
        <v>80</v>
      </c>
      <c r="S85" s="31" t="s">
        <v>80</v>
      </c>
      <c r="T85" s="31" t="s">
        <v>80</v>
      </c>
      <c r="U85" s="31" t="s">
        <v>80</v>
      </c>
      <c r="V85" s="31" t="s">
        <v>80</v>
      </c>
      <c r="W85" s="31" t="s">
        <v>80</v>
      </c>
      <c r="X85" s="31">
        <v>50.354999999999997</v>
      </c>
      <c r="Y85" s="31" t="s">
        <v>80</v>
      </c>
      <c r="Z85" s="31" t="s">
        <v>80</v>
      </c>
      <c r="AA85" s="31" t="s">
        <v>80</v>
      </c>
      <c r="AB85" s="31" t="s">
        <v>80</v>
      </c>
      <c r="AC85" s="31" t="s">
        <v>80</v>
      </c>
      <c r="AD85" s="31" t="s">
        <v>80</v>
      </c>
      <c r="AE85" s="31" t="s">
        <v>80</v>
      </c>
      <c r="AF85" s="31" t="s">
        <v>80</v>
      </c>
      <c r="AG85" s="31" t="s">
        <v>80</v>
      </c>
      <c r="AH85" s="31" t="s">
        <v>80</v>
      </c>
      <c r="AI85" s="31" t="s">
        <v>80</v>
      </c>
      <c r="AJ85" s="31" t="s">
        <v>80</v>
      </c>
      <c r="AK85">
        <v>41</v>
      </c>
      <c r="AL85" s="29">
        <v>0.01</v>
      </c>
      <c r="AM85" s="29">
        <v>99.97</v>
      </c>
      <c r="AN85" s="20">
        <v>50.354999999999997</v>
      </c>
    </row>
    <row r="86" spans="1:40" x14ac:dyDescent="0.25">
      <c r="A86" t="s">
        <v>73</v>
      </c>
      <c r="B86" t="s">
        <v>140</v>
      </c>
      <c r="C86" t="s">
        <v>75</v>
      </c>
      <c r="D86" t="s">
        <v>106</v>
      </c>
      <c r="E86" t="s">
        <v>99</v>
      </c>
      <c r="F86" t="s">
        <v>79</v>
      </c>
      <c r="G86" s="31" t="s">
        <v>80</v>
      </c>
      <c r="H86" s="31" t="s">
        <v>80</v>
      </c>
      <c r="I86" s="31" t="s">
        <v>80</v>
      </c>
      <c r="J86" s="31" t="s">
        <v>80</v>
      </c>
      <c r="K86" s="31" t="s">
        <v>80</v>
      </c>
      <c r="L86" s="31" t="s">
        <v>80</v>
      </c>
      <c r="M86" s="31" t="s">
        <v>80</v>
      </c>
      <c r="N86" s="31" t="s">
        <v>80</v>
      </c>
      <c r="O86" s="31" t="s">
        <v>80</v>
      </c>
      <c r="P86" s="31" t="s">
        <v>80</v>
      </c>
      <c r="Q86" s="31" t="s">
        <v>80</v>
      </c>
      <c r="R86" s="31" t="s">
        <v>80</v>
      </c>
      <c r="S86" s="31" t="s">
        <v>80</v>
      </c>
      <c r="T86" s="31" t="s">
        <v>80</v>
      </c>
      <c r="U86" s="31" t="s">
        <v>80</v>
      </c>
      <c r="V86" s="31" t="s">
        <v>80</v>
      </c>
      <c r="W86" s="31" t="s">
        <v>80</v>
      </c>
      <c r="X86" s="31" t="s">
        <v>82</v>
      </c>
      <c r="Y86" s="31" t="s">
        <v>80</v>
      </c>
      <c r="Z86" s="31" t="s">
        <v>80</v>
      </c>
      <c r="AA86" s="31" t="s">
        <v>80</v>
      </c>
      <c r="AB86" s="31" t="s">
        <v>80</v>
      </c>
      <c r="AC86" s="31" t="s">
        <v>80</v>
      </c>
      <c r="AD86" s="31" t="s">
        <v>80</v>
      </c>
      <c r="AE86" s="31" t="s">
        <v>80</v>
      </c>
      <c r="AF86" s="31" t="s">
        <v>80</v>
      </c>
      <c r="AG86" s="31" t="s">
        <v>80</v>
      </c>
      <c r="AH86" s="31" t="s">
        <v>80</v>
      </c>
      <c r="AI86" s="31" t="s">
        <v>80</v>
      </c>
      <c r="AJ86" s="31" t="s">
        <v>80</v>
      </c>
      <c r="AK86">
        <v>41</v>
      </c>
      <c r="AL86" s="29" t="s">
        <v>80</v>
      </c>
      <c r="AM86" s="29" t="s">
        <v>80</v>
      </c>
      <c r="AN86" s="20" t="s">
        <v>80</v>
      </c>
    </row>
    <row r="87" spans="1:40" x14ac:dyDescent="0.25">
      <c r="A87" t="s">
        <v>73</v>
      </c>
      <c r="B87" t="s">
        <v>140</v>
      </c>
      <c r="C87" t="s">
        <v>75</v>
      </c>
      <c r="D87" t="s">
        <v>113</v>
      </c>
      <c r="E87" t="s">
        <v>90</v>
      </c>
      <c r="F87" t="s">
        <v>78</v>
      </c>
      <c r="G87" s="31" t="s">
        <v>80</v>
      </c>
      <c r="H87" s="31" t="s">
        <v>80</v>
      </c>
      <c r="I87" s="31" t="s">
        <v>80</v>
      </c>
      <c r="J87" s="31" t="s">
        <v>80</v>
      </c>
      <c r="K87" s="31" t="s">
        <v>80</v>
      </c>
      <c r="L87" s="31" t="s">
        <v>80</v>
      </c>
      <c r="M87" s="31" t="s">
        <v>80</v>
      </c>
      <c r="N87" s="31" t="s">
        <v>80</v>
      </c>
      <c r="O87" s="31" t="s">
        <v>80</v>
      </c>
      <c r="P87" s="31" t="s">
        <v>80</v>
      </c>
      <c r="Q87" s="31" t="s">
        <v>80</v>
      </c>
      <c r="R87" s="31" t="s">
        <v>80</v>
      </c>
      <c r="S87" s="31" t="s">
        <v>80</v>
      </c>
      <c r="T87" s="31" t="s">
        <v>80</v>
      </c>
      <c r="U87" s="31" t="s">
        <v>80</v>
      </c>
      <c r="V87" s="31" t="s">
        <v>80</v>
      </c>
      <c r="W87" s="31">
        <v>41.267000000000003</v>
      </c>
      <c r="X87" s="31" t="s">
        <v>80</v>
      </c>
      <c r="Y87" s="31" t="s">
        <v>80</v>
      </c>
      <c r="Z87" s="31" t="s">
        <v>80</v>
      </c>
      <c r="AA87" s="31" t="s">
        <v>80</v>
      </c>
      <c r="AB87" s="31" t="s">
        <v>80</v>
      </c>
      <c r="AC87" s="31" t="s">
        <v>80</v>
      </c>
      <c r="AD87" s="31" t="s">
        <v>80</v>
      </c>
      <c r="AE87" s="31" t="s">
        <v>80</v>
      </c>
      <c r="AF87" s="31" t="s">
        <v>80</v>
      </c>
      <c r="AG87" s="31" t="s">
        <v>80</v>
      </c>
      <c r="AH87" s="31" t="s">
        <v>80</v>
      </c>
      <c r="AI87" s="31" t="s">
        <v>80</v>
      </c>
      <c r="AJ87" s="31" t="s">
        <v>80</v>
      </c>
      <c r="AK87">
        <v>42</v>
      </c>
      <c r="AL87" s="29">
        <v>0.01</v>
      </c>
      <c r="AM87" s="29">
        <v>99.98</v>
      </c>
      <c r="AN87" s="20">
        <v>41.267000000000003</v>
      </c>
    </row>
    <row r="88" spans="1:40" x14ac:dyDescent="0.25">
      <c r="A88" t="s">
        <v>73</v>
      </c>
      <c r="B88" t="s">
        <v>140</v>
      </c>
      <c r="C88" t="s">
        <v>75</v>
      </c>
      <c r="D88" t="s">
        <v>113</v>
      </c>
      <c r="E88" t="s">
        <v>90</v>
      </c>
      <c r="F88" t="s">
        <v>79</v>
      </c>
      <c r="G88" s="31" t="s">
        <v>80</v>
      </c>
      <c r="H88" s="31" t="s">
        <v>80</v>
      </c>
      <c r="I88" s="31" t="s">
        <v>80</v>
      </c>
      <c r="J88" s="31" t="s">
        <v>80</v>
      </c>
      <c r="K88" s="31" t="s">
        <v>80</v>
      </c>
      <c r="L88" s="31" t="s">
        <v>80</v>
      </c>
      <c r="M88" s="31" t="s">
        <v>80</v>
      </c>
      <c r="N88" s="31" t="s">
        <v>80</v>
      </c>
      <c r="O88" s="31" t="s">
        <v>80</v>
      </c>
      <c r="P88" s="31" t="s">
        <v>80</v>
      </c>
      <c r="Q88" s="31" t="s">
        <v>80</v>
      </c>
      <c r="R88" s="31" t="s">
        <v>80</v>
      </c>
      <c r="S88" s="31" t="s">
        <v>80</v>
      </c>
      <c r="T88" s="31" t="s">
        <v>80</v>
      </c>
      <c r="U88" s="31" t="s">
        <v>80</v>
      </c>
      <c r="V88" s="31" t="s">
        <v>80</v>
      </c>
      <c r="W88" s="31" t="s">
        <v>82</v>
      </c>
      <c r="X88" s="31" t="s">
        <v>80</v>
      </c>
      <c r="Y88" s="31" t="s">
        <v>80</v>
      </c>
      <c r="Z88" s="31" t="s">
        <v>80</v>
      </c>
      <c r="AA88" s="31" t="s">
        <v>80</v>
      </c>
      <c r="AB88" s="31" t="s">
        <v>80</v>
      </c>
      <c r="AC88" s="31" t="s">
        <v>80</v>
      </c>
      <c r="AD88" s="31" t="s">
        <v>80</v>
      </c>
      <c r="AE88" s="31" t="s">
        <v>80</v>
      </c>
      <c r="AF88" s="31" t="s">
        <v>80</v>
      </c>
      <c r="AG88" s="31" t="s">
        <v>80</v>
      </c>
      <c r="AH88" s="31" t="s">
        <v>80</v>
      </c>
      <c r="AI88" s="31" t="s">
        <v>80</v>
      </c>
      <c r="AJ88" s="31" t="s">
        <v>80</v>
      </c>
      <c r="AK88">
        <v>42</v>
      </c>
      <c r="AL88" s="29" t="s">
        <v>80</v>
      </c>
      <c r="AM88" s="29" t="s">
        <v>80</v>
      </c>
      <c r="AN88" s="20" t="s">
        <v>80</v>
      </c>
    </row>
    <row r="89" spans="1:40" x14ac:dyDescent="0.25">
      <c r="A89" t="s">
        <v>73</v>
      </c>
      <c r="B89" t="s">
        <v>140</v>
      </c>
      <c r="C89" t="s">
        <v>75</v>
      </c>
      <c r="D89" t="s">
        <v>96</v>
      </c>
      <c r="E89" t="s">
        <v>99</v>
      </c>
      <c r="F89" t="s">
        <v>78</v>
      </c>
      <c r="G89" s="31" t="s">
        <v>80</v>
      </c>
      <c r="H89" s="31" t="s">
        <v>80</v>
      </c>
      <c r="I89" s="31" t="s">
        <v>80</v>
      </c>
      <c r="J89" s="31" t="s">
        <v>80</v>
      </c>
      <c r="K89" s="31" t="s">
        <v>80</v>
      </c>
      <c r="L89" s="31" t="s">
        <v>80</v>
      </c>
      <c r="M89" s="31" t="s">
        <v>80</v>
      </c>
      <c r="N89" s="31" t="s">
        <v>80</v>
      </c>
      <c r="O89" s="31" t="s">
        <v>80</v>
      </c>
      <c r="P89" s="31" t="s">
        <v>80</v>
      </c>
      <c r="Q89" s="31" t="s">
        <v>80</v>
      </c>
      <c r="R89" s="31" t="s">
        <v>80</v>
      </c>
      <c r="S89" s="31" t="s">
        <v>80</v>
      </c>
      <c r="T89" s="31" t="s">
        <v>80</v>
      </c>
      <c r="U89" s="31" t="s">
        <v>80</v>
      </c>
      <c r="V89" s="31" t="s">
        <v>80</v>
      </c>
      <c r="W89" s="31">
        <v>30</v>
      </c>
      <c r="X89" s="31" t="s">
        <v>80</v>
      </c>
      <c r="Y89" s="31" t="s">
        <v>80</v>
      </c>
      <c r="Z89" s="31" t="s">
        <v>80</v>
      </c>
      <c r="AA89" s="31" t="s">
        <v>80</v>
      </c>
      <c r="AB89" s="31" t="s">
        <v>80</v>
      </c>
      <c r="AC89" s="31" t="s">
        <v>80</v>
      </c>
      <c r="AD89" s="31" t="s">
        <v>80</v>
      </c>
      <c r="AE89" s="31" t="s">
        <v>80</v>
      </c>
      <c r="AF89" s="31" t="s">
        <v>80</v>
      </c>
      <c r="AG89" s="31" t="s">
        <v>80</v>
      </c>
      <c r="AH89" s="31">
        <v>2</v>
      </c>
      <c r="AI89" s="31" t="s">
        <v>80</v>
      </c>
      <c r="AJ89" s="31">
        <v>1</v>
      </c>
      <c r="AK89">
        <v>43</v>
      </c>
      <c r="AL89" s="29">
        <v>0</v>
      </c>
      <c r="AM89" s="29">
        <v>99.98</v>
      </c>
      <c r="AN89" s="20">
        <v>33</v>
      </c>
    </row>
    <row r="90" spans="1:40" x14ac:dyDescent="0.25">
      <c r="A90" t="s">
        <v>73</v>
      </c>
      <c r="B90" t="s">
        <v>140</v>
      </c>
      <c r="C90" t="s">
        <v>75</v>
      </c>
      <c r="D90" t="s">
        <v>96</v>
      </c>
      <c r="E90" t="s">
        <v>99</v>
      </c>
      <c r="F90" t="s">
        <v>79</v>
      </c>
      <c r="G90" s="31" t="s">
        <v>5</v>
      </c>
      <c r="H90" s="31" t="s">
        <v>5</v>
      </c>
      <c r="I90" s="31" t="s">
        <v>80</v>
      </c>
      <c r="J90" s="31" t="s">
        <v>80</v>
      </c>
      <c r="K90" s="31" t="s">
        <v>80</v>
      </c>
      <c r="L90" s="31" t="s">
        <v>80</v>
      </c>
      <c r="M90" s="31" t="s">
        <v>80</v>
      </c>
      <c r="N90" s="31" t="s">
        <v>80</v>
      </c>
      <c r="O90" s="31" t="s">
        <v>80</v>
      </c>
      <c r="P90" s="31" t="s">
        <v>80</v>
      </c>
      <c r="Q90" s="31" t="s">
        <v>80</v>
      </c>
      <c r="R90" s="31" t="s">
        <v>80</v>
      </c>
      <c r="S90" s="31" t="s">
        <v>80</v>
      </c>
      <c r="T90" s="31" t="s">
        <v>80</v>
      </c>
      <c r="U90" s="31" t="s">
        <v>9</v>
      </c>
      <c r="V90" s="31" t="s">
        <v>20</v>
      </c>
      <c r="W90" s="31" t="s">
        <v>5</v>
      </c>
      <c r="X90" s="31" t="s">
        <v>7</v>
      </c>
      <c r="Y90" s="31" t="s">
        <v>20</v>
      </c>
      <c r="Z90" s="31" t="s">
        <v>80</v>
      </c>
      <c r="AA90" s="31" t="s">
        <v>7</v>
      </c>
      <c r="AB90" s="31" t="s">
        <v>80</v>
      </c>
      <c r="AC90" s="31" t="s">
        <v>9</v>
      </c>
      <c r="AD90" s="31" t="s">
        <v>80</v>
      </c>
      <c r="AE90" s="31" t="s">
        <v>80</v>
      </c>
      <c r="AF90" s="31" t="s">
        <v>80</v>
      </c>
      <c r="AG90" s="31" t="s">
        <v>80</v>
      </c>
      <c r="AH90" s="31" t="s">
        <v>5</v>
      </c>
      <c r="AI90" s="31" t="s">
        <v>80</v>
      </c>
      <c r="AJ90" s="31" t="s">
        <v>5</v>
      </c>
      <c r="AK90">
        <v>43</v>
      </c>
      <c r="AL90" s="29" t="s">
        <v>80</v>
      </c>
      <c r="AM90" s="29" t="s">
        <v>80</v>
      </c>
      <c r="AN90" s="20" t="s">
        <v>80</v>
      </c>
    </row>
    <row r="91" spans="1:40" x14ac:dyDescent="0.25">
      <c r="A91" t="s">
        <v>73</v>
      </c>
      <c r="B91" t="s">
        <v>140</v>
      </c>
      <c r="C91" t="s">
        <v>75</v>
      </c>
      <c r="D91" t="s">
        <v>132</v>
      </c>
      <c r="E91" t="s">
        <v>87</v>
      </c>
      <c r="F91" t="s">
        <v>78</v>
      </c>
      <c r="G91" s="31" t="s">
        <v>80</v>
      </c>
      <c r="H91" s="31" t="s">
        <v>80</v>
      </c>
      <c r="I91" s="31" t="s">
        <v>80</v>
      </c>
      <c r="J91" s="31" t="s">
        <v>80</v>
      </c>
      <c r="K91" s="31" t="s">
        <v>80</v>
      </c>
      <c r="L91" s="31" t="s">
        <v>80</v>
      </c>
      <c r="M91" s="31" t="s">
        <v>80</v>
      </c>
      <c r="N91" s="31" t="s">
        <v>80</v>
      </c>
      <c r="O91" s="31" t="s">
        <v>80</v>
      </c>
      <c r="P91" s="31" t="s">
        <v>80</v>
      </c>
      <c r="Q91" s="31" t="s">
        <v>80</v>
      </c>
      <c r="R91" s="31" t="s">
        <v>80</v>
      </c>
      <c r="S91" s="31" t="s">
        <v>80</v>
      </c>
      <c r="T91" s="31" t="s">
        <v>80</v>
      </c>
      <c r="U91" s="31" t="s">
        <v>80</v>
      </c>
      <c r="V91" s="31" t="s">
        <v>80</v>
      </c>
      <c r="W91" s="31" t="s">
        <v>80</v>
      </c>
      <c r="X91" s="31" t="s">
        <v>80</v>
      </c>
      <c r="Y91" s="31" t="s">
        <v>80</v>
      </c>
      <c r="Z91" s="31" t="s">
        <v>80</v>
      </c>
      <c r="AA91" s="31" t="s">
        <v>80</v>
      </c>
      <c r="AB91" s="31" t="s">
        <v>80</v>
      </c>
      <c r="AC91" s="31" t="s">
        <v>80</v>
      </c>
      <c r="AD91" s="31" t="s">
        <v>80</v>
      </c>
      <c r="AE91" s="31">
        <v>24.484000000000002</v>
      </c>
      <c r="AF91" s="31" t="s">
        <v>80</v>
      </c>
      <c r="AG91" s="31" t="s">
        <v>80</v>
      </c>
      <c r="AH91" s="31" t="s">
        <v>80</v>
      </c>
      <c r="AI91" s="31" t="s">
        <v>80</v>
      </c>
      <c r="AJ91" s="31" t="s">
        <v>80</v>
      </c>
      <c r="AK91">
        <v>44</v>
      </c>
      <c r="AL91" s="29">
        <v>0</v>
      </c>
      <c r="AM91" s="29">
        <v>99.99</v>
      </c>
      <c r="AN91" s="20">
        <v>24.484000000000002</v>
      </c>
    </row>
    <row r="92" spans="1:40" x14ac:dyDescent="0.25">
      <c r="A92" t="s">
        <v>73</v>
      </c>
      <c r="B92" t="s">
        <v>140</v>
      </c>
      <c r="C92" t="s">
        <v>75</v>
      </c>
      <c r="D92" t="s">
        <v>132</v>
      </c>
      <c r="E92" t="s">
        <v>87</v>
      </c>
      <c r="F92" t="s">
        <v>79</v>
      </c>
      <c r="G92" s="31" t="s">
        <v>80</v>
      </c>
      <c r="H92" s="31" t="s">
        <v>80</v>
      </c>
      <c r="I92" s="31" t="s">
        <v>80</v>
      </c>
      <c r="J92" s="31" t="s">
        <v>80</v>
      </c>
      <c r="K92" s="31" t="s">
        <v>80</v>
      </c>
      <c r="L92" s="31" t="s">
        <v>80</v>
      </c>
      <c r="M92" s="31" t="s">
        <v>80</v>
      </c>
      <c r="N92" s="31" t="s">
        <v>80</v>
      </c>
      <c r="O92" s="31" t="s">
        <v>80</v>
      </c>
      <c r="P92" s="31" t="s">
        <v>80</v>
      </c>
      <c r="Q92" s="31" t="s">
        <v>80</v>
      </c>
      <c r="R92" s="31" t="s">
        <v>80</v>
      </c>
      <c r="S92" s="31" t="s">
        <v>80</v>
      </c>
      <c r="T92" s="31" t="s">
        <v>80</v>
      </c>
      <c r="U92" s="31" t="s">
        <v>80</v>
      </c>
      <c r="V92" s="31" t="s">
        <v>80</v>
      </c>
      <c r="W92" s="31" t="s">
        <v>80</v>
      </c>
      <c r="X92" s="31" t="s">
        <v>80</v>
      </c>
      <c r="Y92" s="31" t="s">
        <v>80</v>
      </c>
      <c r="Z92" s="31" t="s">
        <v>80</v>
      </c>
      <c r="AA92" s="31" t="s">
        <v>80</v>
      </c>
      <c r="AB92" s="31" t="s">
        <v>80</v>
      </c>
      <c r="AC92" s="31" t="s">
        <v>80</v>
      </c>
      <c r="AD92" s="31" t="s">
        <v>80</v>
      </c>
      <c r="AE92" s="31" t="s">
        <v>82</v>
      </c>
      <c r="AF92" s="31" t="s">
        <v>80</v>
      </c>
      <c r="AG92" s="31" t="s">
        <v>80</v>
      </c>
      <c r="AH92" s="31" t="s">
        <v>80</v>
      </c>
      <c r="AI92" s="31" t="s">
        <v>80</v>
      </c>
      <c r="AJ92" s="31" t="s">
        <v>80</v>
      </c>
      <c r="AK92">
        <v>44</v>
      </c>
      <c r="AL92" s="29" t="s">
        <v>80</v>
      </c>
      <c r="AM92" s="29" t="s">
        <v>80</v>
      </c>
      <c r="AN92" s="20" t="s">
        <v>80</v>
      </c>
    </row>
    <row r="93" spans="1:40" x14ac:dyDescent="0.25">
      <c r="A93" t="s">
        <v>73</v>
      </c>
      <c r="B93" t="s">
        <v>140</v>
      </c>
      <c r="C93" t="s">
        <v>75</v>
      </c>
      <c r="D93" t="s">
        <v>94</v>
      </c>
      <c r="E93" t="s">
        <v>87</v>
      </c>
      <c r="F93" t="s">
        <v>78</v>
      </c>
      <c r="G93" s="31" t="s">
        <v>80</v>
      </c>
      <c r="H93" s="31">
        <v>1</v>
      </c>
      <c r="I93" s="31">
        <v>5</v>
      </c>
      <c r="J93" s="31">
        <v>1</v>
      </c>
      <c r="K93" s="31">
        <v>1</v>
      </c>
      <c r="L93" s="31">
        <v>0.89</v>
      </c>
      <c r="M93" s="31">
        <v>2.39</v>
      </c>
      <c r="N93" s="31">
        <v>8</v>
      </c>
      <c r="O93" s="31">
        <v>1.97</v>
      </c>
      <c r="P93" s="31">
        <v>0.53600000000000003</v>
      </c>
      <c r="Q93" s="31" t="s">
        <v>80</v>
      </c>
      <c r="R93" s="31" t="s">
        <v>80</v>
      </c>
      <c r="S93" s="31" t="s">
        <v>80</v>
      </c>
      <c r="T93" s="31" t="s">
        <v>80</v>
      </c>
      <c r="U93" s="31" t="s">
        <v>80</v>
      </c>
      <c r="V93" s="31" t="s">
        <v>80</v>
      </c>
      <c r="W93" s="31" t="s">
        <v>80</v>
      </c>
      <c r="X93" s="31" t="s">
        <v>80</v>
      </c>
      <c r="Y93" s="31">
        <v>4.7E-2</v>
      </c>
      <c r="Z93" s="31" t="s">
        <v>80</v>
      </c>
      <c r="AA93" s="31" t="s">
        <v>80</v>
      </c>
      <c r="AB93" s="31" t="s">
        <v>80</v>
      </c>
      <c r="AC93" s="31" t="s">
        <v>80</v>
      </c>
      <c r="AD93" s="31" t="s">
        <v>80</v>
      </c>
      <c r="AE93" s="31" t="s">
        <v>80</v>
      </c>
      <c r="AF93" s="31" t="s">
        <v>80</v>
      </c>
      <c r="AG93" s="31">
        <v>1.4E-2</v>
      </c>
      <c r="AH93" s="31" t="s">
        <v>80</v>
      </c>
      <c r="AI93" s="31" t="s">
        <v>80</v>
      </c>
      <c r="AJ93" s="31" t="s">
        <v>80</v>
      </c>
      <c r="AK93">
        <v>45</v>
      </c>
      <c r="AL93" s="29">
        <v>0</v>
      </c>
      <c r="AM93" s="29">
        <v>99.99</v>
      </c>
      <c r="AN93" s="20">
        <v>21.847000000000001</v>
      </c>
    </row>
    <row r="94" spans="1:40" x14ac:dyDescent="0.25">
      <c r="A94" t="s">
        <v>73</v>
      </c>
      <c r="B94" t="s">
        <v>140</v>
      </c>
      <c r="C94" t="s">
        <v>75</v>
      </c>
      <c r="D94" t="s">
        <v>94</v>
      </c>
      <c r="E94" t="s">
        <v>87</v>
      </c>
      <c r="F94" t="s">
        <v>79</v>
      </c>
      <c r="G94" s="31" t="s">
        <v>80</v>
      </c>
      <c r="H94" s="31" t="s">
        <v>5</v>
      </c>
      <c r="I94" s="31" t="s">
        <v>5</v>
      </c>
      <c r="J94" s="31" t="s">
        <v>5</v>
      </c>
      <c r="K94" s="31" t="s">
        <v>20</v>
      </c>
      <c r="L94" s="31" t="s">
        <v>24</v>
      </c>
      <c r="M94" s="31" t="s">
        <v>18</v>
      </c>
      <c r="N94" s="31" t="s">
        <v>24</v>
      </c>
      <c r="O94" s="31" t="s">
        <v>24</v>
      </c>
      <c r="P94" s="31" t="s">
        <v>18</v>
      </c>
      <c r="Q94" s="31" t="s">
        <v>80</v>
      </c>
      <c r="R94" s="31" t="s">
        <v>80</v>
      </c>
      <c r="S94" s="31" t="s">
        <v>80</v>
      </c>
      <c r="T94" s="31" t="s">
        <v>80</v>
      </c>
      <c r="U94" s="31" t="s">
        <v>80</v>
      </c>
      <c r="V94" s="31" t="s">
        <v>18</v>
      </c>
      <c r="W94" s="31" t="s">
        <v>80</v>
      </c>
      <c r="X94" s="31" t="s">
        <v>5</v>
      </c>
      <c r="Y94" s="31" t="s">
        <v>24</v>
      </c>
      <c r="Z94" s="31" t="s">
        <v>80</v>
      </c>
      <c r="AA94" s="31" t="s">
        <v>5</v>
      </c>
      <c r="AB94" s="31" t="s">
        <v>80</v>
      </c>
      <c r="AC94" s="31" t="s">
        <v>80</v>
      </c>
      <c r="AD94" s="31" t="s">
        <v>80</v>
      </c>
      <c r="AE94" s="31" t="s">
        <v>80</v>
      </c>
      <c r="AF94" s="31" t="s">
        <v>80</v>
      </c>
      <c r="AG94" s="31" t="s">
        <v>18</v>
      </c>
      <c r="AH94" s="31" t="s">
        <v>80</v>
      </c>
      <c r="AI94" s="31" t="s">
        <v>80</v>
      </c>
      <c r="AJ94" s="31" t="s">
        <v>80</v>
      </c>
      <c r="AK94">
        <v>45</v>
      </c>
      <c r="AL94" s="29" t="s">
        <v>80</v>
      </c>
      <c r="AM94" s="29" t="s">
        <v>80</v>
      </c>
      <c r="AN94" s="20" t="s">
        <v>80</v>
      </c>
    </row>
    <row r="95" spans="1:40" x14ac:dyDescent="0.25">
      <c r="A95" t="s">
        <v>73</v>
      </c>
      <c r="B95" t="s">
        <v>140</v>
      </c>
      <c r="C95" t="s">
        <v>75</v>
      </c>
      <c r="D95" t="s">
        <v>149</v>
      </c>
      <c r="E95" t="s">
        <v>87</v>
      </c>
      <c r="F95" t="s">
        <v>78</v>
      </c>
      <c r="G95" s="31">
        <v>2</v>
      </c>
      <c r="H95" s="31" t="s">
        <v>80</v>
      </c>
      <c r="I95" s="31">
        <v>7</v>
      </c>
      <c r="J95" s="31">
        <v>1</v>
      </c>
      <c r="K95" s="31">
        <v>6</v>
      </c>
      <c r="L95" s="31" t="s">
        <v>80</v>
      </c>
      <c r="M95" s="31" t="s">
        <v>80</v>
      </c>
      <c r="N95" s="31" t="s">
        <v>80</v>
      </c>
      <c r="O95" s="31" t="s">
        <v>80</v>
      </c>
      <c r="P95" s="31" t="s">
        <v>80</v>
      </c>
      <c r="Q95" s="31" t="s">
        <v>80</v>
      </c>
      <c r="R95" s="31" t="s">
        <v>80</v>
      </c>
      <c r="S95" s="31" t="s">
        <v>80</v>
      </c>
      <c r="T95" s="31" t="s">
        <v>80</v>
      </c>
      <c r="U95" s="31" t="s">
        <v>80</v>
      </c>
      <c r="V95" s="31" t="s">
        <v>80</v>
      </c>
      <c r="W95" s="31" t="s">
        <v>80</v>
      </c>
      <c r="X95" s="31" t="s">
        <v>80</v>
      </c>
      <c r="Y95" s="31" t="s">
        <v>80</v>
      </c>
      <c r="Z95" s="31" t="s">
        <v>80</v>
      </c>
      <c r="AA95" s="31" t="s">
        <v>80</v>
      </c>
      <c r="AB95" s="31" t="s">
        <v>80</v>
      </c>
      <c r="AC95" s="31" t="s">
        <v>80</v>
      </c>
      <c r="AD95" s="31" t="s">
        <v>80</v>
      </c>
      <c r="AE95" s="31" t="s">
        <v>80</v>
      </c>
      <c r="AF95" s="31" t="s">
        <v>80</v>
      </c>
      <c r="AG95" s="31" t="s">
        <v>80</v>
      </c>
      <c r="AH95" s="31" t="s">
        <v>80</v>
      </c>
      <c r="AI95" s="31" t="s">
        <v>80</v>
      </c>
      <c r="AJ95" s="31" t="s">
        <v>80</v>
      </c>
      <c r="AK95">
        <v>46</v>
      </c>
      <c r="AL95" s="29">
        <v>0</v>
      </c>
      <c r="AM95" s="29">
        <v>99.99</v>
      </c>
      <c r="AN95" s="20">
        <v>16</v>
      </c>
    </row>
    <row r="96" spans="1:40" x14ac:dyDescent="0.25">
      <c r="A96" t="s">
        <v>73</v>
      </c>
      <c r="B96" t="s">
        <v>140</v>
      </c>
      <c r="C96" t="s">
        <v>75</v>
      </c>
      <c r="D96" t="s">
        <v>149</v>
      </c>
      <c r="E96" t="s">
        <v>87</v>
      </c>
      <c r="F96" t="s">
        <v>79</v>
      </c>
      <c r="G96" s="31" t="s">
        <v>5</v>
      </c>
      <c r="H96" s="31" t="s">
        <v>80</v>
      </c>
      <c r="I96" s="31" t="s">
        <v>5</v>
      </c>
      <c r="J96" s="31" t="s">
        <v>5</v>
      </c>
      <c r="K96" s="31" t="s">
        <v>82</v>
      </c>
      <c r="L96" s="31" t="s">
        <v>80</v>
      </c>
      <c r="M96" s="31" t="s">
        <v>80</v>
      </c>
      <c r="N96" s="31" t="s">
        <v>80</v>
      </c>
      <c r="O96" s="31" t="s">
        <v>80</v>
      </c>
      <c r="P96" s="31" t="s">
        <v>80</v>
      </c>
      <c r="Q96" s="31" t="s">
        <v>80</v>
      </c>
      <c r="R96" s="31" t="s">
        <v>80</v>
      </c>
      <c r="S96" s="31" t="s">
        <v>80</v>
      </c>
      <c r="T96" s="31" t="s">
        <v>80</v>
      </c>
      <c r="U96" s="31" t="s">
        <v>80</v>
      </c>
      <c r="V96" s="31" t="s">
        <v>80</v>
      </c>
      <c r="W96" s="31" t="s">
        <v>80</v>
      </c>
      <c r="X96" s="31" t="s">
        <v>80</v>
      </c>
      <c r="Y96" s="31" t="s">
        <v>80</v>
      </c>
      <c r="Z96" s="31" t="s">
        <v>80</v>
      </c>
      <c r="AA96" s="31" t="s">
        <v>80</v>
      </c>
      <c r="AB96" s="31" t="s">
        <v>80</v>
      </c>
      <c r="AC96" s="31" t="s">
        <v>80</v>
      </c>
      <c r="AD96" s="31" t="s">
        <v>80</v>
      </c>
      <c r="AE96" s="31" t="s">
        <v>80</v>
      </c>
      <c r="AF96" s="31" t="s">
        <v>80</v>
      </c>
      <c r="AG96" s="31" t="s">
        <v>80</v>
      </c>
      <c r="AH96" s="31" t="s">
        <v>80</v>
      </c>
      <c r="AI96" s="31" t="s">
        <v>80</v>
      </c>
      <c r="AJ96" s="31" t="s">
        <v>80</v>
      </c>
      <c r="AK96">
        <v>46</v>
      </c>
      <c r="AL96" s="29" t="s">
        <v>80</v>
      </c>
      <c r="AM96" s="29" t="s">
        <v>80</v>
      </c>
      <c r="AN96" s="20" t="s">
        <v>80</v>
      </c>
    </row>
    <row r="97" spans="1:40" x14ac:dyDescent="0.25">
      <c r="A97" t="s">
        <v>73</v>
      </c>
      <c r="B97" t="s">
        <v>140</v>
      </c>
      <c r="C97" t="s">
        <v>75</v>
      </c>
      <c r="D97" t="s">
        <v>147</v>
      </c>
      <c r="E97" t="s">
        <v>77</v>
      </c>
      <c r="F97" t="s">
        <v>78</v>
      </c>
      <c r="G97" s="31" t="s">
        <v>80</v>
      </c>
      <c r="H97" s="31" t="s">
        <v>80</v>
      </c>
      <c r="I97" s="31" t="s">
        <v>80</v>
      </c>
      <c r="J97" s="31" t="s">
        <v>80</v>
      </c>
      <c r="K97" s="31" t="s">
        <v>80</v>
      </c>
      <c r="L97" s="31" t="s">
        <v>80</v>
      </c>
      <c r="M97" s="31" t="s">
        <v>80</v>
      </c>
      <c r="N97" s="31" t="s">
        <v>80</v>
      </c>
      <c r="O97" s="31" t="s">
        <v>80</v>
      </c>
      <c r="P97" s="31" t="s">
        <v>80</v>
      </c>
      <c r="Q97" s="31" t="s">
        <v>80</v>
      </c>
      <c r="R97" s="31" t="s">
        <v>80</v>
      </c>
      <c r="S97" s="31">
        <v>1</v>
      </c>
      <c r="T97" s="31">
        <v>4</v>
      </c>
      <c r="U97" s="31">
        <v>4</v>
      </c>
      <c r="V97" s="31">
        <v>5</v>
      </c>
      <c r="W97" s="31" t="s">
        <v>80</v>
      </c>
      <c r="X97" s="31" t="s">
        <v>80</v>
      </c>
      <c r="Y97" s="31" t="s">
        <v>80</v>
      </c>
      <c r="Z97" s="31" t="s">
        <v>80</v>
      </c>
      <c r="AA97" s="31" t="s">
        <v>80</v>
      </c>
      <c r="AB97" s="31" t="s">
        <v>80</v>
      </c>
      <c r="AC97" s="31" t="s">
        <v>80</v>
      </c>
      <c r="AD97" s="31" t="s">
        <v>80</v>
      </c>
      <c r="AE97" s="31" t="s">
        <v>80</v>
      </c>
      <c r="AF97" s="31" t="s">
        <v>80</v>
      </c>
      <c r="AG97" s="31" t="s">
        <v>80</v>
      </c>
      <c r="AH97" s="31" t="s">
        <v>80</v>
      </c>
      <c r="AI97" s="31" t="s">
        <v>80</v>
      </c>
      <c r="AJ97" s="31" t="s">
        <v>80</v>
      </c>
      <c r="AK97">
        <v>47</v>
      </c>
      <c r="AL97" s="29">
        <v>0</v>
      </c>
      <c r="AM97" s="29">
        <v>100</v>
      </c>
      <c r="AN97" s="20">
        <v>14</v>
      </c>
    </row>
    <row r="98" spans="1:40" x14ac:dyDescent="0.25">
      <c r="A98" t="s">
        <v>73</v>
      </c>
      <c r="B98" t="s">
        <v>140</v>
      </c>
      <c r="C98" t="s">
        <v>75</v>
      </c>
      <c r="D98" t="s">
        <v>147</v>
      </c>
      <c r="E98" t="s">
        <v>77</v>
      </c>
      <c r="F98" t="s">
        <v>79</v>
      </c>
      <c r="G98" s="31" t="s">
        <v>80</v>
      </c>
      <c r="H98" s="31" t="s">
        <v>80</v>
      </c>
      <c r="I98" s="31" t="s">
        <v>80</v>
      </c>
      <c r="J98" s="31" t="s">
        <v>80</v>
      </c>
      <c r="K98" s="31" t="s">
        <v>80</v>
      </c>
      <c r="L98" s="31" t="s">
        <v>80</v>
      </c>
      <c r="M98" s="31" t="s">
        <v>80</v>
      </c>
      <c r="N98" s="31" t="s">
        <v>80</v>
      </c>
      <c r="O98" s="31" t="s">
        <v>80</v>
      </c>
      <c r="P98" s="31" t="s">
        <v>80</v>
      </c>
      <c r="Q98" s="31" t="s">
        <v>80</v>
      </c>
      <c r="R98" s="31" t="s">
        <v>80</v>
      </c>
      <c r="S98" s="31" t="s">
        <v>82</v>
      </c>
      <c r="T98" s="31" t="s">
        <v>82</v>
      </c>
      <c r="U98" s="31" t="s">
        <v>82</v>
      </c>
      <c r="V98" s="31" t="s">
        <v>82</v>
      </c>
      <c r="W98" s="31" t="s">
        <v>80</v>
      </c>
      <c r="X98" s="31" t="s">
        <v>80</v>
      </c>
      <c r="Y98" s="31" t="s">
        <v>80</v>
      </c>
      <c r="Z98" s="31" t="s">
        <v>80</v>
      </c>
      <c r="AA98" s="31" t="s">
        <v>80</v>
      </c>
      <c r="AB98" s="31" t="s">
        <v>80</v>
      </c>
      <c r="AC98" s="31" t="s">
        <v>80</v>
      </c>
      <c r="AD98" s="31" t="s">
        <v>80</v>
      </c>
      <c r="AE98" s="31" t="s">
        <v>80</v>
      </c>
      <c r="AF98" s="31" t="s">
        <v>80</v>
      </c>
      <c r="AG98" s="31" t="s">
        <v>80</v>
      </c>
      <c r="AH98" s="31" t="s">
        <v>80</v>
      </c>
      <c r="AI98" s="31" t="s">
        <v>80</v>
      </c>
      <c r="AJ98" s="31" t="s">
        <v>80</v>
      </c>
      <c r="AK98">
        <v>47</v>
      </c>
      <c r="AL98" s="29" t="s">
        <v>80</v>
      </c>
      <c r="AM98" s="29" t="s">
        <v>80</v>
      </c>
      <c r="AN98" s="20" t="s">
        <v>80</v>
      </c>
    </row>
    <row r="99" spans="1:40" x14ac:dyDescent="0.25">
      <c r="A99" t="s">
        <v>73</v>
      </c>
      <c r="B99" t="s">
        <v>140</v>
      </c>
      <c r="C99" t="s">
        <v>100</v>
      </c>
      <c r="D99" t="s">
        <v>150</v>
      </c>
      <c r="E99" t="s">
        <v>99</v>
      </c>
      <c r="F99" t="s">
        <v>78</v>
      </c>
      <c r="G99" s="31">
        <v>9.9</v>
      </c>
      <c r="H99" s="31" t="s">
        <v>80</v>
      </c>
      <c r="I99" s="31" t="s">
        <v>80</v>
      </c>
      <c r="J99" s="31" t="s">
        <v>80</v>
      </c>
      <c r="K99" s="31" t="s">
        <v>80</v>
      </c>
      <c r="L99" s="31" t="s">
        <v>80</v>
      </c>
      <c r="M99" s="31" t="s">
        <v>80</v>
      </c>
      <c r="N99" s="31" t="s">
        <v>80</v>
      </c>
      <c r="O99" s="31" t="s">
        <v>80</v>
      </c>
      <c r="P99" s="31" t="s">
        <v>80</v>
      </c>
      <c r="Q99" s="31" t="s">
        <v>80</v>
      </c>
      <c r="R99" s="31" t="s">
        <v>80</v>
      </c>
      <c r="S99" s="31" t="s">
        <v>80</v>
      </c>
      <c r="T99" s="31" t="s">
        <v>80</v>
      </c>
      <c r="U99" s="31" t="s">
        <v>80</v>
      </c>
      <c r="V99" s="31" t="s">
        <v>80</v>
      </c>
      <c r="W99" s="31" t="s">
        <v>80</v>
      </c>
      <c r="X99" s="31" t="s">
        <v>80</v>
      </c>
      <c r="Y99" s="31" t="s">
        <v>80</v>
      </c>
      <c r="Z99" s="31" t="s">
        <v>80</v>
      </c>
      <c r="AA99" s="31" t="s">
        <v>80</v>
      </c>
      <c r="AB99" s="31" t="s">
        <v>80</v>
      </c>
      <c r="AC99" s="31" t="s">
        <v>80</v>
      </c>
      <c r="AD99" s="31" t="s">
        <v>80</v>
      </c>
      <c r="AE99" s="31" t="s">
        <v>80</v>
      </c>
      <c r="AF99" s="31" t="s">
        <v>80</v>
      </c>
      <c r="AG99" s="31" t="s">
        <v>80</v>
      </c>
      <c r="AH99" s="31" t="s">
        <v>80</v>
      </c>
      <c r="AI99" s="31" t="s">
        <v>80</v>
      </c>
      <c r="AJ99" s="31" t="s">
        <v>80</v>
      </c>
      <c r="AK99">
        <v>48</v>
      </c>
      <c r="AL99" s="29">
        <v>0</v>
      </c>
      <c r="AM99" s="29">
        <v>100</v>
      </c>
      <c r="AN99" s="20">
        <v>9.9</v>
      </c>
    </row>
    <row r="100" spans="1:40" x14ac:dyDescent="0.25">
      <c r="A100" t="s">
        <v>73</v>
      </c>
      <c r="B100" t="s">
        <v>140</v>
      </c>
      <c r="C100" t="s">
        <v>100</v>
      </c>
      <c r="D100" t="s">
        <v>150</v>
      </c>
      <c r="E100" t="s">
        <v>99</v>
      </c>
      <c r="F100" t="s">
        <v>79</v>
      </c>
      <c r="G100" s="31" t="s">
        <v>24</v>
      </c>
      <c r="H100" s="31" t="s">
        <v>9</v>
      </c>
      <c r="I100" s="31" t="s">
        <v>9</v>
      </c>
      <c r="J100" s="31" t="s">
        <v>9</v>
      </c>
      <c r="K100" s="31" t="s">
        <v>9</v>
      </c>
      <c r="L100" s="31" t="s">
        <v>9</v>
      </c>
      <c r="M100" s="31" t="s">
        <v>9</v>
      </c>
      <c r="N100" s="31" t="s">
        <v>18</v>
      </c>
      <c r="O100" s="31" t="s">
        <v>9</v>
      </c>
      <c r="P100" s="31" t="s">
        <v>80</v>
      </c>
      <c r="Q100" s="31" t="s">
        <v>9</v>
      </c>
      <c r="R100" s="31" t="s">
        <v>9</v>
      </c>
      <c r="S100" s="31" t="s">
        <v>80</v>
      </c>
      <c r="T100" s="31" t="s">
        <v>80</v>
      </c>
      <c r="U100" s="31" t="s">
        <v>80</v>
      </c>
      <c r="V100" s="31" t="s">
        <v>80</v>
      </c>
      <c r="W100" s="31" t="s">
        <v>80</v>
      </c>
      <c r="X100" s="31" t="s">
        <v>80</v>
      </c>
      <c r="Y100" s="31" t="s">
        <v>80</v>
      </c>
      <c r="Z100" s="31" t="s">
        <v>80</v>
      </c>
      <c r="AA100" s="31" t="s">
        <v>80</v>
      </c>
      <c r="AB100" s="31" t="s">
        <v>80</v>
      </c>
      <c r="AC100" s="31" t="s">
        <v>80</v>
      </c>
      <c r="AD100" s="31" t="s">
        <v>80</v>
      </c>
      <c r="AE100" s="31" t="s">
        <v>80</v>
      </c>
      <c r="AF100" s="31" t="s">
        <v>80</v>
      </c>
      <c r="AG100" s="31" t="s">
        <v>80</v>
      </c>
      <c r="AH100" s="31" t="s">
        <v>80</v>
      </c>
      <c r="AI100" s="31" t="s">
        <v>80</v>
      </c>
      <c r="AJ100" s="31" t="s">
        <v>80</v>
      </c>
      <c r="AK100">
        <v>48</v>
      </c>
      <c r="AL100" s="29" t="s">
        <v>80</v>
      </c>
      <c r="AM100" s="29" t="s">
        <v>80</v>
      </c>
      <c r="AN100" s="20" t="s">
        <v>80</v>
      </c>
    </row>
    <row r="101" spans="1:40" x14ac:dyDescent="0.25">
      <c r="A101" t="s">
        <v>73</v>
      </c>
      <c r="B101" t="s">
        <v>140</v>
      </c>
      <c r="C101" t="s">
        <v>75</v>
      </c>
      <c r="D101" t="s">
        <v>151</v>
      </c>
      <c r="E101" t="s">
        <v>105</v>
      </c>
      <c r="F101" t="s">
        <v>78</v>
      </c>
      <c r="G101" s="31" t="s">
        <v>80</v>
      </c>
      <c r="H101" s="31" t="s">
        <v>80</v>
      </c>
      <c r="I101" s="31" t="s">
        <v>80</v>
      </c>
      <c r="J101" s="31" t="s">
        <v>80</v>
      </c>
      <c r="K101" s="31" t="s">
        <v>80</v>
      </c>
      <c r="L101" s="31" t="s">
        <v>80</v>
      </c>
      <c r="M101" s="31" t="s">
        <v>80</v>
      </c>
      <c r="N101" s="31" t="s">
        <v>80</v>
      </c>
      <c r="O101" s="31" t="s">
        <v>80</v>
      </c>
      <c r="P101" s="31" t="s">
        <v>80</v>
      </c>
      <c r="Q101" s="31" t="s">
        <v>80</v>
      </c>
      <c r="R101" s="31" t="s">
        <v>80</v>
      </c>
      <c r="S101" s="31" t="s">
        <v>80</v>
      </c>
      <c r="T101" s="31" t="s">
        <v>80</v>
      </c>
      <c r="U101" s="31" t="s">
        <v>80</v>
      </c>
      <c r="V101" s="31" t="s">
        <v>80</v>
      </c>
      <c r="W101" s="31" t="s">
        <v>80</v>
      </c>
      <c r="X101" s="31" t="s">
        <v>80</v>
      </c>
      <c r="Y101" s="31">
        <v>5.5</v>
      </c>
      <c r="Z101" s="31" t="s">
        <v>80</v>
      </c>
      <c r="AA101" s="31">
        <v>0.16</v>
      </c>
      <c r="AB101" s="31" t="s">
        <v>80</v>
      </c>
      <c r="AC101" s="31" t="s">
        <v>80</v>
      </c>
      <c r="AD101" s="31">
        <v>0.77</v>
      </c>
      <c r="AE101" s="31" t="s">
        <v>80</v>
      </c>
      <c r="AF101" s="31" t="s">
        <v>80</v>
      </c>
      <c r="AG101" s="31" t="s">
        <v>80</v>
      </c>
      <c r="AH101" s="31" t="s">
        <v>80</v>
      </c>
      <c r="AI101" s="31" t="s">
        <v>80</v>
      </c>
      <c r="AJ101" s="31" t="s">
        <v>80</v>
      </c>
      <c r="AK101">
        <v>49</v>
      </c>
      <c r="AL101" s="29">
        <v>0</v>
      </c>
      <c r="AM101" s="29">
        <v>100</v>
      </c>
      <c r="AN101" s="20">
        <v>6.431</v>
      </c>
    </row>
    <row r="102" spans="1:40" x14ac:dyDescent="0.25">
      <c r="A102" t="s">
        <v>73</v>
      </c>
      <c r="B102" t="s">
        <v>140</v>
      </c>
      <c r="C102" t="s">
        <v>75</v>
      </c>
      <c r="D102" t="s">
        <v>151</v>
      </c>
      <c r="E102" t="s">
        <v>105</v>
      </c>
      <c r="F102" t="s">
        <v>79</v>
      </c>
      <c r="G102" s="31" t="s">
        <v>80</v>
      </c>
      <c r="H102" s="31" t="s">
        <v>80</v>
      </c>
      <c r="I102" s="31" t="s">
        <v>80</v>
      </c>
      <c r="J102" s="31" t="s">
        <v>80</v>
      </c>
      <c r="K102" s="31" t="s">
        <v>80</v>
      </c>
      <c r="L102" s="31" t="s">
        <v>80</v>
      </c>
      <c r="M102" s="31" t="s">
        <v>80</v>
      </c>
      <c r="N102" s="31" t="s">
        <v>80</v>
      </c>
      <c r="O102" s="31" t="s">
        <v>80</v>
      </c>
      <c r="P102" s="31" t="s">
        <v>80</v>
      </c>
      <c r="Q102" s="31" t="s">
        <v>80</v>
      </c>
      <c r="R102" s="31" t="s">
        <v>80</v>
      </c>
      <c r="S102" s="31" t="s">
        <v>80</v>
      </c>
      <c r="T102" s="31" t="s">
        <v>80</v>
      </c>
      <c r="U102" s="31" t="s">
        <v>80</v>
      </c>
      <c r="V102" s="31" t="s">
        <v>80</v>
      </c>
      <c r="W102" s="31" t="s">
        <v>80</v>
      </c>
      <c r="X102" s="31" t="s">
        <v>80</v>
      </c>
      <c r="Y102" s="31" t="s">
        <v>82</v>
      </c>
      <c r="Z102" s="31" t="s">
        <v>80</v>
      </c>
      <c r="AA102" s="31" t="s">
        <v>82</v>
      </c>
      <c r="AB102" s="31" t="s">
        <v>80</v>
      </c>
      <c r="AC102" s="31" t="s">
        <v>80</v>
      </c>
      <c r="AD102" s="31" t="s">
        <v>82</v>
      </c>
      <c r="AE102" s="31" t="s">
        <v>80</v>
      </c>
      <c r="AF102" s="31" t="s">
        <v>80</v>
      </c>
      <c r="AG102" s="31" t="s">
        <v>80</v>
      </c>
      <c r="AH102" s="31" t="s">
        <v>80</v>
      </c>
      <c r="AI102" s="31" t="s">
        <v>80</v>
      </c>
      <c r="AJ102" s="31" t="s">
        <v>80</v>
      </c>
      <c r="AK102">
        <v>49</v>
      </c>
      <c r="AL102" s="29" t="s">
        <v>80</v>
      </c>
      <c r="AM102" s="29" t="s">
        <v>80</v>
      </c>
      <c r="AN102" s="20" t="s">
        <v>80</v>
      </c>
    </row>
    <row r="103" spans="1:40" x14ac:dyDescent="0.25">
      <c r="A103" t="s">
        <v>73</v>
      </c>
      <c r="B103" t="s">
        <v>140</v>
      </c>
      <c r="C103" t="s">
        <v>100</v>
      </c>
      <c r="D103" t="s">
        <v>152</v>
      </c>
      <c r="E103" t="s">
        <v>87</v>
      </c>
      <c r="F103" t="s">
        <v>78</v>
      </c>
      <c r="G103" s="31" t="s">
        <v>80</v>
      </c>
      <c r="H103" s="31" t="s">
        <v>80</v>
      </c>
      <c r="I103" s="31" t="s">
        <v>80</v>
      </c>
      <c r="J103" s="31" t="s">
        <v>80</v>
      </c>
      <c r="K103" s="31">
        <v>5</v>
      </c>
      <c r="L103" s="31" t="s">
        <v>80</v>
      </c>
      <c r="M103" s="31" t="s">
        <v>80</v>
      </c>
      <c r="N103" s="31" t="s">
        <v>80</v>
      </c>
      <c r="O103" s="31" t="s">
        <v>80</v>
      </c>
      <c r="P103" s="31" t="s">
        <v>80</v>
      </c>
      <c r="Q103" s="31" t="s">
        <v>80</v>
      </c>
      <c r="R103" s="31" t="s">
        <v>80</v>
      </c>
      <c r="S103" s="31" t="s">
        <v>80</v>
      </c>
      <c r="T103" s="31" t="s">
        <v>80</v>
      </c>
      <c r="U103" s="31" t="s">
        <v>80</v>
      </c>
      <c r="V103" s="31" t="s">
        <v>80</v>
      </c>
      <c r="W103" s="31" t="s">
        <v>80</v>
      </c>
      <c r="X103" s="31" t="s">
        <v>80</v>
      </c>
      <c r="Y103" s="31" t="s">
        <v>80</v>
      </c>
      <c r="Z103" s="31" t="s">
        <v>80</v>
      </c>
      <c r="AA103" s="31" t="s">
        <v>80</v>
      </c>
      <c r="AB103" s="31" t="s">
        <v>80</v>
      </c>
      <c r="AC103" s="31" t="s">
        <v>80</v>
      </c>
      <c r="AD103" s="31" t="s">
        <v>80</v>
      </c>
      <c r="AE103" s="31" t="s">
        <v>80</v>
      </c>
      <c r="AF103" s="31" t="s">
        <v>80</v>
      </c>
      <c r="AG103" s="31" t="s">
        <v>80</v>
      </c>
      <c r="AH103" s="31" t="s">
        <v>80</v>
      </c>
      <c r="AI103" s="31" t="s">
        <v>80</v>
      </c>
      <c r="AJ103" s="31" t="s">
        <v>80</v>
      </c>
      <c r="AK103">
        <v>50</v>
      </c>
      <c r="AL103" s="29">
        <v>0</v>
      </c>
      <c r="AM103" s="29">
        <v>100</v>
      </c>
      <c r="AN103" s="20">
        <v>5</v>
      </c>
    </row>
    <row r="104" spans="1:40" x14ac:dyDescent="0.25">
      <c r="A104" t="s">
        <v>73</v>
      </c>
      <c r="B104" t="s">
        <v>140</v>
      </c>
      <c r="C104" t="s">
        <v>100</v>
      </c>
      <c r="D104" t="s">
        <v>152</v>
      </c>
      <c r="E104" t="s">
        <v>87</v>
      </c>
      <c r="F104" t="s">
        <v>79</v>
      </c>
      <c r="G104" s="31" t="s">
        <v>80</v>
      </c>
      <c r="H104" s="31" t="s">
        <v>80</v>
      </c>
      <c r="I104" s="31" t="s">
        <v>80</v>
      </c>
      <c r="J104" s="31" t="s">
        <v>80</v>
      </c>
      <c r="K104" s="31" t="s">
        <v>82</v>
      </c>
      <c r="L104" s="31" t="s">
        <v>80</v>
      </c>
      <c r="M104" s="31" t="s">
        <v>80</v>
      </c>
      <c r="N104" s="31" t="s">
        <v>80</v>
      </c>
      <c r="O104" s="31" t="s">
        <v>80</v>
      </c>
      <c r="P104" s="31" t="s">
        <v>80</v>
      </c>
      <c r="Q104" s="31" t="s">
        <v>80</v>
      </c>
      <c r="R104" s="31" t="s">
        <v>80</v>
      </c>
      <c r="S104" s="31" t="s">
        <v>80</v>
      </c>
      <c r="T104" s="31" t="s">
        <v>80</v>
      </c>
      <c r="U104" s="31" t="s">
        <v>80</v>
      </c>
      <c r="V104" s="31" t="s">
        <v>80</v>
      </c>
      <c r="W104" s="31" t="s">
        <v>80</v>
      </c>
      <c r="X104" s="31" t="s">
        <v>80</v>
      </c>
      <c r="Y104" s="31" t="s">
        <v>80</v>
      </c>
      <c r="Z104" s="31" t="s">
        <v>80</v>
      </c>
      <c r="AA104" s="31" t="s">
        <v>80</v>
      </c>
      <c r="AB104" s="31" t="s">
        <v>80</v>
      </c>
      <c r="AC104" s="31" t="s">
        <v>80</v>
      </c>
      <c r="AD104" s="31" t="s">
        <v>80</v>
      </c>
      <c r="AE104" s="31" t="s">
        <v>80</v>
      </c>
      <c r="AF104" s="31" t="s">
        <v>80</v>
      </c>
      <c r="AG104" s="31" t="s">
        <v>80</v>
      </c>
      <c r="AH104" s="31" t="s">
        <v>80</v>
      </c>
      <c r="AI104" s="31" t="s">
        <v>80</v>
      </c>
      <c r="AJ104" s="31" t="s">
        <v>80</v>
      </c>
      <c r="AK104">
        <v>50</v>
      </c>
      <c r="AL104" s="29" t="s">
        <v>80</v>
      </c>
      <c r="AM104" s="29" t="s">
        <v>80</v>
      </c>
      <c r="AN104" s="20" t="s">
        <v>80</v>
      </c>
    </row>
    <row r="105" spans="1:40" x14ac:dyDescent="0.25">
      <c r="A105" t="s">
        <v>73</v>
      </c>
      <c r="B105" t="s">
        <v>140</v>
      </c>
      <c r="C105" t="s">
        <v>75</v>
      </c>
      <c r="D105" t="s">
        <v>146</v>
      </c>
      <c r="E105" t="s">
        <v>105</v>
      </c>
      <c r="F105" t="s">
        <v>78</v>
      </c>
      <c r="G105" s="31" t="s">
        <v>80</v>
      </c>
      <c r="H105" s="31" t="s">
        <v>80</v>
      </c>
      <c r="I105" s="31" t="s">
        <v>80</v>
      </c>
      <c r="J105" s="31" t="s">
        <v>80</v>
      </c>
      <c r="K105" s="31" t="s">
        <v>80</v>
      </c>
      <c r="L105" s="31" t="s">
        <v>80</v>
      </c>
      <c r="M105" s="31" t="s">
        <v>80</v>
      </c>
      <c r="N105" s="31" t="s">
        <v>80</v>
      </c>
      <c r="O105" s="31" t="s">
        <v>80</v>
      </c>
      <c r="P105" s="31" t="s">
        <v>80</v>
      </c>
      <c r="Q105" s="31" t="s">
        <v>80</v>
      </c>
      <c r="R105" s="31" t="s">
        <v>80</v>
      </c>
      <c r="S105" s="31" t="s">
        <v>80</v>
      </c>
      <c r="T105" s="31" t="s">
        <v>80</v>
      </c>
      <c r="U105" s="31" t="s">
        <v>80</v>
      </c>
      <c r="V105" s="31" t="s">
        <v>80</v>
      </c>
      <c r="W105" s="31" t="s">
        <v>80</v>
      </c>
      <c r="X105" s="31" t="s">
        <v>80</v>
      </c>
      <c r="Y105" s="31" t="s">
        <v>80</v>
      </c>
      <c r="Z105" s="31" t="s">
        <v>80</v>
      </c>
      <c r="AA105" s="31" t="s">
        <v>80</v>
      </c>
      <c r="AB105" s="31" t="s">
        <v>80</v>
      </c>
      <c r="AC105" s="31" t="s">
        <v>80</v>
      </c>
      <c r="AD105" s="31" t="s">
        <v>80</v>
      </c>
      <c r="AE105" s="31" t="s">
        <v>80</v>
      </c>
      <c r="AF105" s="31" t="s">
        <v>80</v>
      </c>
      <c r="AG105" s="31" t="s">
        <v>80</v>
      </c>
      <c r="AH105" s="31">
        <v>1.6020000000000001</v>
      </c>
      <c r="AI105" s="31" t="s">
        <v>80</v>
      </c>
      <c r="AJ105" s="31">
        <v>3.3260000000000001</v>
      </c>
      <c r="AK105">
        <v>51</v>
      </c>
      <c r="AL105" s="29">
        <v>0</v>
      </c>
      <c r="AM105" s="29">
        <v>100</v>
      </c>
      <c r="AN105" s="20">
        <v>4.9279999999999999</v>
      </c>
    </row>
    <row r="106" spans="1:40" x14ac:dyDescent="0.25">
      <c r="A106" t="s">
        <v>73</v>
      </c>
      <c r="B106" t="s">
        <v>140</v>
      </c>
      <c r="C106" t="s">
        <v>75</v>
      </c>
      <c r="D106" t="s">
        <v>146</v>
      </c>
      <c r="E106" t="s">
        <v>105</v>
      </c>
      <c r="F106" t="s">
        <v>79</v>
      </c>
      <c r="G106" s="31" t="s">
        <v>80</v>
      </c>
      <c r="H106" s="31" t="s">
        <v>80</v>
      </c>
      <c r="I106" s="31" t="s">
        <v>80</v>
      </c>
      <c r="J106" s="31" t="s">
        <v>80</v>
      </c>
      <c r="K106" s="31" t="s">
        <v>80</v>
      </c>
      <c r="L106" s="31" t="s">
        <v>80</v>
      </c>
      <c r="M106" s="31" t="s">
        <v>80</v>
      </c>
      <c r="N106" s="31" t="s">
        <v>80</v>
      </c>
      <c r="O106" s="31" t="s">
        <v>80</v>
      </c>
      <c r="P106" s="31" t="s">
        <v>80</v>
      </c>
      <c r="Q106" s="31" t="s">
        <v>80</v>
      </c>
      <c r="R106" s="31" t="s">
        <v>80</v>
      </c>
      <c r="S106" s="31" t="s">
        <v>80</v>
      </c>
      <c r="T106" s="31" t="s">
        <v>80</v>
      </c>
      <c r="U106" s="31" t="s">
        <v>80</v>
      </c>
      <c r="V106" s="31" t="s">
        <v>80</v>
      </c>
      <c r="W106" s="31" t="s">
        <v>80</v>
      </c>
      <c r="X106" s="31" t="s">
        <v>80</v>
      </c>
      <c r="Y106" s="31" t="s">
        <v>80</v>
      </c>
      <c r="Z106" s="31" t="s">
        <v>80</v>
      </c>
      <c r="AA106" s="31" t="s">
        <v>80</v>
      </c>
      <c r="AB106" s="31" t="s">
        <v>80</v>
      </c>
      <c r="AC106" s="31" t="s">
        <v>80</v>
      </c>
      <c r="AD106" s="31" t="s">
        <v>80</v>
      </c>
      <c r="AE106" s="31" t="s">
        <v>80</v>
      </c>
      <c r="AF106" s="31" t="s">
        <v>80</v>
      </c>
      <c r="AG106" s="31" t="s">
        <v>80</v>
      </c>
      <c r="AH106" s="31" t="s">
        <v>82</v>
      </c>
      <c r="AI106" s="31" t="s">
        <v>80</v>
      </c>
      <c r="AJ106" s="31" t="s">
        <v>82</v>
      </c>
      <c r="AK106">
        <v>51</v>
      </c>
      <c r="AL106" s="29" t="s">
        <v>80</v>
      </c>
      <c r="AM106" s="29" t="s">
        <v>80</v>
      </c>
      <c r="AN106" s="20" t="s">
        <v>80</v>
      </c>
    </row>
    <row r="107" spans="1:40" x14ac:dyDescent="0.25">
      <c r="A107" t="s">
        <v>73</v>
      </c>
      <c r="B107" t="s">
        <v>140</v>
      </c>
      <c r="C107" t="s">
        <v>75</v>
      </c>
      <c r="D107" t="s">
        <v>132</v>
      </c>
      <c r="E107" t="s">
        <v>99</v>
      </c>
      <c r="F107" t="s">
        <v>78</v>
      </c>
      <c r="G107" s="31" t="s">
        <v>80</v>
      </c>
      <c r="H107" s="31" t="s">
        <v>80</v>
      </c>
      <c r="I107" s="31" t="s">
        <v>80</v>
      </c>
      <c r="J107" s="31" t="s">
        <v>80</v>
      </c>
      <c r="K107" s="31" t="s">
        <v>80</v>
      </c>
      <c r="L107" s="31" t="s">
        <v>80</v>
      </c>
      <c r="M107" s="31" t="s">
        <v>80</v>
      </c>
      <c r="N107" s="31" t="s">
        <v>80</v>
      </c>
      <c r="O107" s="31" t="s">
        <v>80</v>
      </c>
      <c r="P107" s="31" t="s">
        <v>80</v>
      </c>
      <c r="Q107" s="31" t="s">
        <v>80</v>
      </c>
      <c r="R107" s="31" t="s">
        <v>80</v>
      </c>
      <c r="S107" s="31" t="s">
        <v>80</v>
      </c>
      <c r="T107" s="31" t="s">
        <v>80</v>
      </c>
      <c r="U107" s="31" t="s">
        <v>80</v>
      </c>
      <c r="V107" s="31" t="s">
        <v>80</v>
      </c>
      <c r="W107" s="31" t="s">
        <v>80</v>
      </c>
      <c r="X107" s="31" t="s">
        <v>80</v>
      </c>
      <c r="Y107" s="31" t="s">
        <v>80</v>
      </c>
      <c r="Z107" s="31" t="s">
        <v>80</v>
      </c>
      <c r="AA107" s="31">
        <v>4</v>
      </c>
      <c r="AB107" s="31" t="s">
        <v>80</v>
      </c>
      <c r="AC107" s="31" t="s">
        <v>80</v>
      </c>
      <c r="AD107" s="31" t="s">
        <v>80</v>
      </c>
      <c r="AE107" s="31" t="s">
        <v>80</v>
      </c>
      <c r="AF107" s="31" t="s">
        <v>80</v>
      </c>
      <c r="AG107" s="31" t="s">
        <v>80</v>
      </c>
      <c r="AH107" s="31" t="s">
        <v>80</v>
      </c>
      <c r="AI107" s="31" t="s">
        <v>80</v>
      </c>
      <c r="AJ107" s="31" t="s">
        <v>80</v>
      </c>
      <c r="AK107">
        <v>52</v>
      </c>
      <c r="AL107" s="29">
        <v>0</v>
      </c>
      <c r="AM107" s="29">
        <v>100</v>
      </c>
      <c r="AN107" s="20">
        <v>4</v>
      </c>
    </row>
    <row r="108" spans="1:40" x14ac:dyDescent="0.25">
      <c r="A108" t="s">
        <v>73</v>
      </c>
      <c r="B108" t="s">
        <v>140</v>
      </c>
      <c r="C108" t="s">
        <v>75</v>
      </c>
      <c r="D108" t="s">
        <v>132</v>
      </c>
      <c r="E108" t="s">
        <v>99</v>
      </c>
      <c r="F108" t="s">
        <v>79</v>
      </c>
      <c r="G108" s="31" t="s">
        <v>80</v>
      </c>
      <c r="H108" s="31" t="s">
        <v>80</v>
      </c>
      <c r="I108" s="31" t="s">
        <v>80</v>
      </c>
      <c r="J108" s="31" t="s">
        <v>80</v>
      </c>
      <c r="K108" s="31" t="s">
        <v>80</v>
      </c>
      <c r="L108" s="31" t="s">
        <v>80</v>
      </c>
      <c r="M108" s="31" t="s">
        <v>80</v>
      </c>
      <c r="N108" s="31" t="s">
        <v>80</v>
      </c>
      <c r="O108" s="31" t="s">
        <v>80</v>
      </c>
      <c r="P108" s="31" t="s">
        <v>80</v>
      </c>
      <c r="Q108" s="31" t="s">
        <v>80</v>
      </c>
      <c r="R108" s="31" t="s">
        <v>80</v>
      </c>
      <c r="S108" s="31" t="s">
        <v>80</v>
      </c>
      <c r="T108" s="31" t="s">
        <v>80</v>
      </c>
      <c r="U108" s="31" t="s">
        <v>80</v>
      </c>
      <c r="V108" s="31" t="s">
        <v>80</v>
      </c>
      <c r="W108" s="31" t="s">
        <v>80</v>
      </c>
      <c r="X108" s="31" t="s">
        <v>80</v>
      </c>
      <c r="Y108" s="31" t="s">
        <v>80</v>
      </c>
      <c r="Z108" s="31" t="s">
        <v>80</v>
      </c>
      <c r="AA108" s="31" t="s">
        <v>24</v>
      </c>
      <c r="AB108" s="31" t="s">
        <v>80</v>
      </c>
      <c r="AC108" s="31" t="s">
        <v>80</v>
      </c>
      <c r="AD108" s="31" t="s">
        <v>80</v>
      </c>
      <c r="AE108" s="31" t="s">
        <v>80</v>
      </c>
      <c r="AF108" s="31" t="s">
        <v>80</v>
      </c>
      <c r="AG108" s="31" t="s">
        <v>80</v>
      </c>
      <c r="AH108" s="31" t="s">
        <v>80</v>
      </c>
      <c r="AI108" s="31" t="s">
        <v>80</v>
      </c>
      <c r="AJ108" s="31" t="s">
        <v>80</v>
      </c>
      <c r="AK108">
        <v>52</v>
      </c>
      <c r="AL108" s="29" t="s">
        <v>80</v>
      </c>
      <c r="AM108" s="29" t="s">
        <v>80</v>
      </c>
      <c r="AN108" s="20" t="s">
        <v>80</v>
      </c>
    </row>
    <row r="109" spans="1:40" x14ac:dyDescent="0.25">
      <c r="A109" t="s">
        <v>73</v>
      </c>
      <c r="B109" t="s">
        <v>140</v>
      </c>
      <c r="C109" t="s">
        <v>75</v>
      </c>
      <c r="D109" t="s">
        <v>107</v>
      </c>
      <c r="E109" t="s">
        <v>87</v>
      </c>
      <c r="F109" t="s">
        <v>78</v>
      </c>
      <c r="G109" s="31" t="s">
        <v>80</v>
      </c>
      <c r="H109" s="31" t="s">
        <v>80</v>
      </c>
      <c r="I109" s="31" t="s">
        <v>80</v>
      </c>
      <c r="J109" s="31" t="s">
        <v>80</v>
      </c>
      <c r="K109" s="31" t="s">
        <v>80</v>
      </c>
      <c r="L109" s="31" t="s">
        <v>80</v>
      </c>
      <c r="M109" s="31" t="s">
        <v>80</v>
      </c>
      <c r="N109" s="31" t="s">
        <v>80</v>
      </c>
      <c r="O109" s="31" t="s">
        <v>80</v>
      </c>
      <c r="P109" s="31" t="s">
        <v>80</v>
      </c>
      <c r="Q109" s="31" t="s">
        <v>80</v>
      </c>
      <c r="R109" s="31" t="s">
        <v>80</v>
      </c>
      <c r="S109" s="31" t="s">
        <v>80</v>
      </c>
      <c r="T109" s="31" t="s">
        <v>80</v>
      </c>
      <c r="U109" s="31">
        <v>0.93</v>
      </c>
      <c r="V109" s="31" t="s">
        <v>80</v>
      </c>
      <c r="W109" s="31" t="s">
        <v>80</v>
      </c>
      <c r="X109" s="31" t="s">
        <v>80</v>
      </c>
      <c r="Y109" s="31" t="s">
        <v>80</v>
      </c>
      <c r="Z109" s="31" t="s">
        <v>80</v>
      </c>
      <c r="AA109" s="31" t="s">
        <v>80</v>
      </c>
      <c r="AB109" s="31" t="s">
        <v>80</v>
      </c>
      <c r="AC109" s="31" t="s">
        <v>80</v>
      </c>
      <c r="AD109" s="31" t="s">
        <v>80</v>
      </c>
      <c r="AE109" s="31" t="s">
        <v>80</v>
      </c>
      <c r="AF109" s="31" t="s">
        <v>80</v>
      </c>
      <c r="AG109" s="31" t="s">
        <v>80</v>
      </c>
      <c r="AH109" s="31" t="s">
        <v>80</v>
      </c>
      <c r="AI109" s="31" t="s">
        <v>80</v>
      </c>
      <c r="AJ109" s="31" t="s">
        <v>80</v>
      </c>
      <c r="AK109">
        <v>53</v>
      </c>
      <c r="AL109" s="29">
        <v>0</v>
      </c>
      <c r="AM109" s="29">
        <v>100</v>
      </c>
      <c r="AN109" s="20">
        <v>0.93</v>
      </c>
    </row>
    <row r="110" spans="1:40" x14ac:dyDescent="0.25">
      <c r="A110" t="s">
        <v>73</v>
      </c>
      <c r="B110" t="s">
        <v>140</v>
      </c>
      <c r="C110" t="s">
        <v>75</v>
      </c>
      <c r="D110" t="s">
        <v>107</v>
      </c>
      <c r="E110" t="s">
        <v>87</v>
      </c>
      <c r="F110" t="s">
        <v>79</v>
      </c>
      <c r="G110" s="31" t="s">
        <v>80</v>
      </c>
      <c r="H110" s="31" t="s">
        <v>80</v>
      </c>
      <c r="I110" s="31" t="s">
        <v>80</v>
      </c>
      <c r="J110" s="31" t="s">
        <v>80</v>
      </c>
      <c r="K110" s="31" t="s">
        <v>80</v>
      </c>
      <c r="L110" s="31" t="s">
        <v>80</v>
      </c>
      <c r="M110" s="31" t="s">
        <v>80</v>
      </c>
      <c r="N110" s="31" t="s">
        <v>80</v>
      </c>
      <c r="O110" s="31" t="s">
        <v>80</v>
      </c>
      <c r="P110" s="31" t="s">
        <v>80</v>
      </c>
      <c r="Q110" s="31" t="s">
        <v>80</v>
      </c>
      <c r="R110" s="31" t="s">
        <v>80</v>
      </c>
      <c r="S110" s="31" t="s">
        <v>80</v>
      </c>
      <c r="T110" s="31" t="s">
        <v>80</v>
      </c>
      <c r="U110" s="31" t="s">
        <v>82</v>
      </c>
      <c r="V110" s="31" t="s">
        <v>80</v>
      </c>
      <c r="W110" s="31" t="s">
        <v>80</v>
      </c>
      <c r="X110" s="31" t="s">
        <v>80</v>
      </c>
      <c r="Y110" s="31" t="s">
        <v>80</v>
      </c>
      <c r="Z110" s="31" t="s">
        <v>80</v>
      </c>
      <c r="AA110" s="31" t="s">
        <v>80</v>
      </c>
      <c r="AB110" s="31" t="s">
        <v>80</v>
      </c>
      <c r="AC110" s="31" t="s">
        <v>80</v>
      </c>
      <c r="AD110" s="31" t="s">
        <v>80</v>
      </c>
      <c r="AE110" s="31" t="s">
        <v>80</v>
      </c>
      <c r="AF110" s="31" t="s">
        <v>80</v>
      </c>
      <c r="AG110" s="31" t="s">
        <v>80</v>
      </c>
      <c r="AH110" s="31" t="s">
        <v>80</v>
      </c>
      <c r="AI110" s="31" t="s">
        <v>80</v>
      </c>
      <c r="AJ110" s="31" t="s">
        <v>80</v>
      </c>
      <c r="AK110">
        <v>53</v>
      </c>
      <c r="AL110" s="29" t="s">
        <v>80</v>
      </c>
      <c r="AM110" s="29" t="s">
        <v>80</v>
      </c>
      <c r="AN110" s="20" t="s">
        <v>80</v>
      </c>
    </row>
    <row r="111" spans="1:40" x14ac:dyDescent="0.25">
      <c r="A111" t="s">
        <v>73</v>
      </c>
      <c r="B111" t="s">
        <v>140</v>
      </c>
      <c r="C111" t="s">
        <v>75</v>
      </c>
      <c r="D111" t="s">
        <v>110</v>
      </c>
      <c r="E111" t="s">
        <v>87</v>
      </c>
      <c r="F111" t="s">
        <v>78</v>
      </c>
      <c r="G111" s="31" t="s">
        <v>80</v>
      </c>
      <c r="H111" s="31" t="s">
        <v>80</v>
      </c>
      <c r="I111" s="31" t="s">
        <v>80</v>
      </c>
      <c r="J111" s="31" t="s">
        <v>80</v>
      </c>
      <c r="K111" s="31" t="s">
        <v>80</v>
      </c>
      <c r="L111" s="31" t="s">
        <v>80</v>
      </c>
      <c r="M111" s="31" t="s">
        <v>80</v>
      </c>
      <c r="N111" s="31" t="s">
        <v>80</v>
      </c>
      <c r="O111" s="31" t="s">
        <v>80</v>
      </c>
      <c r="P111" s="31" t="s">
        <v>80</v>
      </c>
      <c r="Q111" s="31" t="s">
        <v>80</v>
      </c>
      <c r="R111" s="31" t="s">
        <v>80</v>
      </c>
      <c r="S111" s="31" t="s">
        <v>80</v>
      </c>
      <c r="T111" s="31" t="s">
        <v>80</v>
      </c>
      <c r="U111" s="31" t="s">
        <v>80</v>
      </c>
      <c r="V111" s="31" t="s">
        <v>80</v>
      </c>
      <c r="W111" s="31" t="s">
        <v>80</v>
      </c>
      <c r="X111" s="31" t="s">
        <v>80</v>
      </c>
      <c r="Y111" s="31" t="s">
        <v>80</v>
      </c>
      <c r="Z111" s="31" t="s">
        <v>80</v>
      </c>
      <c r="AA111" s="31" t="s">
        <v>80</v>
      </c>
      <c r="AB111" s="31">
        <v>0.39800000000000002</v>
      </c>
      <c r="AC111" s="31" t="s">
        <v>80</v>
      </c>
      <c r="AD111" s="31" t="s">
        <v>80</v>
      </c>
      <c r="AE111" s="31" t="s">
        <v>80</v>
      </c>
      <c r="AF111" s="31" t="s">
        <v>80</v>
      </c>
      <c r="AG111" s="31" t="s">
        <v>80</v>
      </c>
      <c r="AH111" s="31" t="s">
        <v>80</v>
      </c>
      <c r="AI111" s="31">
        <v>0.13600000000000001</v>
      </c>
      <c r="AJ111" s="31" t="s">
        <v>80</v>
      </c>
      <c r="AK111">
        <v>54</v>
      </c>
      <c r="AL111" s="29">
        <v>0</v>
      </c>
      <c r="AM111" s="29">
        <v>100</v>
      </c>
      <c r="AN111" s="20">
        <v>0.53400000000000003</v>
      </c>
    </row>
    <row r="112" spans="1:40" x14ac:dyDescent="0.25">
      <c r="A112" t="s">
        <v>73</v>
      </c>
      <c r="B112" t="s">
        <v>140</v>
      </c>
      <c r="C112" t="s">
        <v>75</v>
      </c>
      <c r="D112" t="s">
        <v>110</v>
      </c>
      <c r="E112" t="s">
        <v>87</v>
      </c>
      <c r="F112" t="s">
        <v>79</v>
      </c>
      <c r="G112" s="31" t="s">
        <v>80</v>
      </c>
      <c r="H112" s="31" t="s">
        <v>80</v>
      </c>
      <c r="I112" s="31" t="s">
        <v>80</v>
      </c>
      <c r="J112" s="31" t="s">
        <v>80</v>
      </c>
      <c r="K112" s="31" t="s">
        <v>80</v>
      </c>
      <c r="L112" s="31" t="s">
        <v>80</v>
      </c>
      <c r="M112" s="31" t="s">
        <v>80</v>
      </c>
      <c r="N112" s="31" t="s">
        <v>80</v>
      </c>
      <c r="O112" s="31" t="s">
        <v>80</v>
      </c>
      <c r="P112" s="31" t="s">
        <v>80</v>
      </c>
      <c r="Q112" s="31" t="s">
        <v>80</v>
      </c>
      <c r="R112" s="31" t="s">
        <v>80</v>
      </c>
      <c r="S112" s="31" t="s">
        <v>80</v>
      </c>
      <c r="T112" s="31" t="s">
        <v>80</v>
      </c>
      <c r="U112" s="31" t="s">
        <v>80</v>
      </c>
      <c r="V112" s="31" t="s">
        <v>80</v>
      </c>
      <c r="W112" s="31" t="s">
        <v>80</v>
      </c>
      <c r="X112" s="31" t="s">
        <v>80</v>
      </c>
      <c r="Y112" s="31" t="s">
        <v>80</v>
      </c>
      <c r="Z112" s="31" t="s">
        <v>80</v>
      </c>
      <c r="AA112" s="31" t="s">
        <v>5</v>
      </c>
      <c r="AB112" s="31" t="s">
        <v>5</v>
      </c>
      <c r="AC112" s="31" t="s">
        <v>80</v>
      </c>
      <c r="AD112" s="31" t="s">
        <v>80</v>
      </c>
      <c r="AE112" s="31" t="s">
        <v>80</v>
      </c>
      <c r="AF112" s="31" t="s">
        <v>80</v>
      </c>
      <c r="AG112" s="31" t="s">
        <v>80</v>
      </c>
      <c r="AH112" s="31" t="s">
        <v>80</v>
      </c>
      <c r="AI112" s="31" t="s">
        <v>5</v>
      </c>
      <c r="AJ112" s="31" t="s">
        <v>80</v>
      </c>
      <c r="AK112">
        <v>54</v>
      </c>
      <c r="AL112" s="29" t="s">
        <v>80</v>
      </c>
      <c r="AM112" s="29" t="s">
        <v>80</v>
      </c>
      <c r="AN112" s="20" t="s">
        <v>80</v>
      </c>
    </row>
    <row r="113" spans="1:40" x14ac:dyDescent="0.25">
      <c r="A113" t="s">
        <v>73</v>
      </c>
      <c r="B113" t="s">
        <v>140</v>
      </c>
      <c r="C113" t="s">
        <v>100</v>
      </c>
      <c r="D113" t="s">
        <v>153</v>
      </c>
      <c r="E113" t="s">
        <v>87</v>
      </c>
      <c r="F113" t="s">
        <v>78</v>
      </c>
      <c r="G113" s="31" t="s">
        <v>80</v>
      </c>
      <c r="H113" s="31" t="s">
        <v>80</v>
      </c>
      <c r="I113" s="31" t="s">
        <v>80</v>
      </c>
      <c r="J113" s="31" t="s">
        <v>80</v>
      </c>
      <c r="K113" s="31" t="s">
        <v>80</v>
      </c>
      <c r="L113" s="31" t="s">
        <v>80</v>
      </c>
      <c r="M113" s="31" t="s">
        <v>80</v>
      </c>
      <c r="N113" s="31">
        <v>0.36</v>
      </c>
      <c r="O113" s="31" t="s">
        <v>80</v>
      </c>
      <c r="P113" s="31" t="s">
        <v>80</v>
      </c>
      <c r="Q113" s="31" t="s">
        <v>80</v>
      </c>
      <c r="R113" s="31" t="s">
        <v>80</v>
      </c>
      <c r="S113" s="31" t="s">
        <v>80</v>
      </c>
      <c r="T113" s="31" t="s">
        <v>80</v>
      </c>
      <c r="U113" s="31" t="s">
        <v>80</v>
      </c>
      <c r="V113" s="31" t="s">
        <v>80</v>
      </c>
      <c r="W113" s="31" t="s">
        <v>80</v>
      </c>
      <c r="X113" s="31" t="s">
        <v>80</v>
      </c>
      <c r="Y113" s="31" t="s">
        <v>80</v>
      </c>
      <c r="Z113" s="31" t="s">
        <v>80</v>
      </c>
      <c r="AA113" s="31" t="s">
        <v>80</v>
      </c>
      <c r="AB113" s="31" t="s">
        <v>80</v>
      </c>
      <c r="AC113" s="31" t="s">
        <v>80</v>
      </c>
      <c r="AD113" s="31" t="s">
        <v>80</v>
      </c>
      <c r="AE113" s="31" t="s">
        <v>80</v>
      </c>
      <c r="AF113" s="31" t="s">
        <v>80</v>
      </c>
      <c r="AG113" s="31" t="s">
        <v>80</v>
      </c>
      <c r="AH113" s="31" t="s">
        <v>80</v>
      </c>
      <c r="AI113" s="31" t="s">
        <v>80</v>
      </c>
      <c r="AJ113" s="31" t="s">
        <v>80</v>
      </c>
      <c r="AK113">
        <v>55</v>
      </c>
      <c r="AL113" s="29">
        <v>0</v>
      </c>
      <c r="AM113" s="29">
        <v>100</v>
      </c>
      <c r="AN113" s="20">
        <v>0.36</v>
      </c>
    </row>
    <row r="114" spans="1:40" x14ac:dyDescent="0.25">
      <c r="A114" t="s">
        <v>73</v>
      </c>
      <c r="B114" t="s">
        <v>140</v>
      </c>
      <c r="C114" t="s">
        <v>100</v>
      </c>
      <c r="D114" t="s">
        <v>153</v>
      </c>
      <c r="E114" t="s">
        <v>87</v>
      </c>
      <c r="F114" t="s">
        <v>79</v>
      </c>
      <c r="G114" s="31" t="s">
        <v>80</v>
      </c>
      <c r="H114" s="31" t="s">
        <v>80</v>
      </c>
      <c r="I114" s="31" t="s">
        <v>80</v>
      </c>
      <c r="J114" s="31" t="s">
        <v>80</v>
      </c>
      <c r="K114" s="31" t="s">
        <v>80</v>
      </c>
      <c r="L114" s="31" t="s">
        <v>80</v>
      </c>
      <c r="M114" s="31" t="s">
        <v>80</v>
      </c>
      <c r="N114" s="31" t="s">
        <v>82</v>
      </c>
      <c r="O114" s="31" t="s">
        <v>80</v>
      </c>
      <c r="P114" s="31" t="s">
        <v>80</v>
      </c>
      <c r="Q114" s="31" t="s">
        <v>80</v>
      </c>
      <c r="R114" s="31" t="s">
        <v>80</v>
      </c>
      <c r="S114" s="31" t="s">
        <v>80</v>
      </c>
      <c r="T114" s="31" t="s">
        <v>80</v>
      </c>
      <c r="U114" s="31" t="s">
        <v>80</v>
      </c>
      <c r="V114" s="31" t="s">
        <v>80</v>
      </c>
      <c r="W114" s="31" t="s">
        <v>80</v>
      </c>
      <c r="X114" s="31" t="s">
        <v>80</v>
      </c>
      <c r="Y114" s="31" t="s">
        <v>80</v>
      </c>
      <c r="Z114" s="31" t="s">
        <v>80</v>
      </c>
      <c r="AA114" s="31" t="s">
        <v>80</v>
      </c>
      <c r="AB114" s="31" t="s">
        <v>80</v>
      </c>
      <c r="AC114" s="31" t="s">
        <v>80</v>
      </c>
      <c r="AD114" s="31" t="s">
        <v>80</v>
      </c>
      <c r="AE114" s="31" t="s">
        <v>80</v>
      </c>
      <c r="AF114" s="31" t="s">
        <v>80</v>
      </c>
      <c r="AG114" s="31" t="s">
        <v>80</v>
      </c>
      <c r="AH114" s="31" t="s">
        <v>80</v>
      </c>
      <c r="AI114" s="31" t="s">
        <v>80</v>
      </c>
      <c r="AJ114" s="31" t="s">
        <v>80</v>
      </c>
      <c r="AK114">
        <v>55</v>
      </c>
      <c r="AL114" s="29" t="s">
        <v>80</v>
      </c>
      <c r="AM114" s="29" t="s">
        <v>80</v>
      </c>
      <c r="AN114" s="20" t="s">
        <v>80</v>
      </c>
    </row>
    <row r="115" spans="1:40" x14ac:dyDescent="0.25">
      <c r="A115" t="s">
        <v>73</v>
      </c>
      <c r="B115" t="s">
        <v>140</v>
      </c>
      <c r="C115" t="s">
        <v>75</v>
      </c>
      <c r="D115" t="s">
        <v>92</v>
      </c>
      <c r="E115" t="s">
        <v>81</v>
      </c>
      <c r="F115" t="s">
        <v>78</v>
      </c>
      <c r="G115" s="31" t="s">
        <v>80</v>
      </c>
      <c r="H115" s="31" t="s">
        <v>80</v>
      </c>
      <c r="I115" s="31" t="s">
        <v>80</v>
      </c>
      <c r="J115" s="31" t="s">
        <v>80</v>
      </c>
      <c r="K115" s="31" t="s">
        <v>80</v>
      </c>
      <c r="L115" s="31" t="s">
        <v>80</v>
      </c>
      <c r="M115" s="31" t="s">
        <v>80</v>
      </c>
      <c r="N115" s="31" t="s">
        <v>80</v>
      </c>
      <c r="O115" s="31" t="s">
        <v>80</v>
      </c>
      <c r="P115" s="31" t="s">
        <v>80</v>
      </c>
      <c r="Q115" s="31" t="s">
        <v>80</v>
      </c>
      <c r="R115" s="31" t="s">
        <v>80</v>
      </c>
      <c r="S115" s="31" t="s">
        <v>80</v>
      </c>
      <c r="T115" s="31" t="s">
        <v>80</v>
      </c>
      <c r="U115" s="31" t="s">
        <v>80</v>
      </c>
      <c r="V115" s="31" t="s">
        <v>80</v>
      </c>
      <c r="W115" s="31" t="s">
        <v>80</v>
      </c>
      <c r="X115" s="31" t="s">
        <v>80</v>
      </c>
      <c r="Y115" s="31" t="s">
        <v>80</v>
      </c>
      <c r="Z115" s="31" t="s">
        <v>80</v>
      </c>
      <c r="AA115" s="31" t="s">
        <v>80</v>
      </c>
      <c r="AB115" s="31" t="s">
        <v>80</v>
      </c>
      <c r="AC115" s="31" t="s">
        <v>80</v>
      </c>
      <c r="AD115" s="31" t="s">
        <v>80</v>
      </c>
      <c r="AE115" s="31" t="s">
        <v>80</v>
      </c>
      <c r="AF115" s="31" t="s">
        <v>80</v>
      </c>
      <c r="AG115" s="31" t="s">
        <v>80</v>
      </c>
      <c r="AH115" s="31" t="s">
        <v>80</v>
      </c>
      <c r="AI115" s="31">
        <v>0.28299999999999997</v>
      </c>
      <c r="AJ115" s="31" t="s">
        <v>80</v>
      </c>
      <c r="AK115">
        <v>56</v>
      </c>
      <c r="AL115" s="29">
        <v>0</v>
      </c>
      <c r="AM115" s="29">
        <v>100</v>
      </c>
      <c r="AN115" s="20">
        <v>0.28299999999999997</v>
      </c>
    </row>
    <row r="116" spans="1:40" x14ac:dyDescent="0.25">
      <c r="A116" t="s">
        <v>73</v>
      </c>
      <c r="B116" t="s">
        <v>140</v>
      </c>
      <c r="C116" t="s">
        <v>75</v>
      </c>
      <c r="D116" t="s">
        <v>92</v>
      </c>
      <c r="E116" t="s">
        <v>81</v>
      </c>
      <c r="F116" t="s">
        <v>79</v>
      </c>
      <c r="G116" s="31" t="s">
        <v>80</v>
      </c>
      <c r="H116" s="31" t="s">
        <v>80</v>
      </c>
      <c r="I116" s="31" t="s">
        <v>80</v>
      </c>
      <c r="J116" s="31" t="s">
        <v>80</v>
      </c>
      <c r="K116" s="31" t="s">
        <v>80</v>
      </c>
      <c r="L116" s="31" t="s">
        <v>80</v>
      </c>
      <c r="M116" s="31" t="s">
        <v>80</v>
      </c>
      <c r="N116" s="31" t="s">
        <v>80</v>
      </c>
      <c r="O116" s="31" t="s">
        <v>80</v>
      </c>
      <c r="P116" s="31" t="s">
        <v>80</v>
      </c>
      <c r="Q116" s="31" t="s">
        <v>80</v>
      </c>
      <c r="R116" s="31" t="s">
        <v>80</v>
      </c>
      <c r="S116" s="31" t="s">
        <v>80</v>
      </c>
      <c r="T116" s="31" t="s">
        <v>80</v>
      </c>
      <c r="U116" s="31" t="s">
        <v>80</v>
      </c>
      <c r="V116" s="31" t="s">
        <v>80</v>
      </c>
      <c r="W116" s="31" t="s">
        <v>80</v>
      </c>
      <c r="X116" s="31" t="s">
        <v>80</v>
      </c>
      <c r="Y116" s="31" t="s">
        <v>80</v>
      </c>
      <c r="Z116" s="31" t="s">
        <v>80</v>
      </c>
      <c r="AA116" s="31" t="s">
        <v>80</v>
      </c>
      <c r="AB116" s="31" t="s">
        <v>80</v>
      </c>
      <c r="AC116" s="31" t="s">
        <v>80</v>
      </c>
      <c r="AD116" s="31" t="s">
        <v>80</v>
      </c>
      <c r="AE116" s="31" t="s">
        <v>80</v>
      </c>
      <c r="AF116" s="31" t="s">
        <v>80</v>
      </c>
      <c r="AG116" s="31" t="s">
        <v>80</v>
      </c>
      <c r="AH116" s="31" t="s">
        <v>80</v>
      </c>
      <c r="AI116" s="31" t="s">
        <v>82</v>
      </c>
      <c r="AJ116" s="31" t="s">
        <v>80</v>
      </c>
      <c r="AK116">
        <v>56</v>
      </c>
      <c r="AL116" s="29" t="s">
        <v>80</v>
      </c>
      <c r="AM116" s="29" t="s">
        <v>80</v>
      </c>
      <c r="AN116" s="20" t="s">
        <v>80</v>
      </c>
    </row>
    <row r="117" spans="1:40" x14ac:dyDescent="0.25">
      <c r="A117" t="s">
        <v>73</v>
      </c>
      <c r="B117" t="s">
        <v>140</v>
      </c>
      <c r="C117" t="s">
        <v>75</v>
      </c>
      <c r="D117" t="s">
        <v>144</v>
      </c>
      <c r="E117" t="s">
        <v>87</v>
      </c>
      <c r="F117" t="s">
        <v>78</v>
      </c>
      <c r="G117" s="31" t="s">
        <v>80</v>
      </c>
      <c r="H117" s="31" t="s">
        <v>80</v>
      </c>
      <c r="I117" s="31" t="s">
        <v>80</v>
      </c>
      <c r="J117" s="31" t="s">
        <v>80</v>
      </c>
      <c r="K117" s="31" t="s">
        <v>80</v>
      </c>
      <c r="L117" s="31" t="s">
        <v>80</v>
      </c>
      <c r="M117" s="31">
        <v>0.21</v>
      </c>
      <c r="N117" s="31" t="s">
        <v>80</v>
      </c>
      <c r="O117" s="31" t="s">
        <v>80</v>
      </c>
      <c r="P117" s="31" t="s">
        <v>80</v>
      </c>
      <c r="Q117" s="31" t="s">
        <v>80</v>
      </c>
      <c r="R117" s="31" t="s">
        <v>80</v>
      </c>
      <c r="S117" s="31" t="s">
        <v>80</v>
      </c>
      <c r="T117" s="31" t="s">
        <v>80</v>
      </c>
      <c r="U117" s="31" t="s">
        <v>80</v>
      </c>
      <c r="V117" s="31" t="s">
        <v>80</v>
      </c>
      <c r="W117" s="31" t="s">
        <v>80</v>
      </c>
      <c r="X117" s="31" t="s">
        <v>80</v>
      </c>
      <c r="Y117" s="31" t="s">
        <v>80</v>
      </c>
      <c r="Z117" s="31" t="s">
        <v>80</v>
      </c>
      <c r="AA117" s="31" t="s">
        <v>80</v>
      </c>
      <c r="AB117" s="31" t="s">
        <v>80</v>
      </c>
      <c r="AC117" s="31" t="s">
        <v>80</v>
      </c>
      <c r="AD117" s="31" t="s">
        <v>80</v>
      </c>
      <c r="AE117" s="31" t="s">
        <v>80</v>
      </c>
      <c r="AF117" s="31" t="s">
        <v>80</v>
      </c>
      <c r="AG117" s="31" t="s">
        <v>80</v>
      </c>
      <c r="AH117" s="31" t="s">
        <v>80</v>
      </c>
      <c r="AI117" s="31" t="s">
        <v>80</v>
      </c>
      <c r="AJ117" s="31" t="s">
        <v>80</v>
      </c>
      <c r="AK117">
        <v>57</v>
      </c>
      <c r="AL117" s="29">
        <v>0</v>
      </c>
      <c r="AM117" s="29">
        <v>100</v>
      </c>
      <c r="AN117" s="20">
        <v>0.21</v>
      </c>
    </row>
    <row r="118" spans="1:40" x14ac:dyDescent="0.25">
      <c r="A118" t="s">
        <v>73</v>
      </c>
      <c r="B118" t="s">
        <v>140</v>
      </c>
      <c r="C118" t="s">
        <v>75</v>
      </c>
      <c r="D118" t="s">
        <v>144</v>
      </c>
      <c r="E118" t="s">
        <v>87</v>
      </c>
      <c r="F118" t="s">
        <v>79</v>
      </c>
      <c r="G118" s="31" t="s">
        <v>80</v>
      </c>
      <c r="H118" s="31" t="s">
        <v>80</v>
      </c>
      <c r="I118" s="31" t="s">
        <v>80</v>
      </c>
      <c r="J118" s="31" t="s">
        <v>80</v>
      </c>
      <c r="K118" s="31" t="s">
        <v>80</v>
      </c>
      <c r="L118" s="31" t="s">
        <v>80</v>
      </c>
      <c r="M118" s="31" t="s">
        <v>5</v>
      </c>
      <c r="N118" s="31" t="s">
        <v>80</v>
      </c>
      <c r="O118" s="31" t="s">
        <v>80</v>
      </c>
      <c r="P118" s="31" t="s">
        <v>80</v>
      </c>
      <c r="Q118" s="31" t="s">
        <v>80</v>
      </c>
      <c r="R118" s="31" t="s">
        <v>80</v>
      </c>
      <c r="S118" s="31" t="s">
        <v>80</v>
      </c>
      <c r="T118" s="31" t="s">
        <v>80</v>
      </c>
      <c r="U118" s="31" t="s">
        <v>80</v>
      </c>
      <c r="V118" s="31" t="s">
        <v>80</v>
      </c>
      <c r="W118" s="31" t="s">
        <v>80</v>
      </c>
      <c r="X118" s="31" t="s">
        <v>80</v>
      </c>
      <c r="Y118" s="31" t="s">
        <v>80</v>
      </c>
      <c r="Z118" s="31" t="s">
        <v>80</v>
      </c>
      <c r="AA118" s="31" t="s">
        <v>80</v>
      </c>
      <c r="AB118" s="31" t="s">
        <v>80</v>
      </c>
      <c r="AC118" s="31" t="s">
        <v>80</v>
      </c>
      <c r="AD118" s="31" t="s">
        <v>80</v>
      </c>
      <c r="AE118" s="31" t="s">
        <v>80</v>
      </c>
      <c r="AF118" s="31" t="s">
        <v>80</v>
      </c>
      <c r="AG118" s="31" t="s">
        <v>80</v>
      </c>
      <c r="AH118" s="31" t="s">
        <v>80</v>
      </c>
      <c r="AI118" s="31" t="s">
        <v>80</v>
      </c>
      <c r="AJ118" s="31" t="s">
        <v>80</v>
      </c>
      <c r="AK118">
        <v>57</v>
      </c>
      <c r="AL118" s="29" t="s">
        <v>80</v>
      </c>
      <c r="AM118" s="29" t="s">
        <v>80</v>
      </c>
      <c r="AN118" s="20" t="s">
        <v>80</v>
      </c>
    </row>
    <row r="119" spans="1:40" x14ac:dyDescent="0.25"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</row>
  </sheetData>
  <mergeCells count="2">
    <mergeCell ref="A1:G1"/>
    <mergeCell ref="E2:F2"/>
  </mergeCells>
  <conditionalFormatting sqref="E5:E119">
    <cfRule type="expression" dxfId="2142" priority="1">
      <formula>E5="UN"</formula>
    </cfRule>
  </conditionalFormatting>
  <conditionalFormatting sqref="G5:AJ5">
    <cfRule type="expression" dxfId="2141" priority="10">
      <formula>AND($E5&lt;&gt;"UN", G5="", G6&lt;&gt;"", G6&lt;&gt;"-1")</formula>
    </cfRule>
  </conditionalFormatting>
  <conditionalFormatting sqref="G5:AJ119">
    <cfRule type="expression" dxfId="2140" priority="2">
      <formula>G5="-1"</formula>
    </cfRule>
    <cfRule type="expression" dxfId="2139" priority="3">
      <formula>G5="a"</formula>
    </cfRule>
    <cfRule type="expression" dxfId="2138" priority="4">
      <formula>G5="b"</formula>
    </cfRule>
    <cfRule type="expression" dxfId="2137" priority="5">
      <formula>G5="c"</formula>
    </cfRule>
    <cfRule type="expression" dxfId="2136" priority="6">
      <formula>G5="bc"</formula>
    </cfRule>
    <cfRule type="expression" dxfId="2135" priority="7">
      <formula>G5="ab"</formula>
    </cfRule>
    <cfRule type="expression" dxfId="2134" priority="8">
      <formula>G5="ac"</formula>
    </cfRule>
    <cfRule type="expression" dxfId="2133" priority="9">
      <formula>G5="abc"</formula>
    </cfRule>
  </conditionalFormatting>
  <conditionalFormatting sqref="G7:AJ7">
    <cfRule type="expression" dxfId="2132" priority="11">
      <formula>AND($E7&lt;&gt;"UN", G7="", G8&lt;&gt;"", G8&lt;&gt;"-1")</formula>
    </cfRule>
  </conditionalFormatting>
  <conditionalFormatting sqref="G9:AJ9">
    <cfRule type="expression" dxfId="2131" priority="12">
      <formula>AND($E9&lt;&gt;"UN", G9="", G10&lt;&gt;"", G10&lt;&gt;"-1")</formula>
    </cfRule>
  </conditionalFormatting>
  <conditionalFormatting sqref="G11:AJ11">
    <cfRule type="expression" dxfId="2130" priority="13">
      <formula>AND($E11&lt;&gt;"UN", G11="", G12&lt;&gt;"", G12&lt;&gt;"-1")</formula>
    </cfRule>
  </conditionalFormatting>
  <conditionalFormatting sqref="G13:AJ13">
    <cfRule type="expression" dxfId="2129" priority="14">
      <formula>AND($E13&lt;&gt;"UN", G13="", G14&lt;&gt;"", G14&lt;&gt;"-1")</formula>
    </cfRule>
  </conditionalFormatting>
  <conditionalFormatting sqref="G15:AJ15">
    <cfRule type="expression" dxfId="2128" priority="15">
      <formula>AND($E15&lt;&gt;"UN", G15="", G16&lt;&gt;"", G16&lt;&gt;"-1")</formula>
    </cfRule>
  </conditionalFormatting>
  <conditionalFormatting sqref="G17:AJ17">
    <cfRule type="expression" dxfId="2127" priority="16">
      <formula>AND($E17&lt;&gt;"UN", G17="", G18&lt;&gt;"", G18&lt;&gt;"-1")</formula>
    </cfRule>
  </conditionalFormatting>
  <conditionalFormatting sqref="G19:AJ19">
    <cfRule type="expression" dxfId="2126" priority="17">
      <formula>AND($E19&lt;&gt;"UN", G19="", G20&lt;&gt;"", G20&lt;&gt;"-1")</formula>
    </cfRule>
  </conditionalFormatting>
  <conditionalFormatting sqref="G21:AJ21">
    <cfRule type="expression" dxfId="2125" priority="18">
      <formula>AND($E21&lt;&gt;"UN", G21="", G22&lt;&gt;"", G22&lt;&gt;"-1")</formula>
    </cfRule>
  </conditionalFormatting>
  <conditionalFormatting sqref="G23:AJ23">
    <cfRule type="expression" dxfId="2124" priority="19">
      <formula>AND($E23&lt;&gt;"UN", G23="", G24&lt;&gt;"", G24&lt;&gt;"-1")</formula>
    </cfRule>
  </conditionalFormatting>
  <conditionalFormatting sqref="G25:AJ25">
    <cfRule type="expression" dxfId="2123" priority="20">
      <formula>AND($E25&lt;&gt;"UN", G25="", G26&lt;&gt;"", G26&lt;&gt;"-1")</formula>
    </cfRule>
  </conditionalFormatting>
  <conditionalFormatting sqref="G27:AJ27">
    <cfRule type="expression" dxfId="2122" priority="21">
      <formula>AND($E27&lt;&gt;"UN", G27="", G28&lt;&gt;"", G28&lt;&gt;"-1")</formula>
    </cfRule>
  </conditionalFormatting>
  <conditionalFormatting sqref="G29:AJ29">
    <cfRule type="expression" dxfId="2121" priority="22">
      <formula>AND($E29&lt;&gt;"UN", G29="", G30&lt;&gt;"", G30&lt;&gt;"-1")</formula>
    </cfRule>
  </conditionalFormatting>
  <conditionalFormatting sqref="G31:AJ31">
    <cfRule type="expression" dxfId="2120" priority="23">
      <formula>AND($E31&lt;&gt;"UN", G31="", G32&lt;&gt;"", G32&lt;&gt;"-1")</formula>
    </cfRule>
  </conditionalFormatting>
  <conditionalFormatting sqref="G33:AJ33">
    <cfRule type="expression" dxfId="2119" priority="24">
      <formula>AND($E33&lt;&gt;"UN", G33="", G34&lt;&gt;"", G34&lt;&gt;"-1")</formula>
    </cfRule>
  </conditionalFormatting>
  <conditionalFormatting sqref="G35:AJ35">
    <cfRule type="expression" dxfId="2118" priority="25">
      <formula>AND($E35&lt;&gt;"UN", G35="", G36&lt;&gt;"", G36&lt;&gt;"-1")</formula>
    </cfRule>
  </conditionalFormatting>
  <conditionalFormatting sqref="G37:AJ37">
    <cfRule type="expression" dxfId="2117" priority="26">
      <formula>AND($E37&lt;&gt;"UN", G37="", G38&lt;&gt;"", G38&lt;&gt;"-1")</formula>
    </cfRule>
  </conditionalFormatting>
  <conditionalFormatting sqref="G39:AJ39">
    <cfRule type="expression" dxfId="2116" priority="27">
      <formula>AND($E39&lt;&gt;"UN", G39="", G40&lt;&gt;"", G40&lt;&gt;"-1")</formula>
    </cfRule>
  </conditionalFormatting>
  <conditionalFormatting sqref="G41:AJ41">
    <cfRule type="expression" dxfId="2115" priority="28">
      <formula>AND($E41&lt;&gt;"UN", G41="", G42&lt;&gt;"", G42&lt;&gt;"-1")</formula>
    </cfRule>
  </conditionalFormatting>
  <conditionalFormatting sqref="G43:AJ43">
    <cfRule type="expression" dxfId="2114" priority="29">
      <formula>AND($E43&lt;&gt;"UN", G43="", G44&lt;&gt;"", G44&lt;&gt;"-1")</formula>
    </cfRule>
  </conditionalFormatting>
  <conditionalFormatting sqref="G45:AJ45">
    <cfRule type="expression" dxfId="2113" priority="30">
      <formula>AND($E45&lt;&gt;"UN", G45="", G46&lt;&gt;"", G46&lt;&gt;"-1")</formula>
    </cfRule>
  </conditionalFormatting>
  <conditionalFormatting sqref="G47:AJ47">
    <cfRule type="expression" dxfId="2112" priority="31">
      <formula>AND($E47&lt;&gt;"UN", G47="", G48&lt;&gt;"", G48&lt;&gt;"-1")</formula>
    </cfRule>
  </conditionalFormatting>
  <conditionalFormatting sqref="G49:AJ49">
    <cfRule type="expression" dxfId="2111" priority="32">
      <formula>AND($E49&lt;&gt;"UN", G49="", G50&lt;&gt;"", G50&lt;&gt;"-1")</formula>
    </cfRule>
  </conditionalFormatting>
  <conditionalFormatting sqref="G51:AJ51">
    <cfRule type="expression" dxfId="2110" priority="33">
      <formula>AND($E51&lt;&gt;"UN", G51="", G52&lt;&gt;"", G52&lt;&gt;"-1")</formula>
    </cfRule>
  </conditionalFormatting>
  <conditionalFormatting sqref="G53:AJ53">
    <cfRule type="expression" dxfId="2109" priority="34">
      <formula>AND($E53&lt;&gt;"UN", G53="", G54&lt;&gt;"", G54&lt;&gt;"-1")</formula>
    </cfRule>
  </conditionalFormatting>
  <conditionalFormatting sqref="G55:AJ55">
    <cfRule type="expression" dxfId="2108" priority="35">
      <formula>AND($E55&lt;&gt;"UN", G55="", G56&lt;&gt;"", G56&lt;&gt;"-1")</formula>
    </cfRule>
  </conditionalFormatting>
  <conditionalFormatting sqref="G57:AJ57">
    <cfRule type="expression" dxfId="2107" priority="36">
      <formula>AND($E57&lt;&gt;"UN", G57="", G58&lt;&gt;"", G58&lt;&gt;"-1")</formula>
    </cfRule>
  </conditionalFormatting>
  <conditionalFormatting sqref="G59:AJ59">
    <cfRule type="expression" dxfId="2106" priority="37">
      <formula>AND($E59&lt;&gt;"UN", G59="", G60&lt;&gt;"", G60&lt;&gt;"-1")</formula>
    </cfRule>
  </conditionalFormatting>
  <conditionalFormatting sqref="G61:AJ61">
    <cfRule type="expression" dxfId="2105" priority="38">
      <formula>AND($E61&lt;&gt;"UN", G61="", G62&lt;&gt;"", G62&lt;&gt;"-1")</formula>
    </cfRule>
  </conditionalFormatting>
  <conditionalFormatting sqref="G63:AJ63">
    <cfRule type="expression" dxfId="2104" priority="39">
      <formula>AND($E63&lt;&gt;"UN", G63="", G64&lt;&gt;"", G64&lt;&gt;"-1")</formula>
    </cfRule>
  </conditionalFormatting>
  <conditionalFormatting sqref="G65:AJ65">
    <cfRule type="expression" dxfId="2103" priority="40">
      <formula>AND($E65&lt;&gt;"UN", G65="", G66&lt;&gt;"", G66&lt;&gt;"-1")</formula>
    </cfRule>
  </conditionalFormatting>
  <conditionalFormatting sqref="G67:AJ67">
    <cfRule type="expression" dxfId="2102" priority="41">
      <formula>AND($E67&lt;&gt;"UN", G67="", G68&lt;&gt;"", G68&lt;&gt;"-1")</formula>
    </cfRule>
  </conditionalFormatting>
  <conditionalFormatting sqref="G69:AJ69">
    <cfRule type="expression" dxfId="2101" priority="42">
      <formula>AND($E69&lt;&gt;"UN", G69="", G70&lt;&gt;"", G70&lt;&gt;"-1")</formula>
    </cfRule>
  </conditionalFormatting>
  <conditionalFormatting sqref="G71:AJ71">
    <cfRule type="expression" dxfId="2100" priority="43">
      <formula>AND($E71&lt;&gt;"UN", G71="", G72&lt;&gt;"", G72&lt;&gt;"-1")</formula>
    </cfRule>
  </conditionalFormatting>
  <conditionalFormatting sqref="G73:AJ73">
    <cfRule type="expression" dxfId="2099" priority="44">
      <formula>AND($E73&lt;&gt;"UN", G73="", G74&lt;&gt;"", G74&lt;&gt;"-1")</formula>
    </cfRule>
  </conditionalFormatting>
  <conditionalFormatting sqref="G75:AJ75">
    <cfRule type="expression" dxfId="2098" priority="45">
      <formula>AND($E75&lt;&gt;"UN", G75="", G76&lt;&gt;"", G76&lt;&gt;"-1")</formula>
    </cfRule>
  </conditionalFormatting>
  <conditionalFormatting sqref="G77:AJ77">
    <cfRule type="expression" dxfId="2097" priority="46">
      <formula>AND($E77&lt;&gt;"UN", G77="", G78&lt;&gt;"", G78&lt;&gt;"-1")</formula>
    </cfRule>
  </conditionalFormatting>
  <conditionalFormatting sqref="G79:AJ79">
    <cfRule type="expression" dxfId="2096" priority="47">
      <formula>AND($E79&lt;&gt;"UN", G79="", G80&lt;&gt;"", G80&lt;&gt;"-1")</formula>
    </cfRule>
  </conditionalFormatting>
  <conditionalFormatting sqref="G81:AJ81">
    <cfRule type="expression" dxfId="2095" priority="48">
      <formula>AND($E81&lt;&gt;"UN", G81="", G82&lt;&gt;"", G82&lt;&gt;"-1")</formula>
    </cfRule>
  </conditionalFormatting>
  <conditionalFormatting sqref="G83:AJ83">
    <cfRule type="expression" dxfId="2094" priority="49">
      <formula>AND($E83&lt;&gt;"UN", G83="", G84&lt;&gt;"", G84&lt;&gt;"-1")</formula>
    </cfRule>
  </conditionalFormatting>
  <conditionalFormatting sqref="G85:AJ85">
    <cfRule type="expression" dxfId="2093" priority="50">
      <formula>AND($E85&lt;&gt;"UN", G85="", G86&lt;&gt;"", G86&lt;&gt;"-1")</formula>
    </cfRule>
  </conditionalFormatting>
  <conditionalFormatting sqref="G87:AJ87">
    <cfRule type="expression" dxfId="2092" priority="51">
      <formula>AND($E87&lt;&gt;"UN", G87="", G88&lt;&gt;"", G88&lt;&gt;"-1")</formula>
    </cfRule>
  </conditionalFormatting>
  <conditionalFormatting sqref="G89:AJ89">
    <cfRule type="expression" dxfId="2091" priority="52">
      <formula>AND($E89&lt;&gt;"UN", G89="", G90&lt;&gt;"", G90&lt;&gt;"-1")</formula>
    </cfRule>
  </conditionalFormatting>
  <conditionalFormatting sqref="G91:AJ91">
    <cfRule type="expression" dxfId="2090" priority="53">
      <formula>AND($E91&lt;&gt;"UN", G91="", G92&lt;&gt;"", G92&lt;&gt;"-1")</formula>
    </cfRule>
  </conditionalFormatting>
  <conditionalFormatting sqref="G93:AJ93">
    <cfRule type="expression" dxfId="2089" priority="54">
      <formula>AND($E93&lt;&gt;"UN", G93="", G94&lt;&gt;"", G94&lt;&gt;"-1")</formula>
    </cfRule>
  </conditionalFormatting>
  <conditionalFormatting sqref="G95:AJ95">
    <cfRule type="expression" dxfId="2088" priority="55">
      <formula>AND($E95&lt;&gt;"UN", G95="", G96&lt;&gt;"", G96&lt;&gt;"-1")</formula>
    </cfRule>
  </conditionalFormatting>
  <conditionalFormatting sqref="G97:AJ97">
    <cfRule type="expression" dxfId="2087" priority="56">
      <formula>AND($E97&lt;&gt;"UN", G97="", G98&lt;&gt;"", G98&lt;&gt;"-1")</formula>
    </cfRule>
  </conditionalFormatting>
  <conditionalFormatting sqref="G99:AJ99">
    <cfRule type="expression" dxfId="2086" priority="57">
      <formula>AND($E99&lt;&gt;"UN", G99="", G100&lt;&gt;"", G100&lt;&gt;"-1")</formula>
    </cfRule>
  </conditionalFormatting>
  <conditionalFormatting sqref="G101:AJ101">
    <cfRule type="expression" dxfId="2085" priority="58">
      <formula>AND($E101&lt;&gt;"UN", G101="", G102&lt;&gt;"", G102&lt;&gt;"-1")</formula>
    </cfRule>
  </conditionalFormatting>
  <conditionalFormatting sqref="G103:AJ103">
    <cfRule type="expression" dxfId="2084" priority="59">
      <formula>AND($E103&lt;&gt;"UN", G103="", G104&lt;&gt;"", G104&lt;&gt;"-1")</formula>
    </cfRule>
  </conditionalFormatting>
  <conditionalFormatting sqref="G105:AJ105">
    <cfRule type="expression" dxfId="2083" priority="60">
      <formula>AND($E105&lt;&gt;"UN", G105="", G106&lt;&gt;"", G106&lt;&gt;"-1")</formula>
    </cfRule>
  </conditionalFormatting>
  <conditionalFormatting sqref="G107:AJ107">
    <cfRule type="expression" dxfId="2082" priority="61">
      <formula>AND($E107&lt;&gt;"UN", G107="", G108&lt;&gt;"", G108&lt;&gt;"-1")</formula>
    </cfRule>
  </conditionalFormatting>
  <conditionalFormatting sqref="G109:AJ109">
    <cfRule type="expression" dxfId="2081" priority="62">
      <formula>AND($E109&lt;&gt;"UN", G109="", G110&lt;&gt;"", G110&lt;&gt;"-1")</formula>
    </cfRule>
  </conditionalFormatting>
  <conditionalFormatting sqref="G111:AJ111">
    <cfRule type="expression" dxfId="2080" priority="63">
      <formula>AND($E111&lt;&gt;"UN", G111="", G112&lt;&gt;"", G112&lt;&gt;"-1")</formula>
    </cfRule>
  </conditionalFormatting>
  <conditionalFormatting sqref="G113:AJ113">
    <cfRule type="expression" dxfId="2079" priority="64">
      <formula>AND($E113&lt;&gt;"UN", G113="", G114&lt;&gt;"", G114&lt;&gt;"-1")</formula>
    </cfRule>
  </conditionalFormatting>
  <conditionalFormatting sqref="G115:AJ115">
    <cfRule type="expression" dxfId="2078" priority="65">
      <formula>AND($E115&lt;&gt;"UN", G115="", G116&lt;&gt;"", G116&lt;&gt;"-1")</formula>
    </cfRule>
  </conditionalFormatting>
  <conditionalFormatting sqref="G117:AJ117">
    <cfRule type="expression" dxfId="2077" priority="66">
      <formula>AND($E117&lt;&gt;"UN", G117="", G118&lt;&gt;"", G118&lt;&gt;"-1")</formula>
    </cfRule>
  </conditionalFormatting>
  <conditionalFormatting sqref="G119:AJ119">
    <cfRule type="expression" dxfId="2076" priority="67">
      <formula>AND($E119&lt;&gt;"UN", G119="", G120&lt;&gt;"", G120&lt;&gt;"-1")</formula>
    </cfRule>
  </conditionalFormatting>
  <conditionalFormatting sqref="AL4:AL118">
    <cfRule type="colorScale" priority="68">
      <colorScale>
        <cfvo type="num" val="0"/>
        <cfvo type="num" val="0.32"/>
        <cfvo type="num" val="54.35"/>
        <color rgb="FFF8696B"/>
        <color rgb="FFFFEB84"/>
        <color rgb="FF63BE7B"/>
      </colorScale>
    </cfRule>
  </conditionalFormatting>
  <conditionalFormatting sqref="AM4:AM118">
    <cfRule type="colorScale" priority="69">
      <colorScale>
        <cfvo type="num" val="54.35"/>
        <cfvo type="num" val="99.77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119 H4:H119 I4:I119 J4:J119 K4:K119 L4:L119 M4:M119 N4:N119 O4:O119 P4:P119 Q4:Q119 R4:R119 S4:S119 T4:T119 U4:U119 V4:V119 W4:W119 X4:X119 Y4:Y119 Z4:Z119 AA4:AA119 AB4:AB119 AC4:AC119 AD4:AD119 AE4:AE119 AF4:AF119 AG4:AG119 AH4:AH119 AI4:AI119 AJ4:AJ11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79646"/>
  </sheetPr>
  <dimension ref="A1:AN139"/>
  <sheetViews>
    <sheetView showGridLines="0" zoomScale="90" workbookViewId="0">
      <selection sqref="A1:G1"/>
    </sheetView>
  </sheetViews>
  <sheetFormatPr defaultRowHeight="12" x14ac:dyDescent="0.25"/>
  <cols>
    <col min="1" max="3" width="8.42578125"/>
    <col min="4" max="4" width="27.42578125" bestFit="1" customWidth="1"/>
  </cols>
  <sheetData>
    <row r="1" spans="1:40" ht="14.4" x14ac:dyDescent="0.3">
      <c r="A1" s="229" t="s">
        <v>154</v>
      </c>
      <c r="B1" s="230"/>
      <c r="C1" s="230"/>
      <c r="D1" s="230"/>
      <c r="E1" s="230"/>
      <c r="F1" s="230"/>
      <c r="G1" s="230"/>
    </row>
    <row r="2" spans="1:40" x14ac:dyDescent="0.25">
      <c r="E2" s="235" t="s">
        <v>31</v>
      </c>
      <c r="F2" s="236"/>
      <c r="G2" s="40">
        <v>1587.1</v>
      </c>
      <c r="H2" s="40">
        <v>3150.3690000000001</v>
      </c>
      <c r="I2" s="40">
        <v>2540.875</v>
      </c>
      <c r="J2" s="40">
        <v>2697.665</v>
      </c>
      <c r="K2" s="40">
        <v>4856.277</v>
      </c>
      <c r="L2" s="40">
        <v>5576.9570000000003</v>
      </c>
      <c r="M2" s="40">
        <v>4870.24</v>
      </c>
      <c r="N2" s="40">
        <v>5607.7330000000002</v>
      </c>
      <c r="O2" s="40">
        <v>7898.4639999999999</v>
      </c>
      <c r="P2" s="40">
        <v>4874.1570000000002</v>
      </c>
      <c r="Q2" s="40">
        <v>3529.029</v>
      </c>
      <c r="R2" s="40">
        <v>5964.7470000000003</v>
      </c>
      <c r="S2" s="40">
        <v>6519.8860000000004</v>
      </c>
      <c r="T2" s="40">
        <v>2969.5830000000001</v>
      </c>
      <c r="U2" s="40">
        <v>4023.8409999999999</v>
      </c>
      <c r="V2" s="40">
        <v>2123.7150000000001</v>
      </c>
      <c r="W2" s="40">
        <v>4627.9610000000002</v>
      </c>
      <c r="X2" s="40">
        <v>2046.9</v>
      </c>
      <c r="Y2" s="40">
        <v>1503.192</v>
      </c>
      <c r="Z2" s="40">
        <v>2400.0210000000002</v>
      </c>
      <c r="AA2" s="40">
        <v>3800.1469999999999</v>
      </c>
      <c r="AB2" s="40">
        <v>4396.1899999999996</v>
      </c>
      <c r="AC2" s="40">
        <v>3176.3820000000001</v>
      </c>
      <c r="AD2" s="40">
        <v>2862.99</v>
      </c>
      <c r="AE2" s="40">
        <v>2762.47</v>
      </c>
      <c r="AF2" s="40">
        <v>2674.8119999999999</v>
      </c>
      <c r="AG2" s="40">
        <v>2894.9279999999999</v>
      </c>
      <c r="AH2" s="40">
        <v>2294.855</v>
      </c>
      <c r="AI2" s="40">
        <v>2420.9029999999998</v>
      </c>
      <c r="AJ2" s="39">
        <v>2423.2139999999999</v>
      </c>
    </row>
    <row r="3" spans="1:40" ht="14.4" x14ac:dyDescent="0.3">
      <c r="A3" s="17" t="s">
        <v>32</v>
      </c>
      <c r="B3" s="18">
        <v>2.9158249158249201</v>
      </c>
    </row>
    <row r="4" spans="1:40" ht="14.4" x14ac:dyDescent="0.3">
      <c r="A4" s="41" t="s">
        <v>33</v>
      </c>
      <c r="B4" s="42" t="s">
        <v>34</v>
      </c>
      <c r="C4" s="42" t="s">
        <v>35</v>
      </c>
      <c r="D4" s="42" t="s">
        <v>36</v>
      </c>
      <c r="E4" s="42" t="s">
        <v>37</v>
      </c>
      <c r="F4" s="42" t="s">
        <v>38</v>
      </c>
      <c r="G4" s="44" t="s">
        <v>39</v>
      </c>
      <c r="H4" s="44" t="s">
        <v>40</v>
      </c>
      <c r="I4" s="44" t="s">
        <v>41</v>
      </c>
      <c r="J4" s="44" t="s">
        <v>42</v>
      </c>
      <c r="K4" s="44" t="s">
        <v>43</v>
      </c>
      <c r="L4" s="44" t="s">
        <v>44</v>
      </c>
      <c r="M4" s="44" t="s">
        <v>45</v>
      </c>
      <c r="N4" s="44" t="s">
        <v>46</v>
      </c>
      <c r="O4" s="44" t="s">
        <v>47</v>
      </c>
      <c r="P4" s="44" t="s">
        <v>48</v>
      </c>
      <c r="Q4" s="44" t="s">
        <v>49</v>
      </c>
      <c r="R4" s="44" t="s">
        <v>50</v>
      </c>
      <c r="S4" s="44" t="s">
        <v>51</v>
      </c>
      <c r="T4" s="44" t="s">
        <v>52</v>
      </c>
      <c r="U4" s="44" t="s">
        <v>53</v>
      </c>
      <c r="V4" s="44" t="s">
        <v>54</v>
      </c>
      <c r="W4" s="44" t="s">
        <v>55</v>
      </c>
      <c r="X4" s="44" t="s">
        <v>56</v>
      </c>
      <c r="Y4" s="44" t="s">
        <v>57</v>
      </c>
      <c r="Z4" s="44" t="s">
        <v>58</v>
      </c>
      <c r="AA4" s="44" t="s">
        <v>59</v>
      </c>
      <c r="AB4" s="44" t="s">
        <v>60</v>
      </c>
      <c r="AC4" s="44" t="s">
        <v>61</v>
      </c>
      <c r="AD4" s="44" t="s">
        <v>62</v>
      </c>
      <c r="AE4" s="44" t="s">
        <v>63</v>
      </c>
      <c r="AF4" s="44" t="s">
        <v>64</v>
      </c>
      <c r="AG4" s="44" t="s">
        <v>65</v>
      </c>
      <c r="AH4" s="44" t="s">
        <v>66</v>
      </c>
      <c r="AI4" s="44" t="s">
        <v>67</v>
      </c>
      <c r="AJ4" s="45" t="s">
        <v>68</v>
      </c>
      <c r="AK4" s="19" t="s">
        <v>69</v>
      </c>
      <c r="AL4" s="28" t="s">
        <v>70</v>
      </c>
      <c r="AM4" s="28" t="s">
        <v>71</v>
      </c>
      <c r="AN4" s="30" t="s">
        <v>72</v>
      </c>
    </row>
    <row r="5" spans="1:40" x14ac:dyDescent="0.25">
      <c r="A5" t="s">
        <v>73</v>
      </c>
      <c r="B5" t="s">
        <v>155</v>
      </c>
      <c r="C5" t="s">
        <v>75</v>
      </c>
      <c r="D5" t="s">
        <v>156</v>
      </c>
      <c r="E5" t="s">
        <v>87</v>
      </c>
      <c r="F5" t="s">
        <v>78</v>
      </c>
      <c r="G5" s="31">
        <v>81</v>
      </c>
      <c r="H5" s="31">
        <v>366</v>
      </c>
      <c r="I5" s="31">
        <v>172</v>
      </c>
      <c r="J5" s="31">
        <v>172</v>
      </c>
      <c r="K5" s="31">
        <v>307</v>
      </c>
      <c r="L5" s="31">
        <v>2712</v>
      </c>
      <c r="M5" s="31">
        <v>2445</v>
      </c>
      <c r="N5" s="31">
        <v>3631</v>
      </c>
      <c r="O5" s="31">
        <v>3785.89</v>
      </c>
      <c r="P5" s="31">
        <v>1554.94</v>
      </c>
      <c r="Q5" s="31">
        <v>1189.48</v>
      </c>
      <c r="R5" s="31">
        <v>1994.67</v>
      </c>
      <c r="S5" s="31">
        <v>2721.0079999999998</v>
      </c>
      <c r="T5" s="31">
        <v>2083.4879999999998</v>
      </c>
      <c r="U5" s="31">
        <v>1496.924</v>
      </c>
      <c r="V5" s="31">
        <v>1108.664</v>
      </c>
      <c r="W5" s="31">
        <v>1634.2449999999999</v>
      </c>
      <c r="X5" s="31">
        <v>1116.954</v>
      </c>
      <c r="Y5" s="31">
        <v>605.30600000000004</v>
      </c>
      <c r="Z5" s="31">
        <v>1342.2819999999999</v>
      </c>
      <c r="AA5" s="31">
        <v>1356.3409999999999</v>
      </c>
      <c r="AB5" s="31">
        <v>1479.5129999999999</v>
      </c>
      <c r="AC5" s="31">
        <v>1322.164</v>
      </c>
      <c r="AD5" s="31">
        <v>1029.076</v>
      </c>
      <c r="AE5" s="31">
        <v>1267.981</v>
      </c>
      <c r="AF5" s="31">
        <v>1364.614</v>
      </c>
      <c r="AG5" s="31">
        <v>1179.5740000000001</v>
      </c>
      <c r="AH5" s="31">
        <v>1134.086</v>
      </c>
      <c r="AI5" s="31">
        <v>1167.4849999999999</v>
      </c>
      <c r="AJ5" s="31">
        <v>1291.011</v>
      </c>
      <c r="AK5">
        <v>1</v>
      </c>
      <c r="AL5" s="29">
        <v>39.520000000000003</v>
      </c>
      <c r="AM5" s="29">
        <v>39.520000000000003</v>
      </c>
      <c r="AN5" s="20">
        <v>43111.696000000004</v>
      </c>
    </row>
    <row r="6" spans="1:40" x14ac:dyDescent="0.25">
      <c r="A6" t="s">
        <v>73</v>
      </c>
      <c r="B6" t="s">
        <v>155</v>
      </c>
      <c r="C6" t="s">
        <v>75</v>
      </c>
      <c r="D6" t="s">
        <v>156</v>
      </c>
      <c r="E6" t="s">
        <v>87</v>
      </c>
      <c r="F6" t="s">
        <v>79</v>
      </c>
      <c r="G6" s="31" t="s">
        <v>5</v>
      </c>
      <c r="H6" s="31" t="s">
        <v>5</v>
      </c>
      <c r="I6" s="31" t="s">
        <v>5</v>
      </c>
      <c r="J6" s="31" t="s">
        <v>5</v>
      </c>
      <c r="K6" s="31" t="s">
        <v>5</v>
      </c>
      <c r="L6" s="31" t="s">
        <v>20</v>
      </c>
      <c r="M6" s="31" t="s">
        <v>20</v>
      </c>
      <c r="N6" s="31" t="s">
        <v>5</v>
      </c>
      <c r="O6" s="31" t="s">
        <v>20</v>
      </c>
      <c r="P6" s="31" t="s">
        <v>7</v>
      </c>
      <c r="Q6" s="31" t="s">
        <v>7</v>
      </c>
      <c r="R6" s="31" t="s">
        <v>20</v>
      </c>
      <c r="S6" s="31" t="s">
        <v>7</v>
      </c>
      <c r="T6" s="31" t="s">
        <v>18</v>
      </c>
      <c r="U6" s="31" t="s">
        <v>24</v>
      </c>
      <c r="V6" s="31" t="s">
        <v>24</v>
      </c>
      <c r="W6" s="31" t="s">
        <v>24</v>
      </c>
      <c r="X6" s="31" t="s">
        <v>24</v>
      </c>
      <c r="Y6" s="31" t="s">
        <v>24</v>
      </c>
      <c r="Z6" s="31" t="s">
        <v>24</v>
      </c>
      <c r="AA6" s="31" t="s">
        <v>24</v>
      </c>
      <c r="AB6" s="31" t="s">
        <v>24</v>
      </c>
      <c r="AC6" s="31" t="s">
        <v>24</v>
      </c>
      <c r="AD6" s="31" t="s">
        <v>18</v>
      </c>
      <c r="AE6" s="31" t="s">
        <v>24</v>
      </c>
      <c r="AF6" s="31" t="s">
        <v>24</v>
      </c>
      <c r="AG6" s="31" t="s">
        <v>24</v>
      </c>
      <c r="AH6" s="31" t="s">
        <v>24</v>
      </c>
      <c r="AI6" s="31" t="s">
        <v>82</v>
      </c>
      <c r="AJ6" s="31" t="s">
        <v>24</v>
      </c>
      <c r="AK6">
        <v>1</v>
      </c>
      <c r="AL6" s="29" t="s">
        <v>80</v>
      </c>
      <c r="AM6" s="29" t="s">
        <v>80</v>
      </c>
      <c r="AN6" s="20" t="s">
        <v>80</v>
      </c>
    </row>
    <row r="7" spans="1:40" x14ac:dyDescent="0.25">
      <c r="A7" t="s">
        <v>73</v>
      </c>
      <c r="B7" t="s">
        <v>155</v>
      </c>
      <c r="C7" t="s">
        <v>75</v>
      </c>
      <c r="D7" t="s">
        <v>156</v>
      </c>
      <c r="E7" t="s">
        <v>99</v>
      </c>
      <c r="F7" t="s">
        <v>78</v>
      </c>
      <c r="G7" s="31" t="s">
        <v>80</v>
      </c>
      <c r="H7" s="31" t="s">
        <v>80</v>
      </c>
      <c r="I7" s="31" t="s">
        <v>80</v>
      </c>
      <c r="J7" s="31" t="s">
        <v>80</v>
      </c>
      <c r="K7" s="31" t="s">
        <v>80</v>
      </c>
      <c r="L7" s="31" t="s">
        <v>80</v>
      </c>
      <c r="M7" s="31" t="s">
        <v>80</v>
      </c>
      <c r="N7" s="31" t="s">
        <v>80</v>
      </c>
      <c r="O7" s="31">
        <v>3078.5360000000001</v>
      </c>
      <c r="P7" s="31">
        <v>2099.5700000000002</v>
      </c>
      <c r="Q7" s="31">
        <v>1045.57</v>
      </c>
      <c r="R7" s="31">
        <v>2589</v>
      </c>
      <c r="S7" s="31">
        <v>1248.8430000000001</v>
      </c>
      <c r="T7" s="31">
        <v>15.172000000000001</v>
      </c>
      <c r="U7" s="31">
        <v>1229.6199999999999</v>
      </c>
      <c r="V7" s="31" t="s">
        <v>80</v>
      </c>
      <c r="W7" s="31">
        <v>866.34799999999996</v>
      </c>
      <c r="X7" s="31" t="s">
        <v>80</v>
      </c>
      <c r="Y7" s="31">
        <v>9.8420000000000005</v>
      </c>
      <c r="Z7" s="31">
        <v>8.5619999999999994</v>
      </c>
      <c r="AA7" s="31">
        <v>244.13800000000001</v>
      </c>
      <c r="AB7" s="31">
        <v>3.637</v>
      </c>
      <c r="AC7" s="31">
        <v>26.023</v>
      </c>
      <c r="AD7" s="31">
        <v>13.048</v>
      </c>
      <c r="AE7" s="31">
        <v>17.398</v>
      </c>
      <c r="AF7" s="31">
        <v>29.154</v>
      </c>
      <c r="AG7" s="31" t="s">
        <v>80</v>
      </c>
      <c r="AH7" s="31">
        <v>19.440999999999999</v>
      </c>
      <c r="AI7" s="31" t="s">
        <v>80</v>
      </c>
      <c r="AJ7" s="31">
        <v>3.649</v>
      </c>
      <c r="AK7">
        <v>2</v>
      </c>
      <c r="AL7" s="29">
        <v>11.5</v>
      </c>
      <c r="AM7" s="29">
        <v>51.03</v>
      </c>
      <c r="AN7" s="20">
        <v>12547.550999999999</v>
      </c>
    </row>
    <row r="8" spans="1:40" x14ac:dyDescent="0.25">
      <c r="A8" t="s">
        <v>73</v>
      </c>
      <c r="B8" t="s">
        <v>155</v>
      </c>
      <c r="C8" t="s">
        <v>75</v>
      </c>
      <c r="D8" t="s">
        <v>156</v>
      </c>
      <c r="E8" t="s">
        <v>99</v>
      </c>
      <c r="F8" t="s">
        <v>79</v>
      </c>
      <c r="G8" s="31" t="s">
        <v>80</v>
      </c>
      <c r="H8" s="31" t="s">
        <v>80</v>
      </c>
      <c r="I8" s="31" t="s">
        <v>80</v>
      </c>
      <c r="J8" s="31" t="s">
        <v>80</v>
      </c>
      <c r="K8" s="31" t="s">
        <v>80</v>
      </c>
      <c r="L8" s="31" t="s">
        <v>80</v>
      </c>
      <c r="M8" s="31" t="s">
        <v>80</v>
      </c>
      <c r="N8" s="31" t="s">
        <v>80</v>
      </c>
      <c r="O8" s="31" t="s">
        <v>82</v>
      </c>
      <c r="P8" s="31" t="s">
        <v>82</v>
      </c>
      <c r="Q8" s="31" t="s">
        <v>82</v>
      </c>
      <c r="R8" s="31" t="s">
        <v>7</v>
      </c>
      <c r="S8" s="31" t="s">
        <v>82</v>
      </c>
      <c r="T8" s="31" t="s">
        <v>82</v>
      </c>
      <c r="U8" s="31" t="s">
        <v>82</v>
      </c>
      <c r="V8" s="31" t="s">
        <v>80</v>
      </c>
      <c r="W8" s="31" t="s">
        <v>82</v>
      </c>
      <c r="X8" s="31" t="s">
        <v>80</v>
      </c>
      <c r="Y8" s="31" t="s">
        <v>82</v>
      </c>
      <c r="Z8" s="31" t="s">
        <v>82</v>
      </c>
      <c r="AA8" s="31" t="s">
        <v>82</v>
      </c>
      <c r="AB8" s="31" t="s">
        <v>82</v>
      </c>
      <c r="AC8" s="31" t="s">
        <v>24</v>
      </c>
      <c r="AD8" s="31" t="s">
        <v>82</v>
      </c>
      <c r="AE8" s="31" t="s">
        <v>82</v>
      </c>
      <c r="AF8" s="31" t="s">
        <v>82</v>
      </c>
      <c r="AG8" s="31" t="s">
        <v>80</v>
      </c>
      <c r="AH8" s="31" t="s">
        <v>82</v>
      </c>
      <c r="AI8" s="31" t="s">
        <v>80</v>
      </c>
      <c r="AJ8" s="31" t="s">
        <v>82</v>
      </c>
      <c r="AK8">
        <v>2</v>
      </c>
      <c r="AL8" s="29" t="s">
        <v>80</v>
      </c>
      <c r="AM8" s="29" t="s">
        <v>80</v>
      </c>
      <c r="AN8" s="20" t="s">
        <v>80</v>
      </c>
    </row>
    <row r="9" spans="1:40" x14ac:dyDescent="0.25">
      <c r="A9" t="s">
        <v>73</v>
      </c>
      <c r="B9" t="s">
        <v>155</v>
      </c>
      <c r="C9" t="s">
        <v>75</v>
      </c>
      <c r="D9" t="s">
        <v>157</v>
      </c>
      <c r="E9" t="s">
        <v>104</v>
      </c>
      <c r="F9" t="s">
        <v>78</v>
      </c>
      <c r="G9" s="31" t="s">
        <v>80</v>
      </c>
      <c r="H9" s="31">
        <v>952</v>
      </c>
      <c r="I9" s="31">
        <v>741</v>
      </c>
      <c r="J9" s="31">
        <v>1152</v>
      </c>
      <c r="K9" s="31">
        <v>1950</v>
      </c>
      <c r="L9" s="31">
        <v>1735</v>
      </c>
      <c r="M9" s="31">
        <v>1786</v>
      </c>
      <c r="N9" s="31">
        <v>1304</v>
      </c>
      <c r="O9" s="31" t="s">
        <v>80</v>
      </c>
      <c r="P9" s="31" t="s">
        <v>80</v>
      </c>
      <c r="Q9" s="31" t="s">
        <v>80</v>
      </c>
      <c r="R9" s="31" t="s">
        <v>80</v>
      </c>
      <c r="S9" s="31" t="s">
        <v>80</v>
      </c>
      <c r="T9" s="31" t="s">
        <v>80</v>
      </c>
      <c r="U9" s="31" t="s">
        <v>80</v>
      </c>
      <c r="V9" s="31" t="s">
        <v>80</v>
      </c>
      <c r="W9" s="31" t="s">
        <v>80</v>
      </c>
      <c r="X9" s="31" t="s">
        <v>80</v>
      </c>
      <c r="Y9" s="31" t="s">
        <v>80</v>
      </c>
      <c r="Z9" s="31" t="s">
        <v>80</v>
      </c>
      <c r="AA9" s="31" t="s">
        <v>80</v>
      </c>
      <c r="AB9" s="31" t="s">
        <v>80</v>
      </c>
      <c r="AC9" s="31" t="s">
        <v>80</v>
      </c>
      <c r="AD9" s="31" t="s">
        <v>80</v>
      </c>
      <c r="AE9" s="31" t="s">
        <v>80</v>
      </c>
      <c r="AF9" s="31" t="s">
        <v>80</v>
      </c>
      <c r="AG9" s="31" t="s">
        <v>80</v>
      </c>
      <c r="AH9" s="31" t="s">
        <v>80</v>
      </c>
      <c r="AI9" s="31" t="s">
        <v>80</v>
      </c>
      <c r="AJ9" s="31" t="s">
        <v>80</v>
      </c>
      <c r="AK9">
        <v>3</v>
      </c>
      <c r="AL9" s="29">
        <v>8.82</v>
      </c>
      <c r="AM9" s="29">
        <v>59.85</v>
      </c>
      <c r="AN9" s="20">
        <v>9620</v>
      </c>
    </row>
    <row r="10" spans="1:40" x14ac:dyDescent="0.25">
      <c r="A10" t="s">
        <v>73</v>
      </c>
      <c r="B10" t="s">
        <v>155</v>
      </c>
      <c r="C10" t="s">
        <v>75</v>
      </c>
      <c r="D10" t="s">
        <v>157</v>
      </c>
      <c r="E10" t="s">
        <v>104</v>
      </c>
      <c r="F10" t="s">
        <v>79</v>
      </c>
      <c r="G10" s="31" t="s">
        <v>80</v>
      </c>
      <c r="H10" s="31" t="s">
        <v>82</v>
      </c>
      <c r="I10" s="31" t="s">
        <v>82</v>
      </c>
      <c r="J10" s="31" t="s">
        <v>82</v>
      </c>
      <c r="K10" s="31" t="s">
        <v>82</v>
      </c>
      <c r="L10" s="31" t="s">
        <v>82</v>
      </c>
      <c r="M10" s="31" t="s">
        <v>82</v>
      </c>
      <c r="N10" s="31" t="s">
        <v>82</v>
      </c>
      <c r="O10" s="31" t="s">
        <v>80</v>
      </c>
      <c r="P10" s="31" t="s">
        <v>80</v>
      </c>
      <c r="Q10" s="31" t="s">
        <v>80</v>
      </c>
      <c r="R10" s="31" t="s">
        <v>80</v>
      </c>
      <c r="S10" s="31" t="s">
        <v>80</v>
      </c>
      <c r="T10" s="31" t="s">
        <v>80</v>
      </c>
      <c r="U10" s="31" t="s">
        <v>80</v>
      </c>
      <c r="V10" s="31" t="s">
        <v>80</v>
      </c>
      <c r="W10" s="31" t="s">
        <v>80</v>
      </c>
      <c r="X10" s="31" t="s">
        <v>80</v>
      </c>
      <c r="Y10" s="31" t="s">
        <v>80</v>
      </c>
      <c r="Z10" s="31" t="s">
        <v>80</v>
      </c>
      <c r="AA10" s="31" t="s">
        <v>80</v>
      </c>
      <c r="AB10" s="31" t="s">
        <v>80</v>
      </c>
      <c r="AC10" s="31" t="s">
        <v>80</v>
      </c>
      <c r="AD10" s="31" t="s">
        <v>80</v>
      </c>
      <c r="AE10" s="31" t="s">
        <v>80</v>
      </c>
      <c r="AF10" s="31" t="s">
        <v>80</v>
      </c>
      <c r="AG10" s="31" t="s">
        <v>80</v>
      </c>
      <c r="AH10" s="31" t="s">
        <v>80</v>
      </c>
      <c r="AI10" s="31" t="s">
        <v>80</v>
      </c>
      <c r="AJ10" s="31" t="s">
        <v>80</v>
      </c>
      <c r="AK10">
        <v>3</v>
      </c>
      <c r="AL10" s="29" t="s">
        <v>80</v>
      </c>
      <c r="AM10" s="29" t="s">
        <v>80</v>
      </c>
      <c r="AN10" s="20" t="s">
        <v>80</v>
      </c>
    </row>
    <row r="11" spans="1:40" x14ac:dyDescent="0.25">
      <c r="A11" t="s">
        <v>73</v>
      </c>
      <c r="B11" t="s">
        <v>155</v>
      </c>
      <c r="C11" t="s">
        <v>75</v>
      </c>
      <c r="D11" t="s">
        <v>158</v>
      </c>
      <c r="E11" t="s">
        <v>87</v>
      </c>
      <c r="F11" t="s">
        <v>78</v>
      </c>
      <c r="G11" s="31" t="s">
        <v>80</v>
      </c>
      <c r="H11" s="31" t="s">
        <v>80</v>
      </c>
      <c r="I11" s="31" t="s">
        <v>80</v>
      </c>
      <c r="J11" s="31" t="s">
        <v>80</v>
      </c>
      <c r="K11" s="31" t="s">
        <v>80</v>
      </c>
      <c r="L11" s="31" t="s">
        <v>80</v>
      </c>
      <c r="M11" s="31" t="s">
        <v>80</v>
      </c>
      <c r="N11" s="31" t="s">
        <v>80</v>
      </c>
      <c r="O11" s="31">
        <v>17.064</v>
      </c>
      <c r="P11" s="31">
        <v>243.25899999999999</v>
      </c>
      <c r="Q11" s="31">
        <v>336.52</v>
      </c>
      <c r="R11" s="31">
        <v>450.53399999999999</v>
      </c>
      <c r="S11" s="31">
        <v>695.01900000000001</v>
      </c>
      <c r="T11" s="31">
        <v>203.58799999999999</v>
      </c>
      <c r="U11" s="31">
        <v>219.89</v>
      </c>
      <c r="V11" s="31">
        <v>205.761</v>
      </c>
      <c r="W11" s="31">
        <v>247.40100000000001</v>
      </c>
      <c r="X11" s="31">
        <v>321.33999999999997</v>
      </c>
      <c r="Y11" s="31">
        <v>357.41</v>
      </c>
      <c r="Z11" s="31">
        <v>384.50700000000001</v>
      </c>
      <c r="AA11" s="31">
        <v>504.89400000000001</v>
      </c>
      <c r="AB11" s="31">
        <v>558.14</v>
      </c>
      <c r="AC11" s="31">
        <v>568.41999999999996</v>
      </c>
      <c r="AD11" s="31">
        <v>623.923</v>
      </c>
      <c r="AE11" s="31">
        <v>652.28700000000003</v>
      </c>
      <c r="AF11" s="31">
        <v>586.17100000000005</v>
      </c>
      <c r="AG11" s="31">
        <v>517.86599999999999</v>
      </c>
      <c r="AH11" s="31">
        <v>484.35599999999999</v>
      </c>
      <c r="AI11" s="31">
        <v>352.98500000000001</v>
      </c>
      <c r="AJ11" s="31">
        <v>323.25900000000001</v>
      </c>
      <c r="AK11">
        <v>4</v>
      </c>
      <c r="AL11" s="29">
        <v>8.1199999999999992</v>
      </c>
      <c r="AM11" s="29">
        <v>67.97</v>
      </c>
      <c r="AN11" s="20">
        <v>8854.5949999999993</v>
      </c>
    </row>
    <row r="12" spans="1:40" x14ac:dyDescent="0.25">
      <c r="A12" t="s">
        <v>73</v>
      </c>
      <c r="B12" t="s">
        <v>155</v>
      </c>
      <c r="C12" t="s">
        <v>75</v>
      </c>
      <c r="D12" t="s">
        <v>158</v>
      </c>
      <c r="E12" t="s">
        <v>87</v>
      </c>
      <c r="F12" t="s">
        <v>79</v>
      </c>
      <c r="G12" s="31" t="s">
        <v>80</v>
      </c>
      <c r="H12" s="31" t="s">
        <v>80</v>
      </c>
      <c r="I12" s="31" t="s">
        <v>80</v>
      </c>
      <c r="J12" s="31" t="s">
        <v>80</v>
      </c>
      <c r="K12" s="31" t="s">
        <v>80</v>
      </c>
      <c r="L12" s="31" t="s">
        <v>80</v>
      </c>
      <c r="M12" s="31" t="s">
        <v>80</v>
      </c>
      <c r="N12" s="31" t="s">
        <v>80</v>
      </c>
      <c r="O12" s="31" t="s">
        <v>5</v>
      </c>
      <c r="P12" s="31" t="s">
        <v>5</v>
      </c>
      <c r="Q12" s="31" t="s">
        <v>5</v>
      </c>
      <c r="R12" s="31" t="s">
        <v>20</v>
      </c>
      <c r="S12" s="31" t="s">
        <v>24</v>
      </c>
      <c r="T12" s="31" t="s">
        <v>24</v>
      </c>
      <c r="U12" s="31" t="s">
        <v>24</v>
      </c>
      <c r="V12" s="31" t="s">
        <v>24</v>
      </c>
      <c r="W12" s="31" t="s">
        <v>24</v>
      </c>
      <c r="X12" s="31" t="s">
        <v>20</v>
      </c>
      <c r="Y12" s="31" t="s">
        <v>5</v>
      </c>
      <c r="Z12" s="31" t="s">
        <v>24</v>
      </c>
      <c r="AA12" s="31" t="s">
        <v>24</v>
      </c>
      <c r="AB12" s="31" t="s">
        <v>24</v>
      </c>
      <c r="AC12" s="31" t="s">
        <v>24</v>
      </c>
      <c r="AD12" s="31" t="s">
        <v>24</v>
      </c>
      <c r="AE12" s="31" t="s">
        <v>24</v>
      </c>
      <c r="AF12" s="31" t="s">
        <v>24</v>
      </c>
      <c r="AG12" s="31" t="s">
        <v>24</v>
      </c>
      <c r="AH12" s="31" t="s">
        <v>24</v>
      </c>
      <c r="AI12" s="31" t="s">
        <v>24</v>
      </c>
      <c r="AJ12" s="31" t="s">
        <v>24</v>
      </c>
      <c r="AK12">
        <v>4</v>
      </c>
      <c r="AL12" s="29" t="s">
        <v>80</v>
      </c>
      <c r="AM12" s="29" t="s">
        <v>80</v>
      </c>
      <c r="AN12" s="20" t="s">
        <v>80</v>
      </c>
    </row>
    <row r="13" spans="1:40" x14ac:dyDescent="0.25">
      <c r="A13" t="s">
        <v>73</v>
      </c>
      <c r="B13" t="s">
        <v>155</v>
      </c>
      <c r="C13" t="s">
        <v>75</v>
      </c>
      <c r="D13" t="s">
        <v>156</v>
      </c>
      <c r="E13" t="s">
        <v>90</v>
      </c>
      <c r="F13" t="s">
        <v>78</v>
      </c>
      <c r="G13" s="31">
        <v>1027</v>
      </c>
      <c r="H13" s="31">
        <v>1383</v>
      </c>
      <c r="I13" s="31">
        <v>1222</v>
      </c>
      <c r="J13" s="31">
        <v>1222</v>
      </c>
      <c r="K13" s="31">
        <v>2254</v>
      </c>
      <c r="L13" s="31">
        <v>916</v>
      </c>
      <c r="M13" s="31">
        <v>379</v>
      </c>
      <c r="N13" s="31">
        <v>397</v>
      </c>
      <c r="O13" s="31" t="s">
        <v>80</v>
      </c>
      <c r="P13" s="31" t="s">
        <v>80</v>
      </c>
      <c r="Q13" s="31" t="s">
        <v>80</v>
      </c>
      <c r="R13" s="31" t="s">
        <v>80</v>
      </c>
      <c r="S13" s="31" t="s">
        <v>80</v>
      </c>
      <c r="T13" s="31" t="s">
        <v>80</v>
      </c>
      <c r="U13" s="31" t="s">
        <v>80</v>
      </c>
      <c r="V13" s="31" t="s">
        <v>80</v>
      </c>
      <c r="W13" s="31" t="s">
        <v>80</v>
      </c>
      <c r="X13" s="31" t="s">
        <v>80</v>
      </c>
      <c r="Y13" s="31" t="s">
        <v>80</v>
      </c>
      <c r="Z13" s="31" t="s">
        <v>80</v>
      </c>
      <c r="AA13" s="31" t="s">
        <v>80</v>
      </c>
      <c r="AB13" s="31" t="s">
        <v>80</v>
      </c>
      <c r="AC13" s="31" t="s">
        <v>80</v>
      </c>
      <c r="AD13" s="31" t="s">
        <v>80</v>
      </c>
      <c r="AE13" s="31" t="s">
        <v>80</v>
      </c>
      <c r="AF13" s="31">
        <v>26.331</v>
      </c>
      <c r="AG13" s="31" t="s">
        <v>80</v>
      </c>
      <c r="AH13" s="31" t="s">
        <v>80</v>
      </c>
      <c r="AI13" s="31" t="s">
        <v>80</v>
      </c>
      <c r="AJ13" s="31" t="s">
        <v>80</v>
      </c>
      <c r="AK13">
        <v>5</v>
      </c>
      <c r="AL13" s="29">
        <v>8.09</v>
      </c>
      <c r="AM13" s="29">
        <v>76.06</v>
      </c>
      <c r="AN13" s="20">
        <v>8826.3310000000001</v>
      </c>
    </row>
    <row r="14" spans="1:40" x14ac:dyDescent="0.25">
      <c r="A14" t="s">
        <v>73</v>
      </c>
      <c r="B14" t="s">
        <v>155</v>
      </c>
      <c r="C14" t="s">
        <v>75</v>
      </c>
      <c r="D14" t="s">
        <v>156</v>
      </c>
      <c r="E14" t="s">
        <v>90</v>
      </c>
      <c r="F14" t="s">
        <v>79</v>
      </c>
      <c r="G14" s="31" t="s">
        <v>82</v>
      </c>
      <c r="H14" s="31" t="s">
        <v>82</v>
      </c>
      <c r="I14" s="31" t="s">
        <v>82</v>
      </c>
      <c r="J14" s="31" t="s">
        <v>82</v>
      </c>
      <c r="K14" s="31" t="s">
        <v>82</v>
      </c>
      <c r="L14" s="31" t="s">
        <v>20</v>
      </c>
      <c r="M14" s="31" t="s">
        <v>7</v>
      </c>
      <c r="N14" s="31" t="s">
        <v>82</v>
      </c>
      <c r="O14" s="31" t="s">
        <v>7</v>
      </c>
      <c r="P14" s="31" t="s">
        <v>80</v>
      </c>
      <c r="Q14" s="31" t="s">
        <v>7</v>
      </c>
      <c r="R14" s="31" t="s">
        <v>80</v>
      </c>
      <c r="S14" s="31" t="s">
        <v>80</v>
      </c>
      <c r="T14" s="31" t="s">
        <v>80</v>
      </c>
      <c r="U14" s="31" t="s">
        <v>80</v>
      </c>
      <c r="V14" s="31" t="s">
        <v>80</v>
      </c>
      <c r="W14" s="31" t="s">
        <v>80</v>
      </c>
      <c r="X14" s="31" t="s">
        <v>80</v>
      </c>
      <c r="Y14" s="31" t="s">
        <v>80</v>
      </c>
      <c r="Z14" s="31" t="s">
        <v>80</v>
      </c>
      <c r="AA14" s="31" t="s">
        <v>80</v>
      </c>
      <c r="AB14" s="31" t="s">
        <v>80</v>
      </c>
      <c r="AC14" s="31" t="s">
        <v>80</v>
      </c>
      <c r="AD14" s="31" t="s">
        <v>80</v>
      </c>
      <c r="AE14" s="31" t="s">
        <v>80</v>
      </c>
      <c r="AF14" s="31" t="s">
        <v>82</v>
      </c>
      <c r="AG14" s="31" t="s">
        <v>80</v>
      </c>
      <c r="AH14" s="31" t="s">
        <v>80</v>
      </c>
      <c r="AI14" s="31" t="s">
        <v>80</v>
      </c>
      <c r="AJ14" s="31" t="s">
        <v>80</v>
      </c>
      <c r="AK14">
        <v>5</v>
      </c>
      <c r="AL14" s="29" t="s">
        <v>80</v>
      </c>
      <c r="AM14" s="29" t="s">
        <v>80</v>
      </c>
      <c r="AN14" s="20" t="s">
        <v>80</v>
      </c>
    </row>
    <row r="15" spans="1:40" x14ac:dyDescent="0.25">
      <c r="A15" t="s">
        <v>73</v>
      </c>
      <c r="B15" t="s">
        <v>155</v>
      </c>
      <c r="C15" t="s">
        <v>75</v>
      </c>
      <c r="D15" t="s">
        <v>157</v>
      </c>
      <c r="E15" t="s">
        <v>87</v>
      </c>
      <c r="F15" t="s">
        <v>78</v>
      </c>
      <c r="G15" s="31" t="s">
        <v>80</v>
      </c>
      <c r="H15" s="31" t="s">
        <v>80</v>
      </c>
      <c r="I15" s="31" t="s">
        <v>80</v>
      </c>
      <c r="J15" s="31" t="s">
        <v>80</v>
      </c>
      <c r="K15" s="31">
        <v>35</v>
      </c>
      <c r="L15" s="31">
        <v>33</v>
      </c>
      <c r="M15" s="31">
        <v>40</v>
      </c>
      <c r="N15" s="31">
        <v>36</v>
      </c>
      <c r="O15" s="31">
        <v>445</v>
      </c>
      <c r="P15" s="31">
        <v>427.3</v>
      </c>
      <c r="Q15" s="31">
        <v>323</v>
      </c>
      <c r="R15" s="31">
        <v>242.1</v>
      </c>
      <c r="S15" s="31">
        <v>256.69</v>
      </c>
      <c r="T15" s="31">
        <v>190.61099999999999</v>
      </c>
      <c r="U15" s="31">
        <v>115.547</v>
      </c>
      <c r="V15" s="31">
        <v>125</v>
      </c>
      <c r="W15" s="31">
        <v>126.2</v>
      </c>
      <c r="X15" s="31">
        <v>125.84</v>
      </c>
      <c r="Y15" s="31">
        <v>164.9</v>
      </c>
      <c r="Z15" s="31">
        <v>287.351</v>
      </c>
      <c r="AA15" s="31">
        <v>541.4</v>
      </c>
      <c r="AB15" s="31">
        <v>1331.5139999999999</v>
      </c>
      <c r="AC15" s="31">
        <v>607.85</v>
      </c>
      <c r="AD15" s="31">
        <v>522.26</v>
      </c>
      <c r="AE15" s="31">
        <v>297.01100000000002</v>
      </c>
      <c r="AF15" s="31">
        <v>157.947</v>
      </c>
      <c r="AG15" s="31">
        <v>182.42099999999999</v>
      </c>
      <c r="AH15" s="31">
        <v>145.46</v>
      </c>
      <c r="AI15" s="31">
        <v>245.304</v>
      </c>
      <c r="AJ15" s="31">
        <v>255.53399999999999</v>
      </c>
      <c r="AK15">
        <v>6</v>
      </c>
      <c r="AL15" s="29">
        <v>6.66</v>
      </c>
      <c r="AM15" s="29">
        <v>82.71</v>
      </c>
      <c r="AN15" s="20">
        <v>7260.2389999999996</v>
      </c>
    </row>
    <row r="16" spans="1:40" x14ac:dyDescent="0.25">
      <c r="A16" t="s">
        <v>73</v>
      </c>
      <c r="B16" t="s">
        <v>155</v>
      </c>
      <c r="C16" t="s">
        <v>75</v>
      </c>
      <c r="D16" t="s">
        <v>157</v>
      </c>
      <c r="E16" t="s">
        <v>87</v>
      </c>
      <c r="F16" t="s">
        <v>79</v>
      </c>
      <c r="G16" s="31" t="s">
        <v>80</v>
      </c>
      <c r="H16" s="31" t="s">
        <v>80</v>
      </c>
      <c r="I16" s="31" t="s">
        <v>80</v>
      </c>
      <c r="J16" s="31" t="s">
        <v>80</v>
      </c>
      <c r="K16" s="31" t="s">
        <v>82</v>
      </c>
      <c r="L16" s="31" t="s">
        <v>82</v>
      </c>
      <c r="M16" s="31" t="s">
        <v>82</v>
      </c>
      <c r="N16" s="31" t="s">
        <v>82</v>
      </c>
      <c r="O16" s="31" t="s">
        <v>5</v>
      </c>
      <c r="P16" s="31" t="s">
        <v>5</v>
      </c>
      <c r="Q16" s="31" t="s">
        <v>20</v>
      </c>
      <c r="R16" s="31" t="s">
        <v>20</v>
      </c>
      <c r="S16" s="31" t="s">
        <v>82</v>
      </c>
      <c r="T16" s="31" t="s">
        <v>5</v>
      </c>
      <c r="U16" s="31" t="s">
        <v>5</v>
      </c>
      <c r="V16" s="31" t="s">
        <v>82</v>
      </c>
      <c r="W16" s="31" t="s">
        <v>82</v>
      </c>
      <c r="X16" s="31" t="s">
        <v>82</v>
      </c>
      <c r="Y16" s="31" t="s">
        <v>7</v>
      </c>
      <c r="Z16" s="31" t="s">
        <v>7</v>
      </c>
      <c r="AA16" s="31" t="s">
        <v>5</v>
      </c>
      <c r="AB16" s="31" t="s">
        <v>82</v>
      </c>
      <c r="AC16" s="31" t="s">
        <v>5</v>
      </c>
      <c r="AD16" s="31" t="s">
        <v>20</v>
      </c>
      <c r="AE16" s="31" t="s">
        <v>20</v>
      </c>
      <c r="AF16" s="31" t="s">
        <v>20</v>
      </c>
      <c r="AG16" s="31" t="s">
        <v>20</v>
      </c>
      <c r="AH16" s="31" t="s">
        <v>20</v>
      </c>
      <c r="AI16" s="31" t="s">
        <v>20</v>
      </c>
      <c r="AJ16" s="31" t="s">
        <v>20</v>
      </c>
      <c r="AK16">
        <v>6</v>
      </c>
      <c r="AL16" s="29" t="s">
        <v>80</v>
      </c>
      <c r="AM16" s="29" t="s">
        <v>80</v>
      </c>
      <c r="AN16" s="20" t="s">
        <v>80</v>
      </c>
    </row>
    <row r="17" spans="1:40" x14ac:dyDescent="0.25">
      <c r="A17" t="s">
        <v>73</v>
      </c>
      <c r="B17" t="s">
        <v>155</v>
      </c>
      <c r="C17" t="s">
        <v>75</v>
      </c>
      <c r="D17" t="s">
        <v>76</v>
      </c>
      <c r="E17" t="s">
        <v>87</v>
      </c>
      <c r="F17" t="s">
        <v>78</v>
      </c>
      <c r="G17" s="31">
        <v>6</v>
      </c>
      <c r="H17" s="31">
        <v>25.369</v>
      </c>
      <c r="I17" s="31">
        <v>176</v>
      </c>
      <c r="J17" s="31">
        <v>22</v>
      </c>
      <c r="K17" s="31">
        <v>74</v>
      </c>
      <c r="L17" s="31">
        <v>50.883000000000003</v>
      </c>
      <c r="M17" s="31">
        <v>111.5</v>
      </c>
      <c r="N17" s="31">
        <v>37.200000000000003</v>
      </c>
      <c r="O17" s="31">
        <v>0.5</v>
      </c>
      <c r="P17" s="31">
        <v>109.452</v>
      </c>
      <c r="Q17" s="31">
        <v>148.33000000000001</v>
      </c>
      <c r="R17" s="31">
        <v>322.233</v>
      </c>
      <c r="S17" s="31">
        <v>421.32499999999999</v>
      </c>
      <c r="T17" s="31">
        <v>207.59299999999999</v>
      </c>
      <c r="U17" s="31">
        <v>204.285</v>
      </c>
      <c r="V17" s="31">
        <v>277.23700000000002</v>
      </c>
      <c r="W17" s="31">
        <v>337.54899999999998</v>
      </c>
      <c r="X17" s="31">
        <v>384.916</v>
      </c>
      <c r="Y17" s="31">
        <v>238.113</v>
      </c>
      <c r="Z17" s="31">
        <v>270.01900000000001</v>
      </c>
      <c r="AA17" s="31">
        <v>52.063000000000002</v>
      </c>
      <c r="AB17" s="31">
        <v>47.918999999999997</v>
      </c>
      <c r="AC17" s="31">
        <v>206.30600000000001</v>
      </c>
      <c r="AD17" s="31">
        <v>69.912000000000006</v>
      </c>
      <c r="AE17" s="31">
        <v>59.793999999999997</v>
      </c>
      <c r="AF17" s="31">
        <v>63.218000000000004</v>
      </c>
      <c r="AG17" s="31">
        <v>126.59699999999999</v>
      </c>
      <c r="AH17" s="31">
        <v>97.972999999999999</v>
      </c>
      <c r="AI17" s="31">
        <v>134.31</v>
      </c>
      <c r="AJ17" s="31">
        <v>99.811000000000007</v>
      </c>
      <c r="AK17">
        <v>7</v>
      </c>
      <c r="AL17" s="29">
        <v>4.0199999999999996</v>
      </c>
      <c r="AM17" s="29">
        <v>86.73</v>
      </c>
      <c r="AN17" s="20">
        <v>4382.4059999999999</v>
      </c>
    </row>
    <row r="18" spans="1:40" x14ac:dyDescent="0.25">
      <c r="A18" t="s">
        <v>73</v>
      </c>
      <c r="B18" t="s">
        <v>155</v>
      </c>
      <c r="C18" t="s">
        <v>75</v>
      </c>
      <c r="D18" t="s">
        <v>76</v>
      </c>
      <c r="E18" t="s">
        <v>87</v>
      </c>
      <c r="F18" t="s">
        <v>79</v>
      </c>
      <c r="G18" s="31" t="s">
        <v>20</v>
      </c>
      <c r="H18" s="31" t="s">
        <v>20</v>
      </c>
      <c r="I18" s="31" t="s">
        <v>20</v>
      </c>
      <c r="J18" s="31" t="s">
        <v>22</v>
      </c>
      <c r="K18" s="31" t="s">
        <v>22</v>
      </c>
      <c r="L18" s="31" t="s">
        <v>20</v>
      </c>
      <c r="M18" s="31" t="s">
        <v>22</v>
      </c>
      <c r="N18" s="31" t="s">
        <v>22</v>
      </c>
      <c r="O18" s="31" t="s">
        <v>82</v>
      </c>
      <c r="P18" s="31" t="s">
        <v>82</v>
      </c>
      <c r="Q18" s="31" t="s">
        <v>5</v>
      </c>
      <c r="R18" s="31" t="s">
        <v>5</v>
      </c>
      <c r="S18" s="31" t="s">
        <v>5</v>
      </c>
      <c r="T18" s="31" t="s">
        <v>24</v>
      </c>
      <c r="U18" s="31" t="s">
        <v>24</v>
      </c>
      <c r="V18" s="31" t="s">
        <v>24</v>
      </c>
      <c r="W18" s="31" t="s">
        <v>5</v>
      </c>
      <c r="X18" s="31" t="s">
        <v>24</v>
      </c>
      <c r="Y18" s="31" t="s">
        <v>20</v>
      </c>
      <c r="Z18" s="31" t="s">
        <v>24</v>
      </c>
      <c r="AA18" s="31" t="s">
        <v>24</v>
      </c>
      <c r="AB18" s="31" t="s">
        <v>20</v>
      </c>
      <c r="AC18" s="31" t="s">
        <v>24</v>
      </c>
      <c r="AD18" s="31" t="s">
        <v>24</v>
      </c>
      <c r="AE18" s="31" t="s">
        <v>24</v>
      </c>
      <c r="AF18" s="31" t="s">
        <v>22</v>
      </c>
      <c r="AG18" s="31" t="s">
        <v>24</v>
      </c>
      <c r="AH18" s="31" t="s">
        <v>24</v>
      </c>
      <c r="AI18" s="31" t="s">
        <v>24</v>
      </c>
      <c r="AJ18" s="31" t="s">
        <v>24</v>
      </c>
      <c r="AK18">
        <v>7</v>
      </c>
      <c r="AL18" s="29" t="s">
        <v>80</v>
      </c>
      <c r="AM18" s="29" t="s">
        <v>80</v>
      </c>
      <c r="AN18" s="20" t="s">
        <v>80</v>
      </c>
    </row>
    <row r="19" spans="1:40" x14ac:dyDescent="0.25">
      <c r="A19" t="s">
        <v>73</v>
      </c>
      <c r="B19" t="s">
        <v>155</v>
      </c>
      <c r="C19" t="s">
        <v>75</v>
      </c>
      <c r="D19" t="s">
        <v>159</v>
      </c>
      <c r="E19" t="s">
        <v>90</v>
      </c>
      <c r="F19" t="s">
        <v>78</v>
      </c>
      <c r="G19" s="31" t="s">
        <v>80</v>
      </c>
      <c r="H19" s="31" t="s">
        <v>80</v>
      </c>
      <c r="I19" s="31" t="s">
        <v>80</v>
      </c>
      <c r="J19" s="31" t="s">
        <v>80</v>
      </c>
      <c r="K19" s="31" t="s">
        <v>80</v>
      </c>
      <c r="L19" s="31" t="s">
        <v>80</v>
      </c>
      <c r="M19" s="31" t="s">
        <v>80</v>
      </c>
      <c r="N19" s="31" t="s">
        <v>80</v>
      </c>
      <c r="O19" s="31" t="s">
        <v>80</v>
      </c>
      <c r="P19" s="31" t="s">
        <v>80</v>
      </c>
      <c r="Q19" s="31" t="s">
        <v>80</v>
      </c>
      <c r="R19" s="31" t="s">
        <v>80</v>
      </c>
      <c r="S19" s="31" t="s">
        <v>80</v>
      </c>
      <c r="T19" s="31">
        <v>208</v>
      </c>
      <c r="U19" s="31">
        <v>631</v>
      </c>
      <c r="V19" s="31">
        <v>402</v>
      </c>
      <c r="W19" s="31">
        <v>1395.7</v>
      </c>
      <c r="X19" s="31" t="s">
        <v>80</v>
      </c>
      <c r="Y19" s="31" t="s">
        <v>80</v>
      </c>
      <c r="Z19" s="31" t="s">
        <v>80</v>
      </c>
      <c r="AA19" s="31" t="s">
        <v>80</v>
      </c>
      <c r="AB19" s="31" t="s">
        <v>80</v>
      </c>
      <c r="AC19" s="31" t="s">
        <v>80</v>
      </c>
      <c r="AD19" s="31" t="s">
        <v>80</v>
      </c>
      <c r="AE19" s="31" t="s">
        <v>80</v>
      </c>
      <c r="AF19" s="31" t="s">
        <v>80</v>
      </c>
      <c r="AG19" s="31" t="s">
        <v>80</v>
      </c>
      <c r="AH19" s="31">
        <v>21.32</v>
      </c>
      <c r="AI19" s="31">
        <v>6.5650000000000004</v>
      </c>
      <c r="AJ19" s="31" t="s">
        <v>80</v>
      </c>
      <c r="AK19">
        <v>8</v>
      </c>
      <c r="AL19" s="29">
        <v>2.44</v>
      </c>
      <c r="AM19" s="29">
        <v>89.17</v>
      </c>
      <c r="AN19" s="20">
        <v>2664.585</v>
      </c>
    </row>
    <row r="20" spans="1:40" x14ac:dyDescent="0.25">
      <c r="A20" t="s">
        <v>73</v>
      </c>
      <c r="B20" t="s">
        <v>155</v>
      </c>
      <c r="C20" t="s">
        <v>75</v>
      </c>
      <c r="D20" t="s">
        <v>159</v>
      </c>
      <c r="E20" t="s">
        <v>90</v>
      </c>
      <c r="F20" t="s">
        <v>79</v>
      </c>
      <c r="G20" s="31" t="s">
        <v>80</v>
      </c>
      <c r="H20" s="31" t="s">
        <v>80</v>
      </c>
      <c r="I20" s="31" t="s">
        <v>80</v>
      </c>
      <c r="J20" s="31" t="s">
        <v>80</v>
      </c>
      <c r="K20" s="31" t="s">
        <v>80</v>
      </c>
      <c r="L20" s="31" t="s">
        <v>80</v>
      </c>
      <c r="M20" s="31" t="s">
        <v>80</v>
      </c>
      <c r="N20" s="31" t="s">
        <v>80</v>
      </c>
      <c r="O20" s="31" t="s">
        <v>80</v>
      </c>
      <c r="P20" s="31" t="s">
        <v>80</v>
      </c>
      <c r="Q20" s="31" t="s">
        <v>80</v>
      </c>
      <c r="R20" s="31" t="s">
        <v>80</v>
      </c>
      <c r="S20" s="31" t="s">
        <v>80</v>
      </c>
      <c r="T20" s="31" t="s">
        <v>5</v>
      </c>
      <c r="U20" s="31" t="s">
        <v>5</v>
      </c>
      <c r="V20" s="31" t="s">
        <v>20</v>
      </c>
      <c r="W20" s="31" t="s">
        <v>20</v>
      </c>
      <c r="X20" s="31" t="s">
        <v>80</v>
      </c>
      <c r="Y20" s="31" t="s">
        <v>80</v>
      </c>
      <c r="Z20" s="31" t="s">
        <v>80</v>
      </c>
      <c r="AA20" s="31" t="s">
        <v>80</v>
      </c>
      <c r="AB20" s="31" t="s">
        <v>80</v>
      </c>
      <c r="AC20" s="31" t="s">
        <v>80</v>
      </c>
      <c r="AD20" s="31" t="s">
        <v>80</v>
      </c>
      <c r="AE20" s="31" t="s">
        <v>80</v>
      </c>
      <c r="AF20" s="31" t="s">
        <v>80</v>
      </c>
      <c r="AG20" s="31" t="s">
        <v>80</v>
      </c>
      <c r="AH20" s="31" t="s">
        <v>5</v>
      </c>
      <c r="AI20" s="31" t="s">
        <v>5</v>
      </c>
      <c r="AJ20" s="31" t="s">
        <v>80</v>
      </c>
      <c r="AK20">
        <v>8</v>
      </c>
      <c r="AL20" s="29" t="s">
        <v>80</v>
      </c>
      <c r="AM20" s="29" t="s">
        <v>80</v>
      </c>
      <c r="AN20" s="20" t="s">
        <v>80</v>
      </c>
    </row>
    <row r="21" spans="1:40" x14ac:dyDescent="0.25">
      <c r="A21" t="s">
        <v>73</v>
      </c>
      <c r="B21" t="s">
        <v>155</v>
      </c>
      <c r="C21" t="s">
        <v>75</v>
      </c>
      <c r="D21" t="s">
        <v>160</v>
      </c>
      <c r="E21" t="s">
        <v>87</v>
      </c>
      <c r="F21" t="s">
        <v>78</v>
      </c>
      <c r="G21" s="31" t="s">
        <v>80</v>
      </c>
      <c r="H21" s="31" t="s">
        <v>80</v>
      </c>
      <c r="I21" s="31" t="s">
        <v>80</v>
      </c>
      <c r="J21" s="31" t="s">
        <v>80</v>
      </c>
      <c r="K21" s="31" t="s">
        <v>80</v>
      </c>
      <c r="L21" s="31" t="s">
        <v>80</v>
      </c>
      <c r="M21" s="31" t="s">
        <v>80</v>
      </c>
      <c r="N21" s="31" t="s">
        <v>80</v>
      </c>
      <c r="O21" s="31" t="s">
        <v>80</v>
      </c>
      <c r="P21" s="31" t="s">
        <v>80</v>
      </c>
      <c r="Q21" s="31" t="s">
        <v>80</v>
      </c>
      <c r="R21" s="31" t="s">
        <v>80</v>
      </c>
      <c r="S21" s="31" t="s">
        <v>80</v>
      </c>
      <c r="T21" s="31" t="s">
        <v>80</v>
      </c>
      <c r="U21" s="31" t="s">
        <v>80</v>
      </c>
      <c r="V21" s="31" t="s">
        <v>80</v>
      </c>
      <c r="W21" s="31" t="s">
        <v>80</v>
      </c>
      <c r="X21" s="31" t="s">
        <v>80</v>
      </c>
      <c r="Y21" s="31" t="s">
        <v>80</v>
      </c>
      <c r="Z21" s="31" t="s">
        <v>80</v>
      </c>
      <c r="AA21" s="31" t="s">
        <v>80</v>
      </c>
      <c r="AB21" s="31">
        <v>75</v>
      </c>
      <c r="AC21" s="31">
        <v>381</v>
      </c>
      <c r="AD21" s="31" t="s">
        <v>80</v>
      </c>
      <c r="AE21" s="31">
        <v>270</v>
      </c>
      <c r="AF21" s="31">
        <v>295</v>
      </c>
      <c r="AG21" s="31">
        <v>616</v>
      </c>
      <c r="AH21" s="31">
        <v>177</v>
      </c>
      <c r="AI21" s="31">
        <v>164</v>
      </c>
      <c r="AJ21" s="31">
        <v>159</v>
      </c>
      <c r="AK21">
        <v>9</v>
      </c>
      <c r="AL21" s="29">
        <v>1.96</v>
      </c>
      <c r="AM21" s="29">
        <v>91.13</v>
      </c>
      <c r="AN21" s="20">
        <v>2137</v>
      </c>
    </row>
    <row r="22" spans="1:40" x14ac:dyDescent="0.25">
      <c r="A22" t="s">
        <v>73</v>
      </c>
      <c r="B22" t="s">
        <v>155</v>
      </c>
      <c r="C22" t="s">
        <v>75</v>
      </c>
      <c r="D22" t="s">
        <v>160</v>
      </c>
      <c r="E22" t="s">
        <v>87</v>
      </c>
      <c r="F22" t="s">
        <v>79</v>
      </c>
      <c r="G22" s="31" t="s">
        <v>80</v>
      </c>
      <c r="H22" s="31" t="s">
        <v>80</v>
      </c>
      <c r="I22" s="31" t="s">
        <v>80</v>
      </c>
      <c r="J22" s="31" t="s">
        <v>80</v>
      </c>
      <c r="K22" s="31" t="s">
        <v>80</v>
      </c>
      <c r="L22" s="31" t="s">
        <v>80</v>
      </c>
      <c r="M22" s="31" t="s">
        <v>80</v>
      </c>
      <c r="N22" s="31" t="s">
        <v>80</v>
      </c>
      <c r="O22" s="31" t="s">
        <v>80</v>
      </c>
      <c r="P22" s="31" t="s">
        <v>80</v>
      </c>
      <c r="Q22" s="31" t="s">
        <v>80</v>
      </c>
      <c r="R22" s="31" t="s">
        <v>80</v>
      </c>
      <c r="S22" s="31" t="s">
        <v>80</v>
      </c>
      <c r="T22" s="31" t="s">
        <v>80</v>
      </c>
      <c r="U22" s="31" t="s">
        <v>80</v>
      </c>
      <c r="V22" s="31" t="s">
        <v>80</v>
      </c>
      <c r="W22" s="31" t="s">
        <v>80</v>
      </c>
      <c r="X22" s="31" t="s">
        <v>80</v>
      </c>
      <c r="Y22" s="31" t="s">
        <v>80</v>
      </c>
      <c r="Z22" s="31" t="s">
        <v>80</v>
      </c>
      <c r="AA22" s="31" t="s">
        <v>80</v>
      </c>
      <c r="AB22" s="31" t="s">
        <v>82</v>
      </c>
      <c r="AC22" s="31" t="s">
        <v>82</v>
      </c>
      <c r="AD22" s="31" t="s">
        <v>80</v>
      </c>
      <c r="AE22" s="31" t="s">
        <v>82</v>
      </c>
      <c r="AF22" s="31" t="s">
        <v>82</v>
      </c>
      <c r="AG22" s="31" t="s">
        <v>82</v>
      </c>
      <c r="AH22" s="31" t="s">
        <v>82</v>
      </c>
      <c r="AI22" s="31" t="s">
        <v>82</v>
      </c>
      <c r="AJ22" s="31" t="s">
        <v>82</v>
      </c>
      <c r="AK22">
        <v>9</v>
      </c>
      <c r="AL22" s="29" t="s">
        <v>80</v>
      </c>
      <c r="AM22" s="29" t="s">
        <v>80</v>
      </c>
      <c r="AN22" s="20" t="s">
        <v>80</v>
      </c>
    </row>
    <row r="23" spans="1:40" x14ac:dyDescent="0.25">
      <c r="A23" t="s">
        <v>73</v>
      </c>
      <c r="B23" t="s">
        <v>155</v>
      </c>
      <c r="C23" t="s">
        <v>75</v>
      </c>
      <c r="D23" t="s">
        <v>161</v>
      </c>
      <c r="E23" t="s">
        <v>87</v>
      </c>
      <c r="F23" t="s">
        <v>78</v>
      </c>
      <c r="G23" s="31" t="s">
        <v>80</v>
      </c>
      <c r="H23" s="31" t="s">
        <v>80</v>
      </c>
      <c r="I23" s="31" t="s">
        <v>80</v>
      </c>
      <c r="J23" s="31" t="s">
        <v>80</v>
      </c>
      <c r="K23" s="31" t="s">
        <v>80</v>
      </c>
      <c r="L23" s="31" t="s">
        <v>80</v>
      </c>
      <c r="M23" s="31" t="s">
        <v>80</v>
      </c>
      <c r="N23" s="31" t="s">
        <v>80</v>
      </c>
      <c r="O23" s="31" t="s">
        <v>80</v>
      </c>
      <c r="P23" s="31" t="s">
        <v>80</v>
      </c>
      <c r="Q23" s="31" t="s">
        <v>80</v>
      </c>
      <c r="R23" s="31" t="s">
        <v>80</v>
      </c>
      <c r="S23" s="31" t="s">
        <v>80</v>
      </c>
      <c r="T23" s="31" t="s">
        <v>80</v>
      </c>
      <c r="U23" s="31" t="s">
        <v>80</v>
      </c>
      <c r="V23" s="31" t="s">
        <v>80</v>
      </c>
      <c r="W23" s="31" t="s">
        <v>80</v>
      </c>
      <c r="X23" s="31" t="s">
        <v>80</v>
      </c>
      <c r="Y23" s="31" t="s">
        <v>80</v>
      </c>
      <c r="Z23" s="31" t="s">
        <v>80</v>
      </c>
      <c r="AA23" s="31">
        <v>750</v>
      </c>
      <c r="AB23" s="31">
        <v>800</v>
      </c>
      <c r="AC23" s="31" t="s">
        <v>80</v>
      </c>
      <c r="AD23" s="31">
        <v>30</v>
      </c>
      <c r="AE23" s="31">
        <v>21</v>
      </c>
      <c r="AF23" s="31">
        <v>19</v>
      </c>
      <c r="AG23" s="31">
        <v>17</v>
      </c>
      <c r="AH23" s="31">
        <v>20</v>
      </c>
      <c r="AI23" s="31">
        <v>150</v>
      </c>
      <c r="AJ23" s="31">
        <v>110</v>
      </c>
      <c r="AK23">
        <v>10</v>
      </c>
      <c r="AL23" s="29">
        <v>1.76</v>
      </c>
      <c r="AM23" s="29">
        <v>92.89</v>
      </c>
      <c r="AN23" s="20">
        <v>1917</v>
      </c>
    </row>
    <row r="24" spans="1:40" x14ac:dyDescent="0.25">
      <c r="A24" t="s">
        <v>73</v>
      </c>
      <c r="B24" t="s">
        <v>155</v>
      </c>
      <c r="C24" t="s">
        <v>75</v>
      </c>
      <c r="D24" t="s">
        <v>161</v>
      </c>
      <c r="E24" t="s">
        <v>87</v>
      </c>
      <c r="F24" t="s">
        <v>79</v>
      </c>
      <c r="G24" s="31" t="s">
        <v>80</v>
      </c>
      <c r="H24" s="31" t="s">
        <v>80</v>
      </c>
      <c r="I24" s="31" t="s">
        <v>80</v>
      </c>
      <c r="J24" s="31" t="s">
        <v>80</v>
      </c>
      <c r="K24" s="31" t="s">
        <v>80</v>
      </c>
      <c r="L24" s="31" t="s">
        <v>80</v>
      </c>
      <c r="M24" s="31" t="s">
        <v>80</v>
      </c>
      <c r="N24" s="31" t="s">
        <v>80</v>
      </c>
      <c r="O24" s="31" t="s">
        <v>80</v>
      </c>
      <c r="P24" s="31" t="s">
        <v>80</v>
      </c>
      <c r="Q24" s="31" t="s">
        <v>80</v>
      </c>
      <c r="R24" s="31" t="s">
        <v>80</v>
      </c>
      <c r="S24" s="31" t="s">
        <v>80</v>
      </c>
      <c r="T24" s="31" t="s">
        <v>80</v>
      </c>
      <c r="U24" s="31" t="s">
        <v>80</v>
      </c>
      <c r="V24" s="31" t="s">
        <v>80</v>
      </c>
      <c r="W24" s="31" t="s">
        <v>80</v>
      </c>
      <c r="X24" s="31" t="s">
        <v>80</v>
      </c>
      <c r="Y24" s="31" t="s">
        <v>80</v>
      </c>
      <c r="Z24" s="31" t="s">
        <v>80</v>
      </c>
      <c r="AA24" s="31" t="s">
        <v>82</v>
      </c>
      <c r="AB24" s="31" t="s">
        <v>82</v>
      </c>
      <c r="AC24" s="31" t="s">
        <v>80</v>
      </c>
      <c r="AD24" s="31" t="s">
        <v>82</v>
      </c>
      <c r="AE24" s="31" t="s">
        <v>82</v>
      </c>
      <c r="AF24" s="31" t="s">
        <v>82</v>
      </c>
      <c r="AG24" s="31" t="s">
        <v>82</v>
      </c>
      <c r="AH24" s="31" t="s">
        <v>82</v>
      </c>
      <c r="AI24" s="31" t="s">
        <v>82</v>
      </c>
      <c r="AJ24" s="31" t="s">
        <v>82</v>
      </c>
      <c r="AK24">
        <v>10</v>
      </c>
      <c r="AL24" s="29" t="s">
        <v>80</v>
      </c>
      <c r="AM24" s="29" t="s">
        <v>80</v>
      </c>
      <c r="AN24" s="20" t="s">
        <v>80</v>
      </c>
    </row>
    <row r="25" spans="1:40" x14ac:dyDescent="0.25">
      <c r="A25" t="s">
        <v>73</v>
      </c>
      <c r="B25" t="s">
        <v>155</v>
      </c>
      <c r="C25" t="s">
        <v>75</v>
      </c>
      <c r="D25" t="s">
        <v>159</v>
      </c>
      <c r="E25" t="s">
        <v>99</v>
      </c>
      <c r="F25" t="s">
        <v>78</v>
      </c>
      <c r="G25" s="31" t="s">
        <v>80</v>
      </c>
      <c r="H25" s="31" t="s">
        <v>80</v>
      </c>
      <c r="I25" s="31" t="s">
        <v>80</v>
      </c>
      <c r="J25" s="31" t="s">
        <v>80</v>
      </c>
      <c r="K25" s="31" t="s">
        <v>80</v>
      </c>
      <c r="L25" s="31" t="s">
        <v>80</v>
      </c>
      <c r="M25" s="31" t="s">
        <v>80</v>
      </c>
      <c r="N25" s="31" t="s">
        <v>80</v>
      </c>
      <c r="O25" s="31" t="s">
        <v>80</v>
      </c>
      <c r="P25" s="31">
        <v>27</v>
      </c>
      <c r="Q25" s="31">
        <v>30</v>
      </c>
      <c r="R25" s="31">
        <v>73</v>
      </c>
      <c r="S25" s="31">
        <v>852</v>
      </c>
      <c r="T25" s="31" t="s">
        <v>80</v>
      </c>
      <c r="U25" s="31" t="s">
        <v>80</v>
      </c>
      <c r="V25" s="31" t="s">
        <v>80</v>
      </c>
      <c r="W25" s="31" t="s">
        <v>80</v>
      </c>
      <c r="X25" s="31">
        <v>61.7</v>
      </c>
      <c r="Y25" s="31">
        <v>70.599999999999994</v>
      </c>
      <c r="Z25" s="31">
        <v>0.3</v>
      </c>
      <c r="AA25" s="31">
        <v>53.4</v>
      </c>
      <c r="AB25" s="31">
        <v>25.2</v>
      </c>
      <c r="AC25" s="31">
        <v>44</v>
      </c>
      <c r="AD25" s="31">
        <v>37.799999999999997</v>
      </c>
      <c r="AE25" s="31">
        <v>4.4000000000000004</v>
      </c>
      <c r="AF25" s="31">
        <v>16.2</v>
      </c>
      <c r="AG25" s="31">
        <v>58.1</v>
      </c>
      <c r="AH25" s="31">
        <v>90.03</v>
      </c>
      <c r="AI25" s="31">
        <v>127.81</v>
      </c>
      <c r="AJ25" s="31">
        <v>134.52000000000001</v>
      </c>
      <c r="AK25">
        <v>11</v>
      </c>
      <c r="AL25" s="29">
        <v>1.56</v>
      </c>
      <c r="AM25" s="29">
        <v>94.46</v>
      </c>
      <c r="AN25" s="20">
        <v>1706.06</v>
      </c>
    </row>
    <row r="26" spans="1:40" x14ac:dyDescent="0.25">
      <c r="A26" t="s">
        <v>73</v>
      </c>
      <c r="B26" t="s">
        <v>155</v>
      </c>
      <c r="C26" t="s">
        <v>75</v>
      </c>
      <c r="D26" t="s">
        <v>159</v>
      </c>
      <c r="E26" t="s">
        <v>99</v>
      </c>
      <c r="F26" t="s">
        <v>79</v>
      </c>
      <c r="G26" s="31" t="s">
        <v>80</v>
      </c>
      <c r="H26" s="31" t="s">
        <v>80</v>
      </c>
      <c r="I26" s="31" t="s">
        <v>80</v>
      </c>
      <c r="J26" s="31" t="s">
        <v>80</v>
      </c>
      <c r="K26" s="31" t="s">
        <v>80</v>
      </c>
      <c r="L26" s="31" t="s">
        <v>80</v>
      </c>
      <c r="M26" s="31" t="s">
        <v>80</v>
      </c>
      <c r="N26" s="31" t="s">
        <v>80</v>
      </c>
      <c r="O26" s="31" t="s">
        <v>80</v>
      </c>
      <c r="P26" s="31" t="s">
        <v>82</v>
      </c>
      <c r="Q26" s="31" t="s">
        <v>82</v>
      </c>
      <c r="R26" s="31" t="s">
        <v>82</v>
      </c>
      <c r="S26" s="31" t="s">
        <v>82</v>
      </c>
      <c r="T26" s="31" t="s">
        <v>80</v>
      </c>
      <c r="U26" s="31" t="s">
        <v>80</v>
      </c>
      <c r="V26" s="31" t="s">
        <v>80</v>
      </c>
      <c r="W26" s="31" t="s">
        <v>80</v>
      </c>
      <c r="X26" s="31" t="s">
        <v>82</v>
      </c>
      <c r="Y26" s="31" t="s">
        <v>82</v>
      </c>
      <c r="Z26" s="31" t="s">
        <v>82</v>
      </c>
      <c r="AA26" s="31" t="s">
        <v>82</v>
      </c>
      <c r="AB26" s="31" t="s">
        <v>82</v>
      </c>
      <c r="AC26" s="31" t="s">
        <v>82</v>
      </c>
      <c r="AD26" s="31" t="s">
        <v>82</v>
      </c>
      <c r="AE26" s="31" t="s">
        <v>82</v>
      </c>
      <c r="AF26" s="31" t="s">
        <v>82</v>
      </c>
      <c r="AG26" s="31" t="s">
        <v>82</v>
      </c>
      <c r="AH26" s="31" t="s">
        <v>5</v>
      </c>
      <c r="AI26" s="31" t="s">
        <v>5</v>
      </c>
      <c r="AJ26" s="31" t="s">
        <v>5</v>
      </c>
      <c r="AK26">
        <v>11</v>
      </c>
      <c r="AL26" s="29" t="s">
        <v>80</v>
      </c>
      <c r="AM26" s="29" t="s">
        <v>80</v>
      </c>
      <c r="AN26" s="20" t="s">
        <v>80</v>
      </c>
    </row>
    <row r="27" spans="1:40" x14ac:dyDescent="0.25">
      <c r="A27" t="s">
        <v>73</v>
      </c>
      <c r="B27" t="s">
        <v>155</v>
      </c>
      <c r="C27" t="s">
        <v>75</v>
      </c>
      <c r="D27" t="s">
        <v>157</v>
      </c>
      <c r="E27" t="s">
        <v>99</v>
      </c>
      <c r="F27" t="s">
        <v>78</v>
      </c>
      <c r="G27" s="31" t="s">
        <v>80</v>
      </c>
      <c r="H27" s="31" t="s">
        <v>80</v>
      </c>
      <c r="I27" s="31" t="s">
        <v>80</v>
      </c>
      <c r="J27" s="31" t="s">
        <v>80</v>
      </c>
      <c r="K27" s="31" t="s">
        <v>80</v>
      </c>
      <c r="L27" s="31" t="s">
        <v>80</v>
      </c>
      <c r="M27" s="31" t="s">
        <v>80</v>
      </c>
      <c r="N27" s="31" t="s">
        <v>80</v>
      </c>
      <c r="O27" s="31">
        <v>478</v>
      </c>
      <c r="P27" s="31">
        <v>325.7</v>
      </c>
      <c r="Q27" s="31">
        <v>286.5</v>
      </c>
      <c r="R27" s="31">
        <v>141.30000000000001</v>
      </c>
      <c r="S27" s="31">
        <v>123.32</v>
      </c>
      <c r="T27" s="31" t="s">
        <v>80</v>
      </c>
      <c r="U27" s="31" t="s">
        <v>80</v>
      </c>
      <c r="V27" s="31" t="s">
        <v>80</v>
      </c>
      <c r="W27" s="31" t="s">
        <v>80</v>
      </c>
      <c r="X27" s="31" t="s">
        <v>80</v>
      </c>
      <c r="Y27" s="31" t="s">
        <v>80</v>
      </c>
      <c r="Z27" s="31" t="s">
        <v>80</v>
      </c>
      <c r="AA27" s="31" t="s">
        <v>80</v>
      </c>
      <c r="AB27" s="31" t="s">
        <v>80</v>
      </c>
      <c r="AC27" s="31" t="s">
        <v>80</v>
      </c>
      <c r="AD27" s="31" t="s">
        <v>80</v>
      </c>
      <c r="AE27" s="31" t="s">
        <v>80</v>
      </c>
      <c r="AF27" s="31" t="s">
        <v>80</v>
      </c>
      <c r="AG27" s="31" t="s">
        <v>80</v>
      </c>
      <c r="AH27" s="31" t="s">
        <v>80</v>
      </c>
      <c r="AI27" s="31" t="s">
        <v>80</v>
      </c>
      <c r="AJ27" s="31" t="s">
        <v>80</v>
      </c>
      <c r="AK27">
        <v>12</v>
      </c>
      <c r="AL27" s="29">
        <v>1.24</v>
      </c>
      <c r="AM27" s="29">
        <v>95.7</v>
      </c>
      <c r="AN27" s="20">
        <v>1354.82</v>
      </c>
    </row>
    <row r="28" spans="1:40" x14ac:dyDescent="0.25">
      <c r="A28" t="s">
        <v>73</v>
      </c>
      <c r="B28" t="s">
        <v>155</v>
      </c>
      <c r="C28" t="s">
        <v>75</v>
      </c>
      <c r="D28" t="s">
        <v>157</v>
      </c>
      <c r="E28" t="s">
        <v>99</v>
      </c>
      <c r="F28" t="s">
        <v>79</v>
      </c>
      <c r="G28" s="31" t="s">
        <v>80</v>
      </c>
      <c r="H28" s="31" t="s">
        <v>80</v>
      </c>
      <c r="I28" s="31" t="s">
        <v>80</v>
      </c>
      <c r="J28" s="31" t="s">
        <v>80</v>
      </c>
      <c r="K28" s="31" t="s">
        <v>80</v>
      </c>
      <c r="L28" s="31" t="s">
        <v>80</v>
      </c>
      <c r="M28" s="31" t="s">
        <v>80</v>
      </c>
      <c r="N28" s="31" t="s">
        <v>80</v>
      </c>
      <c r="O28" s="31" t="s">
        <v>82</v>
      </c>
      <c r="P28" s="31" t="s">
        <v>82</v>
      </c>
      <c r="Q28" s="31" t="s">
        <v>82</v>
      </c>
      <c r="R28" s="31" t="s">
        <v>82</v>
      </c>
      <c r="S28" s="31" t="s">
        <v>82</v>
      </c>
      <c r="T28" s="31" t="s">
        <v>80</v>
      </c>
      <c r="U28" s="31" t="s">
        <v>80</v>
      </c>
      <c r="V28" s="31" t="s">
        <v>80</v>
      </c>
      <c r="W28" s="31" t="s">
        <v>80</v>
      </c>
      <c r="X28" s="31" t="s">
        <v>80</v>
      </c>
      <c r="Y28" s="31" t="s">
        <v>80</v>
      </c>
      <c r="Z28" s="31" t="s">
        <v>80</v>
      </c>
      <c r="AA28" s="31" t="s">
        <v>80</v>
      </c>
      <c r="AB28" s="31" t="s">
        <v>80</v>
      </c>
      <c r="AC28" s="31" t="s">
        <v>80</v>
      </c>
      <c r="AD28" s="31" t="s">
        <v>80</v>
      </c>
      <c r="AE28" s="31" t="s">
        <v>80</v>
      </c>
      <c r="AF28" s="31" t="s">
        <v>80</v>
      </c>
      <c r="AG28" s="31" t="s">
        <v>80</v>
      </c>
      <c r="AH28" s="31" t="s">
        <v>80</v>
      </c>
      <c r="AI28" s="31" t="s">
        <v>80</v>
      </c>
      <c r="AJ28" s="31" t="s">
        <v>80</v>
      </c>
      <c r="AK28">
        <v>12</v>
      </c>
      <c r="AL28" s="29" t="s">
        <v>80</v>
      </c>
      <c r="AM28" s="29" t="s">
        <v>80</v>
      </c>
      <c r="AN28" s="20" t="s">
        <v>80</v>
      </c>
    </row>
    <row r="29" spans="1:40" x14ac:dyDescent="0.25">
      <c r="A29" t="s">
        <v>73</v>
      </c>
      <c r="B29" t="s">
        <v>155</v>
      </c>
      <c r="C29" t="s">
        <v>75</v>
      </c>
      <c r="D29" t="s">
        <v>76</v>
      </c>
      <c r="E29" t="s">
        <v>81</v>
      </c>
      <c r="F29" t="s">
        <v>78</v>
      </c>
      <c r="G29" s="31">
        <v>306</v>
      </c>
      <c r="H29" s="31">
        <v>119</v>
      </c>
      <c r="I29" s="31">
        <v>202</v>
      </c>
      <c r="J29" s="31">
        <v>45</v>
      </c>
      <c r="K29" s="31">
        <v>73</v>
      </c>
      <c r="L29" s="31" t="s">
        <v>80</v>
      </c>
      <c r="M29" s="31" t="s">
        <v>80</v>
      </c>
      <c r="N29" s="31">
        <v>117.1</v>
      </c>
      <c r="O29" s="31" t="s">
        <v>80</v>
      </c>
      <c r="P29" s="31" t="s">
        <v>80</v>
      </c>
      <c r="Q29" s="31" t="s">
        <v>80</v>
      </c>
      <c r="R29" s="31" t="s">
        <v>80</v>
      </c>
      <c r="S29" s="31" t="s">
        <v>80</v>
      </c>
      <c r="T29" s="31" t="s">
        <v>80</v>
      </c>
      <c r="U29" s="31" t="s">
        <v>80</v>
      </c>
      <c r="V29" s="31" t="s">
        <v>80</v>
      </c>
      <c r="W29" s="31" t="s">
        <v>80</v>
      </c>
      <c r="X29" s="31">
        <v>1.597</v>
      </c>
      <c r="Y29" s="31" t="s">
        <v>80</v>
      </c>
      <c r="Z29" s="31" t="s">
        <v>80</v>
      </c>
      <c r="AA29" s="31" t="s">
        <v>80</v>
      </c>
      <c r="AB29" s="31" t="s">
        <v>80</v>
      </c>
      <c r="AC29" s="31" t="s">
        <v>80</v>
      </c>
      <c r="AD29" s="31" t="s">
        <v>80</v>
      </c>
      <c r="AE29" s="31">
        <v>5.98</v>
      </c>
      <c r="AF29" s="31" t="s">
        <v>80</v>
      </c>
      <c r="AG29" s="31">
        <v>5.0069999999999997</v>
      </c>
      <c r="AH29" s="31" t="s">
        <v>80</v>
      </c>
      <c r="AI29" s="31" t="s">
        <v>80</v>
      </c>
      <c r="AJ29" s="31" t="s">
        <v>80</v>
      </c>
      <c r="AK29" s="43">
        <v>13</v>
      </c>
      <c r="AL29" s="29">
        <v>0.8</v>
      </c>
      <c r="AM29" s="29">
        <v>96.5</v>
      </c>
      <c r="AN29" s="20">
        <v>874.68399999999997</v>
      </c>
    </row>
    <row r="30" spans="1:40" x14ac:dyDescent="0.25">
      <c r="A30" t="s">
        <v>73</v>
      </c>
      <c r="B30" t="s">
        <v>155</v>
      </c>
      <c r="C30" t="s">
        <v>75</v>
      </c>
      <c r="D30" t="s">
        <v>76</v>
      </c>
      <c r="E30" t="s">
        <v>81</v>
      </c>
      <c r="F30" t="s">
        <v>79</v>
      </c>
      <c r="G30" s="31" t="s">
        <v>24</v>
      </c>
      <c r="H30" s="31" t="s">
        <v>24</v>
      </c>
      <c r="I30" s="31" t="s">
        <v>24</v>
      </c>
      <c r="J30" s="31" t="s">
        <v>24</v>
      </c>
      <c r="K30" s="31" t="s">
        <v>24</v>
      </c>
      <c r="L30" s="31" t="s">
        <v>80</v>
      </c>
      <c r="M30" s="31" t="s">
        <v>80</v>
      </c>
      <c r="N30" s="31" t="s">
        <v>24</v>
      </c>
      <c r="O30" s="31" t="s">
        <v>80</v>
      </c>
      <c r="P30" s="31" t="s">
        <v>80</v>
      </c>
      <c r="Q30" s="31" t="s">
        <v>80</v>
      </c>
      <c r="R30" s="31" t="s">
        <v>80</v>
      </c>
      <c r="S30" s="31" t="s">
        <v>80</v>
      </c>
      <c r="T30" s="31" t="s">
        <v>80</v>
      </c>
      <c r="U30" s="31" t="s">
        <v>7</v>
      </c>
      <c r="V30" s="31" t="s">
        <v>80</v>
      </c>
      <c r="W30" s="31" t="s">
        <v>80</v>
      </c>
      <c r="X30" s="31" t="s">
        <v>5</v>
      </c>
      <c r="Y30" s="31" t="s">
        <v>80</v>
      </c>
      <c r="Z30" s="31" t="s">
        <v>80</v>
      </c>
      <c r="AA30" s="31" t="s">
        <v>80</v>
      </c>
      <c r="AB30" s="31" t="s">
        <v>80</v>
      </c>
      <c r="AC30" s="31" t="s">
        <v>80</v>
      </c>
      <c r="AD30" s="31" t="s">
        <v>80</v>
      </c>
      <c r="AE30" s="31" t="s">
        <v>20</v>
      </c>
      <c r="AF30" s="31" t="s">
        <v>80</v>
      </c>
      <c r="AG30" s="31" t="s">
        <v>24</v>
      </c>
      <c r="AH30" s="31" t="s">
        <v>9</v>
      </c>
      <c r="AI30" s="31" t="s">
        <v>80</v>
      </c>
      <c r="AJ30" s="31" t="s">
        <v>80</v>
      </c>
      <c r="AK30">
        <v>13</v>
      </c>
      <c r="AL30" s="29" t="s">
        <v>80</v>
      </c>
      <c r="AM30" s="29" t="s">
        <v>80</v>
      </c>
      <c r="AN30" s="20" t="s">
        <v>80</v>
      </c>
    </row>
    <row r="31" spans="1:40" x14ac:dyDescent="0.25">
      <c r="A31" t="s">
        <v>73</v>
      </c>
      <c r="B31" t="s">
        <v>155</v>
      </c>
      <c r="C31" t="s">
        <v>75</v>
      </c>
      <c r="D31" t="s">
        <v>160</v>
      </c>
      <c r="E31" t="s">
        <v>99</v>
      </c>
      <c r="F31" t="s">
        <v>78</v>
      </c>
      <c r="G31" s="31" t="s">
        <v>80</v>
      </c>
      <c r="H31" s="31" t="s">
        <v>80</v>
      </c>
      <c r="I31" s="31" t="s">
        <v>80</v>
      </c>
      <c r="J31" s="31" t="s">
        <v>80</v>
      </c>
      <c r="K31" s="31" t="s">
        <v>80</v>
      </c>
      <c r="L31" s="31" t="s">
        <v>80</v>
      </c>
      <c r="M31" s="31" t="s">
        <v>80</v>
      </c>
      <c r="N31" s="31" t="s">
        <v>80</v>
      </c>
      <c r="O31" s="31" t="s">
        <v>80</v>
      </c>
      <c r="P31" s="31" t="s">
        <v>80</v>
      </c>
      <c r="Q31" s="31" t="s">
        <v>80</v>
      </c>
      <c r="R31" s="31" t="s">
        <v>80</v>
      </c>
      <c r="S31" s="31" t="s">
        <v>80</v>
      </c>
      <c r="T31" s="31" t="s">
        <v>80</v>
      </c>
      <c r="U31" s="31" t="s">
        <v>80</v>
      </c>
      <c r="V31" s="31" t="s">
        <v>80</v>
      </c>
      <c r="W31" s="31" t="s">
        <v>80</v>
      </c>
      <c r="X31" s="31" t="s">
        <v>80</v>
      </c>
      <c r="Y31" s="31" t="s">
        <v>80</v>
      </c>
      <c r="Z31" s="31" t="s">
        <v>80</v>
      </c>
      <c r="AA31" s="31">
        <v>243</v>
      </c>
      <c r="AB31" s="31">
        <v>2</v>
      </c>
      <c r="AC31" s="31">
        <v>12</v>
      </c>
      <c r="AD31" s="31">
        <v>429</v>
      </c>
      <c r="AE31" s="31">
        <v>7</v>
      </c>
      <c r="AF31" s="31">
        <v>18</v>
      </c>
      <c r="AG31" s="31">
        <v>6</v>
      </c>
      <c r="AH31" s="31" t="s">
        <v>80</v>
      </c>
      <c r="AI31" s="31" t="s">
        <v>80</v>
      </c>
      <c r="AJ31" s="31" t="s">
        <v>80</v>
      </c>
      <c r="AK31">
        <v>14</v>
      </c>
      <c r="AL31" s="29">
        <v>0.66</v>
      </c>
      <c r="AM31" s="29">
        <v>97.16</v>
      </c>
      <c r="AN31" s="20">
        <v>717</v>
      </c>
    </row>
    <row r="32" spans="1:40" x14ac:dyDescent="0.25">
      <c r="A32" t="s">
        <v>73</v>
      </c>
      <c r="B32" t="s">
        <v>155</v>
      </c>
      <c r="C32" t="s">
        <v>75</v>
      </c>
      <c r="D32" t="s">
        <v>160</v>
      </c>
      <c r="E32" t="s">
        <v>99</v>
      </c>
      <c r="F32" t="s">
        <v>79</v>
      </c>
      <c r="G32" s="31" t="s">
        <v>80</v>
      </c>
      <c r="H32" s="31" t="s">
        <v>80</v>
      </c>
      <c r="I32" s="31" t="s">
        <v>80</v>
      </c>
      <c r="J32" s="31" t="s">
        <v>80</v>
      </c>
      <c r="K32" s="31" t="s">
        <v>80</v>
      </c>
      <c r="L32" s="31" t="s">
        <v>80</v>
      </c>
      <c r="M32" s="31" t="s">
        <v>80</v>
      </c>
      <c r="N32" s="31" t="s">
        <v>80</v>
      </c>
      <c r="O32" s="31" t="s">
        <v>80</v>
      </c>
      <c r="P32" s="31" t="s">
        <v>80</v>
      </c>
      <c r="Q32" s="31" t="s">
        <v>80</v>
      </c>
      <c r="R32" s="31" t="s">
        <v>80</v>
      </c>
      <c r="S32" s="31" t="s">
        <v>80</v>
      </c>
      <c r="T32" s="31" t="s">
        <v>80</v>
      </c>
      <c r="U32" s="31" t="s">
        <v>80</v>
      </c>
      <c r="V32" s="31" t="s">
        <v>80</v>
      </c>
      <c r="W32" s="31" t="s">
        <v>80</v>
      </c>
      <c r="X32" s="31" t="s">
        <v>80</v>
      </c>
      <c r="Y32" s="31" t="s">
        <v>80</v>
      </c>
      <c r="Z32" s="31" t="s">
        <v>80</v>
      </c>
      <c r="AA32" s="31" t="s">
        <v>82</v>
      </c>
      <c r="AB32" s="31" t="s">
        <v>82</v>
      </c>
      <c r="AC32" s="31" t="s">
        <v>82</v>
      </c>
      <c r="AD32" s="31" t="s">
        <v>82</v>
      </c>
      <c r="AE32" s="31" t="s">
        <v>82</v>
      </c>
      <c r="AF32" s="31" t="s">
        <v>82</v>
      </c>
      <c r="AG32" s="31" t="s">
        <v>82</v>
      </c>
      <c r="AH32" s="31" t="s">
        <v>80</v>
      </c>
      <c r="AI32" s="31" t="s">
        <v>80</v>
      </c>
      <c r="AJ32" s="31" t="s">
        <v>80</v>
      </c>
      <c r="AK32">
        <v>14</v>
      </c>
      <c r="AL32" s="29" t="s">
        <v>80</v>
      </c>
      <c r="AM32" s="29" t="s">
        <v>80</v>
      </c>
      <c r="AN32" s="20" t="s">
        <v>80</v>
      </c>
    </row>
    <row r="33" spans="1:40" x14ac:dyDescent="0.25">
      <c r="A33" t="s">
        <v>73</v>
      </c>
      <c r="B33" t="s">
        <v>155</v>
      </c>
      <c r="C33" t="s">
        <v>75</v>
      </c>
      <c r="D33" t="s">
        <v>76</v>
      </c>
      <c r="E33" t="s">
        <v>77</v>
      </c>
      <c r="F33" t="s">
        <v>78</v>
      </c>
      <c r="G33" s="31">
        <v>163</v>
      </c>
      <c r="H33" s="31">
        <v>205</v>
      </c>
      <c r="I33" s="31" t="s">
        <v>80</v>
      </c>
      <c r="J33" s="31">
        <v>33</v>
      </c>
      <c r="K33" s="31">
        <v>96</v>
      </c>
      <c r="L33" s="31">
        <v>88.411000000000001</v>
      </c>
      <c r="M33" s="31">
        <v>77</v>
      </c>
      <c r="N33" s="31">
        <v>28.7</v>
      </c>
      <c r="O33" s="31" t="s">
        <v>80</v>
      </c>
      <c r="P33" s="31" t="s">
        <v>80</v>
      </c>
      <c r="Q33" s="31">
        <v>0.25600000000000001</v>
      </c>
      <c r="R33" s="31" t="s">
        <v>80</v>
      </c>
      <c r="S33" s="31">
        <v>2.1999999999999999E-2</v>
      </c>
      <c r="T33" s="31" t="s">
        <v>80</v>
      </c>
      <c r="U33" s="31" t="s">
        <v>80</v>
      </c>
      <c r="V33" s="31" t="s">
        <v>80</v>
      </c>
      <c r="W33" s="31" t="s">
        <v>80</v>
      </c>
      <c r="X33" s="31" t="s">
        <v>80</v>
      </c>
      <c r="Y33" s="31" t="s">
        <v>80</v>
      </c>
      <c r="Z33" s="31" t="s">
        <v>80</v>
      </c>
      <c r="AA33" s="31" t="s">
        <v>80</v>
      </c>
      <c r="AB33" s="31" t="s">
        <v>80</v>
      </c>
      <c r="AC33" s="31" t="s">
        <v>80</v>
      </c>
      <c r="AD33" s="31" t="s">
        <v>80</v>
      </c>
      <c r="AE33" s="31" t="s">
        <v>80</v>
      </c>
      <c r="AF33" s="31" t="s">
        <v>80</v>
      </c>
      <c r="AG33" s="31" t="s">
        <v>80</v>
      </c>
      <c r="AH33" s="31" t="s">
        <v>80</v>
      </c>
      <c r="AI33" s="31" t="s">
        <v>80</v>
      </c>
      <c r="AJ33" s="31" t="s">
        <v>80</v>
      </c>
      <c r="AK33">
        <v>15</v>
      </c>
      <c r="AL33" s="29">
        <v>0.63</v>
      </c>
      <c r="AM33" s="29">
        <v>97.79</v>
      </c>
      <c r="AN33" s="20">
        <v>691.38900000000001</v>
      </c>
    </row>
    <row r="34" spans="1:40" x14ac:dyDescent="0.25">
      <c r="A34" t="s">
        <v>73</v>
      </c>
      <c r="B34" t="s">
        <v>155</v>
      </c>
      <c r="C34" t="s">
        <v>75</v>
      </c>
      <c r="D34" t="s">
        <v>76</v>
      </c>
      <c r="E34" t="s">
        <v>77</v>
      </c>
      <c r="F34" t="s">
        <v>79</v>
      </c>
      <c r="G34" s="31" t="s">
        <v>22</v>
      </c>
      <c r="H34" s="31" t="s">
        <v>22</v>
      </c>
      <c r="I34" s="31" t="s">
        <v>80</v>
      </c>
      <c r="J34" s="31" t="s">
        <v>22</v>
      </c>
      <c r="K34" s="31" t="s">
        <v>22</v>
      </c>
      <c r="L34" s="31" t="s">
        <v>5</v>
      </c>
      <c r="M34" s="31" t="s">
        <v>82</v>
      </c>
      <c r="N34" s="31" t="s">
        <v>22</v>
      </c>
      <c r="O34" s="31" t="s">
        <v>80</v>
      </c>
      <c r="P34" s="31" t="s">
        <v>80</v>
      </c>
      <c r="Q34" s="31" t="s">
        <v>82</v>
      </c>
      <c r="R34" s="31" t="s">
        <v>80</v>
      </c>
      <c r="S34" s="31" t="s">
        <v>5</v>
      </c>
      <c r="T34" s="31" t="s">
        <v>80</v>
      </c>
      <c r="U34" s="31" t="s">
        <v>80</v>
      </c>
      <c r="V34" s="31" t="s">
        <v>80</v>
      </c>
      <c r="W34" s="31" t="s">
        <v>80</v>
      </c>
      <c r="X34" s="31" t="s">
        <v>80</v>
      </c>
      <c r="Y34" s="31" t="s">
        <v>80</v>
      </c>
      <c r="Z34" s="31" t="s">
        <v>80</v>
      </c>
      <c r="AA34" s="31" t="s">
        <v>80</v>
      </c>
      <c r="AB34" s="31" t="s">
        <v>80</v>
      </c>
      <c r="AC34" s="31" t="s">
        <v>80</v>
      </c>
      <c r="AD34" s="31" t="s">
        <v>80</v>
      </c>
      <c r="AE34" s="31" t="s">
        <v>80</v>
      </c>
      <c r="AF34" s="31" t="s">
        <v>80</v>
      </c>
      <c r="AG34" s="31" t="s">
        <v>80</v>
      </c>
      <c r="AH34" s="31" t="s">
        <v>9</v>
      </c>
      <c r="AI34" s="31" t="s">
        <v>80</v>
      </c>
      <c r="AJ34" s="31" t="s">
        <v>80</v>
      </c>
      <c r="AK34">
        <v>15</v>
      </c>
      <c r="AL34" s="29" t="s">
        <v>80</v>
      </c>
      <c r="AM34" s="29" t="s">
        <v>80</v>
      </c>
      <c r="AN34" s="20" t="s">
        <v>80</v>
      </c>
    </row>
    <row r="35" spans="1:40" x14ac:dyDescent="0.25">
      <c r="A35" t="s">
        <v>73</v>
      </c>
      <c r="B35" t="s">
        <v>155</v>
      </c>
      <c r="C35" t="s">
        <v>75</v>
      </c>
      <c r="D35" t="s">
        <v>162</v>
      </c>
      <c r="E35" t="s">
        <v>87</v>
      </c>
      <c r="F35" t="s">
        <v>78</v>
      </c>
      <c r="G35" s="31" t="s">
        <v>80</v>
      </c>
      <c r="H35" s="31" t="s">
        <v>80</v>
      </c>
      <c r="I35" s="31" t="s">
        <v>80</v>
      </c>
      <c r="J35" s="31" t="s">
        <v>80</v>
      </c>
      <c r="K35" s="31" t="s">
        <v>80</v>
      </c>
      <c r="L35" s="31" t="s">
        <v>80</v>
      </c>
      <c r="M35" s="31" t="s">
        <v>80</v>
      </c>
      <c r="N35" s="31" t="s">
        <v>80</v>
      </c>
      <c r="O35" s="31" t="s">
        <v>80</v>
      </c>
      <c r="P35" s="31" t="s">
        <v>80</v>
      </c>
      <c r="Q35" s="31" t="s">
        <v>80</v>
      </c>
      <c r="R35" s="31">
        <v>16.012</v>
      </c>
      <c r="S35" s="31">
        <v>1.022</v>
      </c>
      <c r="T35" s="31">
        <v>4.0750000000000002</v>
      </c>
      <c r="U35" s="31">
        <v>1.1240000000000001</v>
      </c>
      <c r="V35" s="31">
        <v>1.6639999999999999</v>
      </c>
      <c r="W35" s="31">
        <v>5.0940000000000003</v>
      </c>
      <c r="X35" s="31">
        <v>14.340999999999999</v>
      </c>
      <c r="Y35" s="31">
        <v>29.093</v>
      </c>
      <c r="Z35" s="31">
        <v>59.234000000000002</v>
      </c>
      <c r="AA35" s="31">
        <v>36.997999999999998</v>
      </c>
      <c r="AB35" s="31">
        <v>56.094000000000001</v>
      </c>
      <c r="AC35" s="31">
        <v>1.6619999999999999</v>
      </c>
      <c r="AD35" s="31">
        <v>102.706</v>
      </c>
      <c r="AE35" s="31">
        <v>73.69</v>
      </c>
      <c r="AF35" s="31">
        <v>12.659000000000001</v>
      </c>
      <c r="AG35" s="31">
        <v>137.399</v>
      </c>
      <c r="AH35" s="31">
        <v>49.875999999999998</v>
      </c>
      <c r="AI35" s="31">
        <v>30.456</v>
      </c>
      <c r="AJ35" s="31" t="s">
        <v>80</v>
      </c>
      <c r="AK35">
        <v>16</v>
      </c>
      <c r="AL35" s="29">
        <v>0.57999999999999996</v>
      </c>
      <c r="AM35" s="29">
        <v>98.37</v>
      </c>
      <c r="AN35" s="20">
        <v>633.19799999999998</v>
      </c>
    </row>
    <row r="36" spans="1:40" x14ac:dyDescent="0.25">
      <c r="A36" t="s">
        <v>73</v>
      </c>
      <c r="B36" t="s">
        <v>155</v>
      </c>
      <c r="C36" t="s">
        <v>75</v>
      </c>
      <c r="D36" t="s">
        <v>162</v>
      </c>
      <c r="E36" t="s">
        <v>87</v>
      </c>
      <c r="F36" t="s">
        <v>79</v>
      </c>
      <c r="G36" s="31" t="s">
        <v>80</v>
      </c>
      <c r="H36" s="31" t="s">
        <v>80</v>
      </c>
      <c r="I36" s="31" t="s">
        <v>80</v>
      </c>
      <c r="J36" s="31" t="s">
        <v>80</v>
      </c>
      <c r="K36" s="31" t="s">
        <v>5</v>
      </c>
      <c r="L36" s="31" t="s">
        <v>5</v>
      </c>
      <c r="M36" s="31" t="s">
        <v>80</v>
      </c>
      <c r="N36" s="31" t="s">
        <v>80</v>
      </c>
      <c r="O36" s="31" t="s">
        <v>80</v>
      </c>
      <c r="P36" s="31" t="s">
        <v>80</v>
      </c>
      <c r="Q36" s="31" t="s">
        <v>5</v>
      </c>
      <c r="R36" s="31" t="s">
        <v>82</v>
      </c>
      <c r="S36" s="31" t="s">
        <v>82</v>
      </c>
      <c r="T36" s="31" t="s">
        <v>82</v>
      </c>
      <c r="U36" s="31" t="s">
        <v>5</v>
      </c>
      <c r="V36" s="31" t="s">
        <v>5</v>
      </c>
      <c r="W36" s="31" t="s">
        <v>5</v>
      </c>
      <c r="X36" s="31" t="s">
        <v>5</v>
      </c>
      <c r="Y36" s="31" t="s">
        <v>5</v>
      </c>
      <c r="Z36" s="31" t="s">
        <v>5</v>
      </c>
      <c r="AA36" s="31" t="s">
        <v>5</v>
      </c>
      <c r="AB36" s="31" t="s">
        <v>20</v>
      </c>
      <c r="AC36" s="31" t="s">
        <v>24</v>
      </c>
      <c r="AD36" s="31" t="s">
        <v>5</v>
      </c>
      <c r="AE36" s="31" t="s">
        <v>24</v>
      </c>
      <c r="AF36" s="31" t="s">
        <v>24</v>
      </c>
      <c r="AG36" s="31" t="s">
        <v>5</v>
      </c>
      <c r="AH36" s="31" t="s">
        <v>5</v>
      </c>
      <c r="AI36" s="31" t="s">
        <v>24</v>
      </c>
      <c r="AJ36" s="31" t="s">
        <v>24</v>
      </c>
      <c r="AK36">
        <v>16</v>
      </c>
      <c r="AL36" s="29" t="s">
        <v>80</v>
      </c>
      <c r="AM36" s="29" t="s">
        <v>80</v>
      </c>
      <c r="AN36" s="20" t="s">
        <v>80</v>
      </c>
    </row>
    <row r="37" spans="1:40" x14ac:dyDescent="0.25">
      <c r="A37" t="s">
        <v>73</v>
      </c>
      <c r="B37" t="s">
        <v>155</v>
      </c>
      <c r="C37" t="s">
        <v>75</v>
      </c>
      <c r="D37" t="s">
        <v>76</v>
      </c>
      <c r="E37" t="s">
        <v>105</v>
      </c>
      <c r="F37" t="s">
        <v>78</v>
      </c>
      <c r="G37" s="31" t="s">
        <v>80</v>
      </c>
      <c r="H37" s="31">
        <v>80</v>
      </c>
      <c r="I37" s="31">
        <v>2</v>
      </c>
      <c r="J37" s="31">
        <v>24</v>
      </c>
      <c r="K37" s="31">
        <v>41</v>
      </c>
      <c r="L37" s="31">
        <v>4.8479999999999999</v>
      </c>
      <c r="M37" s="31">
        <v>11.5</v>
      </c>
      <c r="N37" s="31">
        <v>25.5</v>
      </c>
      <c r="O37" s="31" t="s">
        <v>80</v>
      </c>
      <c r="P37" s="31">
        <v>28.709</v>
      </c>
      <c r="Q37" s="31">
        <v>40.204999999999998</v>
      </c>
      <c r="R37" s="31">
        <v>59.819000000000003</v>
      </c>
      <c r="S37" s="31">
        <v>94.436999999999998</v>
      </c>
      <c r="T37" s="31">
        <v>30.896000000000001</v>
      </c>
      <c r="U37" s="31">
        <v>0.18</v>
      </c>
      <c r="V37" s="31" t="s">
        <v>80</v>
      </c>
      <c r="W37" s="31">
        <v>5.875</v>
      </c>
      <c r="X37" s="31" t="s">
        <v>80</v>
      </c>
      <c r="Y37" s="31" t="s">
        <v>80</v>
      </c>
      <c r="Z37" s="31" t="s">
        <v>80</v>
      </c>
      <c r="AA37" s="31" t="s">
        <v>80</v>
      </c>
      <c r="AB37" s="31" t="s">
        <v>80</v>
      </c>
      <c r="AC37" s="31">
        <v>1.6E-2</v>
      </c>
      <c r="AD37" s="31">
        <v>7.1999999999999995E-2</v>
      </c>
      <c r="AE37" s="31">
        <v>1.508</v>
      </c>
      <c r="AF37" s="31" t="s">
        <v>80</v>
      </c>
      <c r="AG37" s="31">
        <v>5.0000000000000001E-3</v>
      </c>
      <c r="AH37" s="31">
        <v>0.72799999999999998</v>
      </c>
      <c r="AI37" s="31">
        <v>0.95799999999999996</v>
      </c>
      <c r="AJ37" s="31">
        <v>0.36299999999999999</v>
      </c>
      <c r="AK37">
        <v>17</v>
      </c>
      <c r="AL37" s="29">
        <v>0.41</v>
      </c>
      <c r="AM37" s="29">
        <v>98.79</v>
      </c>
      <c r="AN37" s="20">
        <v>452.61900000000003</v>
      </c>
    </row>
    <row r="38" spans="1:40" x14ac:dyDescent="0.25">
      <c r="A38" t="s">
        <v>73</v>
      </c>
      <c r="B38" t="s">
        <v>155</v>
      </c>
      <c r="C38" t="s">
        <v>75</v>
      </c>
      <c r="D38" t="s">
        <v>76</v>
      </c>
      <c r="E38" t="s">
        <v>105</v>
      </c>
      <c r="F38" t="s">
        <v>79</v>
      </c>
      <c r="G38" s="31" t="s">
        <v>80</v>
      </c>
      <c r="H38" s="31" t="s">
        <v>82</v>
      </c>
      <c r="I38" s="31" t="s">
        <v>82</v>
      </c>
      <c r="J38" s="31" t="s">
        <v>82</v>
      </c>
      <c r="K38" s="31" t="s">
        <v>82</v>
      </c>
      <c r="L38" s="31" t="s">
        <v>82</v>
      </c>
      <c r="M38" s="31" t="s">
        <v>82</v>
      </c>
      <c r="N38" s="31" t="s">
        <v>82</v>
      </c>
      <c r="O38" s="31" t="s">
        <v>80</v>
      </c>
      <c r="P38" s="31" t="s">
        <v>82</v>
      </c>
      <c r="Q38" s="31" t="s">
        <v>82</v>
      </c>
      <c r="R38" s="31" t="s">
        <v>82</v>
      </c>
      <c r="S38" s="31" t="s">
        <v>82</v>
      </c>
      <c r="T38" s="31" t="s">
        <v>7</v>
      </c>
      <c r="U38" s="31" t="s">
        <v>7</v>
      </c>
      <c r="V38" s="31" t="s">
        <v>7</v>
      </c>
      <c r="W38" s="31" t="s">
        <v>82</v>
      </c>
      <c r="X38" s="31" t="s">
        <v>7</v>
      </c>
      <c r="Y38" s="31" t="s">
        <v>7</v>
      </c>
      <c r="Z38" s="31" t="s">
        <v>7</v>
      </c>
      <c r="AA38" s="31" t="s">
        <v>80</v>
      </c>
      <c r="AB38" s="31" t="s">
        <v>80</v>
      </c>
      <c r="AC38" s="31" t="s">
        <v>82</v>
      </c>
      <c r="AD38" s="31" t="s">
        <v>5</v>
      </c>
      <c r="AE38" s="31" t="s">
        <v>5</v>
      </c>
      <c r="AF38" s="31" t="s">
        <v>80</v>
      </c>
      <c r="AG38" s="31" t="s">
        <v>5</v>
      </c>
      <c r="AH38" s="31" t="s">
        <v>5</v>
      </c>
      <c r="AI38" s="31" t="s">
        <v>5</v>
      </c>
      <c r="AJ38" s="31" t="s">
        <v>5</v>
      </c>
      <c r="AK38">
        <v>17</v>
      </c>
      <c r="AL38" s="29" t="s">
        <v>80</v>
      </c>
      <c r="AM38" s="29" t="s">
        <v>80</v>
      </c>
      <c r="AN38" s="20" t="s">
        <v>80</v>
      </c>
    </row>
    <row r="39" spans="1:40" x14ac:dyDescent="0.25">
      <c r="A39" t="s">
        <v>73</v>
      </c>
      <c r="B39" t="s">
        <v>155</v>
      </c>
      <c r="C39" t="s">
        <v>75</v>
      </c>
      <c r="D39" t="s">
        <v>157</v>
      </c>
      <c r="E39" t="s">
        <v>105</v>
      </c>
      <c r="F39" t="s">
        <v>78</v>
      </c>
      <c r="G39" s="31" t="s">
        <v>80</v>
      </c>
      <c r="H39" s="31" t="s">
        <v>80</v>
      </c>
      <c r="I39" s="31" t="s">
        <v>80</v>
      </c>
      <c r="J39" s="31" t="s">
        <v>80</v>
      </c>
      <c r="K39" s="31">
        <v>20</v>
      </c>
      <c r="L39" s="31">
        <v>18</v>
      </c>
      <c r="M39" s="31">
        <v>14</v>
      </c>
      <c r="N39" s="31">
        <v>12</v>
      </c>
      <c r="O39" s="31">
        <v>27</v>
      </c>
      <c r="P39" s="31">
        <v>19.850000000000001</v>
      </c>
      <c r="Q39" s="31">
        <v>13.2</v>
      </c>
      <c r="R39" s="31">
        <v>18.2</v>
      </c>
      <c r="S39" s="31">
        <v>68.19</v>
      </c>
      <c r="T39" s="31" t="s">
        <v>80</v>
      </c>
      <c r="U39" s="31" t="s">
        <v>80</v>
      </c>
      <c r="V39" s="31" t="s">
        <v>80</v>
      </c>
      <c r="W39" s="31" t="s">
        <v>80</v>
      </c>
      <c r="X39" s="31" t="s">
        <v>80</v>
      </c>
      <c r="Y39" s="31" t="s">
        <v>80</v>
      </c>
      <c r="Z39" s="31" t="s">
        <v>80</v>
      </c>
      <c r="AA39" s="31" t="s">
        <v>80</v>
      </c>
      <c r="AB39" s="31" t="s">
        <v>80</v>
      </c>
      <c r="AC39" s="31" t="s">
        <v>80</v>
      </c>
      <c r="AD39" s="31" t="s">
        <v>80</v>
      </c>
      <c r="AE39" s="31" t="s">
        <v>80</v>
      </c>
      <c r="AF39" s="31" t="s">
        <v>80</v>
      </c>
      <c r="AG39" s="31" t="s">
        <v>80</v>
      </c>
      <c r="AH39" s="31" t="s">
        <v>80</v>
      </c>
      <c r="AI39" s="31" t="s">
        <v>80</v>
      </c>
      <c r="AJ39" s="31" t="s">
        <v>80</v>
      </c>
      <c r="AK39">
        <v>18</v>
      </c>
      <c r="AL39" s="29">
        <v>0.19</v>
      </c>
      <c r="AM39" s="29">
        <v>98.98</v>
      </c>
      <c r="AN39" s="20">
        <v>210.44</v>
      </c>
    </row>
    <row r="40" spans="1:40" x14ac:dyDescent="0.25">
      <c r="A40" t="s">
        <v>73</v>
      </c>
      <c r="B40" t="s">
        <v>155</v>
      </c>
      <c r="C40" t="s">
        <v>75</v>
      </c>
      <c r="D40" t="s">
        <v>157</v>
      </c>
      <c r="E40" t="s">
        <v>105</v>
      </c>
      <c r="F40" t="s">
        <v>79</v>
      </c>
      <c r="G40" s="31" t="s">
        <v>80</v>
      </c>
      <c r="H40" s="31" t="s">
        <v>80</v>
      </c>
      <c r="I40" s="31" t="s">
        <v>80</v>
      </c>
      <c r="J40" s="31" t="s">
        <v>80</v>
      </c>
      <c r="K40" s="31" t="s">
        <v>82</v>
      </c>
      <c r="L40" s="31" t="s">
        <v>82</v>
      </c>
      <c r="M40" s="31" t="s">
        <v>82</v>
      </c>
      <c r="N40" s="31" t="s">
        <v>82</v>
      </c>
      <c r="O40" s="31" t="s">
        <v>5</v>
      </c>
      <c r="P40" s="31" t="s">
        <v>82</v>
      </c>
      <c r="Q40" s="31" t="s">
        <v>82</v>
      </c>
      <c r="R40" s="31" t="s">
        <v>82</v>
      </c>
      <c r="S40" s="31" t="s">
        <v>82</v>
      </c>
      <c r="T40" s="31" t="s">
        <v>80</v>
      </c>
      <c r="U40" s="31" t="s">
        <v>80</v>
      </c>
      <c r="V40" s="31" t="s">
        <v>80</v>
      </c>
      <c r="W40" s="31" t="s">
        <v>80</v>
      </c>
      <c r="X40" s="31" t="s">
        <v>80</v>
      </c>
      <c r="Y40" s="31" t="s">
        <v>80</v>
      </c>
      <c r="Z40" s="31" t="s">
        <v>80</v>
      </c>
      <c r="AA40" s="31" t="s">
        <v>80</v>
      </c>
      <c r="AB40" s="31" t="s">
        <v>80</v>
      </c>
      <c r="AC40" s="31" t="s">
        <v>80</v>
      </c>
      <c r="AD40" s="31" t="s">
        <v>80</v>
      </c>
      <c r="AE40" s="31" t="s">
        <v>80</v>
      </c>
      <c r="AF40" s="31" t="s">
        <v>80</v>
      </c>
      <c r="AG40" s="31" t="s">
        <v>80</v>
      </c>
      <c r="AH40" s="31" t="s">
        <v>80</v>
      </c>
      <c r="AI40" s="31" t="s">
        <v>80</v>
      </c>
      <c r="AJ40" s="31" t="s">
        <v>80</v>
      </c>
      <c r="AK40">
        <v>18</v>
      </c>
      <c r="AL40" s="29" t="s">
        <v>80</v>
      </c>
      <c r="AM40" s="29" t="s">
        <v>80</v>
      </c>
      <c r="AN40" s="20" t="s">
        <v>80</v>
      </c>
    </row>
    <row r="41" spans="1:40" x14ac:dyDescent="0.25">
      <c r="A41" t="s">
        <v>73</v>
      </c>
      <c r="B41" t="s">
        <v>155</v>
      </c>
      <c r="C41" t="s">
        <v>75</v>
      </c>
      <c r="D41" t="s">
        <v>158</v>
      </c>
      <c r="E41" t="s">
        <v>81</v>
      </c>
      <c r="F41" t="s">
        <v>78</v>
      </c>
      <c r="G41" s="31" t="s">
        <v>80</v>
      </c>
      <c r="H41" s="31" t="s">
        <v>80</v>
      </c>
      <c r="I41" s="31" t="s">
        <v>80</v>
      </c>
      <c r="J41" s="31" t="s">
        <v>80</v>
      </c>
      <c r="K41" s="31" t="s">
        <v>80</v>
      </c>
      <c r="L41" s="31" t="s">
        <v>80</v>
      </c>
      <c r="M41" s="31" t="s">
        <v>80</v>
      </c>
      <c r="N41" s="31" t="s">
        <v>80</v>
      </c>
      <c r="O41" s="31" t="s">
        <v>80</v>
      </c>
      <c r="P41" s="31" t="s">
        <v>80</v>
      </c>
      <c r="Q41" s="31" t="s">
        <v>80</v>
      </c>
      <c r="R41" s="31" t="s">
        <v>80</v>
      </c>
      <c r="S41" s="31" t="s">
        <v>80</v>
      </c>
      <c r="T41" s="31" t="s">
        <v>80</v>
      </c>
      <c r="U41" s="31" t="s">
        <v>80</v>
      </c>
      <c r="V41" s="31" t="s">
        <v>80</v>
      </c>
      <c r="W41" s="31" t="s">
        <v>80</v>
      </c>
      <c r="X41" s="31" t="s">
        <v>80</v>
      </c>
      <c r="Y41" s="31" t="s">
        <v>80</v>
      </c>
      <c r="Z41" s="31" t="s">
        <v>80</v>
      </c>
      <c r="AA41" s="31" t="s">
        <v>80</v>
      </c>
      <c r="AB41" s="31" t="s">
        <v>80</v>
      </c>
      <c r="AC41" s="31" t="s">
        <v>80</v>
      </c>
      <c r="AD41" s="31" t="s">
        <v>80</v>
      </c>
      <c r="AE41" s="31">
        <v>61.491999999999997</v>
      </c>
      <c r="AF41" s="31">
        <v>61.5</v>
      </c>
      <c r="AG41" s="31">
        <v>0.06</v>
      </c>
      <c r="AH41" s="31" t="s">
        <v>80</v>
      </c>
      <c r="AI41" s="31" t="s">
        <v>80</v>
      </c>
      <c r="AJ41" s="31" t="s">
        <v>80</v>
      </c>
      <c r="AK41">
        <v>19</v>
      </c>
      <c r="AL41" s="29">
        <v>0.11</v>
      </c>
      <c r="AM41" s="29">
        <v>99.09</v>
      </c>
      <c r="AN41" s="20">
        <v>123.05200000000001</v>
      </c>
    </row>
    <row r="42" spans="1:40" x14ac:dyDescent="0.25">
      <c r="A42" t="s">
        <v>73</v>
      </c>
      <c r="B42" t="s">
        <v>155</v>
      </c>
      <c r="C42" t="s">
        <v>75</v>
      </c>
      <c r="D42" t="s">
        <v>158</v>
      </c>
      <c r="E42" t="s">
        <v>81</v>
      </c>
      <c r="F42" t="s">
        <v>79</v>
      </c>
      <c r="G42" s="31" t="s">
        <v>80</v>
      </c>
      <c r="H42" s="31" t="s">
        <v>80</v>
      </c>
      <c r="I42" s="31" t="s">
        <v>80</v>
      </c>
      <c r="J42" s="31" t="s">
        <v>80</v>
      </c>
      <c r="K42" s="31" t="s">
        <v>80</v>
      </c>
      <c r="L42" s="31" t="s">
        <v>80</v>
      </c>
      <c r="M42" s="31" t="s">
        <v>80</v>
      </c>
      <c r="N42" s="31" t="s">
        <v>80</v>
      </c>
      <c r="O42" s="31" t="s">
        <v>80</v>
      </c>
      <c r="P42" s="31" t="s">
        <v>80</v>
      </c>
      <c r="Q42" s="31" t="s">
        <v>80</v>
      </c>
      <c r="R42" s="31" t="s">
        <v>80</v>
      </c>
      <c r="S42" s="31" t="s">
        <v>7</v>
      </c>
      <c r="T42" s="31" t="s">
        <v>80</v>
      </c>
      <c r="U42" s="31" t="s">
        <v>80</v>
      </c>
      <c r="V42" s="31" t="s">
        <v>80</v>
      </c>
      <c r="W42" s="31" t="s">
        <v>80</v>
      </c>
      <c r="X42" s="31" t="s">
        <v>80</v>
      </c>
      <c r="Y42" s="31" t="s">
        <v>80</v>
      </c>
      <c r="Z42" s="31" t="s">
        <v>80</v>
      </c>
      <c r="AA42" s="31" t="s">
        <v>80</v>
      </c>
      <c r="AB42" s="31" t="s">
        <v>80</v>
      </c>
      <c r="AC42" s="31" t="s">
        <v>80</v>
      </c>
      <c r="AD42" s="31" t="s">
        <v>80</v>
      </c>
      <c r="AE42" s="31" t="s">
        <v>82</v>
      </c>
      <c r="AF42" s="31" t="s">
        <v>82</v>
      </c>
      <c r="AG42" s="31" t="s">
        <v>82</v>
      </c>
      <c r="AH42" s="31" t="s">
        <v>80</v>
      </c>
      <c r="AI42" s="31" t="s">
        <v>80</v>
      </c>
      <c r="AJ42" s="31" t="s">
        <v>80</v>
      </c>
      <c r="AK42">
        <v>19</v>
      </c>
      <c r="AL42" s="29" t="s">
        <v>80</v>
      </c>
      <c r="AM42" s="29" t="s">
        <v>80</v>
      </c>
      <c r="AN42" s="20" t="s">
        <v>80</v>
      </c>
    </row>
    <row r="43" spans="1:40" x14ac:dyDescent="0.25">
      <c r="A43" t="s">
        <v>73</v>
      </c>
      <c r="B43" t="s">
        <v>155</v>
      </c>
      <c r="C43" t="s">
        <v>75</v>
      </c>
      <c r="D43" t="s">
        <v>108</v>
      </c>
      <c r="E43" t="s">
        <v>87</v>
      </c>
      <c r="F43" t="s">
        <v>78</v>
      </c>
      <c r="G43" s="31" t="s">
        <v>80</v>
      </c>
      <c r="H43" s="31" t="s">
        <v>80</v>
      </c>
      <c r="I43" s="31" t="s">
        <v>80</v>
      </c>
      <c r="J43" s="31" t="s">
        <v>80</v>
      </c>
      <c r="K43" s="31" t="s">
        <v>80</v>
      </c>
      <c r="L43" s="31" t="s">
        <v>80</v>
      </c>
      <c r="M43" s="31" t="s">
        <v>80</v>
      </c>
      <c r="N43" s="31" t="s">
        <v>80</v>
      </c>
      <c r="O43" s="31" t="s">
        <v>80</v>
      </c>
      <c r="P43" s="31" t="s">
        <v>80</v>
      </c>
      <c r="Q43" s="31" t="s">
        <v>80</v>
      </c>
      <c r="R43" s="31" t="s">
        <v>80</v>
      </c>
      <c r="S43" s="31" t="s">
        <v>80</v>
      </c>
      <c r="T43" s="31" t="s">
        <v>80</v>
      </c>
      <c r="U43" s="31">
        <v>120</v>
      </c>
      <c r="V43" s="31" t="s">
        <v>80</v>
      </c>
      <c r="W43" s="31" t="s">
        <v>80</v>
      </c>
      <c r="X43" s="31" t="s">
        <v>80</v>
      </c>
      <c r="Y43" s="31" t="s">
        <v>80</v>
      </c>
      <c r="Z43" s="31" t="s">
        <v>80</v>
      </c>
      <c r="AA43" s="31" t="s">
        <v>80</v>
      </c>
      <c r="AB43" s="31" t="s">
        <v>80</v>
      </c>
      <c r="AC43" s="31" t="s">
        <v>80</v>
      </c>
      <c r="AD43" s="31" t="s">
        <v>80</v>
      </c>
      <c r="AE43" s="31" t="s">
        <v>80</v>
      </c>
      <c r="AF43" s="31" t="s">
        <v>80</v>
      </c>
      <c r="AG43" s="31">
        <v>2.6</v>
      </c>
      <c r="AH43" s="31" t="s">
        <v>80</v>
      </c>
      <c r="AI43" s="31" t="s">
        <v>80</v>
      </c>
      <c r="AJ43" s="31" t="s">
        <v>80</v>
      </c>
      <c r="AK43">
        <v>20</v>
      </c>
      <c r="AL43" s="29">
        <v>0.11</v>
      </c>
      <c r="AM43" s="29">
        <v>99.2</v>
      </c>
      <c r="AN43" s="20">
        <v>122.6</v>
      </c>
    </row>
    <row r="44" spans="1:40" x14ac:dyDescent="0.25">
      <c r="A44" t="s">
        <v>73</v>
      </c>
      <c r="B44" t="s">
        <v>155</v>
      </c>
      <c r="C44" t="s">
        <v>75</v>
      </c>
      <c r="D44" t="s">
        <v>108</v>
      </c>
      <c r="E44" t="s">
        <v>87</v>
      </c>
      <c r="F44" t="s">
        <v>79</v>
      </c>
      <c r="G44" s="31" t="s">
        <v>80</v>
      </c>
      <c r="H44" s="31" t="s">
        <v>80</v>
      </c>
      <c r="I44" s="31" t="s">
        <v>80</v>
      </c>
      <c r="J44" s="31" t="s">
        <v>80</v>
      </c>
      <c r="K44" s="31" t="s">
        <v>80</v>
      </c>
      <c r="L44" s="31" t="s">
        <v>80</v>
      </c>
      <c r="M44" s="31" t="s">
        <v>80</v>
      </c>
      <c r="N44" s="31" t="s">
        <v>80</v>
      </c>
      <c r="O44" s="31" t="s">
        <v>80</v>
      </c>
      <c r="P44" s="31" t="s">
        <v>80</v>
      </c>
      <c r="Q44" s="31" t="s">
        <v>80</v>
      </c>
      <c r="R44" s="31" t="s">
        <v>80</v>
      </c>
      <c r="S44" s="31" t="s">
        <v>80</v>
      </c>
      <c r="T44" s="31" t="s">
        <v>80</v>
      </c>
      <c r="U44" s="31" t="s">
        <v>82</v>
      </c>
      <c r="V44" s="31" t="s">
        <v>80</v>
      </c>
      <c r="W44" s="31" t="s">
        <v>80</v>
      </c>
      <c r="X44" s="31" t="s">
        <v>80</v>
      </c>
      <c r="Y44" s="31" t="s">
        <v>80</v>
      </c>
      <c r="Z44" s="31" t="s">
        <v>80</v>
      </c>
      <c r="AA44" s="31" t="s">
        <v>80</v>
      </c>
      <c r="AB44" s="31" t="s">
        <v>80</v>
      </c>
      <c r="AC44" s="31" t="s">
        <v>80</v>
      </c>
      <c r="AD44" s="31" t="s">
        <v>80</v>
      </c>
      <c r="AE44" s="31" t="s">
        <v>5</v>
      </c>
      <c r="AF44" s="31" t="s">
        <v>80</v>
      </c>
      <c r="AG44" s="31" t="s">
        <v>82</v>
      </c>
      <c r="AH44" s="31" t="s">
        <v>80</v>
      </c>
      <c r="AI44" s="31" t="s">
        <v>80</v>
      </c>
      <c r="AJ44" s="31" t="s">
        <v>80</v>
      </c>
      <c r="AK44">
        <v>20</v>
      </c>
      <c r="AL44" s="29" t="s">
        <v>80</v>
      </c>
      <c r="AM44" s="29" t="s">
        <v>80</v>
      </c>
      <c r="AN44" s="20" t="s">
        <v>80</v>
      </c>
    </row>
    <row r="45" spans="1:40" x14ac:dyDescent="0.25">
      <c r="A45" t="s">
        <v>73</v>
      </c>
      <c r="B45" t="s">
        <v>155</v>
      </c>
      <c r="C45" t="s">
        <v>75</v>
      </c>
      <c r="D45" t="s">
        <v>83</v>
      </c>
      <c r="E45" t="s">
        <v>87</v>
      </c>
      <c r="F45" t="s">
        <v>78</v>
      </c>
      <c r="G45" s="31" t="s">
        <v>80</v>
      </c>
      <c r="H45" s="31" t="s">
        <v>80</v>
      </c>
      <c r="I45" s="31" t="s">
        <v>80</v>
      </c>
      <c r="J45" s="31" t="s">
        <v>80</v>
      </c>
      <c r="K45" s="31" t="s">
        <v>80</v>
      </c>
      <c r="L45" s="31" t="s">
        <v>80</v>
      </c>
      <c r="M45" s="31" t="s">
        <v>80</v>
      </c>
      <c r="N45" s="31" t="s">
        <v>80</v>
      </c>
      <c r="O45" s="31" t="s">
        <v>80</v>
      </c>
      <c r="P45" s="31" t="s">
        <v>80</v>
      </c>
      <c r="Q45" s="31" t="s">
        <v>80</v>
      </c>
      <c r="R45" s="31" t="s">
        <v>80</v>
      </c>
      <c r="S45" s="31" t="s">
        <v>80</v>
      </c>
      <c r="T45" s="31" t="s">
        <v>80</v>
      </c>
      <c r="U45" s="31">
        <v>0.14499999999999999</v>
      </c>
      <c r="V45" s="31">
        <v>0.47399999999999998</v>
      </c>
      <c r="W45" s="31">
        <v>0.54300000000000004</v>
      </c>
      <c r="X45" s="31">
        <v>0.32600000000000001</v>
      </c>
      <c r="Y45" s="31">
        <v>0.40799999999999997</v>
      </c>
      <c r="Z45" s="31">
        <v>0.64500000000000002</v>
      </c>
      <c r="AA45" s="31">
        <v>0.88300000000000001</v>
      </c>
      <c r="AB45" s="31" t="s">
        <v>80</v>
      </c>
      <c r="AC45" s="31" t="s">
        <v>80</v>
      </c>
      <c r="AD45" s="31" t="s">
        <v>80</v>
      </c>
      <c r="AE45" s="31">
        <v>13.93</v>
      </c>
      <c r="AF45" s="31">
        <v>14.52</v>
      </c>
      <c r="AG45" s="31">
        <v>23.893999999999998</v>
      </c>
      <c r="AH45" s="31">
        <v>34.825000000000003</v>
      </c>
      <c r="AI45" s="31">
        <v>11.896000000000001</v>
      </c>
      <c r="AJ45" s="31">
        <v>2.7010000000000001</v>
      </c>
      <c r="AK45">
        <v>21</v>
      </c>
      <c r="AL45" s="29">
        <v>0.1</v>
      </c>
      <c r="AM45" s="29">
        <v>99.3</v>
      </c>
      <c r="AN45" s="20">
        <v>105.19</v>
      </c>
    </row>
    <row r="46" spans="1:40" x14ac:dyDescent="0.25">
      <c r="A46" t="s">
        <v>73</v>
      </c>
      <c r="B46" t="s">
        <v>155</v>
      </c>
      <c r="C46" t="s">
        <v>75</v>
      </c>
      <c r="D46" t="s">
        <v>83</v>
      </c>
      <c r="E46" t="s">
        <v>87</v>
      </c>
      <c r="F46" t="s">
        <v>79</v>
      </c>
      <c r="G46" s="31" t="s">
        <v>80</v>
      </c>
      <c r="H46" s="31" t="s">
        <v>80</v>
      </c>
      <c r="I46" s="31" t="s">
        <v>80</v>
      </c>
      <c r="J46" s="31" t="s">
        <v>80</v>
      </c>
      <c r="K46" s="31" t="s">
        <v>80</v>
      </c>
      <c r="L46" s="31" t="s">
        <v>80</v>
      </c>
      <c r="M46" s="31" t="s">
        <v>80</v>
      </c>
      <c r="N46" s="31" t="s">
        <v>80</v>
      </c>
      <c r="O46" s="31" t="s">
        <v>80</v>
      </c>
      <c r="P46" s="31" t="s">
        <v>80</v>
      </c>
      <c r="Q46" s="31" t="s">
        <v>80</v>
      </c>
      <c r="R46" s="31" t="s">
        <v>80</v>
      </c>
      <c r="S46" s="31" t="s">
        <v>80</v>
      </c>
      <c r="T46" s="31" t="s">
        <v>80</v>
      </c>
      <c r="U46" s="31" t="s">
        <v>82</v>
      </c>
      <c r="V46" s="31" t="s">
        <v>82</v>
      </c>
      <c r="W46" s="31" t="s">
        <v>82</v>
      </c>
      <c r="X46" s="31" t="s">
        <v>82</v>
      </c>
      <c r="Y46" s="31" t="s">
        <v>82</v>
      </c>
      <c r="Z46" s="31" t="s">
        <v>82</v>
      </c>
      <c r="AA46" s="31" t="s">
        <v>82</v>
      </c>
      <c r="AB46" s="31" t="s">
        <v>80</v>
      </c>
      <c r="AC46" s="31" t="s">
        <v>80</v>
      </c>
      <c r="AD46" s="31" t="s">
        <v>80</v>
      </c>
      <c r="AE46" s="31" t="s">
        <v>82</v>
      </c>
      <c r="AF46" s="31" t="s">
        <v>82</v>
      </c>
      <c r="AG46" s="31" t="s">
        <v>82</v>
      </c>
      <c r="AH46" s="31" t="s">
        <v>5</v>
      </c>
      <c r="AI46" s="31" t="s">
        <v>5</v>
      </c>
      <c r="AJ46" s="31" t="s">
        <v>5</v>
      </c>
      <c r="AK46">
        <v>21</v>
      </c>
      <c r="AL46" s="29" t="s">
        <v>80</v>
      </c>
      <c r="AM46" s="29" t="s">
        <v>80</v>
      </c>
      <c r="AN46" s="20" t="s">
        <v>80</v>
      </c>
    </row>
    <row r="47" spans="1:40" x14ac:dyDescent="0.25">
      <c r="A47" t="s">
        <v>73</v>
      </c>
      <c r="B47" t="s">
        <v>155</v>
      </c>
      <c r="C47" t="s">
        <v>75</v>
      </c>
      <c r="D47" t="s">
        <v>158</v>
      </c>
      <c r="E47" t="s">
        <v>104</v>
      </c>
      <c r="F47" t="s">
        <v>78</v>
      </c>
      <c r="G47" s="31" t="s">
        <v>80</v>
      </c>
      <c r="H47" s="31" t="s">
        <v>80</v>
      </c>
      <c r="I47" s="31" t="s">
        <v>80</v>
      </c>
      <c r="J47" s="31" t="s">
        <v>80</v>
      </c>
      <c r="K47" s="31" t="s">
        <v>80</v>
      </c>
      <c r="L47" s="31" t="s">
        <v>80</v>
      </c>
      <c r="M47" s="31" t="s">
        <v>80</v>
      </c>
      <c r="N47" s="31" t="s">
        <v>80</v>
      </c>
      <c r="O47" s="31" t="s">
        <v>80</v>
      </c>
      <c r="P47" s="31" t="s">
        <v>80</v>
      </c>
      <c r="Q47" s="31" t="s">
        <v>80</v>
      </c>
      <c r="R47" s="31">
        <v>56.284999999999997</v>
      </c>
      <c r="S47" s="31">
        <v>17.36</v>
      </c>
      <c r="T47" s="31">
        <v>3.9670000000000001</v>
      </c>
      <c r="U47" s="31">
        <v>2.7</v>
      </c>
      <c r="V47" s="31" t="s">
        <v>80</v>
      </c>
      <c r="W47" s="31" t="s">
        <v>80</v>
      </c>
      <c r="X47" s="31" t="s">
        <v>80</v>
      </c>
      <c r="Y47" s="31" t="s">
        <v>80</v>
      </c>
      <c r="Z47" s="31" t="s">
        <v>80</v>
      </c>
      <c r="AA47" s="31" t="s">
        <v>80</v>
      </c>
      <c r="AB47" s="31" t="s">
        <v>80</v>
      </c>
      <c r="AC47" s="31" t="s">
        <v>80</v>
      </c>
      <c r="AD47" s="31" t="s">
        <v>80</v>
      </c>
      <c r="AE47" s="31" t="s">
        <v>80</v>
      </c>
      <c r="AF47" s="31" t="s">
        <v>80</v>
      </c>
      <c r="AG47" s="31" t="s">
        <v>80</v>
      </c>
      <c r="AH47" s="31">
        <v>0.999</v>
      </c>
      <c r="AI47" s="31">
        <v>0.998</v>
      </c>
      <c r="AJ47" s="31">
        <v>0.96799999999999997</v>
      </c>
      <c r="AK47">
        <v>22</v>
      </c>
      <c r="AL47" s="29">
        <v>0.08</v>
      </c>
      <c r="AM47" s="29">
        <v>99.38</v>
      </c>
      <c r="AN47" s="20">
        <v>83.275999999999996</v>
      </c>
    </row>
    <row r="48" spans="1:40" x14ac:dyDescent="0.25">
      <c r="A48" t="s">
        <v>73</v>
      </c>
      <c r="B48" t="s">
        <v>155</v>
      </c>
      <c r="C48" t="s">
        <v>75</v>
      </c>
      <c r="D48" t="s">
        <v>158</v>
      </c>
      <c r="E48" t="s">
        <v>104</v>
      </c>
      <c r="F48" t="s">
        <v>79</v>
      </c>
      <c r="G48" s="31" t="s">
        <v>80</v>
      </c>
      <c r="H48" s="31" t="s">
        <v>80</v>
      </c>
      <c r="I48" s="31" t="s">
        <v>80</v>
      </c>
      <c r="J48" s="31" t="s">
        <v>80</v>
      </c>
      <c r="K48" s="31" t="s">
        <v>80</v>
      </c>
      <c r="L48" s="31" t="s">
        <v>80</v>
      </c>
      <c r="M48" s="31" t="s">
        <v>80</v>
      </c>
      <c r="N48" s="31" t="s">
        <v>80</v>
      </c>
      <c r="O48" s="31" t="s">
        <v>80</v>
      </c>
      <c r="P48" s="31" t="s">
        <v>80</v>
      </c>
      <c r="Q48" s="31" t="s">
        <v>80</v>
      </c>
      <c r="R48" s="31" t="s">
        <v>5</v>
      </c>
      <c r="S48" s="31" t="s">
        <v>5</v>
      </c>
      <c r="T48" s="31" t="s">
        <v>5</v>
      </c>
      <c r="U48" s="31" t="s">
        <v>82</v>
      </c>
      <c r="V48" s="31" t="s">
        <v>80</v>
      </c>
      <c r="W48" s="31" t="s">
        <v>80</v>
      </c>
      <c r="X48" s="31" t="s">
        <v>80</v>
      </c>
      <c r="Y48" s="31" t="s">
        <v>80</v>
      </c>
      <c r="Z48" s="31" t="s">
        <v>80</v>
      </c>
      <c r="AA48" s="31" t="s">
        <v>80</v>
      </c>
      <c r="AB48" s="31" t="s">
        <v>80</v>
      </c>
      <c r="AC48" s="31" t="s">
        <v>80</v>
      </c>
      <c r="AD48" s="31" t="s">
        <v>80</v>
      </c>
      <c r="AE48" s="31" t="s">
        <v>80</v>
      </c>
      <c r="AF48" s="31" t="s">
        <v>80</v>
      </c>
      <c r="AG48" s="31" t="s">
        <v>80</v>
      </c>
      <c r="AH48" s="31" t="s">
        <v>82</v>
      </c>
      <c r="AI48" s="31" t="s">
        <v>82</v>
      </c>
      <c r="AJ48" s="31" t="s">
        <v>82</v>
      </c>
      <c r="AK48">
        <v>22</v>
      </c>
      <c r="AL48" s="29" t="s">
        <v>80</v>
      </c>
      <c r="AM48" s="29" t="s">
        <v>80</v>
      </c>
      <c r="AN48" s="20" t="s">
        <v>80</v>
      </c>
    </row>
    <row r="49" spans="1:40" x14ac:dyDescent="0.25">
      <c r="A49" t="s">
        <v>73</v>
      </c>
      <c r="B49" t="s">
        <v>155</v>
      </c>
      <c r="C49" t="s">
        <v>75</v>
      </c>
      <c r="D49" t="s">
        <v>156</v>
      </c>
      <c r="E49" t="s">
        <v>84</v>
      </c>
      <c r="F49" t="s">
        <v>78</v>
      </c>
      <c r="G49" s="31" t="s">
        <v>80</v>
      </c>
      <c r="H49" s="31" t="s">
        <v>80</v>
      </c>
      <c r="I49" s="31" t="s">
        <v>80</v>
      </c>
      <c r="J49" s="31" t="s">
        <v>80</v>
      </c>
      <c r="K49" s="31" t="s">
        <v>80</v>
      </c>
      <c r="L49" s="31" t="s">
        <v>80</v>
      </c>
      <c r="M49" s="31" t="s">
        <v>80</v>
      </c>
      <c r="N49" s="31" t="s">
        <v>80</v>
      </c>
      <c r="O49" s="31">
        <v>47.898000000000003</v>
      </c>
      <c r="P49" s="31" t="s">
        <v>80</v>
      </c>
      <c r="Q49" s="31" t="s">
        <v>80</v>
      </c>
      <c r="R49" s="31" t="s">
        <v>80</v>
      </c>
      <c r="S49" s="31" t="s">
        <v>80</v>
      </c>
      <c r="T49" s="31">
        <v>4.5540000000000003</v>
      </c>
      <c r="U49" s="31" t="s">
        <v>80</v>
      </c>
      <c r="V49" s="31" t="s">
        <v>80</v>
      </c>
      <c r="W49" s="31">
        <v>0.28899999999999998</v>
      </c>
      <c r="X49" s="31" t="s">
        <v>80</v>
      </c>
      <c r="Y49" s="31" t="s">
        <v>80</v>
      </c>
      <c r="Z49" s="31">
        <v>2.306</v>
      </c>
      <c r="AA49" s="31">
        <v>1.7909999999999999</v>
      </c>
      <c r="AB49" s="31">
        <v>7.2969999999999997</v>
      </c>
      <c r="AC49" s="31">
        <v>0.15</v>
      </c>
      <c r="AD49" s="31">
        <v>1.946</v>
      </c>
      <c r="AE49" s="31">
        <v>0.56000000000000005</v>
      </c>
      <c r="AF49" s="31">
        <v>2.234</v>
      </c>
      <c r="AG49" s="31">
        <v>12.843</v>
      </c>
      <c r="AH49" s="31">
        <v>0.52800000000000002</v>
      </c>
      <c r="AI49" s="31" t="s">
        <v>80</v>
      </c>
      <c r="AJ49" s="31" t="s">
        <v>80</v>
      </c>
      <c r="AK49">
        <v>23</v>
      </c>
      <c r="AL49" s="29">
        <v>0.08</v>
      </c>
      <c r="AM49" s="29">
        <v>99.45</v>
      </c>
      <c r="AN49" s="20">
        <v>82.396000000000001</v>
      </c>
    </row>
    <row r="50" spans="1:40" x14ac:dyDescent="0.25">
      <c r="A50" t="s">
        <v>73</v>
      </c>
      <c r="B50" t="s">
        <v>155</v>
      </c>
      <c r="C50" t="s">
        <v>75</v>
      </c>
      <c r="D50" t="s">
        <v>156</v>
      </c>
      <c r="E50" t="s">
        <v>84</v>
      </c>
      <c r="F50" t="s">
        <v>79</v>
      </c>
      <c r="G50" s="31" t="s">
        <v>80</v>
      </c>
      <c r="H50" s="31" t="s">
        <v>80</v>
      </c>
      <c r="I50" s="31" t="s">
        <v>80</v>
      </c>
      <c r="J50" s="31" t="s">
        <v>80</v>
      </c>
      <c r="K50" s="31" t="s">
        <v>80</v>
      </c>
      <c r="L50" s="31" t="s">
        <v>80</v>
      </c>
      <c r="M50" s="31" t="s">
        <v>80</v>
      </c>
      <c r="N50" s="31" t="s">
        <v>80</v>
      </c>
      <c r="O50" s="31" t="s">
        <v>82</v>
      </c>
      <c r="P50" s="31" t="s">
        <v>80</v>
      </c>
      <c r="Q50" s="31" t="s">
        <v>80</v>
      </c>
      <c r="R50" s="31" t="s">
        <v>80</v>
      </c>
      <c r="S50" s="31" t="s">
        <v>80</v>
      </c>
      <c r="T50" s="31" t="s">
        <v>82</v>
      </c>
      <c r="U50" s="31" t="s">
        <v>80</v>
      </c>
      <c r="V50" s="31" t="s">
        <v>80</v>
      </c>
      <c r="W50" s="31" t="s">
        <v>82</v>
      </c>
      <c r="X50" s="31" t="s">
        <v>80</v>
      </c>
      <c r="Y50" s="31" t="s">
        <v>80</v>
      </c>
      <c r="Z50" s="31" t="s">
        <v>82</v>
      </c>
      <c r="AA50" s="31" t="s">
        <v>82</v>
      </c>
      <c r="AB50" s="31" t="s">
        <v>82</v>
      </c>
      <c r="AC50" s="31" t="s">
        <v>18</v>
      </c>
      <c r="AD50" s="31" t="s">
        <v>82</v>
      </c>
      <c r="AE50" s="31" t="s">
        <v>82</v>
      </c>
      <c r="AF50" s="31" t="s">
        <v>82</v>
      </c>
      <c r="AG50" s="31" t="s">
        <v>82</v>
      </c>
      <c r="AH50" s="31" t="s">
        <v>82</v>
      </c>
      <c r="AI50" s="31" t="s">
        <v>80</v>
      </c>
      <c r="AJ50" s="31" t="s">
        <v>80</v>
      </c>
      <c r="AK50">
        <v>23</v>
      </c>
      <c r="AL50" s="29" t="s">
        <v>80</v>
      </c>
      <c r="AM50" s="29" t="s">
        <v>80</v>
      </c>
      <c r="AN50" s="20" t="s">
        <v>80</v>
      </c>
    </row>
    <row r="51" spans="1:40" x14ac:dyDescent="0.25">
      <c r="A51" t="s">
        <v>73</v>
      </c>
      <c r="B51" t="s">
        <v>155</v>
      </c>
      <c r="C51" t="s">
        <v>75</v>
      </c>
      <c r="D51" t="s">
        <v>156</v>
      </c>
      <c r="E51" t="s">
        <v>105</v>
      </c>
      <c r="F51" t="s">
        <v>78</v>
      </c>
      <c r="G51" s="31" t="s">
        <v>80</v>
      </c>
      <c r="H51" s="31">
        <v>20</v>
      </c>
      <c r="I51" s="31">
        <v>20</v>
      </c>
      <c r="J51" s="31">
        <v>20</v>
      </c>
      <c r="K51" s="31" t="s">
        <v>80</v>
      </c>
      <c r="L51" s="31">
        <v>2</v>
      </c>
      <c r="M51" s="31">
        <v>2</v>
      </c>
      <c r="N51" s="31">
        <v>4</v>
      </c>
      <c r="O51" s="31">
        <v>1</v>
      </c>
      <c r="P51" s="31">
        <v>1</v>
      </c>
      <c r="Q51" s="31">
        <v>2</v>
      </c>
      <c r="R51" s="31" t="s">
        <v>80</v>
      </c>
      <c r="S51" s="31" t="s">
        <v>80</v>
      </c>
      <c r="T51" s="31" t="s">
        <v>80</v>
      </c>
      <c r="U51" s="31" t="s">
        <v>80</v>
      </c>
      <c r="V51" s="31" t="s">
        <v>80</v>
      </c>
      <c r="W51" s="31" t="s">
        <v>80</v>
      </c>
      <c r="X51" s="31" t="s">
        <v>80</v>
      </c>
      <c r="Y51" s="31" t="s">
        <v>80</v>
      </c>
      <c r="Z51" s="31" t="s">
        <v>80</v>
      </c>
      <c r="AA51" s="31" t="s">
        <v>80</v>
      </c>
      <c r="AB51" s="31" t="s">
        <v>80</v>
      </c>
      <c r="AC51" s="31" t="s">
        <v>80</v>
      </c>
      <c r="AD51" s="31" t="s">
        <v>80</v>
      </c>
      <c r="AE51" s="31">
        <v>1.23</v>
      </c>
      <c r="AF51" s="31">
        <v>0.79</v>
      </c>
      <c r="AG51" s="31" t="s">
        <v>80</v>
      </c>
      <c r="AH51" s="31" t="s">
        <v>80</v>
      </c>
      <c r="AI51" s="31" t="s">
        <v>80</v>
      </c>
      <c r="AJ51" s="31" t="s">
        <v>80</v>
      </c>
      <c r="AK51">
        <v>24</v>
      </c>
      <c r="AL51" s="29">
        <v>7.0000000000000007E-2</v>
      </c>
      <c r="AM51" s="29">
        <v>99.52</v>
      </c>
      <c r="AN51" s="20">
        <v>74.02</v>
      </c>
    </row>
    <row r="52" spans="1:40" x14ac:dyDescent="0.25">
      <c r="A52" t="s">
        <v>73</v>
      </c>
      <c r="B52" t="s">
        <v>155</v>
      </c>
      <c r="C52" t="s">
        <v>75</v>
      </c>
      <c r="D52" t="s">
        <v>156</v>
      </c>
      <c r="E52" t="s">
        <v>105</v>
      </c>
      <c r="F52" t="s">
        <v>79</v>
      </c>
      <c r="G52" s="31" t="s">
        <v>80</v>
      </c>
      <c r="H52" s="31" t="s">
        <v>82</v>
      </c>
      <c r="I52" s="31" t="s">
        <v>82</v>
      </c>
      <c r="J52" s="31" t="s">
        <v>82</v>
      </c>
      <c r="K52" s="31" t="s">
        <v>80</v>
      </c>
      <c r="L52" s="31" t="s">
        <v>82</v>
      </c>
      <c r="M52" s="31" t="s">
        <v>82</v>
      </c>
      <c r="N52" s="31" t="s">
        <v>82</v>
      </c>
      <c r="O52" s="31" t="s">
        <v>82</v>
      </c>
      <c r="P52" s="31" t="s">
        <v>82</v>
      </c>
      <c r="Q52" s="31" t="s">
        <v>82</v>
      </c>
      <c r="R52" s="31" t="s">
        <v>80</v>
      </c>
      <c r="S52" s="31" t="s">
        <v>80</v>
      </c>
      <c r="T52" s="31" t="s">
        <v>80</v>
      </c>
      <c r="U52" s="31" t="s">
        <v>80</v>
      </c>
      <c r="V52" s="31" t="s">
        <v>80</v>
      </c>
      <c r="W52" s="31" t="s">
        <v>80</v>
      </c>
      <c r="X52" s="31" t="s">
        <v>80</v>
      </c>
      <c r="Y52" s="31" t="s">
        <v>80</v>
      </c>
      <c r="Z52" s="31" t="s">
        <v>80</v>
      </c>
      <c r="AA52" s="31" t="s">
        <v>80</v>
      </c>
      <c r="AB52" s="31" t="s">
        <v>80</v>
      </c>
      <c r="AC52" s="31" t="s">
        <v>80</v>
      </c>
      <c r="AD52" s="31" t="s">
        <v>80</v>
      </c>
      <c r="AE52" s="31" t="s">
        <v>82</v>
      </c>
      <c r="AF52" s="31" t="s">
        <v>82</v>
      </c>
      <c r="AG52" s="31" t="s">
        <v>80</v>
      </c>
      <c r="AH52" s="31" t="s">
        <v>80</v>
      </c>
      <c r="AI52" s="31" t="s">
        <v>80</v>
      </c>
      <c r="AJ52" s="31" t="s">
        <v>80</v>
      </c>
      <c r="AK52">
        <v>24</v>
      </c>
      <c r="AL52" s="29" t="s">
        <v>80</v>
      </c>
      <c r="AM52" s="29" t="s">
        <v>80</v>
      </c>
      <c r="AN52" s="20" t="s">
        <v>80</v>
      </c>
    </row>
    <row r="53" spans="1:40" x14ac:dyDescent="0.25">
      <c r="A53" t="s">
        <v>73</v>
      </c>
      <c r="B53" t="s">
        <v>155</v>
      </c>
      <c r="C53" t="s">
        <v>75</v>
      </c>
      <c r="D53" t="s">
        <v>158</v>
      </c>
      <c r="E53" t="s">
        <v>123</v>
      </c>
      <c r="F53" t="s">
        <v>78</v>
      </c>
      <c r="G53" s="31" t="s">
        <v>80</v>
      </c>
      <c r="H53" s="31" t="s">
        <v>80</v>
      </c>
      <c r="I53" s="31" t="s">
        <v>80</v>
      </c>
      <c r="J53" s="31" t="s">
        <v>80</v>
      </c>
      <c r="K53" s="31" t="s">
        <v>80</v>
      </c>
      <c r="L53" s="31" t="s">
        <v>80</v>
      </c>
      <c r="M53" s="31" t="s">
        <v>80</v>
      </c>
      <c r="N53" s="31" t="s">
        <v>80</v>
      </c>
      <c r="O53" s="31" t="s">
        <v>80</v>
      </c>
      <c r="P53" s="31">
        <v>6.5229999999999997</v>
      </c>
      <c r="Q53" s="31">
        <v>58.389000000000003</v>
      </c>
      <c r="R53" s="31" t="s">
        <v>80</v>
      </c>
      <c r="S53" s="31" t="s">
        <v>80</v>
      </c>
      <c r="T53" s="31">
        <v>1.2789999999999999</v>
      </c>
      <c r="U53" s="31" t="s">
        <v>80</v>
      </c>
      <c r="V53" s="31" t="s">
        <v>80</v>
      </c>
      <c r="W53" s="31" t="s">
        <v>80</v>
      </c>
      <c r="X53" s="31" t="s">
        <v>80</v>
      </c>
      <c r="Y53" s="31" t="s">
        <v>80</v>
      </c>
      <c r="Z53" s="31" t="s">
        <v>80</v>
      </c>
      <c r="AA53" s="31" t="s">
        <v>80</v>
      </c>
      <c r="AB53" s="31" t="s">
        <v>80</v>
      </c>
      <c r="AC53" s="31" t="s">
        <v>80</v>
      </c>
      <c r="AD53" s="31" t="s">
        <v>80</v>
      </c>
      <c r="AE53" s="31" t="s">
        <v>80</v>
      </c>
      <c r="AF53" s="31" t="s">
        <v>80</v>
      </c>
      <c r="AG53" s="31" t="s">
        <v>80</v>
      </c>
      <c r="AH53" s="31" t="s">
        <v>80</v>
      </c>
      <c r="AI53" s="31" t="s">
        <v>80</v>
      </c>
      <c r="AJ53" s="31" t="s">
        <v>80</v>
      </c>
      <c r="AK53">
        <v>25</v>
      </c>
      <c r="AL53" s="29">
        <v>0.06</v>
      </c>
      <c r="AM53" s="29">
        <v>99.58</v>
      </c>
      <c r="AN53" s="20">
        <v>66.191000000000003</v>
      </c>
    </row>
    <row r="54" spans="1:40" x14ac:dyDescent="0.25">
      <c r="A54" t="s">
        <v>73</v>
      </c>
      <c r="B54" t="s">
        <v>155</v>
      </c>
      <c r="C54" t="s">
        <v>75</v>
      </c>
      <c r="D54" t="s">
        <v>158</v>
      </c>
      <c r="E54" t="s">
        <v>123</v>
      </c>
      <c r="F54" t="s">
        <v>79</v>
      </c>
      <c r="G54" s="31" t="s">
        <v>80</v>
      </c>
      <c r="H54" s="31" t="s">
        <v>80</v>
      </c>
      <c r="I54" s="31" t="s">
        <v>80</v>
      </c>
      <c r="J54" s="31" t="s">
        <v>80</v>
      </c>
      <c r="K54" s="31" t="s">
        <v>80</v>
      </c>
      <c r="L54" s="31" t="s">
        <v>80</v>
      </c>
      <c r="M54" s="31" t="s">
        <v>80</v>
      </c>
      <c r="N54" s="31" t="s">
        <v>80</v>
      </c>
      <c r="O54" s="31" t="s">
        <v>80</v>
      </c>
      <c r="P54" s="31" t="s">
        <v>5</v>
      </c>
      <c r="Q54" s="31" t="s">
        <v>5</v>
      </c>
      <c r="R54" s="31" t="s">
        <v>80</v>
      </c>
      <c r="S54" s="31" t="s">
        <v>80</v>
      </c>
      <c r="T54" s="31" t="s">
        <v>82</v>
      </c>
      <c r="U54" s="31" t="s">
        <v>80</v>
      </c>
      <c r="V54" s="31" t="s">
        <v>80</v>
      </c>
      <c r="W54" s="31" t="s">
        <v>80</v>
      </c>
      <c r="X54" s="31" t="s">
        <v>80</v>
      </c>
      <c r="Y54" s="31" t="s">
        <v>80</v>
      </c>
      <c r="Z54" s="31" t="s">
        <v>80</v>
      </c>
      <c r="AA54" s="31" t="s">
        <v>80</v>
      </c>
      <c r="AB54" s="31" t="s">
        <v>80</v>
      </c>
      <c r="AC54" s="31" t="s">
        <v>80</v>
      </c>
      <c r="AD54" s="31" t="s">
        <v>80</v>
      </c>
      <c r="AE54" s="31" t="s">
        <v>80</v>
      </c>
      <c r="AF54" s="31" t="s">
        <v>80</v>
      </c>
      <c r="AG54" s="31" t="s">
        <v>80</v>
      </c>
      <c r="AH54" s="31" t="s">
        <v>80</v>
      </c>
      <c r="AI54" s="31" t="s">
        <v>80</v>
      </c>
      <c r="AJ54" s="31" t="s">
        <v>80</v>
      </c>
      <c r="AK54">
        <v>25</v>
      </c>
      <c r="AL54" s="29" t="s">
        <v>80</v>
      </c>
      <c r="AM54" s="29" t="s">
        <v>80</v>
      </c>
      <c r="AN54" s="20" t="s">
        <v>80</v>
      </c>
    </row>
    <row r="55" spans="1:40" x14ac:dyDescent="0.25">
      <c r="A55" t="s">
        <v>73</v>
      </c>
      <c r="B55" t="s">
        <v>155</v>
      </c>
      <c r="C55" t="s">
        <v>75</v>
      </c>
      <c r="D55" t="s">
        <v>158</v>
      </c>
      <c r="E55" t="s">
        <v>95</v>
      </c>
      <c r="F55" t="s">
        <v>78</v>
      </c>
      <c r="G55" s="31" t="s">
        <v>80</v>
      </c>
      <c r="H55" s="31" t="s">
        <v>80</v>
      </c>
      <c r="I55" s="31" t="s">
        <v>80</v>
      </c>
      <c r="J55" s="31" t="s">
        <v>80</v>
      </c>
      <c r="K55" s="31" t="s">
        <v>80</v>
      </c>
      <c r="L55" s="31">
        <v>5.5</v>
      </c>
      <c r="M55" s="31" t="s">
        <v>80</v>
      </c>
      <c r="N55" s="31">
        <v>12.2</v>
      </c>
      <c r="O55" s="31">
        <v>12.5</v>
      </c>
      <c r="P55" s="31">
        <v>5.5</v>
      </c>
      <c r="Q55" s="31">
        <v>30</v>
      </c>
      <c r="R55" s="31" t="s">
        <v>80</v>
      </c>
      <c r="S55" s="31" t="s">
        <v>80</v>
      </c>
      <c r="T55" s="31" t="s">
        <v>80</v>
      </c>
      <c r="U55" s="31" t="s">
        <v>80</v>
      </c>
      <c r="V55" s="31" t="s">
        <v>80</v>
      </c>
      <c r="W55" s="31" t="s">
        <v>80</v>
      </c>
      <c r="X55" s="31" t="s">
        <v>80</v>
      </c>
      <c r="Y55" s="31" t="s">
        <v>80</v>
      </c>
      <c r="Z55" s="31" t="s">
        <v>80</v>
      </c>
      <c r="AA55" s="31" t="s">
        <v>80</v>
      </c>
      <c r="AB55" s="31" t="s">
        <v>80</v>
      </c>
      <c r="AC55" s="31" t="s">
        <v>80</v>
      </c>
      <c r="AD55" s="31" t="s">
        <v>80</v>
      </c>
      <c r="AE55" s="31" t="s">
        <v>80</v>
      </c>
      <c r="AF55" s="31" t="s">
        <v>80</v>
      </c>
      <c r="AG55" s="31" t="s">
        <v>80</v>
      </c>
      <c r="AH55" s="31" t="s">
        <v>80</v>
      </c>
      <c r="AI55" s="31" t="s">
        <v>80</v>
      </c>
      <c r="AJ55" s="31" t="s">
        <v>80</v>
      </c>
      <c r="AK55">
        <v>26</v>
      </c>
      <c r="AL55" s="29">
        <v>0.06</v>
      </c>
      <c r="AM55" s="29">
        <v>99.64</v>
      </c>
      <c r="AN55" s="20">
        <v>65.7</v>
      </c>
    </row>
    <row r="56" spans="1:40" x14ac:dyDescent="0.25">
      <c r="A56" t="s">
        <v>73</v>
      </c>
      <c r="B56" t="s">
        <v>155</v>
      </c>
      <c r="C56" t="s">
        <v>75</v>
      </c>
      <c r="D56" t="s">
        <v>158</v>
      </c>
      <c r="E56" t="s">
        <v>95</v>
      </c>
      <c r="F56" t="s">
        <v>79</v>
      </c>
      <c r="G56" s="31" t="s">
        <v>80</v>
      </c>
      <c r="H56" s="31" t="s">
        <v>80</v>
      </c>
      <c r="I56" s="31" t="s">
        <v>80</v>
      </c>
      <c r="J56" s="31" t="s">
        <v>80</v>
      </c>
      <c r="K56" s="31" t="s">
        <v>80</v>
      </c>
      <c r="L56" s="31" t="s">
        <v>82</v>
      </c>
      <c r="M56" s="31" t="s">
        <v>80</v>
      </c>
      <c r="N56" s="31" t="s">
        <v>82</v>
      </c>
      <c r="O56" s="31" t="s">
        <v>82</v>
      </c>
      <c r="P56" s="31" t="s">
        <v>82</v>
      </c>
      <c r="Q56" s="31" t="s">
        <v>82</v>
      </c>
      <c r="R56" s="31" t="s">
        <v>80</v>
      </c>
      <c r="S56" s="31" t="s">
        <v>80</v>
      </c>
      <c r="T56" s="31" t="s">
        <v>80</v>
      </c>
      <c r="U56" s="31" t="s">
        <v>80</v>
      </c>
      <c r="V56" s="31" t="s">
        <v>80</v>
      </c>
      <c r="W56" s="31" t="s">
        <v>80</v>
      </c>
      <c r="X56" s="31" t="s">
        <v>80</v>
      </c>
      <c r="Y56" s="31" t="s">
        <v>80</v>
      </c>
      <c r="Z56" s="31" t="s">
        <v>80</v>
      </c>
      <c r="AA56" s="31" t="s">
        <v>80</v>
      </c>
      <c r="AB56" s="31" t="s">
        <v>80</v>
      </c>
      <c r="AC56" s="31" t="s">
        <v>80</v>
      </c>
      <c r="AD56" s="31" t="s">
        <v>80</v>
      </c>
      <c r="AE56" s="31" t="s">
        <v>80</v>
      </c>
      <c r="AF56" s="31" t="s">
        <v>80</v>
      </c>
      <c r="AG56" s="31" t="s">
        <v>80</v>
      </c>
      <c r="AH56" s="31" t="s">
        <v>80</v>
      </c>
      <c r="AI56" s="31" t="s">
        <v>80</v>
      </c>
      <c r="AJ56" s="31" t="s">
        <v>80</v>
      </c>
      <c r="AK56">
        <v>26</v>
      </c>
      <c r="AL56" s="29" t="s">
        <v>80</v>
      </c>
      <c r="AM56" s="29" t="s">
        <v>80</v>
      </c>
      <c r="AN56" s="20" t="s">
        <v>80</v>
      </c>
    </row>
    <row r="57" spans="1:40" x14ac:dyDescent="0.25">
      <c r="A57" t="s">
        <v>73</v>
      </c>
      <c r="B57" t="s">
        <v>155</v>
      </c>
      <c r="C57" t="s">
        <v>75</v>
      </c>
      <c r="D57" t="s">
        <v>163</v>
      </c>
      <c r="E57" t="s">
        <v>105</v>
      </c>
      <c r="F57" t="s">
        <v>78</v>
      </c>
      <c r="G57" s="31" t="s">
        <v>80</v>
      </c>
      <c r="H57" s="31" t="s">
        <v>80</v>
      </c>
      <c r="I57" s="31" t="s">
        <v>80</v>
      </c>
      <c r="J57" s="31" t="s">
        <v>80</v>
      </c>
      <c r="K57" s="31" t="s">
        <v>80</v>
      </c>
      <c r="L57" s="31" t="s">
        <v>80</v>
      </c>
      <c r="M57" s="31" t="s">
        <v>80</v>
      </c>
      <c r="N57" s="31" t="s">
        <v>80</v>
      </c>
      <c r="O57" s="31" t="s">
        <v>80</v>
      </c>
      <c r="P57" s="31" t="s">
        <v>80</v>
      </c>
      <c r="Q57" s="31" t="s">
        <v>80</v>
      </c>
      <c r="R57" s="31" t="s">
        <v>80</v>
      </c>
      <c r="S57" s="31" t="s">
        <v>80</v>
      </c>
      <c r="T57" s="31" t="s">
        <v>80</v>
      </c>
      <c r="U57" s="31" t="s">
        <v>80</v>
      </c>
      <c r="V57" s="31">
        <v>1.899</v>
      </c>
      <c r="W57" s="31">
        <v>4.1260000000000003</v>
      </c>
      <c r="X57" s="31">
        <v>4.931</v>
      </c>
      <c r="Y57" s="31">
        <v>11.284000000000001</v>
      </c>
      <c r="Z57" s="31">
        <v>14.625999999999999</v>
      </c>
      <c r="AA57" s="31">
        <v>4.0949999999999998</v>
      </c>
      <c r="AB57" s="31">
        <v>3.1890000000000001</v>
      </c>
      <c r="AC57" s="31">
        <v>1.5389999999999999</v>
      </c>
      <c r="AD57" s="31">
        <v>1.6259999999999999</v>
      </c>
      <c r="AE57" s="31">
        <v>0.98299999999999998</v>
      </c>
      <c r="AF57" s="31">
        <v>0.69799999999999995</v>
      </c>
      <c r="AG57" s="31">
        <v>0.38400000000000001</v>
      </c>
      <c r="AH57" s="31">
        <v>0.245</v>
      </c>
      <c r="AI57" s="31">
        <v>0.121</v>
      </c>
      <c r="AJ57" s="31">
        <v>0.11799999999999999</v>
      </c>
      <c r="AK57">
        <v>27</v>
      </c>
      <c r="AL57" s="29">
        <v>0.05</v>
      </c>
      <c r="AM57" s="29">
        <v>99.69</v>
      </c>
      <c r="AN57" s="20">
        <v>49.863999999999997</v>
      </c>
    </row>
    <row r="58" spans="1:40" x14ac:dyDescent="0.25">
      <c r="A58" t="s">
        <v>73</v>
      </c>
      <c r="B58" t="s">
        <v>155</v>
      </c>
      <c r="C58" t="s">
        <v>75</v>
      </c>
      <c r="D58" t="s">
        <v>163</v>
      </c>
      <c r="E58" t="s">
        <v>105</v>
      </c>
      <c r="F58" t="s">
        <v>79</v>
      </c>
      <c r="G58" s="31" t="s">
        <v>80</v>
      </c>
      <c r="H58" s="31" t="s">
        <v>80</v>
      </c>
      <c r="I58" s="31" t="s">
        <v>80</v>
      </c>
      <c r="J58" s="31" t="s">
        <v>80</v>
      </c>
      <c r="K58" s="31" t="s">
        <v>80</v>
      </c>
      <c r="L58" s="31" t="s">
        <v>80</v>
      </c>
      <c r="M58" s="31" t="s">
        <v>80</v>
      </c>
      <c r="N58" s="31" t="s">
        <v>80</v>
      </c>
      <c r="O58" s="31" t="s">
        <v>80</v>
      </c>
      <c r="P58" s="31" t="s">
        <v>80</v>
      </c>
      <c r="Q58" s="31" t="s">
        <v>80</v>
      </c>
      <c r="R58" s="31" t="s">
        <v>80</v>
      </c>
      <c r="S58" s="31" t="s">
        <v>80</v>
      </c>
      <c r="T58" s="31" t="s">
        <v>80</v>
      </c>
      <c r="U58" s="31" t="s">
        <v>80</v>
      </c>
      <c r="V58" s="31" t="s">
        <v>5</v>
      </c>
      <c r="W58" s="31" t="s">
        <v>5</v>
      </c>
      <c r="X58" s="31" t="s">
        <v>5</v>
      </c>
      <c r="Y58" s="31" t="s">
        <v>5</v>
      </c>
      <c r="Z58" s="31" t="s">
        <v>5</v>
      </c>
      <c r="AA58" s="31" t="s">
        <v>5</v>
      </c>
      <c r="AB58" s="31" t="s">
        <v>5</v>
      </c>
      <c r="AC58" s="31" t="s">
        <v>5</v>
      </c>
      <c r="AD58" s="31" t="s">
        <v>5</v>
      </c>
      <c r="AE58" s="31" t="s">
        <v>5</v>
      </c>
      <c r="AF58" s="31" t="s">
        <v>5</v>
      </c>
      <c r="AG58" s="31" t="s">
        <v>5</v>
      </c>
      <c r="AH58" s="31" t="s">
        <v>5</v>
      </c>
      <c r="AI58" s="31" t="s">
        <v>5</v>
      </c>
      <c r="AJ58" s="31" t="s">
        <v>5</v>
      </c>
      <c r="AK58">
        <v>27</v>
      </c>
      <c r="AL58" s="29" t="s">
        <v>80</v>
      </c>
      <c r="AM58" s="29" t="s">
        <v>80</v>
      </c>
      <c r="AN58" s="20" t="s">
        <v>80</v>
      </c>
    </row>
    <row r="59" spans="1:40" x14ac:dyDescent="0.25">
      <c r="A59" t="s">
        <v>73</v>
      </c>
      <c r="B59" t="s">
        <v>155</v>
      </c>
      <c r="C59" t="s">
        <v>75</v>
      </c>
      <c r="D59" t="s">
        <v>162</v>
      </c>
      <c r="E59" t="s">
        <v>104</v>
      </c>
      <c r="F59" t="s">
        <v>78</v>
      </c>
      <c r="G59" s="31" t="s">
        <v>80</v>
      </c>
      <c r="H59" s="31" t="s">
        <v>80</v>
      </c>
      <c r="I59" s="31">
        <v>0.67300000000000004</v>
      </c>
      <c r="J59" s="31">
        <v>0.66500000000000004</v>
      </c>
      <c r="K59" s="31">
        <v>6.077</v>
      </c>
      <c r="L59" s="31">
        <v>3.5960000000000001</v>
      </c>
      <c r="M59" s="31">
        <v>3.94</v>
      </c>
      <c r="N59" s="31">
        <v>2.0329999999999999</v>
      </c>
      <c r="O59" s="31">
        <v>4.6660000000000004</v>
      </c>
      <c r="P59" s="31">
        <v>10.353999999999999</v>
      </c>
      <c r="Q59" s="31">
        <v>14.565</v>
      </c>
      <c r="R59" s="31" t="s">
        <v>80</v>
      </c>
      <c r="S59" s="31" t="s">
        <v>80</v>
      </c>
      <c r="T59" s="31" t="s">
        <v>80</v>
      </c>
      <c r="U59" s="31" t="s">
        <v>80</v>
      </c>
      <c r="V59" s="31" t="s">
        <v>80</v>
      </c>
      <c r="W59" s="31" t="s">
        <v>80</v>
      </c>
      <c r="X59" s="31" t="s">
        <v>80</v>
      </c>
      <c r="Y59" s="31" t="s">
        <v>80</v>
      </c>
      <c r="Z59" s="31" t="s">
        <v>80</v>
      </c>
      <c r="AA59" s="31" t="s">
        <v>80</v>
      </c>
      <c r="AB59" s="31" t="s">
        <v>80</v>
      </c>
      <c r="AC59" s="31" t="s">
        <v>80</v>
      </c>
      <c r="AD59" s="31" t="s">
        <v>80</v>
      </c>
      <c r="AE59" s="31" t="s">
        <v>80</v>
      </c>
      <c r="AF59" s="31" t="s">
        <v>80</v>
      </c>
      <c r="AG59" s="31" t="s">
        <v>80</v>
      </c>
      <c r="AH59" s="31" t="s">
        <v>80</v>
      </c>
      <c r="AI59" s="31" t="s">
        <v>80</v>
      </c>
      <c r="AJ59" s="31" t="s">
        <v>80</v>
      </c>
      <c r="AK59">
        <v>28</v>
      </c>
      <c r="AL59" s="29">
        <v>0.04</v>
      </c>
      <c r="AM59" s="29">
        <v>99.73</v>
      </c>
      <c r="AN59" s="20">
        <v>46.569000000000003</v>
      </c>
    </row>
    <row r="60" spans="1:40" x14ac:dyDescent="0.25">
      <c r="A60" t="s">
        <v>73</v>
      </c>
      <c r="B60" t="s">
        <v>155</v>
      </c>
      <c r="C60" t="s">
        <v>75</v>
      </c>
      <c r="D60" t="s">
        <v>162</v>
      </c>
      <c r="E60" t="s">
        <v>104</v>
      </c>
      <c r="F60" t="s">
        <v>79</v>
      </c>
      <c r="G60" s="31" t="s">
        <v>80</v>
      </c>
      <c r="H60" s="31" t="s">
        <v>80</v>
      </c>
      <c r="I60" s="31" t="s">
        <v>82</v>
      </c>
      <c r="J60" s="31" t="s">
        <v>82</v>
      </c>
      <c r="K60" s="31" t="s">
        <v>82</v>
      </c>
      <c r="L60" s="31" t="s">
        <v>82</v>
      </c>
      <c r="M60" s="31" t="s">
        <v>82</v>
      </c>
      <c r="N60" s="31" t="s">
        <v>82</v>
      </c>
      <c r="O60" s="31" t="s">
        <v>82</v>
      </c>
      <c r="P60" s="31" t="s">
        <v>82</v>
      </c>
      <c r="Q60" s="31" t="s">
        <v>82</v>
      </c>
      <c r="R60" s="31" t="s">
        <v>80</v>
      </c>
      <c r="S60" s="31" t="s">
        <v>80</v>
      </c>
      <c r="T60" s="31" t="s">
        <v>80</v>
      </c>
      <c r="U60" s="31" t="s">
        <v>80</v>
      </c>
      <c r="V60" s="31" t="s">
        <v>80</v>
      </c>
      <c r="W60" s="31" t="s">
        <v>80</v>
      </c>
      <c r="X60" s="31" t="s">
        <v>80</v>
      </c>
      <c r="Y60" s="31" t="s">
        <v>80</v>
      </c>
      <c r="Z60" s="31" t="s">
        <v>80</v>
      </c>
      <c r="AA60" s="31" t="s">
        <v>80</v>
      </c>
      <c r="AB60" s="31" t="s">
        <v>80</v>
      </c>
      <c r="AC60" s="31" t="s">
        <v>80</v>
      </c>
      <c r="AD60" s="31" t="s">
        <v>80</v>
      </c>
      <c r="AE60" s="31" t="s">
        <v>80</v>
      </c>
      <c r="AF60" s="31" t="s">
        <v>80</v>
      </c>
      <c r="AG60" s="31" t="s">
        <v>80</v>
      </c>
      <c r="AH60" s="31" t="s">
        <v>80</v>
      </c>
      <c r="AI60" s="31" t="s">
        <v>80</v>
      </c>
      <c r="AJ60" s="31" t="s">
        <v>80</v>
      </c>
      <c r="AK60">
        <v>28</v>
      </c>
      <c r="AL60" s="29" t="s">
        <v>80</v>
      </c>
      <c r="AM60" s="29" t="s">
        <v>80</v>
      </c>
      <c r="AN60" s="20" t="s">
        <v>80</v>
      </c>
    </row>
    <row r="61" spans="1:40" x14ac:dyDescent="0.25">
      <c r="A61" t="s">
        <v>73</v>
      </c>
      <c r="B61" t="s">
        <v>155</v>
      </c>
      <c r="C61" t="s">
        <v>75</v>
      </c>
      <c r="D61" t="s">
        <v>159</v>
      </c>
      <c r="E61" t="s">
        <v>87</v>
      </c>
      <c r="F61" t="s">
        <v>78</v>
      </c>
      <c r="G61" s="31" t="s">
        <v>80</v>
      </c>
      <c r="H61" s="31" t="s">
        <v>80</v>
      </c>
      <c r="I61" s="31" t="s">
        <v>80</v>
      </c>
      <c r="J61" s="31" t="s">
        <v>80</v>
      </c>
      <c r="K61" s="31" t="s">
        <v>80</v>
      </c>
      <c r="L61" s="31" t="s">
        <v>80</v>
      </c>
      <c r="M61" s="31" t="s">
        <v>80</v>
      </c>
      <c r="N61" s="31" t="s">
        <v>80</v>
      </c>
      <c r="O61" s="31" t="s">
        <v>80</v>
      </c>
      <c r="P61" s="31" t="s">
        <v>80</v>
      </c>
      <c r="Q61" s="31" t="s">
        <v>80</v>
      </c>
      <c r="R61" s="31" t="s">
        <v>80</v>
      </c>
      <c r="S61" s="31" t="s">
        <v>80</v>
      </c>
      <c r="T61" s="31" t="s">
        <v>80</v>
      </c>
      <c r="U61" s="31" t="s">
        <v>80</v>
      </c>
      <c r="V61" s="31" t="s">
        <v>80</v>
      </c>
      <c r="W61" s="31" t="s">
        <v>80</v>
      </c>
      <c r="X61" s="31" t="s">
        <v>80</v>
      </c>
      <c r="Y61" s="31" t="s">
        <v>80</v>
      </c>
      <c r="Z61" s="31" t="s">
        <v>80</v>
      </c>
      <c r="AA61" s="31" t="s">
        <v>80</v>
      </c>
      <c r="AB61" s="31" t="s">
        <v>80</v>
      </c>
      <c r="AC61" s="31" t="s">
        <v>80</v>
      </c>
      <c r="AD61" s="31" t="s">
        <v>80</v>
      </c>
      <c r="AE61" s="31" t="s">
        <v>80</v>
      </c>
      <c r="AF61" s="31" t="s">
        <v>80</v>
      </c>
      <c r="AG61" s="31" t="s">
        <v>80</v>
      </c>
      <c r="AH61" s="31">
        <v>6.9</v>
      </c>
      <c r="AI61" s="31">
        <v>15.62</v>
      </c>
      <c r="AJ61" s="31">
        <v>15.48</v>
      </c>
      <c r="AK61">
        <v>29</v>
      </c>
      <c r="AL61" s="29">
        <v>0.03</v>
      </c>
      <c r="AM61" s="29">
        <v>99.76</v>
      </c>
      <c r="AN61" s="20">
        <v>38</v>
      </c>
    </row>
    <row r="62" spans="1:40" x14ac:dyDescent="0.25">
      <c r="A62" t="s">
        <v>73</v>
      </c>
      <c r="B62" t="s">
        <v>155</v>
      </c>
      <c r="C62" t="s">
        <v>75</v>
      </c>
      <c r="D62" t="s">
        <v>159</v>
      </c>
      <c r="E62" t="s">
        <v>87</v>
      </c>
      <c r="F62" t="s">
        <v>79</v>
      </c>
      <c r="G62" s="31" t="s">
        <v>80</v>
      </c>
      <c r="H62" s="31" t="s">
        <v>80</v>
      </c>
      <c r="I62" s="31" t="s">
        <v>80</v>
      </c>
      <c r="J62" s="31" t="s">
        <v>80</v>
      </c>
      <c r="K62" s="31" t="s">
        <v>80</v>
      </c>
      <c r="L62" s="31" t="s">
        <v>80</v>
      </c>
      <c r="M62" s="31" t="s">
        <v>80</v>
      </c>
      <c r="N62" s="31" t="s">
        <v>80</v>
      </c>
      <c r="O62" s="31" t="s">
        <v>80</v>
      </c>
      <c r="P62" s="31" t="s">
        <v>80</v>
      </c>
      <c r="Q62" s="31" t="s">
        <v>80</v>
      </c>
      <c r="R62" s="31" t="s">
        <v>80</v>
      </c>
      <c r="S62" s="31" t="s">
        <v>80</v>
      </c>
      <c r="T62" s="31" t="s">
        <v>80</v>
      </c>
      <c r="U62" s="31" t="s">
        <v>5</v>
      </c>
      <c r="V62" s="31" t="s">
        <v>80</v>
      </c>
      <c r="W62" s="31" t="s">
        <v>80</v>
      </c>
      <c r="X62" s="31" t="s">
        <v>80</v>
      </c>
      <c r="Y62" s="31" t="s">
        <v>80</v>
      </c>
      <c r="Z62" s="31" t="s">
        <v>24</v>
      </c>
      <c r="AA62" s="31" t="s">
        <v>24</v>
      </c>
      <c r="AB62" s="31" t="s">
        <v>80</v>
      </c>
      <c r="AC62" s="31" t="s">
        <v>7</v>
      </c>
      <c r="AD62" s="31" t="s">
        <v>7</v>
      </c>
      <c r="AE62" s="31" t="s">
        <v>80</v>
      </c>
      <c r="AF62" s="31" t="s">
        <v>80</v>
      </c>
      <c r="AG62" s="31" t="s">
        <v>80</v>
      </c>
      <c r="AH62" s="31" t="s">
        <v>5</v>
      </c>
      <c r="AI62" s="31" t="s">
        <v>5</v>
      </c>
      <c r="AJ62" s="31" t="s">
        <v>5</v>
      </c>
      <c r="AK62">
        <v>29</v>
      </c>
      <c r="AL62" s="29" t="s">
        <v>80</v>
      </c>
      <c r="AM62" s="29" t="s">
        <v>80</v>
      </c>
      <c r="AN62" s="20" t="s">
        <v>80</v>
      </c>
    </row>
    <row r="63" spans="1:40" x14ac:dyDescent="0.25">
      <c r="A63" t="s">
        <v>73</v>
      </c>
      <c r="B63" t="s">
        <v>155</v>
      </c>
      <c r="C63" t="s">
        <v>75</v>
      </c>
      <c r="D63" t="s">
        <v>108</v>
      </c>
      <c r="E63" t="s">
        <v>105</v>
      </c>
      <c r="F63" t="s">
        <v>78</v>
      </c>
      <c r="G63" s="31" t="s">
        <v>80</v>
      </c>
      <c r="H63" s="31" t="s">
        <v>80</v>
      </c>
      <c r="I63" s="31" t="s">
        <v>80</v>
      </c>
      <c r="J63" s="31" t="s">
        <v>80</v>
      </c>
      <c r="K63" s="31" t="s">
        <v>80</v>
      </c>
      <c r="L63" s="31" t="s">
        <v>80</v>
      </c>
      <c r="M63" s="31" t="s">
        <v>80</v>
      </c>
      <c r="N63" s="31" t="s">
        <v>80</v>
      </c>
      <c r="O63" s="31" t="s">
        <v>80</v>
      </c>
      <c r="P63" s="31" t="s">
        <v>80</v>
      </c>
      <c r="Q63" s="31" t="s">
        <v>80</v>
      </c>
      <c r="R63" s="31" t="s">
        <v>80</v>
      </c>
      <c r="S63" s="31" t="s">
        <v>80</v>
      </c>
      <c r="T63" s="31" t="s">
        <v>80</v>
      </c>
      <c r="U63" s="31" t="s">
        <v>80</v>
      </c>
      <c r="V63" s="31" t="s">
        <v>80</v>
      </c>
      <c r="W63" s="31" t="s">
        <v>80</v>
      </c>
      <c r="X63" s="31" t="s">
        <v>80</v>
      </c>
      <c r="Y63" s="31" t="s">
        <v>80</v>
      </c>
      <c r="Z63" s="31" t="s">
        <v>80</v>
      </c>
      <c r="AA63" s="31" t="s">
        <v>80</v>
      </c>
      <c r="AB63" s="31" t="s">
        <v>80</v>
      </c>
      <c r="AC63" s="31" t="s">
        <v>80</v>
      </c>
      <c r="AD63" s="31" t="s">
        <v>80</v>
      </c>
      <c r="AE63" s="31" t="s">
        <v>80</v>
      </c>
      <c r="AF63" s="31" t="s">
        <v>80</v>
      </c>
      <c r="AG63" s="31">
        <v>0.6</v>
      </c>
      <c r="AH63" s="31">
        <v>9.5</v>
      </c>
      <c r="AI63" s="31">
        <v>9.6999999999999993</v>
      </c>
      <c r="AJ63" s="31">
        <v>10</v>
      </c>
      <c r="AK63">
        <v>30</v>
      </c>
      <c r="AL63" s="29">
        <v>0.03</v>
      </c>
      <c r="AM63" s="29">
        <v>99.79</v>
      </c>
      <c r="AN63" s="20">
        <v>29.8</v>
      </c>
    </row>
    <row r="64" spans="1:40" x14ac:dyDescent="0.25">
      <c r="A64" t="s">
        <v>73</v>
      </c>
      <c r="B64" t="s">
        <v>155</v>
      </c>
      <c r="C64" t="s">
        <v>75</v>
      </c>
      <c r="D64" t="s">
        <v>108</v>
      </c>
      <c r="E64" t="s">
        <v>105</v>
      </c>
      <c r="F64" t="s">
        <v>79</v>
      </c>
      <c r="G64" s="31" t="s">
        <v>80</v>
      </c>
      <c r="H64" s="31" t="s">
        <v>80</v>
      </c>
      <c r="I64" s="31" t="s">
        <v>80</v>
      </c>
      <c r="J64" s="31" t="s">
        <v>80</v>
      </c>
      <c r="K64" s="31" t="s">
        <v>80</v>
      </c>
      <c r="L64" s="31" t="s">
        <v>80</v>
      </c>
      <c r="M64" s="31" t="s">
        <v>80</v>
      </c>
      <c r="N64" s="31" t="s">
        <v>80</v>
      </c>
      <c r="O64" s="31" t="s">
        <v>80</v>
      </c>
      <c r="P64" s="31" t="s">
        <v>80</v>
      </c>
      <c r="Q64" s="31" t="s">
        <v>80</v>
      </c>
      <c r="R64" s="31" t="s">
        <v>80</v>
      </c>
      <c r="S64" s="31" t="s">
        <v>80</v>
      </c>
      <c r="T64" s="31" t="s">
        <v>80</v>
      </c>
      <c r="U64" s="31" t="s">
        <v>80</v>
      </c>
      <c r="V64" s="31" t="s">
        <v>80</v>
      </c>
      <c r="W64" s="31" t="s">
        <v>80</v>
      </c>
      <c r="X64" s="31" t="s">
        <v>80</v>
      </c>
      <c r="Y64" s="31" t="s">
        <v>80</v>
      </c>
      <c r="Z64" s="31" t="s">
        <v>80</v>
      </c>
      <c r="AA64" s="31" t="s">
        <v>80</v>
      </c>
      <c r="AB64" s="31" t="s">
        <v>80</v>
      </c>
      <c r="AC64" s="31" t="s">
        <v>80</v>
      </c>
      <c r="AD64" s="31" t="s">
        <v>80</v>
      </c>
      <c r="AE64" s="31" t="s">
        <v>80</v>
      </c>
      <c r="AF64" s="31" t="s">
        <v>80</v>
      </c>
      <c r="AG64" s="31" t="s">
        <v>82</v>
      </c>
      <c r="AH64" s="31" t="s">
        <v>82</v>
      </c>
      <c r="AI64" s="31" t="s">
        <v>82</v>
      </c>
      <c r="AJ64" s="31" t="s">
        <v>82</v>
      </c>
      <c r="AK64">
        <v>30</v>
      </c>
      <c r="AL64" s="29" t="s">
        <v>80</v>
      </c>
      <c r="AM64" s="29" t="s">
        <v>80</v>
      </c>
      <c r="AN64" s="20" t="s">
        <v>80</v>
      </c>
    </row>
    <row r="65" spans="1:40" x14ac:dyDescent="0.25">
      <c r="A65" t="s">
        <v>73</v>
      </c>
      <c r="B65" t="s">
        <v>155</v>
      </c>
      <c r="C65" t="s">
        <v>75</v>
      </c>
      <c r="D65" t="s">
        <v>156</v>
      </c>
      <c r="E65" t="s">
        <v>104</v>
      </c>
      <c r="F65" t="s">
        <v>78</v>
      </c>
      <c r="G65" s="31">
        <v>1</v>
      </c>
      <c r="H65" s="31" t="s">
        <v>80</v>
      </c>
      <c r="I65" s="31" t="s">
        <v>80</v>
      </c>
      <c r="J65" s="31" t="s">
        <v>80</v>
      </c>
      <c r="K65" s="31" t="s">
        <v>80</v>
      </c>
      <c r="L65" s="31" t="s">
        <v>80</v>
      </c>
      <c r="M65" s="31" t="s">
        <v>80</v>
      </c>
      <c r="N65" s="31" t="s">
        <v>80</v>
      </c>
      <c r="O65" s="31" t="s">
        <v>80</v>
      </c>
      <c r="P65" s="31">
        <v>15</v>
      </c>
      <c r="Q65" s="31">
        <v>11</v>
      </c>
      <c r="R65" s="31" t="s">
        <v>80</v>
      </c>
      <c r="S65" s="31" t="s">
        <v>80</v>
      </c>
      <c r="T65" s="31">
        <v>0.32100000000000001</v>
      </c>
      <c r="U65" s="31" t="s">
        <v>80</v>
      </c>
      <c r="V65" s="31" t="s">
        <v>80</v>
      </c>
      <c r="W65" s="31" t="s">
        <v>80</v>
      </c>
      <c r="X65" s="31" t="s">
        <v>80</v>
      </c>
      <c r="Y65" s="31">
        <v>0.23599999999999999</v>
      </c>
      <c r="Z65" s="31" t="s">
        <v>80</v>
      </c>
      <c r="AA65" s="31" t="s">
        <v>80</v>
      </c>
      <c r="AB65" s="31" t="s">
        <v>80</v>
      </c>
      <c r="AC65" s="31" t="s">
        <v>80</v>
      </c>
      <c r="AD65" s="31" t="s">
        <v>80</v>
      </c>
      <c r="AE65" s="31" t="s">
        <v>80</v>
      </c>
      <c r="AF65" s="31" t="s">
        <v>80</v>
      </c>
      <c r="AG65" s="31" t="s">
        <v>80</v>
      </c>
      <c r="AH65" s="31">
        <v>0.05</v>
      </c>
      <c r="AI65" s="31" t="s">
        <v>80</v>
      </c>
      <c r="AJ65" s="31">
        <v>1.526</v>
      </c>
      <c r="AK65">
        <v>31</v>
      </c>
      <c r="AL65" s="29">
        <v>0.03</v>
      </c>
      <c r="AM65" s="29">
        <v>99.82</v>
      </c>
      <c r="AN65" s="20">
        <v>29.134</v>
      </c>
    </row>
    <row r="66" spans="1:40" x14ac:dyDescent="0.25">
      <c r="A66" t="s">
        <v>73</v>
      </c>
      <c r="B66" t="s">
        <v>155</v>
      </c>
      <c r="C66" t="s">
        <v>75</v>
      </c>
      <c r="D66" t="s">
        <v>156</v>
      </c>
      <c r="E66" t="s">
        <v>104</v>
      </c>
      <c r="F66" t="s">
        <v>79</v>
      </c>
      <c r="G66" s="31" t="s">
        <v>82</v>
      </c>
      <c r="H66" s="31" t="s">
        <v>80</v>
      </c>
      <c r="I66" s="31" t="s">
        <v>80</v>
      </c>
      <c r="J66" s="31" t="s">
        <v>80</v>
      </c>
      <c r="K66" s="31" t="s">
        <v>80</v>
      </c>
      <c r="L66" s="31" t="s">
        <v>80</v>
      </c>
      <c r="M66" s="31" t="s">
        <v>80</v>
      </c>
      <c r="N66" s="31" t="s">
        <v>80</v>
      </c>
      <c r="O66" s="31" t="s">
        <v>7</v>
      </c>
      <c r="P66" s="31" t="s">
        <v>7</v>
      </c>
      <c r="Q66" s="31" t="s">
        <v>7</v>
      </c>
      <c r="R66" s="31" t="s">
        <v>7</v>
      </c>
      <c r="S66" s="31" t="s">
        <v>80</v>
      </c>
      <c r="T66" s="31" t="s">
        <v>82</v>
      </c>
      <c r="U66" s="31" t="s">
        <v>80</v>
      </c>
      <c r="V66" s="31" t="s">
        <v>80</v>
      </c>
      <c r="W66" s="31" t="s">
        <v>80</v>
      </c>
      <c r="X66" s="31" t="s">
        <v>80</v>
      </c>
      <c r="Y66" s="31" t="s">
        <v>82</v>
      </c>
      <c r="Z66" s="31" t="s">
        <v>80</v>
      </c>
      <c r="AA66" s="31" t="s">
        <v>80</v>
      </c>
      <c r="AB66" s="31" t="s">
        <v>80</v>
      </c>
      <c r="AC66" s="31" t="s">
        <v>80</v>
      </c>
      <c r="AD66" s="31" t="s">
        <v>80</v>
      </c>
      <c r="AE66" s="31" t="s">
        <v>80</v>
      </c>
      <c r="AF66" s="31" t="s">
        <v>80</v>
      </c>
      <c r="AG66" s="31" t="s">
        <v>80</v>
      </c>
      <c r="AH66" s="31" t="s">
        <v>82</v>
      </c>
      <c r="AI66" s="31" t="s">
        <v>80</v>
      </c>
      <c r="AJ66" s="31" t="s">
        <v>82</v>
      </c>
      <c r="AK66">
        <v>31</v>
      </c>
      <c r="AL66" s="29" t="s">
        <v>80</v>
      </c>
      <c r="AM66" s="29" t="s">
        <v>80</v>
      </c>
      <c r="AN66" s="20" t="s">
        <v>80</v>
      </c>
    </row>
    <row r="67" spans="1:40" x14ac:dyDescent="0.25">
      <c r="A67" t="s">
        <v>73</v>
      </c>
      <c r="B67" t="s">
        <v>155</v>
      </c>
      <c r="C67" t="s">
        <v>75</v>
      </c>
      <c r="D67" t="s">
        <v>163</v>
      </c>
      <c r="E67" t="s">
        <v>99</v>
      </c>
      <c r="F67" t="s">
        <v>78</v>
      </c>
      <c r="G67" s="31" t="s">
        <v>80</v>
      </c>
      <c r="H67" s="31" t="s">
        <v>80</v>
      </c>
      <c r="I67" s="31" t="s">
        <v>80</v>
      </c>
      <c r="J67" s="31" t="s">
        <v>80</v>
      </c>
      <c r="K67" s="31" t="s">
        <v>80</v>
      </c>
      <c r="L67" s="31" t="s">
        <v>80</v>
      </c>
      <c r="M67" s="31" t="s">
        <v>80</v>
      </c>
      <c r="N67" s="31" t="s">
        <v>80</v>
      </c>
      <c r="O67" s="31" t="s">
        <v>80</v>
      </c>
      <c r="P67" s="31" t="s">
        <v>80</v>
      </c>
      <c r="Q67" s="31" t="s">
        <v>80</v>
      </c>
      <c r="R67" s="31" t="s">
        <v>80</v>
      </c>
      <c r="S67" s="31" t="s">
        <v>80</v>
      </c>
      <c r="T67" s="31" t="s">
        <v>80</v>
      </c>
      <c r="U67" s="31" t="s">
        <v>80</v>
      </c>
      <c r="V67" s="31" t="s">
        <v>80</v>
      </c>
      <c r="W67" s="31">
        <v>2.153</v>
      </c>
      <c r="X67" s="31">
        <v>6.2119999999999997</v>
      </c>
      <c r="Y67" s="31">
        <v>5.0439999999999996</v>
      </c>
      <c r="Z67" s="31">
        <v>5.6959999999999997</v>
      </c>
      <c r="AA67" s="31">
        <v>2.2440000000000002</v>
      </c>
      <c r="AB67" s="31">
        <v>0.81</v>
      </c>
      <c r="AC67" s="31">
        <v>0.156</v>
      </c>
      <c r="AD67" s="31">
        <v>1.4999999999999999E-2</v>
      </c>
      <c r="AE67" s="31" t="s">
        <v>80</v>
      </c>
      <c r="AF67" s="31" t="s">
        <v>80</v>
      </c>
      <c r="AG67" s="31">
        <v>8.0000000000000002E-3</v>
      </c>
      <c r="AH67" s="31" t="s">
        <v>80</v>
      </c>
      <c r="AI67" s="31" t="s">
        <v>80</v>
      </c>
      <c r="AJ67" s="31" t="s">
        <v>80</v>
      </c>
      <c r="AK67">
        <v>32</v>
      </c>
      <c r="AL67" s="29">
        <v>0.02</v>
      </c>
      <c r="AM67" s="29">
        <v>99.84</v>
      </c>
      <c r="AN67" s="20">
        <v>22.337</v>
      </c>
    </row>
    <row r="68" spans="1:40" x14ac:dyDescent="0.25">
      <c r="A68" t="s">
        <v>73</v>
      </c>
      <c r="B68" t="s">
        <v>155</v>
      </c>
      <c r="C68" t="s">
        <v>75</v>
      </c>
      <c r="D68" t="s">
        <v>163</v>
      </c>
      <c r="E68" t="s">
        <v>99</v>
      </c>
      <c r="F68" t="s">
        <v>79</v>
      </c>
      <c r="G68" s="31" t="s">
        <v>80</v>
      </c>
      <c r="H68" s="31" t="s">
        <v>80</v>
      </c>
      <c r="I68" s="31" t="s">
        <v>80</v>
      </c>
      <c r="J68" s="31" t="s">
        <v>80</v>
      </c>
      <c r="K68" s="31" t="s">
        <v>80</v>
      </c>
      <c r="L68" s="31" t="s">
        <v>80</v>
      </c>
      <c r="M68" s="31" t="s">
        <v>80</v>
      </c>
      <c r="N68" s="31" t="s">
        <v>80</v>
      </c>
      <c r="O68" s="31" t="s">
        <v>80</v>
      </c>
      <c r="P68" s="31" t="s">
        <v>80</v>
      </c>
      <c r="Q68" s="31" t="s">
        <v>80</v>
      </c>
      <c r="R68" s="31" t="s">
        <v>80</v>
      </c>
      <c r="S68" s="31" t="s">
        <v>80</v>
      </c>
      <c r="T68" s="31" t="s">
        <v>80</v>
      </c>
      <c r="U68" s="31" t="s">
        <v>80</v>
      </c>
      <c r="V68" s="31" t="s">
        <v>80</v>
      </c>
      <c r="W68" s="31" t="s">
        <v>5</v>
      </c>
      <c r="X68" s="31" t="s">
        <v>5</v>
      </c>
      <c r="Y68" s="31" t="s">
        <v>5</v>
      </c>
      <c r="Z68" s="31" t="s">
        <v>5</v>
      </c>
      <c r="AA68" s="31" t="s">
        <v>5</v>
      </c>
      <c r="AB68" s="31" t="s">
        <v>5</v>
      </c>
      <c r="AC68" s="31" t="s">
        <v>82</v>
      </c>
      <c r="AD68" s="31" t="s">
        <v>5</v>
      </c>
      <c r="AE68" s="31" t="s">
        <v>80</v>
      </c>
      <c r="AF68" s="31" t="s">
        <v>80</v>
      </c>
      <c r="AG68" s="31" t="s">
        <v>5</v>
      </c>
      <c r="AH68" s="31" t="s">
        <v>80</v>
      </c>
      <c r="AI68" s="31" t="s">
        <v>80</v>
      </c>
      <c r="AJ68" s="31" t="s">
        <v>80</v>
      </c>
      <c r="AK68">
        <v>32</v>
      </c>
      <c r="AL68" s="29" t="s">
        <v>80</v>
      </c>
      <c r="AM68" s="29" t="s">
        <v>80</v>
      </c>
      <c r="AN68" s="20" t="s">
        <v>80</v>
      </c>
    </row>
    <row r="69" spans="1:40" x14ac:dyDescent="0.25">
      <c r="A69" t="s">
        <v>73</v>
      </c>
      <c r="B69" t="s">
        <v>155</v>
      </c>
      <c r="C69" t="s">
        <v>75</v>
      </c>
      <c r="D69" t="s">
        <v>164</v>
      </c>
      <c r="E69" t="s">
        <v>99</v>
      </c>
      <c r="F69" t="s">
        <v>78</v>
      </c>
      <c r="G69" s="31" t="s">
        <v>80</v>
      </c>
      <c r="H69" s="31" t="s">
        <v>80</v>
      </c>
      <c r="I69" s="31" t="s">
        <v>80</v>
      </c>
      <c r="J69" s="31" t="s">
        <v>80</v>
      </c>
      <c r="K69" s="31" t="s">
        <v>80</v>
      </c>
      <c r="L69" s="31" t="s">
        <v>80</v>
      </c>
      <c r="M69" s="31" t="s">
        <v>80</v>
      </c>
      <c r="N69" s="31" t="s">
        <v>80</v>
      </c>
      <c r="O69" s="31" t="s">
        <v>80</v>
      </c>
      <c r="P69" s="31" t="s">
        <v>80</v>
      </c>
      <c r="Q69" s="31" t="s">
        <v>80</v>
      </c>
      <c r="R69" s="31" t="s">
        <v>80</v>
      </c>
      <c r="S69" s="31">
        <v>12.413</v>
      </c>
      <c r="T69" s="31">
        <v>9.3249999999999993</v>
      </c>
      <c r="U69" s="31" t="s">
        <v>80</v>
      </c>
      <c r="V69" s="31" t="s">
        <v>80</v>
      </c>
      <c r="W69" s="31" t="s">
        <v>80</v>
      </c>
      <c r="X69" s="31">
        <v>0.31</v>
      </c>
      <c r="Y69" s="31">
        <v>0.1</v>
      </c>
      <c r="Z69" s="31" t="s">
        <v>80</v>
      </c>
      <c r="AA69" s="31" t="s">
        <v>80</v>
      </c>
      <c r="AB69" s="31" t="s">
        <v>80</v>
      </c>
      <c r="AC69" s="31" t="s">
        <v>80</v>
      </c>
      <c r="AD69" s="31" t="s">
        <v>80</v>
      </c>
      <c r="AE69" s="31" t="s">
        <v>80</v>
      </c>
      <c r="AF69" s="31" t="s">
        <v>80</v>
      </c>
      <c r="AG69" s="31" t="s">
        <v>80</v>
      </c>
      <c r="AH69" s="31" t="s">
        <v>80</v>
      </c>
      <c r="AI69" s="31" t="s">
        <v>80</v>
      </c>
      <c r="AJ69" s="31" t="s">
        <v>80</v>
      </c>
      <c r="AK69">
        <v>33</v>
      </c>
      <c r="AL69" s="29">
        <v>0.02</v>
      </c>
      <c r="AM69" s="29">
        <v>99.86</v>
      </c>
      <c r="AN69" s="20">
        <v>22.148</v>
      </c>
    </row>
    <row r="70" spans="1:40" x14ac:dyDescent="0.25">
      <c r="A70" t="s">
        <v>73</v>
      </c>
      <c r="B70" t="s">
        <v>155</v>
      </c>
      <c r="C70" t="s">
        <v>75</v>
      </c>
      <c r="D70" t="s">
        <v>164</v>
      </c>
      <c r="E70" t="s">
        <v>99</v>
      </c>
      <c r="F70" t="s">
        <v>79</v>
      </c>
      <c r="G70" s="31" t="s">
        <v>80</v>
      </c>
      <c r="H70" s="31" t="s">
        <v>80</v>
      </c>
      <c r="I70" s="31" t="s">
        <v>80</v>
      </c>
      <c r="J70" s="31" t="s">
        <v>80</v>
      </c>
      <c r="K70" s="31" t="s">
        <v>80</v>
      </c>
      <c r="L70" s="31" t="s">
        <v>80</v>
      </c>
      <c r="M70" s="31" t="s">
        <v>80</v>
      </c>
      <c r="N70" s="31" t="s">
        <v>80</v>
      </c>
      <c r="O70" s="31" t="s">
        <v>80</v>
      </c>
      <c r="P70" s="31" t="s">
        <v>80</v>
      </c>
      <c r="Q70" s="31" t="s">
        <v>80</v>
      </c>
      <c r="R70" s="31" t="s">
        <v>80</v>
      </c>
      <c r="S70" s="31" t="s">
        <v>82</v>
      </c>
      <c r="T70" s="31" t="s">
        <v>82</v>
      </c>
      <c r="U70" s="31" t="s">
        <v>80</v>
      </c>
      <c r="V70" s="31" t="s">
        <v>80</v>
      </c>
      <c r="W70" s="31" t="s">
        <v>80</v>
      </c>
      <c r="X70" s="31" t="s">
        <v>82</v>
      </c>
      <c r="Y70" s="31" t="s">
        <v>82</v>
      </c>
      <c r="Z70" s="31" t="s">
        <v>80</v>
      </c>
      <c r="AA70" s="31" t="s">
        <v>80</v>
      </c>
      <c r="AB70" s="31" t="s">
        <v>80</v>
      </c>
      <c r="AC70" s="31" t="s">
        <v>80</v>
      </c>
      <c r="AD70" s="31" t="s">
        <v>80</v>
      </c>
      <c r="AE70" s="31" t="s">
        <v>80</v>
      </c>
      <c r="AF70" s="31" t="s">
        <v>80</v>
      </c>
      <c r="AG70" s="31" t="s">
        <v>80</v>
      </c>
      <c r="AH70" s="31" t="s">
        <v>80</v>
      </c>
      <c r="AI70" s="31" t="s">
        <v>80</v>
      </c>
      <c r="AJ70" s="31" t="s">
        <v>80</v>
      </c>
      <c r="AK70">
        <v>33</v>
      </c>
      <c r="AL70" s="29" t="s">
        <v>80</v>
      </c>
      <c r="AM70" s="29" t="s">
        <v>80</v>
      </c>
      <c r="AN70" s="20" t="s">
        <v>80</v>
      </c>
    </row>
    <row r="71" spans="1:40" x14ac:dyDescent="0.25">
      <c r="A71" t="s">
        <v>73</v>
      </c>
      <c r="B71" t="s">
        <v>155</v>
      </c>
      <c r="C71" t="s">
        <v>75</v>
      </c>
      <c r="D71" t="s">
        <v>76</v>
      </c>
      <c r="E71" t="s">
        <v>104</v>
      </c>
      <c r="F71" t="s">
        <v>78</v>
      </c>
      <c r="G71" s="31" t="s">
        <v>80</v>
      </c>
      <c r="H71" s="31" t="s">
        <v>80</v>
      </c>
      <c r="I71" s="31">
        <v>0.20200000000000001</v>
      </c>
      <c r="J71" s="31" t="s">
        <v>80</v>
      </c>
      <c r="K71" s="31" t="s">
        <v>80</v>
      </c>
      <c r="L71" s="31" t="s">
        <v>80</v>
      </c>
      <c r="M71" s="31" t="s">
        <v>80</v>
      </c>
      <c r="N71" s="31" t="s">
        <v>80</v>
      </c>
      <c r="O71" s="31" t="s">
        <v>80</v>
      </c>
      <c r="P71" s="31" t="s">
        <v>80</v>
      </c>
      <c r="Q71" s="31" t="s">
        <v>80</v>
      </c>
      <c r="R71" s="31" t="s">
        <v>80</v>
      </c>
      <c r="S71" s="31" t="s">
        <v>80</v>
      </c>
      <c r="T71" s="31" t="s">
        <v>80</v>
      </c>
      <c r="U71" s="31" t="s">
        <v>80</v>
      </c>
      <c r="V71" s="31" t="s">
        <v>80</v>
      </c>
      <c r="W71" s="31" t="s">
        <v>80</v>
      </c>
      <c r="X71" s="31">
        <v>2.8889999999999998</v>
      </c>
      <c r="Y71" s="31">
        <v>6.2359999999999998</v>
      </c>
      <c r="Z71" s="31">
        <v>7.9059999999999997</v>
      </c>
      <c r="AA71" s="31">
        <v>0.376</v>
      </c>
      <c r="AB71" s="31">
        <v>0.64800000000000002</v>
      </c>
      <c r="AC71" s="31" t="s">
        <v>80</v>
      </c>
      <c r="AD71" s="31" t="s">
        <v>80</v>
      </c>
      <c r="AE71" s="31" t="s">
        <v>80</v>
      </c>
      <c r="AF71" s="31" t="s">
        <v>80</v>
      </c>
      <c r="AG71" s="31" t="s">
        <v>80</v>
      </c>
      <c r="AH71" s="31" t="s">
        <v>80</v>
      </c>
      <c r="AI71" s="31" t="s">
        <v>80</v>
      </c>
      <c r="AJ71" s="31" t="s">
        <v>80</v>
      </c>
      <c r="AK71">
        <v>34</v>
      </c>
      <c r="AL71" s="29">
        <v>0.02</v>
      </c>
      <c r="AM71" s="29">
        <v>99.88</v>
      </c>
      <c r="AN71" s="20">
        <v>18.257000000000001</v>
      </c>
    </row>
    <row r="72" spans="1:40" x14ac:dyDescent="0.25">
      <c r="A72" t="s">
        <v>73</v>
      </c>
      <c r="B72" t="s">
        <v>155</v>
      </c>
      <c r="C72" t="s">
        <v>75</v>
      </c>
      <c r="D72" t="s">
        <v>76</v>
      </c>
      <c r="E72" t="s">
        <v>104</v>
      </c>
      <c r="F72" t="s">
        <v>79</v>
      </c>
      <c r="G72" s="31" t="s">
        <v>80</v>
      </c>
      <c r="H72" s="31" t="s">
        <v>5</v>
      </c>
      <c r="I72" s="31" t="s">
        <v>5</v>
      </c>
      <c r="J72" s="31" t="s">
        <v>5</v>
      </c>
      <c r="K72" s="31" t="s">
        <v>5</v>
      </c>
      <c r="L72" s="31" t="s">
        <v>5</v>
      </c>
      <c r="M72" s="31" t="s">
        <v>5</v>
      </c>
      <c r="N72" s="31" t="s">
        <v>5</v>
      </c>
      <c r="O72" s="31" t="s">
        <v>80</v>
      </c>
      <c r="P72" s="31" t="s">
        <v>80</v>
      </c>
      <c r="Q72" s="31" t="s">
        <v>80</v>
      </c>
      <c r="R72" s="31" t="s">
        <v>5</v>
      </c>
      <c r="S72" s="31" t="s">
        <v>5</v>
      </c>
      <c r="T72" s="31" t="s">
        <v>5</v>
      </c>
      <c r="U72" s="31" t="s">
        <v>5</v>
      </c>
      <c r="V72" s="31" t="s">
        <v>80</v>
      </c>
      <c r="W72" s="31" t="s">
        <v>5</v>
      </c>
      <c r="X72" s="31" t="s">
        <v>5</v>
      </c>
      <c r="Y72" s="31" t="s">
        <v>5</v>
      </c>
      <c r="Z72" s="31" t="s">
        <v>5</v>
      </c>
      <c r="AA72" s="31" t="s">
        <v>5</v>
      </c>
      <c r="AB72" s="31" t="s">
        <v>5</v>
      </c>
      <c r="AC72" s="31" t="s">
        <v>80</v>
      </c>
      <c r="AD72" s="31" t="s">
        <v>80</v>
      </c>
      <c r="AE72" s="31" t="s">
        <v>80</v>
      </c>
      <c r="AF72" s="31" t="s">
        <v>5</v>
      </c>
      <c r="AG72" s="31" t="s">
        <v>80</v>
      </c>
      <c r="AH72" s="31" t="s">
        <v>80</v>
      </c>
      <c r="AI72" s="31" t="s">
        <v>80</v>
      </c>
      <c r="AJ72" s="31" t="s">
        <v>80</v>
      </c>
      <c r="AK72">
        <v>34</v>
      </c>
      <c r="AL72" s="29" t="s">
        <v>80</v>
      </c>
      <c r="AM72" s="29" t="s">
        <v>80</v>
      </c>
      <c r="AN72" s="20" t="s">
        <v>80</v>
      </c>
    </row>
    <row r="73" spans="1:40" x14ac:dyDescent="0.25">
      <c r="A73" t="s">
        <v>73</v>
      </c>
      <c r="B73" t="s">
        <v>155</v>
      </c>
      <c r="C73" t="s">
        <v>75</v>
      </c>
      <c r="D73" t="s">
        <v>163</v>
      </c>
      <c r="E73" t="s">
        <v>87</v>
      </c>
      <c r="F73" t="s">
        <v>78</v>
      </c>
      <c r="G73" s="31" t="s">
        <v>80</v>
      </c>
      <c r="H73" s="31" t="s">
        <v>80</v>
      </c>
      <c r="I73" s="31" t="s">
        <v>80</v>
      </c>
      <c r="J73" s="31" t="s">
        <v>80</v>
      </c>
      <c r="K73" s="31" t="s">
        <v>80</v>
      </c>
      <c r="L73" s="31" t="s">
        <v>80</v>
      </c>
      <c r="M73" s="31" t="s">
        <v>80</v>
      </c>
      <c r="N73" s="31" t="s">
        <v>80</v>
      </c>
      <c r="O73" s="31" t="s">
        <v>80</v>
      </c>
      <c r="P73" s="31" t="s">
        <v>80</v>
      </c>
      <c r="Q73" s="31" t="s">
        <v>80</v>
      </c>
      <c r="R73" s="31" t="s">
        <v>80</v>
      </c>
      <c r="S73" s="31" t="s">
        <v>80</v>
      </c>
      <c r="T73" s="31" t="s">
        <v>80</v>
      </c>
      <c r="U73" s="31" t="s">
        <v>80</v>
      </c>
      <c r="V73" s="31" t="s">
        <v>80</v>
      </c>
      <c r="W73" s="31">
        <v>0.57399999999999995</v>
      </c>
      <c r="X73" s="31">
        <v>0.58599999999999997</v>
      </c>
      <c r="Y73" s="31">
        <v>3.6259999999999999</v>
      </c>
      <c r="Z73" s="31">
        <v>6.407</v>
      </c>
      <c r="AA73" s="31">
        <v>2.2429999999999999</v>
      </c>
      <c r="AB73" s="31">
        <v>1.254</v>
      </c>
      <c r="AC73" s="31">
        <v>9.0999999999999998E-2</v>
      </c>
      <c r="AD73" s="31">
        <v>0.02</v>
      </c>
      <c r="AE73" s="31" t="s">
        <v>80</v>
      </c>
      <c r="AF73" s="31">
        <v>7.0000000000000001E-3</v>
      </c>
      <c r="AG73" s="31" t="s">
        <v>80</v>
      </c>
      <c r="AH73" s="31" t="s">
        <v>80</v>
      </c>
      <c r="AI73" s="31" t="s">
        <v>80</v>
      </c>
      <c r="AJ73" s="31">
        <v>6.3E-2</v>
      </c>
      <c r="AK73">
        <v>35</v>
      </c>
      <c r="AL73" s="29">
        <v>0.01</v>
      </c>
      <c r="AM73" s="29">
        <v>99.89</v>
      </c>
      <c r="AN73" s="20">
        <v>14.872</v>
      </c>
    </row>
    <row r="74" spans="1:40" x14ac:dyDescent="0.25">
      <c r="A74" t="s">
        <v>73</v>
      </c>
      <c r="B74" t="s">
        <v>155</v>
      </c>
      <c r="C74" t="s">
        <v>75</v>
      </c>
      <c r="D74" t="s">
        <v>163</v>
      </c>
      <c r="E74" t="s">
        <v>87</v>
      </c>
      <c r="F74" t="s">
        <v>79</v>
      </c>
      <c r="G74" s="31" t="s">
        <v>80</v>
      </c>
      <c r="H74" s="31" t="s">
        <v>80</v>
      </c>
      <c r="I74" s="31" t="s">
        <v>80</v>
      </c>
      <c r="J74" s="31" t="s">
        <v>80</v>
      </c>
      <c r="K74" s="31" t="s">
        <v>80</v>
      </c>
      <c r="L74" s="31" t="s">
        <v>80</v>
      </c>
      <c r="M74" s="31" t="s">
        <v>80</v>
      </c>
      <c r="N74" s="31" t="s">
        <v>80</v>
      </c>
      <c r="O74" s="31" t="s">
        <v>80</v>
      </c>
      <c r="P74" s="31" t="s">
        <v>80</v>
      </c>
      <c r="Q74" s="31" t="s">
        <v>80</v>
      </c>
      <c r="R74" s="31" t="s">
        <v>80</v>
      </c>
      <c r="S74" s="31" t="s">
        <v>80</v>
      </c>
      <c r="T74" s="31" t="s">
        <v>80</v>
      </c>
      <c r="U74" s="31" t="s">
        <v>80</v>
      </c>
      <c r="V74" s="31" t="s">
        <v>80</v>
      </c>
      <c r="W74" s="31" t="s">
        <v>5</v>
      </c>
      <c r="X74" s="31" t="s">
        <v>5</v>
      </c>
      <c r="Y74" s="31" t="s">
        <v>5</v>
      </c>
      <c r="Z74" s="31" t="s">
        <v>5</v>
      </c>
      <c r="AA74" s="31" t="s">
        <v>5</v>
      </c>
      <c r="AB74" s="31" t="s">
        <v>5</v>
      </c>
      <c r="AC74" s="31" t="s">
        <v>5</v>
      </c>
      <c r="AD74" s="31" t="s">
        <v>5</v>
      </c>
      <c r="AE74" s="31" t="s">
        <v>80</v>
      </c>
      <c r="AF74" s="31" t="s">
        <v>5</v>
      </c>
      <c r="AG74" s="31" t="s">
        <v>80</v>
      </c>
      <c r="AH74" s="31" t="s">
        <v>5</v>
      </c>
      <c r="AI74" s="31" t="s">
        <v>80</v>
      </c>
      <c r="AJ74" s="31" t="s">
        <v>5</v>
      </c>
      <c r="AK74">
        <v>35</v>
      </c>
      <c r="AL74" s="29" t="s">
        <v>80</v>
      </c>
      <c r="AM74" s="29" t="s">
        <v>80</v>
      </c>
      <c r="AN74" s="20" t="s">
        <v>80</v>
      </c>
    </row>
    <row r="75" spans="1:40" x14ac:dyDescent="0.25">
      <c r="A75" t="s">
        <v>73</v>
      </c>
      <c r="B75" t="s">
        <v>155</v>
      </c>
      <c r="C75" t="s">
        <v>75</v>
      </c>
      <c r="D75" t="s">
        <v>76</v>
      </c>
      <c r="E75" t="s">
        <v>127</v>
      </c>
      <c r="F75" t="s">
        <v>78</v>
      </c>
      <c r="G75" s="31" t="s">
        <v>80</v>
      </c>
      <c r="H75" s="31" t="s">
        <v>80</v>
      </c>
      <c r="I75" s="31" t="s">
        <v>80</v>
      </c>
      <c r="J75" s="31">
        <v>2</v>
      </c>
      <c r="K75" s="31">
        <v>0.2</v>
      </c>
      <c r="L75" s="31">
        <v>7.7190000000000003</v>
      </c>
      <c r="M75" s="31" t="s">
        <v>80</v>
      </c>
      <c r="N75" s="31" t="s">
        <v>80</v>
      </c>
      <c r="O75" s="31" t="s">
        <v>80</v>
      </c>
      <c r="P75" s="31" t="s">
        <v>80</v>
      </c>
      <c r="Q75" s="31" t="s">
        <v>80</v>
      </c>
      <c r="R75" s="31" t="s">
        <v>80</v>
      </c>
      <c r="S75" s="31" t="s">
        <v>80</v>
      </c>
      <c r="T75" s="31" t="s">
        <v>80</v>
      </c>
      <c r="U75" s="31" t="s">
        <v>80</v>
      </c>
      <c r="V75" s="31" t="s">
        <v>80</v>
      </c>
      <c r="W75" s="31" t="s">
        <v>80</v>
      </c>
      <c r="X75" s="31" t="s">
        <v>80</v>
      </c>
      <c r="Y75" s="31" t="s">
        <v>80</v>
      </c>
      <c r="Z75" s="31">
        <v>4.5949999999999998</v>
      </c>
      <c r="AA75" s="31">
        <v>6.4000000000000001E-2</v>
      </c>
      <c r="AB75" s="31" t="s">
        <v>80</v>
      </c>
      <c r="AC75" s="31" t="s">
        <v>80</v>
      </c>
      <c r="AD75" s="31" t="s">
        <v>80</v>
      </c>
      <c r="AE75" s="31" t="s">
        <v>80</v>
      </c>
      <c r="AF75" s="31" t="s">
        <v>80</v>
      </c>
      <c r="AG75" s="31" t="s">
        <v>80</v>
      </c>
      <c r="AH75" s="31" t="s">
        <v>80</v>
      </c>
      <c r="AI75" s="31" t="s">
        <v>80</v>
      </c>
      <c r="AJ75" s="31" t="s">
        <v>80</v>
      </c>
      <c r="AK75">
        <v>36</v>
      </c>
      <c r="AL75" s="29">
        <v>0.01</v>
      </c>
      <c r="AM75" s="29">
        <v>99.9</v>
      </c>
      <c r="AN75" s="20">
        <v>14.577999999999999</v>
      </c>
    </row>
    <row r="76" spans="1:40" x14ac:dyDescent="0.25">
      <c r="A76" t="s">
        <v>73</v>
      </c>
      <c r="B76" t="s">
        <v>155</v>
      </c>
      <c r="C76" t="s">
        <v>75</v>
      </c>
      <c r="D76" t="s">
        <v>76</v>
      </c>
      <c r="E76" t="s">
        <v>127</v>
      </c>
      <c r="F76" t="s">
        <v>79</v>
      </c>
      <c r="G76" s="31" t="s">
        <v>80</v>
      </c>
      <c r="H76" s="31" t="s">
        <v>80</v>
      </c>
      <c r="I76" s="31" t="s">
        <v>80</v>
      </c>
      <c r="J76" s="31" t="s">
        <v>5</v>
      </c>
      <c r="K76" s="31" t="s">
        <v>82</v>
      </c>
      <c r="L76" s="31" t="s">
        <v>82</v>
      </c>
      <c r="M76" s="31" t="s">
        <v>80</v>
      </c>
      <c r="N76" s="31" t="s">
        <v>80</v>
      </c>
      <c r="O76" s="31" t="s">
        <v>80</v>
      </c>
      <c r="P76" s="31" t="s">
        <v>80</v>
      </c>
      <c r="Q76" s="31" t="s">
        <v>80</v>
      </c>
      <c r="R76" s="31" t="s">
        <v>80</v>
      </c>
      <c r="S76" s="31" t="s">
        <v>80</v>
      </c>
      <c r="T76" s="31" t="s">
        <v>80</v>
      </c>
      <c r="U76" s="31" t="s">
        <v>80</v>
      </c>
      <c r="V76" s="31" t="s">
        <v>80</v>
      </c>
      <c r="W76" s="31" t="s">
        <v>80</v>
      </c>
      <c r="X76" s="31" t="s">
        <v>80</v>
      </c>
      <c r="Y76" s="31" t="s">
        <v>80</v>
      </c>
      <c r="Z76" s="31" t="s">
        <v>82</v>
      </c>
      <c r="AA76" s="31" t="s">
        <v>82</v>
      </c>
      <c r="AB76" s="31" t="s">
        <v>80</v>
      </c>
      <c r="AC76" s="31" t="s">
        <v>80</v>
      </c>
      <c r="AD76" s="31" t="s">
        <v>80</v>
      </c>
      <c r="AE76" s="31" t="s">
        <v>80</v>
      </c>
      <c r="AF76" s="31" t="s">
        <v>80</v>
      </c>
      <c r="AG76" s="31" t="s">
        <v>80</v>
      </c>
      <c r="AH76" s="31" t="s">
        <v>80</v>
      </c>
      <c r="AI76" s="31" t="s">
        <v>80</v>
      </c>
      <c r="AJ76" s="31" t="s">
        <v>80</v>
      </c>
      <c r="AK76">
        <v>36</v>
      </c>
      <c r="AL76" s="29" t="s">
        <v>80</v>
      </c>
      <c r="AM76" s="29" t="s">
        <v>80</v>
      </c>
      <c r="AN76" s="20" t="s">
        <v>80</v>
      </c>
    </row>
    <row r="77" spans="1:40" x14ac:dyDescent="0.25">
      <c r="A77" t="s">
        <v>73</v>
      </c>
      <c r="B77" t="s">
        <v>155</v>
      </c>
      <c r="C77" t="s">
        <v>75</v>
      </c>
      <c r="D77" t="s">
        <v>83</v>
      </c>
      <c r="E77" t="s">
        <v>95</v>
      </c>
      <c r="F77" t="s">
        <v>78</v>
      </c>
      <c r="G77" s="31">
        <v>3</v>
      </c>
      <c r="H77" s="31" t="s">
        <v>80</v>
      </c>
      <c r="I77" s="31">
        <v>5</v>
      </c>
      <c r="J77" s="31">
        <v>5</v>
      </c>
      <c r="K77" s="31" t="s">
        <v>80</v>
      </c>
      <c r="L77" s="31" t="s">
        <v>80</v>
      </c>
      <c r="M77" s="31" t="s">
        <v>80</v>
      </c>
      <c r="N77" s="31" t="s">
        <v>80</v>
      </c>
      <c r="O77" s="31" t="s">
        <v>80</v>
      </c>
      <c r="P77" s="31" t="s">
        <v>80</v>
      </c>
      <c r="Q77" s="31" t="s">
        <v>80</v>
      </c>
      <c r="R77" s="31" t="s">
        <v>80</v>
      </c>
      <c r="S77" s="31">
        <v>1.569</v>
      </c>
      <c r="T77" s="31" t="s">
        <v>80</v>
      </c>
      <c r="U77" s="31" t="s">
        <v>80</v>
      </c>
      <c r="V77" s="31" t="s">
        <v>80</v>
      </c>
      <c r="W77" s="31" t="s">
        <v>80</v>
      </c>
      <c r="X77" s="31" t="s">
        <v>80</v>
      </c>
      <c r="Y77" s="31" t="s">
        <v>80</v>
      </c>
      <c r="Z77" s="31" t="s">
        <v>80</v>
      </c>
      <c r="AA77" s="31" t="s">
        <v>80</v>
      </c>
      <c r="AB77" s="31" t="s">
        <v>80</v>
      </c>
      <c r="AC77" s="31" t="s">
        <v>80</v>
      </c>
      <c r="AD77" s="31" t="s">
        <v>80</v>
      </c>
      <c r="AE77" s="31" t="s">
        <v>80</v>
      </c>
      <c r="AF77" s="31" t="s">
        <v>80</v>
      </c>
      <c r="AG77" s="31" t="s">
        <v>80</v>
      </c>
      <c r="AH77" s="31" t="s">
        <v>80</v>
      </c>
      <c r="AI77" s="31" t="s">
        <v>80</v>
      </c>
      <c r="AJ77" s="31" t="s">
        <v>80</v>
      </c>
      <c r="AK77">
        <v>37</v>
      </c>
      <c r="AL77" s="29">
        <v>0.01</v>
      </c>
      <c r="AM77" s="29">
        <v>99.92</v>
      </c>
      <c r="AN77" s="20">
        <v>14.569000000000001</v>
      </c>
    </row>
    <row r="78" spans="1:40" x14ac:dyDescent="0.25">
      <c r="A78" t="s">
        <v>73</v>
      </c>
      <c r="B78" t="s">
        <v>155</v>
      </c>
      <c r="C78" t="s">
        <v>75</v>
      </c>
      <c r="D78" t="s">
        <v>83</v>
      </c>
      <c r="E78" t="s">
        <v>95</v>
      </c>
      <c r="F78" t="s">
        <v>79</v>
      </c>
      <c r="G78" s="31" t="s">
        <v>82</v>
      </c>
      <c r="H78" s="31" t="s">
        <v>80</v>
      </c>
      <c r="I78" s="31" t="s">
        <v>82</v>
      </c>
      <c r="J78" s="31" t="s">
        <v>82</v>
      </c>
      <c r="K78" s="31" t="s">
        <v>80</v>
      </c>
      <c r="L78" s="31" t="s">
        <v>80</v>
      </c>
      <c r="M78" s="31" t="s">
        <v>80</v>
      </c>
      <c r="N78" s="31" t="s">
        <v>80</v>
      </c>
      <c r="O78" s="31" t="s">
        <v>80</v>
      </c>
      <c r="P78" s="31" t="s">
        <v>80</v>
      </c>
      <c r="Q78" s="31" t="s">
        <v>80</v>
      </c>
      <c r="R78" s="31" t="s">
        <v>80</v>
      </c>
      <c r="S78" s="31" t="s">
        <v>82</v>
      </c>
      <c r="T78" s="31" t="s">
        <v>80</v>
      </c>
      <c r="U78" s="31" t="s">
        <v>80</v>
      </c>
      <c r="V78" s="31" t="s">
        <v>80</v>
      </c>
      <c r="W78" s="31" t="s">
        <v>80</v>
      </c>
      <c r="X78" s="31" t="s">
        <v>80</v>
      </c>
      <c r="Y78" s="31" t="s">
        <v>80</v>
      </c>
      <c r="Z78" s="31" t="s">
        <v>80</v>
      </c>
      <c r="AA78" s="31" t="s">
        <v>80</v>
      </c>
      <c r="AB78" s="31" t="s">
        <v>80</v>
      </c>
      <c r="AC78" s="31" t="s">
        <v>80</v>
      </c>
      <c r="AD78" s="31" t="s">
        <v>80</v>
      </c>
      <c r="AE78" s="31" t="s">
        <v>80</v>
      </c>
      <c r="AF78" s="31" t="s">
        <v>80</v>
      </c>
      <c r="AG78" s="31" t="s">
        <v>80</v>
      </c>
      <c r="AH78" s="31" t="s">
        <v>80</v>
      </c>
      <c r="AI78" s="31" t="s">
        <v>80</v>
      </c>
      <c r="AJ78" s="31" t="s">
        <v>80</v>
      </c>
      <c r="AK78">
        <v>37</v>
      </c>
      <c r="AL78" s="29" t="s">
        <v>80</v>
      </c>
      <c r="AM78" s="29" t="s">
        <v>80</v>
      </c>
      <c r="AN78" s="20" t="s">
        <v>80</v>
      </c>
    </row>
    <row r="79" spans="1:40" x14ac:dyDescent="0.25">
      <c r="A79" t="s">
        <v>73</v>
      </c>
      <c r="B79" t="s">
        <v>155</v>
      </c>
      <c r="C79" t="s">
        <v>75</v>
      </c>
      <c r="D79" t="s">
        <v>162</v>
      </c>
      <c r="E79" t="s">
        <v>81</v>
      </c>
      <c r="F79" t="s">
        <v>78</v>
      </c>
      <c r="G79" s="31" t="s">
        <v>80</v>
      </c>
      <c r="H79" s="31" t="s">
        <v>80</v>
      </c>
      <c r="I79" s="31" t="s">
        <v>80</v>
      </c>
      <c r="J79" s="31" t="s">
        <v>80</v>
      </c>
      <c r="K79" s="31" t="s">
        <v>80</v>
      </c>
      <c r="L79" s="31" t="s">
        <v>80</v>
      </c>
      <c r="M79" s="31" t="s">
        <v>80</v>
      </c>
      <c r="N79" s="31" t="s">
        <v>80</v>
      </c>
      <c r="O79" s="31" t="s">
        <v>80</v>
      </c>
      <c r="P79" s="31" t="s">
        <v>80</v>
      </c>
      <c r="Q79" s="31" t="s">
        <v>80</v>
      </c>
      <c r="R79" s="31">
        <v>1.498</v>
      </c>
      <c r="S79" s="31">
        <v>0.46200000000000002</v>
      </c>
      <c r="T79" s="31">
        <v>0.59499999999999997</v>
      </c>
      <c r="U79" s="31">
        <v>0.20200000000000001</v>
      </c>
      <c r="V79" s="31">
        <v>0.59499999999999997</v>
      </c>
      <c r="W79" s="31" t="s">
        <v>80</v>
      </c>
      <c r="X79" s="31">
        <v>4.22</v>
      </c>
      <c r="Y79" s="31" t="s">
        <v>80</v>
      </c>
      <c r="Z79" s="31">
        <v>2.79</v>
      </c>
      <c r="AA79" s="31">
        <v>0.183</v>
      </c>
      <c r="AB79" s="31">
        <v>0.16</v>
      </c>
      <c r="AC79" s="31">
        <v>1.855</v>
      </c>
      <c r="AD79" s="31">
        <v>0.877</v>
      </c>
      <c r="AE79" s="31" t="s">
        <v>80</v>
      </c>
      <c r="AF79" s="31" t="s">
        <v>80</v>
      </c>
      <c r="AG79" s="31" t="s">
        <v>80</v>
      </c>
      <c r="AH79" s="31" t="s">
        <v>80</v>
      </c>
      <c r="AI79" s="31" t="s">
        <v>80</v>
      </c>
      <c r="AJ79" s="31" t="s">
        <v>80</v>
      </c>
      <c r="AK79">
        <v>38</v>
      </c>
      <c r="AL79" s="29">
        <v>0.01</v>
      </c>
      <c r="AM79" s="29">
        <v>99.93</v>
      </c>
      <c r="AN79" s="20">
        <v>13.436999999999999</v>
      </c>
    </row>
    <row r="80" spans="1:40" x14ac:dyDescent="0.25">
      <c r="A80" t="s">
        <v>73</v>
      </c>
      <c r="B80" t="s">
        <v>155</v>
      </c>
      <c r="C80" t="s">
        <v>75</v>
      </c>
      <c r="D80" t="s">
        <v>162</v>
      </c>
      <c r="E80" t="s">
        <v>81</v>
      </c>
      <c r="F80" t="s">
        <v>79</v>
      </c>
      <c r="G80" s="31" t="s">
        <v>80</v>
      </c>
      <c r="H80" s="31" t="s">
        <v>80</v>
      </c>
      <c r="I80" s="31" t="s">
        <v>80</v>
      </c>
      <c r="J80" s="31" t="s">
        <v>80</v>
      </c>
      <c r="K80" s="31" t="s">
        <v>80</v>
      </c>
      <c r="L80" s="31" t="s">
        <v>80</v>
      </c>
      <c r="M80" s="31" t="s">
        <v>80</v>
      </c>
      <c r="N80" s="31" t="s">
        <v>80</v>
      </c>
      <c r="O80" s="31" t="s">
        <v>80</v>
      </c>
      <c r="P80" s="31" t="s">
        <v>80</v>
      </c>
      <c r="Q80" s="31" t="s">
        <v>80</v>
      </c>
      <c r="R80" s="31" t="s">
        <v>82</v>
      </c>
      <c r="S80" s="31" t="s">
        <v>82</v>
      </c>
      <c r="T80" s="31" t="s">
        <v>82</v>
      </c>
      <c r="U80" s="31" t="s">
        <v>82</v>
      </c>
      <c r="V80" s="31" t="s">
        <v>82</v>
      </c>
      <c r="W80" s="31" t="s">
        <v>80</v>
      </c>
      <c r="X80" s="31" t="s">
        <v>82</v>
      </c>
      <c r="Y80" s="31" t="s">
        <v>80</v>
      </c>
      <c r="Z80" s="31" t="s">
        <v>7</v>
      </c>
      <c r="AA80" s="31" t="s">
        <v>7</v>
      </c>
      <c r="AB80" s="31" t="s">
        <v>7</v>
      </c>
      <c r="AC80" s="31" t="s">
        <v>82</v>
      </c>
      <c r="AD80" s="31" t="s">
        <v>82</v>
      </c>
      <c r="AE80" s="31" t="s">
        <v>80</v>
      </c>
      <c r="AF80" s="31" t="s">
        <v>80</v>
      </c>
      <c r="AG80" s="31" t="s">
        <v>80</v>
      </c>
      <c r="AH80" s="31" t="s">
        <v>80</v>
      </c>
      <c r="AI80" s="31" t="s">
        <v>80</v>
      </c>
      <c r="AJ80" s="31" t="s">
        <v>80</v>
      </c>
      <c r="AK80">
        <v>38</v>
      </c>
      <c r="AL80" s="29" t="s">
        <v>80</v>
      </c>
      <c r="AM80" s="29" t="s">
        <v>80</v>
      </c>
      <c r="AN80" s="20" t="s">
        <v>80</v>
      </c>
    </row>
    <row r="81" spans="1:40" x14ac:dyDescent="0.25">
      <c r="A81" t="s">
        <v>73</v>
      </c>
      <c r="B81" t="s">
        <v>155</v>
      </c>
      <c r="C81" t="s">
        <v>75</v>
      </c>
      <c r="D81" t="s">
        <v>164</v>
      </c>
      <c r="E81" t="s">
        <v>87</v>
      </c>
      <c r="F81" t="s">
        <v>78</v>
      </c>
      <c r="G81" s="31" t="s">
        <v>80</v>
      </c>
      <c r="H81" s="31" t="s">
        <v>80</v>
      </c>
      <c r="I81" s="31" t="s">
        <v>80</v>
      </c>
      <c r="J81" s="31" t="s">
        <v>80</v>
      </c>
      <c r="K81" s="31" t="s">
        <v>80</v>
      </c>
      <c r="L81" s="31" t="s">
        <v>80</v>
      </c>
      <c r="M81" s="31" t="s">
        <v>80</v>
      </c>
      <c r="N81" s="31" t="s">
        <v>80</v>
      </c>
      <c r="O81" s="31" t="s">
        <v>80</v>
      </c>
      <c r="P81" s="31" t="s">
        <v>80</v>
      </c>
      <c r="Q81" s="31" t="s">
        <v>80</v>
      </c>
      <c r="R81" s="31" t="s">
        <v>80</v>
      </c>
      <c r="S81" s="31">
        <v>6.2060000000000004</v>
      </c>
      <c r="T81" s="31">
        <v>5</v>
      </c>
      <c r="U81" s="31" t="s">
        <v>80</v>
      </c>
      <c r="V81" s="31" t="s">
        <v>80</v>
      </c>
      <c r="W81" s="31" t="s">
        <v>80</v>
      </c>
      <c r="X81" s="31">
        <v>0.69</v>
      </c>
      <c r="Y81" s="31">
        <v>0.5</v>
      </c>
      <c r="Z81" s="31" t="s">
        <v>80</v>
      </c>
      <c r="AA81" s="31" t="s">
        <v>80</v>
      </c>
      <c r="AB81" s="31" t="s">
        <v>80</v>
      </c>
      <c r="AC81" s="31" t="s">
        <v>80</v>
      </c>
      <c r="AD81" s="31" t="s">
        <v>80</v>
      </c>
      <c r="AE81" s="31" t="s">
        <v>80</v>
      </c>
      <c r="AF81" s="31" t="s">
        <v>80</v>
      </c>
      <c r="AG81" s="31" t="s">
        <v>80</v>
      </c>
      <c r="AH81" s="31" t="s">
        <v>80</v>
      </c>
      <c r="AI81" s="31" t="s">
        <v>80</v>
      </c>
      <c r="AJ81" s="31" t="s">
        <v>80</v>
      </c>
      <c r="AK81">
        <v>39</v>
      </c>
      <c r="AL81" s="29">
        <v>0.01</v>
      </c>
      <c r="AM81" s="29">
        <v>99.94</v>
      </c>
      <c r="AN81" s="20">
        <v>12.396000000000001</v>
      </c>
    </row>
    <row r="82" spans="1:40" x14ac:dyDescent="0.25">
      <c r="A82" t="s">
        <v>73</v>
      </c>
      <c r="B82" t="s">
        <v>155</v>
      </c>
      <c r="C82" t="s">
        <v>75</v>
      </c>
      <c r="D82" t="s">
        <v>164</v>
      </c>
      <c r="E82" t="s">
        <v>87</v>
      </c>
      <c r="F82" t="s">
        <v>79</v>
      </c>
      <c r="G82" s="31" t="s">
        <v>80</v>
      </c>
      <c r="H82" s="31" t="s">
        <v>80</v>
      </c>
      <c r="I82" s="31" t="s">
        <v>80</v>
      </c>
      <c r="J82" s="31" t="s">
        <v>80</v>
      </c>
      <c r="K82" s="31" t="s">
        <v>80</v>
      </c>
      <c r="L82" s="31" t="s">
        <v>80</v>
      </c>
      <c r="M82" s="31" t="s">
        <v>80</v>
      </c>
      <c r="N82" s="31" t="s">
        <v>80</v>
      </c>
      <c r="O82" s="31" t="s">
        <v>80</v>
      </c>
      <c r="P82" s="31" t="s">
        <v>80</v>
      </c>
      <c r="Q82" s="31" t="s">
        <v>80</v>
      </c>
      <c r="R82" s="31" t="s">
        <v>80</v>
      </c>
      <c r="S82" s="31" t="s">
        <v>82</v>
      </c>
      <c r="T82" s="31" t="s">
        <v>82</v>
      </c>
      <c r="U82" s="31" t="s">
        <v>80</v>
      </c>
      <c r="V82" s="31" t="s">
        <v>80</v>
      </c>
      <c r="W82" s="31" t="s">
        <v>80</v>
      </c>
      <c r="X82" s="31" t="s">
        <v>82</v>
      </c>
      <c r="Y82" s="31" t="s">
        <v>82</v>
      </c>
      <c r="Z82" s="31" t="s">
        <v>80</v>
      </c>
      <c r="AA82" s="31" t="s">
        <v>80</v>
      </c>
      <c r="AB82" s="31" t="s">
        <v>80</v>
      </c>
      <c r="AC82" s="31" t="s">
        <v>80</v>
      </c>
      <c r="AD82" s="31" t="s">
        <v>80</v>
      </c>
      <c r="AE82" s="31" t="s">
        <v>80</v>
      </c>
      <c r="AF82" s="31" t="s">
        <v>80</v>
      </c>
      <c r="AG82" s="31" t="s">
        <v>80</v>
      </c>
      <c r="AH82" s="31" t="s">
        <v>80</v>
      </c>
      <c r="AI82" s="31" t="s">
        <v>80</v>
      </c>
      <c r="AJ82" s="31" t="s">
        <v>80</v>
      </c>
      <c r="AK82">
        <v>39</v>
      </c>
      <c r="AL82" s="29" t="s">
        <v>80</v>
      </c>
      <c r="AM82" s="29" t="s">
        <v>80</v>
      </c>
      <c r="AN82" s="20" t="s">
        <v>80</v>
      </c>
    </row>
    <row r="83" spans="1:40" x14ac:dyDescent="0.25">
      <c r="A83" t="s">
        <v>73</v>
      </c>
      <c r="B83" t="s">
        <v>155</v>
      </c>
      <c r="C83" t="s">
        <v>75</v>
      </c>
      <c r="D83" t="s">
        <v>160</v>
      </c>
      <c r="E83" t="s">
        <v>84</v>
      </c>
      <c r="F83" t="s">
        <v>78</v>
      </c>
      <c r="G83" s="31" t="s">
        <v>80</v>
      </c>
      <c r="H83" s="31" t="s">
        <v>80</v>
      </c>
      <c r="I83" s="31" t="s">
        <v>80</v>
      </c>
      <c r="J83" s="31" t="s">
        <v>80</v>
      </c>
      <c r="K83" s="31" t="s">
        <v>80</v>
      </c>
      <c r="L83" s="31" t="s">
        <v>80</v>
      </c>
      <c r="M83" s="31" t="s">
        <v>80</v>
      </c>
      <c r="N83" s="31" t="s">
        <v>80</v>
      </c>
      <c r="O83" s="31" t="s">
        <v>80</v>
      </c>
      <c r="P83" s="31" t="s">
        <v>80</v>
      </c>
      <c r="Q83" s="31" t="s">
        <v>80</v>
      </c>
      <c r="R83" s="31" t="s">
        <v>80</v>
      </c>
      <c r="S83" s="31" t="s">
        <v>80</v>
      </c>
      <c r="T83" s="31" t="s">
        <v>80</v>
      </c>
      <c r="U83" s="31" t="s">
        <v>80</v>
      </c>
      <c r="V83" s="31" t="s">
        <v>80</v>
      </c>
      <c r="W83" s="31" t="s">
        <v>80</v>
      </c>
      <c r="X83" s="31" t="s">
        <v>80</v>
      </c>
      <c r="Y83" s="31" t="s">
        <v>80</v>
      </c>
      <c r="Z83" s="31" t="s">
        <v>80</v>
      </c>
      <c r="AA83" s="31">
        <v>3</v>
      </c>
      <c r="AB83" s="31" t="s">
        <v>80</v>
      </c>
      <c r="AC83" s="31">
        <v>3</v>
      </c>
      <c r="AD83" s="31" t="s">
        <v>80</v>
      </c>
      <c r="AE83" s="31">
        <v>1</v>
      </c>
      <c r="AF83" s="31">
        <v>3</v>
      </c>
      <c r="AG83" s="31" t="s">
        <v>80</v>
      </c>
      <c r="AH83" s="31" t="s">
        <v>80</v>
      </c>
      <c r="AI83" s="31" t="s">
        <v>80</v>
      </c>
      <c r="AJ83" s="31" t="s">
        <v>80</v>
      </c>
      <c r="AK83">
        <v>40</v>
      </c>
      <c r="AL83" s="29">
        <v>0.01</v>
      </c>
      <c r="AM83" s="29">
        <v>99.95</v>
      </c>
      <c r="AN83" s="20">
        <v>10</v>
      </c>
    </row>
    <row r="84" spans="1:40" x14ac:dyDescent="0.25">
      <c r="A84" t="s">
        <v>73</v>
      </c>
      <c r="B84" t="s">
        <v>155</v>
      </c>
      <c r="C84" t="s">
        <v>75</v>
      </c>
      <c r="D84" t="s">
        <v>160</v>
      </c>
      <c r="E84" t="s">
        <v>84</v>
      </c>
      <c r="F84" t="s">
        <v>79</v>
      </c>
      <c r="G84" s="31" t="s">
        <v>80</v>
      </c>
      <c r="H84" s="31" t="s">
        <v>80</v>
      </c>
      <c r="I84" s="31" t="s">
        <v>80</v>
      </c>
      <c r="J84" s="31" t="s">
        <v>80</v>
      </c>
      <c r="K84" s="31" t="s">
        <v>80</v>
      </c>
      <c r="L84" s="31" t="s">
        <v>80</v>
      </c>
      <c r="M84" s="31" t="s">
        <v>80</v>
      </c>
      <c r="N84" s="31" t="s">
        <v>80</v>
      </c>
      <c r="O84" s="31" t="s">
        <v>80</v>
      </c>
      <c r="P84" s="31" t="s">
        <v>80</v>
      </c>
      <c r="Q84" s="31" t="s">
        <v>80</v>
      </c>
      <c r="R84" s="31" t="s">
        <v>80</v>
      </c>
      <c r="S84" s="31" t="s">
        <v>80</v>
      </c>
      <c r="T84" s="31" t="s">
        <v>80</v>
      </c>
      <c r="U84" s="31" t="s">
        <v>80</v>
      </c>
      <c r="V84" s="31" t="s">
        <v>80</v>
      </c>
      <c r="W84" s="31" t="s">
        <v>80</v>
      </c>
      <c r="X84" s="31" t="s">
        <v>80</v>
      </c>
      <c r="Y84" s="31" t="s">
        <v>80</v>
      </c>
      <c r="Z84" s="31" t="s">
        <v>80</v>
      </c>
      <c r="AA84" s="31" t="s">
        <v>82</v>
      </c>
      <c r="AB84" s="31" t="s">
        <v>80</v>
      </c>
      <c r="AC84" s="31" t="s">
        <v>82</v>
      </c>
      <c r="AD84" s="31" t="s">
        <v>80</v>
      </c>
      <c r="AE84" s="31" t="s">
        <v>82</v>
      </c>
      <c r="AF84" s="31" t="s">
        <v>82</v>
      </c>
      <c r="AG84" s="31" t="s">
        <v>80</v>
      </c>
      <c r="AH84" s="31" t="s">
        <v>80</v>
      </c>
      <c r="AI84" s="31" t="s">
        <v>80</v>
      </c>
      <c r="AJ84" s="31" t="s">
        <v>80</v>
      </c>
      <c r="AK84">
        <v>40</v>
      </c>
      <c r="AL84" s="29" t="s">
        <v>80</v>
      </c>
      <c r="AM84" s="29" t="s">
        <v>80</v>
      </c>
      <c r="AN84" s="20" t="s">
        <v>80</v>
      </c>
    </row>
    <row r="85" spans="1:40" x14ac:dyDescent="0.25">
      <c r="A85" t="s">
        <v>73</v>
      </c>
      <c r="B85" t="s">
        <v>155</v>
      </c>
      <c r="C85" t="s">
        <v>75</v>
      </c>
      <c r="D85" t="s">
        <v>76</v>
      </c>
      <c r="E85" t="s">
        <v>99</v>
      </c>
      <c r="F85" t="s">
        <v>78</v>
      </c>
      <c r="G85" s="31" t="s">
        <v>80</v>
      </c>
      <c r="H85" s="31" t="s">
        <v>80</v>
      </c>
      <c r="I85" s="31" t="s">
        <v>80</v>
      </c>
      <c r="J85" s="31" t="s">
        <v>80</v>
      </c>
      <c r="K85" s="31" t="s">
        <v>80</v>
      </c>
      <c r="L85" s="31" t="s">
        <v>80</v>
      </c>
      <c r="M85" s="31" t="s">
        <v>80</v>
      </c>
      <c r="N85" s="31" t="s">
        <v>80</v>
      </c>
      <c r="O85" s="31" t="s">
        <v>80</v>
      </c>
      <c r="P85" s="31" t="s">
        <v>80</v>
      </c>
      <c r="Q85" s="31" t="s">
        <v>80</v>
      </c>
      <c r="R85" s="31" t="s">
        <v>80</v>
      </c>
      <c r="S85" s="31" t="s">
        <v>80</v>
      </c>
      <c r="T85" s="31" t="s">
        <v>80</v>
      </c>
      <c r="U85" s="31" t="s">
        <v>80</v>
      </c>
      <c r="V85" s="31" t="s">
        <v>80</v>
      </c>
      <c r="W85" s="31" t="s">
        <v>80</v>
      </c>
      <c r="X85" s="31" t="s">
        <v>80</v>
      </c>
      <c r="Y85" s="31" t="s">
        <v>80</v>
      </c>
      <c r="Z85" s="31" t="s">
        <v>80</v>
      </c>
      <c r="AA85" s="31">
        <v>0.34499999999999997</v>
      </c>
      <c r="AB85" s="31">
        <v>2.331</v>
      </c>
      <c r="AC85" s="31">
        <v>5.5E-2</v>
      </c>
      <c r="AD85" s="31">
        <v>0.64</v>
      </c>
      <c r="AE85" s="31">
        <v>0.60099999999999998</v>
      </c>
      <c r="AF85" s="31">
        <v>2.984</v>
      </c>
      <c r="AG85" s="31">
        <v>1.0669999999999999</v>
      </c>
      <c r="AH85" s="31">
        <v>0.432</v>
      </c>
      <c r="AI85" s="31">
        <v>1.034</v>
      </c>
      <c r="AJ85" s="31" t="s">
        <v>80</v>
      </c>
      <c r="AK85">
        <v>41</v>
      </c>
      <c r="AL85" s="29">
        <v>0.01</v>
      </c>
      <c r="AM85" s="29">
        <v>99.96</v>
      </c>
      <c r="AN85" s="20">
        <v>9.4890000000000008</v>
      </c>
    </row>
    <row r="86" spans="1:40" x14ac:dyDescent="0.25">
      <c r="A86" t="s">
        <v>73</v>
      </c>
      <c r="B86" t="s">
        <v>155</v>
      </c>
      <c r="C86" t="s">
        <v>75</v>
      </c>
      <c r="D86" t="s">
        <v>76</v>
      </c>
      <c r="E86" t="s">
        <v>99</v>
      </c>
      <c r="F86" t="s">
        <v>79</v>
      </c>
      <c r="G86" s="31" t="s">
        <v>80</v>
      </c>
      <c r="H86" s="31" t="s">
        <v>80</v>
      </c>
      <c r="I86" s="31" t="s">
        <v>80</v>
      </c>
      <c r="J86" s="31" t="s">
        <v>80</v>
      </c>
      <c r="K86" s="31" t="s">
        <v>80</v>
      </c>
      <c r="L86" s="31" t="s">
        <v>80</v>
      </c>
      <c r="M86" s="31" t="s">
        <v>80</v>
      </c>
      <c r="N86" s="31" t="s">
        <v>80</v>
      </c>
      <c r="O86" s="31" t="s">
        <v>80</v>
      </c>
      <c r="P86" s="31" t="s">
        <v>80</v>
      </c>
      <c r="Q86" s="31" t="s">
        <v>80</v>
      </c>
      <c r="R86" s="31" t="s">
        <v>80</v>
      </c>
      <c r="S86" s="31" t="s">
        <v>80</v>
      </c>
      <c r="T86" s="31" t="s">
        <v>80</v>
      </c>
      <c r="U86" s="31" t="s">
        <v>80</v>
      </c>
      <c r="V86" s="31" t="s">
        <v>80</v>
      </c>
      <c r="W86" s="31" t="s">
        <v>80</v>
      </c>
      <c r="X86" s="31" t="s">
        <v>80</v>
      </c>
      <c r="Y86" s="31" t="s">
        <v>80</v>
      </c>
      <c r="Z86" s="31" t="s">
        <v>80</v>
      </c>
      <c r="AA86" s="31" t="s">
        <v>82</v>
      </c>
      <c r="AB86" s="31" t="s">
        <v>5</v>
      </c>
      <c r="AC86" s="31" t="s">
        <v>82</v>
      </c>
      <c r="AD86" s="31" t="s">
        <v>5</v>
      </c>
      <c r="AE86" s="31" t="s">
        <v>5</v>
      </c>
      <c r="AF86" s="31" t="s">
        <v>5</v>
      </c>
      <c r="AG86" s="31" t="s">
        <v>5</v>
      </c>
      <c r="AH86" s="31" t="s">
        <v>5</v>
      </c>
      <c r="AI86" s="31" t="s">
        <v>5</v>
      </c>
      <c r="AJ86" s="31" t="s">
        <v>80</v>
      </c>
      <c r="AK86">
        <v>41</v>
      </c>
      <c r="AL86" s="29" t="s">
        <v>80</v>
      </c>
      <c r="AM86" s="29" t="s">
        <v>80</v>
      </c>
      <c r="AN86" s="20" t="s">
        <v>80</v>
      </c>
    </row>
    <row r="87" spans="1:40" x14ac:dyDescent="0.25">
      <c r="A87" t="s">
        <v>73</v>
      </c>
      <c r="B87" t="s">
        <v>155</v>
      </c>
      <c r="C87" t="s">
        <v>75</v>
      </c>
      <c r="D87" t="s">
        <v>165</v>
      </c>
      <c r="E87" t="s">
        <v>87</v>
      </c>
      <c r="F87" t="s">
        <v>78</v>
      </c>
      <c r="G87" s="31" t="s">
        <v>80</v>
      </c>
      <c r="H87" s="31" t="s">
        <v>80</v>
      </c>
      <c r="I87" s="31" t="s">
        <v>80</v>
      </c>
      <c r="J87" s="31" t="s">
        <v>80</v>
      </c>
      <c r="K87" s="31" t="s">
        <v>80</v>
      </c>
      <c r="L87" s="31" t="s">
        <v>80</v>
      </c>
      <c r="M87" s="31" t="s">
        <v>80</v>
      </c>
      <c r="N87" s="31" t="s">
        <v>80</v>
      </c>
      <c r="O87" s="31" t="s">
        <v>80</v>
      </c>
      <c r="P87" s="31" t="s">
        <v>80</v>
      </c>
      <c r="Q87" s="31" t="s">
        <v>80</v>
      </c>
      <c r="R87" s="31" t="s">
        <v>80</v>
      </c>
      <c r="S87" s="31" t="s">
        <v>80</v>
      </c>
      <c r="T87" s="31" t="s">
        <v>80</v>
      </c>
      <c r="U87" s="31" t="s">
        <v>80</v>
      </c>
      <c r="V87" s="31" t="s">
        <v>80</v>
      </c>
      <c r="W87" s="31" t="s">
        <v>80</v>
      </c>
      <c r="X87" s="31" t="s">
        <v>80</v>
      </c>
      <c r="Y87" s="31" t="s">
        <v>80</v>
      </c>
      <c r="Z87" s="31" t="s">
        <v>80</v>
      </c>
      <c r="AA87" s="31" t="s">
        <v>80</v>
      </c>
      <c r="AB87" s="31" t="s">
        <v>80</v>
      </c>
      <c r="AC87" s="31" t="s">
        <v>80</v>
      </c>
      <c r="AD87" s="31" t="s">
        <v>80</v>
      </c>
      <c r="AE87" s="31" t="s">
        <v>80</v>
      </c>
      <c r="AF87" s="31" t="s">
        <v>80</v>
      </c>
      <c r="AG87" s="31" t="s">
        <v>80</v>
      </c>
      <c r="AH87" s="31" t="s">
        <v>80</v>
      </c>
      <c r="AI87" s="31" t="s">
        <v>80</v>
      </c>
      <c r="AJ87" s="31">
        <v>8.4499999999999993</v>
      </c>
      <c r="AK87">
        <v>42</v>
      </c>
      <c r="AL87" s="29">
        <v>0.01</v>
      </c>
      <c r="AM87" s="29">
        <v>99.97</v>
      </c>
      <c r="AN87" s="20">
        <v>8.4499999999999993</v>
      </c>
    </row>
    <row r="88" spans="1:40" x14ac:dyDescent="0.25">
      <c r="A88" t="s">
        <v>73</v>
      </c>
      <c r="B88" t="s">
        <v>155</v>
      </c>
      <c r="C88" t="s">
        <v>75</v>
      </c>
      <c r="D88" t="s">
        <v>165</v>
      </c>
      <c r="E88" t="s">
        <v>87</v>
      </c>
      <c r="F88" t="s">
        <v>79</v>
      </c>
      <c r="G88" s="31" t="s">
        <v>80</v>
      </c>
      <c r="H88" s="31" t="s">
        <v>80</v>
      </c>
      <c r="I88" s="31" t="s">
        <v>80</v>
      </c>
      <c r="J88" s="31" t="s">
        <v>80</v>
      </c>
      <c r="K88" s="31" t="s">
        <v>80</v>
      </c>
      <c r="L88" s="31" t="s">
        <v>80</v>
      </c>
      <c r="M88" s="31" t="s">
        <v>80</v>
      </c>
      <c r="N88" s="31" t="s">
        <v>80</v>
      </c>
      <c r="O88" s="31" t="s">
        <v>80</v>
      </c>
      <c r="P88" s="31" t="s">
        <v>80</v>
      </c>
      <c r="Q88" s="31" t="s">
        <v>80</v>
      </c>
      <c r="R88" s="31" t="s">
        <v>80</v>
      </c>
      <c r="S88" s="31" t="s">
        <v>80</v>
      </c>
      <c r="T88" s="31" t="s">
        <v>80</v>
      </c>
      <c r="U88" s="31" t="s">
        <v>80</v>
      </c>
      <c r="V88" s="31" t="s">
        <v>80</v>
      </c>
      <c r="W88" s="31" t="s">
        <v>80</v>
      </c>
      <c r="X88" s="31" t="s">
        <v>80</v>
      </c>
      <c r="Y88" s="31" t="s">
        <v>80</v>
      </c>
      <c r="Z88" s="31" t="s">
        <v>80</v>
      </c>
      <c r="AA88" s="31" t="s">
        <v>80</v>
      </c>
      <c r="AB88" s="31" t="s">
        <v>80</v>
      </c>
      <c r="AC88" s="31" t="s">
        <v>80</v>
      </c>
      <c r="AD88" s="31" t="s">
        <v>80</v>
      </c>
      <c r="AE88" s="31" t="s">
        <v>80</v>
      </c>
      <c r="AF88" s="31" t="s">
        <v>80</v>
      </c>
      <c r="AG88" s="31" t="s">
        <v>80</v>
      </c>
      <c r="AH88" s="31" t="s">
        <v>80</v>
      </c>
      <c r="AI88" s="31" t="s">
        <v>80</v>
      </c>
      <c r="AJ88" s="31" t="s">
        <v>82</v>
      </c>
      <c r="AK88">
        <v>42</v>
      </c>
      <c r="AL88" s="29" t="s">
        <v>80</v>
      </c>
      <c r="AM88" s="29" t="s">
        <v>80</v>
      </c>
      <c r="AN88" s="20" t="s">
        <v>80</v>
      </c>
    </row>
    <row r="89" spans="1:40" x14ac:dyDescent="0.25">
      <c r="A89" t="s">
        <v>73</v>
      </c>
      <c r="B89" t="s">
        <v>155</v>
      </c>
      <c r="C89" t="s">
        <v>75</v>
      </c>
      <c r="D89" t="s">
        <v>83</v>
      </c>
      <c r="E89" t="s">
        <v>81</v>
      </c>
      <c r="F89" t="s">
        <v>78</v>
      </c>
      <c r="G89" s="31" t="s">
        <v>80</v>
      </c>
      <c r="H89" s="31" t="s">
        <v>80</v>
      </c>
      <c r="I89" s="31" t="s">
        <v>80</v>
      </c>
      <c r="J89" s="31" t="s">
        <v>80</v>
      </c>
      <c r="K89" s="31" t="s">
        <v>80</v>
      </c>
      <c r="L89" s="31" t="s">
        <v>80</v>
      </c>
      <c r="M89" s="31" t="s">
        <v>80</v>
      </c>
      <c r="N89" s="31" t="s">
        <v>80</v>
      </c>
      <c r="O89" s="31" t="s">
        <v>80</v>
      </c>
      <c r="P89" s="31" t="s">
        <v>80</v>
      </c>
      <c r="Q89" s="31" t="s">
        <v>80</v>
      </c>
      <c r="R89" s="31" t="s">
        <v>80</v>
      </c>
      <c r="S89" s="31" t="s">
        <v>80</v>
      </c>
      <c r="T89" s="31" t="s">
        <v>80</v>
      </c>
      <c r="U89" s="31" t="s">
        <v>80</v>
      </c>
      <c r="V89" s="31">
        <v>8.4000000000000005E-2</v>
      </c>
      <c r="W89" s="31" t="s">
        <v>80</v>
      </c>
      <c r="X89" s="31" t="s">
        <v>80</v>
      </c>
      <c r="Y89" s="31" t="s">
        <v>80</v>
      </c>
      <c r="Z89" s="31" t="s">
        <v>80</v>
      </c>
      <c r="AA89" s="31" t="s">
        <v>80</v>
      </c>
      <c r="AB89" s="31" t="s">
        <v>80</v>
      </c>
      <c r="AC89" s="31" t="s">
        <v>80</v>
      </c>
      <c r="AD89" s="31" t="s">
        <v>80</v>
      </c>
      <c r="AE89" s="31" t="s">
        <v>80</v>
      </c>
      <c r="AF89" s="31" t="s">
        <v>80</v>
      </c>
      <c r="AG89" s="31">
        <v>0.13800000000000001</v>
      </c>
      <c r="AH89" s="31">
        <v>0.21299999999999999</v>
      </c>
      <c r="AI89" s="31">
        <v>2.9000000000000001E-2</v>
      </c>
      <c r="AJ89" s="31">
        <v>6.5110000000000001</v>
      </c>
      <c r="AK89">
        <v>43</v>
      </c>
      <c r="AL89" s="29">
        <v>0.01</v>
      </c>
      <c r="AM89" s="29">
        <v>99.97</v>
      </c>
      <c r="AN89" s="20">
        <v>6.9740000000000002</v>
      </c>
    </row>
    <row r="90" spans="1:40" x14ac:dyDescent="0.25">
      <c r="A90" t="s">
        <v>73</v>
      </c>
      <c r="B90" t="s">
        <v>155</v>
      </c>
      <c r="C90" t="s">
        <v>75</v>
      </c>
      <c r="D90" t="s">
        <v>83</v>
      </c>
      <c r="E90" t="s">
        <v>81</v>
      </c>
      <c r="F90" t="s">
        <v>79</v>
      </c>
      <c r="G90" s="31" t="s">
        <v>80</v>
      </c>
      <c r="H90" s="31" t="s">
        <v>80</v>
      </c>
      <c r="I90" s="31" t="s">
        <v>80</v>
      </c>
      <c r="J90" s="31" t="s">
        <v>80</v>
      </c>
      <c r="K90" s="31" t="s">
        <v>80</v>
      </c>
      <c r="L90" s="31" t="s">
        <v>80</v>
      </c>
      <c r="M90" s="31" t="s">
        <v>80</v>
      </c>
      <c r="N90" s="31" t="s">
        <v>80</v>
      </c>
      <c r="O90" s="31" t="s">
        <v>80</v>
      </c>
      <c r="P90" s="31" t="s">
        <v>80</v>
      </c>
      <c r="Q90" s="31" t="s">
        <v>80</v>
      </c>
      <c r="R90" s="31" t="s">
        <v>80</v>
      </c>
      <c r="S90" s="31" t="s">
        <v>80</v>
      </c>
      <c r="T90" s="31" t="s">
        <v>80</v>
      </c>
      <c r="U90" s="31" t="s">
        <v>80</v>
      </c>
      <c r="V90" s="31" t="s">
        <v>82</v>
      </c>
      <c r="W90" s="31" t="s">
        <v>80</v>
      </c>
      <c r="X90" s="31" t="s">
        <v>80</v>
      </c>
      <c r="Y90" s="31" t="s">
        <v>80</v>
      </c>
      <c r="Z90" s="31" t="s">
        <v>80</v>
      </c>
      <c r="AA90" s="31" t="s">
        <v>80</v>
      </c>
      <c r="AB90" s="31" t="s">
        <v>80</v>
      </c>
      <c r="AC90" s="31" t="s">
        <v>80</v>
      </c>
      <c r="AD90" s="31" t="s">
        <v>80</v>
      </c>
      <c r="AE90" s="31" t="s">
        <v>80</v>
      </c>
      <c r="AF90" s="31" t="s">
        <v>80</v>
      </c>
      <c r="AG90" s="31" t="s">
        <v>82</v>
      </c>
      <c r="AH90" s="31" t="s">
        <v>5</v>
      </c>
      <c r="AI90" s="31" t="s">
        <v>5</v>
      </c>
      <c r="AJ90" s="31" t="s">
        <v>82</v>
      </c>
      <c r="AK90">
        <v>43</v>
      </c>
      <c r="AL90" s="29" t="s">
        <v>80</v>
      </c>
      <c r="AM90" s="29" t="s">
        <v>80</v>
      </c>
      <c r="AN90" s="20" t="s">
        <v>80</v>
      </c>
    </row>
    <row r="91" spans="1:40" x14ac:dyDescent="0.25">
      <c r="A91" t="s">
        <v>73</v>
      </c>
      <c r="B91" t="s">
        <v>155</v>
      </c>
      <c r="C91" t="s">
        <v>75</v>
      </c>
      <c r="D91" t="s">
        <v>108</v>
      </c>
      <c r="E91" t="s">
        <v>99</v>
      </c>
      <c r="F91" t="s">
        <v>78</v>
      </c>
      <c r="G91" s="31" t="s">
        <v>80</v>
      </c>
      <c r="H91" s="31" t="s">
        <v>80</v>
      </c>
      <c r="I91" s="31" t="s">
        <v>80</v>
      </c>
      <c r="J91" s="31" t="s">
        <v>80</v>
      </c>
      <c r="K91" s="31" t="s">
        <v>80</v>
      </c>
      <c r="L91" s="31" t="s">
        <v>80</v>
      </c>
      <c r="M91" s="31" t="s">
        <v>80</v>
      </c>
      <c r="N91" s="31" t="s">
        <v>80</v>
      </c>
      <c r="O91" s="31" t="s">
        <v>80</v>
      </c>
      <c r="P91" s="31" t="s">
        <v>80</v>
      </c>
      <c r="Q91" s="31" t="s">
        <v>80</v>
      </c>
      <c r="R91" s="31" t="s">
        <v>80</v>
      </c>
      <c r="S91" s="31" t="s">
        <v>80</v>
      </c>
      <c r="T91" s="31" t="s">
        <v>80</v>
      </c>
      <c r="U91" s="31" t="s">
        <v>80</v>
      </c>
      <c r="V91" s="31" t="s">
        <v>80</v>
      </c>
      <c r="W91" s="31" t="s">
        <v>80</v>
      </c>
      <c r="X91" s="31" t="s">
        <v>80</v>
      </c>
      <c r="Y91" s="31" t="s">
        <v>80</v>
      </c>
      <c r="Z91" s="31" t="s">
        <v>80</v>
      </c>
      <c r="AA91" s="31" t="s">
        <v>80</v>
      </c>
      <c r="AB91" s="31" t="s">
        <v>80</v>
      </c>
      <c r="AC91" s="31" t="s">
        <v>80</v>
      </c>
      <c r="AD91" s="31" t="s">
        <v>80</v>
      </c>
      <c r="AE91" s="31" t="s">
        <v>80</v>
      </c>
      <c r="AF91" s="31" t="s">
        <v>80</v>
      </c>
      <c r="AG91" s="31">
        <v>6.8</v>
      </c>
      <c r="AH91" s="31" t="s">
        <v>80</v>
      </c>
      <c r="AI91" s="31" t="s">
        <v>80</v>
      </c>
      <c r="AJ91" s="31" t="s">
        <v>80</v>
      </c>
      <c r="AK91">
        <v>44</v>
      </c>
      <c r="AL91" s="29">
        <v>0.01</v>
      </c>
      <c r="AM91" s="29">
        <v>99.98</v>
      </c>
      <c r="AN91" s="20">
        <v>6.8</v>
      </c>
    </row>
    <row r="92" spans="1:40" x14ac:dyDescent="0.25">
      <c r="A92" t="s">
        <v>73</v>
      </c>
      <c r="B92" t="s">
        <v>155</v>
      </c>
      <c r="C92" t="s">
        <v>75</v>
      </c>
      <c r="D92" t="s">
        <v>108</v>
      </c>
      <c r="E92" t="s">
        <v>99</v>
      </c>
      <c r="F92" t="s">
        <v>79</v>
      </c>
      <c r="G92" s="31" t="s">
        <v>80</v>
      </c>
      <c r="H92" s="31" t="s">
        <v>80</v>
      </c>
      <c r="I92" s="31" t="s">
        <v>80</v>
      </c>
      <c r="J92" s="31" t="s">
        <v>80</v>
      </c>
      <c r="K92" s="31" t="s">
        <v>80</v>
      </c>
      <c r="L92" s="31" t="s">
        <v>80</v>
      </c>
      <c r="M92" s="31" t="s">
        <v>80</v>
      </c>
      <c r="N92" s="31" t="s">
        <v>80</v>
      </c>
      <c r="O92" s="31" t="s">
        <v>80</v>
      </c>
      <c r="P92" s="31" t="s">
        <v>80</v>
      </c>
      <c r="Q92" s="31" t="s">
        <v>80</v>
      </c>
      <c r="R92" s="31" t="s">
        <v>80</v>
      </c>
      <c r="S92" s="31" t="s">
        <v>80</v>
      </c>
      <c r="T92" s="31" t="s">
        <v>80</v>
      </c>
      <c r="U92" s="31" t="s">
        <v>80</v>
      </c>
      <c r="V92" s="31" t="s">
        <v>80</v>
      </c>
      <c r="W92" s="31" t="s">
        <v>80</v>
      </c>
      <c r="X92" s="31" t="s">
        <v>80</v>
      </c>
      <c r="Y92" s="31" t="s">
        <v>80</v>
      </c>
      <c r="Z92" s="31" t="s">
        <v>80</v>
      </c>
      <c r="AA92" s="31" t="s">
        <v>80</v>
      </c>
      <c r="AB92" s="31" t="s">
        <v>80</v>
      </c>
      <c r="AC92" s="31" t="s">
        <v>80</v>
      </c>
      <c r="AD92" s="31" t="s">
        <v>80</v>
      </c>
      <c r="AE92" s="31" t="s">
        <v>80</v>
      </c>
      <c r="AF92" s="31" t="s">
        <v>80</v>
      </c>
      <c r="AG92" s="31" t="s">
        <v>82</v>
      </c>
      <c r="AH92" s="31" t="s">
        <v>80</v>
      </c>
      <c r="AI92" s="31" t="s">
        <v>80</v>
      </c>
      <c r="AJ92" s="31" t="s">
        <v>80</v>
      </c>
      <c r="AK92">
        <v>44</v>
      </c>
      <c r="AL92" s="29" t="s">
        <v>80</v>
      </c>
      <c r="AM92" s="29" t="s">
        <v>80</v>
      </c>
      <c r="AN92" s="20" t="s">
        <v>80</v>
      </c>
    </row>
    <row r="93" spans="1:40" x14ac:dyDescent="0.25">
      <c r="A93" t="s">
        <v>73</v>
      </c>
      <c r="B93" t="s">
        <v>155</v>
      </c>
      <c r="C93" t="s">
        <v>75</v>
      </c>
      <c r="D93" t="s">
        <v>163</v>
      </c>
      <c r="E93" t="s">
        <v>84</v>
      </c>
      <c r="F93" t="s">
        <v>78</v>
      </c>
      <c r="G93" s="31" t="s">
        <v>80</v>
      </c>
      <c r="H93" s="31" t="s">
        <v>80</v>
      </c>
      <c r="I93" s="31" t="s">
        <v>80</v>
      </c>
      <c r="J93" s="31" t="s">
        <v>80</v>
      </c>
      <c r="K93" s="31" t="s">
        <v>80</v>
      </c>
      <c r="L93" s="31" t="s">
        <v>80</v>
      </c>
      <c r="M93" s="31" t="s">
        <v>80</v>
      </c>
      <c r="N93" s="31" t="s">
        <v>80</v>
      </c>
      <c r="O93" s="31" t="s">
        <v>80</v>
      </c>
      <c r="P93" s="31" t="s">
        <v>80</v>
      </c>
      <c r="Q93" s="31" t="s">
        <v>80</v>
      </c>
      <c r="R93" s="31" t="s">
        <v>80</v>
      </c>
      <c r="S93" s="31" t="s">
        <v>80</v>
      </c>
      <c r="T93" s="31" t="s">
        <v>80</v>
      </c>
      <c r="U93" s="31" t="s">
        <v>80</v>
      </c>
      <c r="V93" s="31" t="s">
        <v>80</v>
      </c>
      <c r="W93" s="31" t="s">
        <v>80</v>
      </c>
      <c r="X93" s="31" t="s">
        <v>80</v>
      </c>
      <c r="Y93" s="31" t="s">
        <v>80</v>
      </c>
      <c r="Z93" s="31">
        <v>2.78</v>
      </c>
      <c r="AA93" s="31">
        <v>2.4590000000000001</v>
      </c>
      <c r="AB93" s="31">
        <v>1.3129999999999999</v>
      </c>
      <c r="AC93" s="31">
        <v>1.9E-2</v>
      </c>
      <c r="AD93" s="31" t="s">
        <v>80</v>
      </c>
      <c r="AE93" s="31">
        <v>1.6E-2</v>
      </c>
      <c r="AF93" s="31" t="s">
        <v>80</v>
      </c>
      <c r="AG93" s="31" t="s">
        <v>80</v>
      </c>
      <c r="AH93" s="31" t="s">
        <v>80</v>
      </c>
      <c r="AI93" s="31">
        <v>1E-3</v>
      </c>
      <c r="AJ93" s="31">
        <v>8.0000000000000002E-3</v>
      </c>
      <c r="AK93">
        <v>45</v>
      </c>
      <c r="AL93" s="29">
        <v>0.01</v>
      </c>
      <c r="AM93" s="29">
        <v>99.98</v>
      </c>
      <c r="AN93" s="20">
        <v>6.5970000000000004</v>
      </c>
    </row>
    <row r="94" spans="1:40" x14ac:dyDescent="0.25">
      <c r="A94" t="s">
        <v>73</v>
      </c>
      <c r="B94" t="s">
        <v>155</v>
      </c>
      <c r="C94" t="s">
        <v>75</v>
      </c>
      <c r="D94" t="s">
        <v>163</v>
      </c>
      <c r="E94" t="s">
        <v>84</v>
      </c>
      <c r="F94" t="s">
        <v>79</v>
      </c>
      <c r="G94" s="31" t="s">
        <v>80</v>
      </c>
      <c r="H94" s="31" t="s">
        <v>80</v>
      </c>
      <c r="I94" s="31" t="s">
        <v>80</v>
      </c>
      <c r="J94" s="31" t="s">
        <v>80</v>
      </c>
      <c r="K94" s="31" t="s">
        <v>80</v>
      </c>
      <c r="L94" s="31" t="s">
        <v>80</v>
      </c>
      <c r="M94" s="31" t="s">
        <v>80</v>
      </c>
      <c r="N94" s="31" t="s">
        <v>80</v>
      </c>
      <c r="O94" s="31" t="s">
        <v>80</v>
      </c>
      <c r="P94" s="31" t="s">
        <v>80</v>
      </c>
      <c r="Q94" s="31" t="s">
        <v>80</v>
      </c>
      <c r="R94" s="31" t="s">
        <v>80</v>
      </c>
      <c r="S94" s="31" t="s">
        <v>80</v>
      </c>
      <c r="T94" s="31" t="s">
        <v>80</v>
      </c>
      <c r="U94" s="31" t="s">
        <v>80</v>
      </c>
      <c r="V94" s="31" t="s">
        <v>80</v>
      </c>
      <c r="W94" s="31" t="s">
        <v>80</v>
      </c>
      <c r="X94" s="31" t="s">
        <v>80</v>
      </c>
      <c r="Y94" s="31" t="s">
        <v>80</v>
      </c>
      <c r="Z94" s="31" t="s">
        <v>5</v>
      </c>
      <c r="AA94" s="31" t="s">
        <v>5</v>
      </c>
      <c r="AB94" s="31" t="s">
        <v>5</v>
      </c>
      <c r="AC94" s="31" t="s">
        <v>82</v>
      </c>
      <c r="AD94" s="31" t="s">
        <v>80</v>
      </c>
      <c r="AE94" s="31" t="s">
        <v>5</v>
      </c>
      <c r="AF94" s="31" t="s">
        <v>80</v>
      </c>
      <c r="AG94" s="31" t="s">
        <v>80</v>
      </c>
      <c r="AH94" s="31" t="s">
        <v>5</v>
      </c>
      <c r="AI94" s="31" t="s">
        <v>5</v>
      </c>
      <c r="AJ94" s="31" t="s">
        <v>5</v>
      </c>
      <c r="AK94">
        <v>45</v>
      </c>
      <c r="AL94" s="29" t="s">
        <v>80</v>
      </c>
      <c r="AM94" s="29" t="s">
        <v>80</v>
      </c>
      <c r="AN94" s="20" t="s">
        <v>80</v>
      </c>
    </row>
    <row r="95" spans="1:40" x14ac:dyDescent="0.25">
      <c r="A95" t="s">
        <v>73</v>
      </c>
      <c r="B95" t="s">
        <v>155</v>
      </c>
      <c r="C95" t="s">
        <v>75</v>
      </c>
      <c r="D95" t="s">
        <v>162</v>
      </c>
      <c r="E95" t="s">
        <v>95</v>
      </c>
      <c r="F95" t="s">
        <v>78</v>
      </c>
      <c r="G95" s="31" t="s">
        <v>80</v>
      </c>
      <c r="H95" s="31" t="s">
        <v>80</v>
      </c>
      <c r="I95" s="31" t="s">
        <v>80</v>
      </c>
      <c r="J95" s="31" t="s">
        <v>80</v>
      </c>
      <c r="K95" s="31" t="s">
        <v>80</v>
      </c>
      <c r="L95" s="31" t="s">
        <v>80</v>
      </c>
      <c r="M95" s="31" t="s">
        <v>80</v>
      </c>
      <c r="N95" s="31" t="s">
        <v>80</v>
      </c>
      <c r="O95" s="31" t="s">
        <v>80</v>
      </c>
      <c r="P95" s="31" t="s">
        <v>80</v>
      </c>
      <c r="Q95" s="31" t="s">
        <v>80</v>
      </c>
      <c r="R95" s="31" t="s">
        <v>80</v>
      </c>
      <c r="S95" s="31" t="s">
        <v>80</v>
      </c>
      <c r="T95" s="31" t="s">
        <v>80</v>
      </c>
      <c r="U95" s="31" t="s">
        <v>80</v>
      </c>
      <c r="V95" s="31" t="s">
        <v>80</v>
      </c>
      <c r="W95" s="31" t="s">
        <v>80</v>
      </c>
      <c r="X95" s="31" t="s">
        <v>80</v>
      </c>
      <c r="Y95" s="31" t="s">
        <v>80</v>
      </c>
      <c r="Z95" s="31" t="s">
        <v>80</v>
      </c>
      <c r="AA95" s="31" t="s">
        <v>80</v>
      </c>
      <c r="AB95" s="31" t="s">
        <v>80</v>
      </c>
      <c r="AC95" s="31" t="s">
        <v>80</v>
      </c>
      <c r="AD95" s="31" t="s">
        <v>80</v>
      </c>
      <c r="AE95" s="31">
        <v>3.3719999999999999</v>
      </c>
      <c r="AF95" s="31" t="s">
        <v>80</v>
      </c>
      <c r="AG95" s="31" t="s">
        <v>80</v>
      </c>
      <c r="AH95" s="31" t="s">
        <v>80</v>
      </c>
      <c r="AI95" s="31" t="s">
        <v>80</v>
      </c>
      <c r="AJ95" s="31" t="s">
        <v>80</v>
      </c>
      <c r="AK95">
        <v>46</v>
      </c>
      <c r="AL95" s="29">
        <v>0</v>
      </c>
      <c r="AM95" s="29">
        <v>99.99</v>
      </c>
      <c r="AN95" s="20">
        <v>3.3719999999999999</v>
      </c>
    </row>
    <row r="96" spans="1:40" x14ac:dyDescent="0.25">
      <c r="A96" t="s">
        <v>73</v>
      </c>
      <c r="B96" t="s">
        <v>155</v>
      </c>
      <c r="C96" t="s">
        <v>75</v>
      </c>
      <c r="D96" t="s">
        <v>162</v>
      </c>
      <c r="E96" t="s">
        <v>95</v>
      </c>
      <c r="F96" t="s">
        <v>79</v>
      </c>
      <c r="G96" s="31" t="s">
        <v>80</v>
      </c>
      <c r="H96" s="31" t="s">
        <v>80</v>
      </c>
      <c r="I96" s="31" t="s">
        <v>80</v>
      </c>
      <c r="J96" s="31" t="s">
        <v>80</v>
      </c>
      <c r="K96" s="31" t="s">
        <v>80</v>
      </c>
      <c r="L96" s="31" t="s">
        <v>80</v>
      </c>
      <c r="M96" s="31" t="s">
        <v>80</v>
      </c>
      <c r="N96" s="31" t="s">
        <v>80</v>
      </c>
      <c r="O96" s="31" t="s">
        <v>80</v>
      </c>
      <c r="P96" s="31" t="s">
        <v>80</v>
      </c>
      <c r="Q96" s="31" t="s">
        <v>80</v>
      </c>
      <c r="R96" s="31" t="s">
        <v>80</v>
      </c>
      <c r="S96" s="31" t="s">
        <v>80</v>
      </c>
      <c r="T96" s="31" t="s">
        <v>80</v>
      </c>
      <c r="U96" s="31" t="s">
        <v>80</v>
      </c>
      <c r="V96" s="31" t="s">
        <v>80</v>
      </c>
      <c r="W96" s="31" t="s">
        <v>80</v>
      </c>
      <c r="X96" s="31" t="s">
        <v>80</v>
      </c>
      <c r="Y96" s="31" t="s">
        <v>80</v>
      </c>
      <c r="Z96" s="31" t="s">
        <v>80</v>
      </c>
      <c r="AA96" s="31" t="s">
        <v>80</v>
      </c>
      <c r="AB96" s="31" t="s">
        <v>80</v>
      </c>
      <c r="AC96" s="31" t="s">
        <v>80</v>
      </c>
      <c r="AD96" s="31" t="s">
        <v>80</v>
      </c>
      <c r="AE96" s="31" t="s">
        <v>82</v>
      </c>
      <c r="AF96" s="31" t="s">
        <v>80</v>
      </c>
      <c r="AG96" s="31" t="s">
        <v>80</v>
      </c>
      <c r="AH96" s="31" t="s">
        <v>80</v>
      </c>
      <c r="AI96" s="31" t="s">
        <v>80</v>
      </c>
      <c r="AJ96" s="31" t="s">
        <v>80</v>
      </c>
      <c r="AK96">
        <v>46</v>
      </c>
      <c r="AL96" s="29" t="s">
        <v>80</v>
      </c>
      <c r="AM96" s="29" t="s">
        <v>80</v>
      </c>
      <c r="AN96" s="20" t="s">
        <v>80</v>
      </c>
    </row>
    <row r="97" spans="1:40" x14ac:dyDescent="0.25">
      <c r="A97" t="s">
        <v>73</v>
      </c>
      <c r="B97" t="s">
        <v>155</v>
      </c>
      <c r="C97" t="s">
        <v>75</v>
      </c>
      <c r="D97" t="s">
        <v>83</v>
      </c>
      <c r="E97" t="s">
        <v>104</v>
      </c>
      <c r="F97" t="s">
        <v>78</v>
      </c>
      <c r="G97" s="31" t="s">
        <v>80</v>
      </c>
      <c r="H97" s="31" t="s">
        <v>80</v>
      </c>
      <c r="I97" s="31" t="s">
        <v>80</v>
      </c>
      <c r="J97" s="31" t="s">
        <v>80</v>
      </c>
      <c r="K97" s="31" t="s">
        <v>80</v>
      </c>
      <c r="L97" s="31" t="s">
        <v>80</v>
      </c>
      <c r="M97" s="31" t="s">
        <v>80</v>
      </c>
      <c r="N97" s="31" t="s">
        <v>80</v>
      </c>
      <c r="O97" s="31" t="s">
        <v>80</v>
      </c>
      <c r="P97" s="31" t="s">
        <v>80</v>
      </c>
      <c r="Q97" s="31" t="s">
        <v>80</v>
      </c>
      <c r="R97" s="31" t="s">
        <v>80</v>
      </c>
      <c r="S97" s="31" t="s">
        <v>80</v>
      </c>
      <c r="T97" s="31">
        <v>1.119</v>
      </c>
      <c r="U97" s="31">
        <v>8.0000000000000002E-3</v>
      </c>
      <c r="V97" s="31" t="s">
        <v>80</v>
      </c>
      <c r="W97" s="31">
        <v>1.629</v>
      </c>
      <c r="X97" s="31" t="s">
        <v>80</v>
      </c>
      <c r="Y97" s="31" t="s">
        <v>80</v>
      </c>
      <c r="Z97" s="31" t="s">
        <v>80</v>
      </c>
      <c r="AA97" s="31" t="s">
        <v>80</v>
      </c>
      <c r="AB97" s="31" t="s">
        <v>80</v>
      </c>
      <c r="AC97" s="31" t="s">
        <v>80</v>
      </c>
      <c r="AD97" s="31" t="s">
        <v>80</v>
      </c>
      <c r="AE97" s="31">
        <v>5.5E-2</v>
      </c>
      <c r="AF97" s="31" t="s">
        <v>80</v>
      </c>
      <c r="AG97" s="31">
        <v>3.7999999999999999E-2</v>
      </c>
      <c r="AH97" s="31" t="s">
        <v>80</v>
      </c>
      <c r="AI97" s="31" t="s">
        <v>80</v>
      </c>
      <c r="AJ97" s="31" t="s">
        <v>80</v>
      </c>
      <c r="AK97">
        <v>47</v>
      </c>
      <c r="AL97" s="29">
        <v>0</v>
      </c>
      <c r="AM97" s="29">
        <v>99.99</v>
      </c>
      <c r="AN97" s="20">
        <v>2.8490000000000002</v>
      </c>
    </row>
    <row r="98" spans="1:40" x14ac:dyDescent="0.25">
      <c r="A98" t="s">
        <v>73</v>
      </c>
      <c r="B98" t="s">
        <v>155</v>
      </c>
      <c r="C98" t="s">
        <v>75</v>
      </c>
      <c r="D98" t="s">
        <v>83</v>
      </c>
      <c r="E98" t="s">
        <v>104</v>
      </c>
      <c r="F98" t="s">
        <v>79</v>
      </c>
      <c r="G98" s="31" t="s">
        <v>80</v>
      </c>
      <c r="H98" s="31" t="s">
        <v>80</v>
      </c>
      <c r="I98" s="31" t="s">
        <v>80</v>
      </c>
      <c r="J98" s="31" t="s">
        <v>80</v>
      </c>
      <c r="K98" s="31" t="s">
        <v>80</v>
      </c>
      <c r="L98" s="31" t="s">
        <v>80</v>
      </c>
      <c r="M98" s="31" t="s">
        <v>80</v>
      </c>
      <c r="N98" s="31" t="s">
        <v>80</v>
      </c>
      <c r="O98" s="31" t="s">
        <v>80</v>
      </c>
      <c r="P98" s="31" t="s">
        <v>80</v>
      </c>
      <c r="Q98" s="31" t="s">
        <v>80</v>
      </c>
      <c r="R98" s="31" t="s">
        <v>80</v>
      </c>
      <c r="S98" s="31" t="s">
        <v>80</v>
      </c>
      <c r="T98" s="31" t="s">
        <v>82</v>
      </c>
      <c r="U98" s="31" t="s">
        <v>82</v>
      </c>
      <c r="V98" s="31" t="s">
        <v>5</v>
      </c>
      <c r="W98" s="31" t="s">
        <v>82</v>
      </c>
      <c r="X98" s="31" t="s">
        <v>80</v>
      </c>
      <c r="Y98" s="31" t="s">
        <v>80</v>
      </c>
      <c r="Z98" s="31" t="s">
        <v>80</v>
      </c>
      <c r="AA98" s="31" t="s">
        <v>80</v>
      </c>
      <c r="AB98" s="31" t="s">
        <v>80</v>
      </c>
      <c r="AC98" s="31" t="s">
        <v>80</v>
      </c>
      <c r="AD98" s="31" t="s">
        <v>80</v>
      </c>
      <c r="AE98" s="31" t="s">
        <v>82</v>
      </c>
      <c r="AF98" s="31" t="s">
        <v>80</v>
      </c>
      <c r="AG98" s="31" t="s">
        <v>5</v>
      </c>
      <c r="AH98" s="31" t="s">
        <v>80</v>
      </c>
      <c r="AI98" s="31" t="s">
        <v>80</v>
      </c>
      <c r="AJ98" s="31" t="s">
        <v>80</v>
      </c>
      <c r="AK98">
        <v>47</v>
      </c>
      <c r="AL98" s="29" t="s">
        <v>80</v>
      </c>
      <c r="AM98" s="29" t="s">
        <v>80</v>
      </c>
      <c r="AN98" s="20" t="s">
        <v>80</v>
      </c>
    </row>
    <row r="99" spans="1:40" x14ac:dyDescent="0.25">
      <c r="A99" t="s">
        <v>73</v>
      </c>
      <c r="B99" t="s">
        <v>155</v>
      </c>
      <c r="C99" t="s">
        <v>75</v>
      </c>
      <c r="D99" t="s">
        <v>103</v>
      </c>
      <c r="E99" t="s">
        <v>87</v>
      </c>
      <c r="F99" t="s">
        <v>78</v>
      </c>
      <c r="G99" s="31" t="s">
        <v>80</v>
      </c>
      <c r="H99" s="31" t="s">
        <v>80</v>
      </c>
      <c r="I99" s="31" t="s">
        <v>80</v>
      </c>
      <c r="J99" s="31" t="s">
        <v>80</v>
      </c>
      <c r="K99" s="31" t="s">
        <v>80</v>
      </c>
      <c r="L99" s="31" t="s">
        <v>80</v>
      </c>
      <c r="M99" s="31" t="s">
        <v>80</v>
      </c>
      <c r="N99" s="31" t="s">
        <v>80</v>
      </c>
      <c r="O99" s="31" t="s">
        <v>80</v>
      </c>
      <c r="P99" s="31" t="s">
        <v>80</v>
      </c>
      <c r="Q99" s="31" t="s">
        <v>80</v>
      </c>
      <c r="R99" s="31" t="s">
        <v>80</v>
      </c>
      <c r="S99" s="31" t="s">
        <v>80</v>
      </c>
      <c r="T99" s="31" t="s">
        <v>80</v>
      </c>
      <c r="U99" s="31">
        <v>2</v>
      </c>
      <c r="V99" s="31" t="s">
        <v>80</v>
      </c>
      <c r="W99" s="31" t="s">
        <v>80</v>
      </c>
      <c r="X99" s="31" t="s">
        <v>80</v>
      </c>
      <c r="Y99" s="31" t="s">
        <v>80</v>
      </c>
      <c r="Z99" s="31" t="s">
        <v>80</v>
      </c>
      <c r="AA99" s="31" t="s">
        <v>80</v>
      </c>
      <c r="AB99" s="31" t="s">
        <v>80</v>
      </c>
      <c r="AC99" s="31" t="s">
        <v>80</v>
      </c>
      <c r="AD99" s="31" t="s">
        <v>80</v>
      </c>
      <c r="AE99" s="31" t="s">
        <v>80</v>
      </c>
      <c r="AF99" s="31" t="s">
        <v>80</v>
      </c>
      <c r="AG99" s="31" t="s">
        <v>80</v>
      </c>
      <c r="AH99" s="31" t="s">
        <v>80</v>
      </c>
      <c r="AI99" s="31" t="s">
        <v>80</v>
      </c>
      <c r="AJ99" s="31" t="s">
        <v>80</v>
      </c>
      <c r="AK99">
        <v>48</v>
      </c>
      <c r="AL99" s="29">
        <v>0</v>
      </c>
      <c r="AM99" s="29">
        <v>99.99</v>
      </c>
      <c r="AN99" s="20">
        <v>2</v>
      </c>
    </row>
    <row r="100" spans="1:40" x14ac:dyDescent="0.25">
      <c r="A100" t="s">
        <v>73</v>
      </c>
      <c r="B100" t="s">
        <v>155</v>
      </c>
      <c r="C100" t="s">
        <v>75</v>
      </c>
      <c r="D100" t="s">
        <v>103</v>
      </c>
      <c r="E100" t="s">
        <v>87</v>
      </c>
      <c r="F100" t="s">
        <v>79</v>
      </c>
      <c r="G100" s="31" t="s">
        <v>5</v>
      </c>
      <c r="H100" s="31" t="s">
        <v>80</v>
      </c>
      <c r="I100" s="31" t="s">
        <v>80</v>
      </c>
      <c r="J100" s="31" t="s">
        <v>80</v>
      </c>
      <c r="K100" s="31" t="s">
        <v>80</v>
      </c>
      <c r="L100" s="31" t="s">
        <v>5</v>
      </c>
      <c r="M100" s="31" t="s">
        <v>80</v>
      </c>
      <c r="N100" s="31" t="s">
        <v>80</v>
      </c>
      <c r="O100" s="31" t="s">
        <v>80</v>
      </c>
      <c r="P100" s="31" t="s">
        <v>80</v>
      </c>
      <c r="Q100" s="31" t="s">
        <v>80</v>
      </c>
      <c r="R100" s="31" t="s">
        <v>80</v>
      </c>
      <c r="S100" s="31" t="s">
        <v>80</v>
      </c>
      <c r="T100" s="31" t="s">
        <v>80</v>
      </c>
      <c r="U100" s="31" t="s">
        <v>82</v>
      </c>
      <c r="V100" s="31" t="s">
        <v>80</v>
      </c>
      <c r="W100" s="31" t="s">
        <v>80</v>
      </c>
      <c r="X100" s="31" t="s">
        <v>80</v>
      </c>
      <c r="Y100" s="31" t="s">
        <v>80</v>
      </c>
      <c r="Z100" s="31" t="s">
        <v>80</v>
      </c>
      <c r="AA100" s="31" t="s">
        <v>80</v>
      </c>
      <c r="AB100" s="31" t="s">
        <v>80</v>
      </c>
      <c r="AC100" s="31" t="s">
        <v>80</v>
      </c>
      <c r="AD100" s="31" t="s">
        <v>80</v>
      </c>
      <c r="AE100" s="31" t="s">
        <v>80</v>
      </c>
      <c r="AF100" s="31" t="s">
        <v>80</v>
      </c>
      <c r="AG100" s="31" t="s">
        <v>80</v>
      </c>
      <c r="AH100" s="31" t="s">
        <v>80</v>
      </c>
      <c r="AI100" s="31" t="s">
        <v>80</v>
      </c>
      <c r="AJ100" s="31" t="s">
        <v>80</v>
      </c>
      <c r="AK100">
        <v>48</v>
      </c>
      <c r="AL100" s="29" t="s">
        <v>80</v>
      </c>
      <c r="AM100" s="29" t="s">
        <v>80</v>
      </c>
      <c r="AN100" s="20" t="s">
        <v>80</v>
      </c>
    </row>
    <row r="101" spans="1:40" x14ac:dyDescent="0.25">
      <c r="A101" t="s">
        <v>73</v>
      </c>
      <c r="B101" t="s">
        <v>155</v>
      </c>
      <c r="C101" t="s">
        <v>75</v>
      </c>
      <c r="D101" t="s">
        <v>76</v>
      </c>
      <c r="E101" t="s">
        <v>90</v>
      </c>
      <c r="F101" t="s">
        <v>78</v>
      </c>
      <c r="G101" s="31" t="s">
        <v>80</v>
      </c>
      <c r="H101" s="31" t="s">
        <v>80</v>
      </c>
      <c r="I101" s="31" t="s">
        <v>80</v>
      </c>
      <c r="J101" s="31" t="s">
        <v>80</v>
      </c>
      <c r="K101" s="31" t="s">
        <v>80</v>
      </c>
      <c r="L101" s="31" t="s">
        <v>80</v>
      </c>
      <c r="M101" s="31" t="s">
        <v>80</v>
      </c>
      <c r="N101" s="31" t="s">
        <v>80</v>
      </c>
      <c r="O101" s="31" t="s">
        <v>80</v>
      </c>
      <c r="P101" s="31" t="s">
        <v>80</v>
      </c>
      <c r="Q101" s="31" t="s">
        <v>80</v>
      </c>
      <c r="R101" s="31" t="s">
        <v>80</v>
      </c>
      <c r="S101" s="31" t="s">
        <v>80</v>
      </c>
      <c r="T101" s="31" t="s">
        <v>80</v>
      </c>
      <c r="U101" s="31" t="s">
        <v>80</v>
      </c>
      <c r="V101" s="31" t="s">
        <v>80</v>
      </c>
      <c r="W101" s="31" t="s">
        <v>80</v>
      </c>
      <c r="X101" s="31" t="s">
        <v>80</v>
      </c>
      <c r="Y101" s="31" t="s">
        <v>80</v>
      </c>
      <c r="Z101" s="31" t="s">
        <v>80</v>
      </c>
      <c r="AA101" s="31" t="s">
        <v>80</v>
      </c>
      <c r="AB101" s="31" t="s">
        <v>80</v>
      </c>
      <c r="AC101" s="31" t="s">
        <v>80</v>
      </c>
      <c r="AD101" s="31" t="s">
        <v>80</v>
      </c>
      <c r="AE101" s="31" t="s">
        <v>80</v>
      </c>
      <c r="AF101" s="31">
        <v>0.71899999999999997</v>
      </c>
      <c r="AG101" s="31">
        <v>0.185</v>
      </c>
      <c r="AH101" s="31">
        <v>0.40799999999999997</v>
      </c>
      <c r="AI101" s="31">
        <v>0.30599999999999999</v>
      </c>
      <c r="AJ101" s="31">
        <v>0.17299999999999999</v>
      </c>
      <c r="AK101">
        <v>49</v>
      </c>
      <c r="AL101" s="29">
        <v>0</v>
      </c>
      <c r="AM101" s="29">
        <v>99.99</v>
      </c>
      <c r="AN101" s="20">
        <v>1.7909999999999999</v>
      </c>
    </row>
    <row r="102" spans="1:40" x14ac:dyDescent="0.25">
      <c r="A102" t="s">
        <v>73</v>
      </c>
      <c r="B102" t="s">
        <v>155</v>
      </c>
      <c r="C102" t="s">
        <v>75</v>
      </c>
      <c r="D102" t="s">
        <v>76</v>
      </c>
      <c r="E102" t="s">
        <v>90</v>
      </c>
      <c r="F102" t="s">
        <v>79</v>
      </c>
      <c r="G102" s="31" t="s">
        <v>80</v>
      </c>
      <c r="H102" s="31" t="s">
        <v>80</v>
      </c>
      <c r="I102" s="31" t="s">
        <v>80</v>
      </c>
      <c r="J102" s="31" t="s">
        <v>80</v>
      </c>
      <c r="K102" s="31" t="s">
        <v>80</v>
      </c>
      <c r="L102" s="31" t="s">
        <v>80</v>
      </c>
      <c r="M102" s="31" t="s">
        <v>80</v>
      </c>
      <c r="N102" s="31" t="s">
        <v>80</v>
      </c>
      <c r="O102" s="31" t="s">
        <v>80</v>
      </c>
      <c r="P102" s="31" t="s">
        <v>80</v>
      </c>
      <c r="Q102" s="31" t="s">
        <v>80</v>
      </c>
      <c r="R102" s="31" t="s">
        <v>80</v>
      </c>
      <c r="S102" s="31" t="s">
        <v>80</v>
      </c>
      <c r="T102" s="31" t="s">
        <v>80</v>
      </c>
      <c r="U102" s="31" t="s">
        <v>80</v>
      </c>
      <c r="V102" s="31" t="s">
        <v>80</v>
      </c>
      <c r="W102" s="31" t="s">
        <v>80</v>
      </c>
      <c r="X102" s="31" t="s">
        <v>80</v>
      </c>
      <c r="Y102" s="31" t="s">
        <v>80</v>
      </c>
      <c r="Z102" s="31" t="s">
        <v>80</v>
      </c>
      <c r="AA102" s="31" t="s">
        <v>80</v>
      </c>
      <c r="AB102" s="31" t="s">
        <v>80</v>
      </c>
      <c r="AC102" s="31" t="s">
        <v>80</v>
      </c>
      <c r="AD102" s="31" t="s">
        <v>80</v>
      </c>
      <c r="AE102" s="31" t="s">
        <v>80</v>
      </c>
      <c r="AF102" s="31" t="s">
        <v>5</v>
      </c>
      <c r="AG102" s="31" t="s">
        <v>5</v>
      </c>
      <c r="AH102" s="31" t="s">
        <v>5</v>
      </c>
      <c r="AI102" s="31" t="s">
        <v>5</v>
      </c>
      <c r="AJ102" s="31" t="s">
        <v>5</v>
      </c>
      <c r="AK102">
        <v>49</v>
      </c>
      <c r="AL102" s="29" t="s">
        <v>80</v>
      </c>
      <c r="AM102" s="29" t="s">
        <v>80</v>
      </c>
      <c r="AN102" s="20" t="s">
        <v>80</v>
      </c>
    </row>
    <row r="103" spans="1:40" x14ac:dyDescent="0.25">
      <c r="A103" t="s">
        <v>73</v>
      </c>
      <c r="B103" t="s">
        <v>155</v>
      </c>
      <c r="C103" t="s">
        <v>75</v>
      </c>
      <c r="D103" t="s">
        <v>83</v>
      </c>
      <c r="E103" t="s">
        <v>90</v>
      </c>
      <c r="F103" t="s">
        <v>78</v>
      </c>
      <c r="G103" s="31" t="s">
        <v>80</v>
      </c>
      <c r="H103" s="31" t="s">
        <v>80</v>
      </c>
      <c r="I103" s="31" t="s">
        <v>80</v>
      </c>
      <c r="J103" s="31" t="s">
        <v>80</v>
      </c>
      <c r="K103" s="31" t="s">
        <v>80</v>
      </c>
      <c r="L103" s="31" t="s">
        <v>80</v>
      </c>
      <c r="M103" s="31" t="s">
        <v>80</v>
      </c>
      <c r="N103" s="31" t="s">
        <v>80</v>
      </c>
      <c r="O103" s="31" t="s">
        <v>80</v>
      </c>
      <c r="P103" s="31" t="s">
        <v>80</v>
      </c>
      <c r="Q103" s="31" t="s">
        <v>80</v>
      </c>
      <c r="R103" s="31" t="s">
        <v>80</v>
      </c>
      <c r="S103" s="31" t="s">
        <v>80</v>
      </c>
      <c r="T103" s="31" t="s">
        <v>80</v>
      </c>
      <c r="U103" s="31" t="s">
        <v>80</v>
      </c>
      <c r="V103" s="31" t="s">
        <v>80</v>
      </c>
      <c r="W103" s="31" t="s">
        <v>80</v>
      </c>
      <c r="X103" s="31" t="s">
        <v>80</v>
      </c>
      <c r="Y103" s="31" t="s">
        <v>80</v>
      </c>
      <c r="Z103" s="31">
        <v>1E-3</v>
      </c>
      <c r="AA103" s="31" t="s">
        <v>80</v>
      </c>
      <c r="AB103" s="31" t="s">
        <v>80</v>
      </c>
      <c r="AC103" s="31" t="s">
        <v>80</v>
      </c>
      <c r="AD103" s="31" t="s">
        <v>80</v>
      </c>
      <c r="AE103" s="31" t="s">
        <v>80</v>
      </c>
      <c r="AF103" s="31" t="s">
        <v>80</v>
      </c>
      <c r="AG103" s="31">
        <v>6.8000000000000005E-2</v>
      </c>
      <c r="AH103" s="31">
        <v>0.43099999999999999</v>
      </c>
      <c r="AI103" s="31">
        <v>1.181</v>
      </c>
      <c r="AJ103" s="31">
        <v>3.6999999999999998E-2</v>
      </c>
      <c r="AK103">
        <v>50</v>
      </c>
      <c r="AL103" s="29">
        <v>0</v>
      </c>
      <c r="AM103" s="29">
        <v>99.99</v>
      </c>
      <c r="AN103" s="20">
        <v>1.718</v>
      </c>
    </row>
    <row r="104" spans="1:40" x14ac:dyDescent="0.25">
      <c r="A104" t="s">
        <v>73</v>
      </c>
      <c r="B104" t="s">
        <v>155</v>
      </c>
      <c r="C104" t="s">
        <v>75</v>
      </c>
      <c r="D104" t="s">
        <v>83</v>
      </c>
      <c r="E104" t="s">
        <v>90</v>
      </c>
      <c r="F104" t="s">
        <v>79</v>
      </c>
      <c r="G104" s="31" t="s">
        <v>80</v>
      </c>
      <c r="H104" s="31" t="s">
        <v>80</v>
      </c>
      <c r="I104" s="31" t="s">
        <v>80</v>
      </c>
      <c r="J104" s="31" t="s">
        <v>80</v>
      </c>
      <c r="K104" s="31" t="s">
        <v>80</v>
      </c>
      <c r="L104" s="31" t="s">
        <v>80</v>
      </c>
      <c r="M104" s="31" t="s">
        <v>80</v>
      </c>
      <c r="N104" s="31" t="s">
        <v>80</v>
      </c>
      <c r="O104" s="31" t="s">
        <v>80</v>
      </c>
      <c r="P104" s="31" t="s">
        <v>80</v>
      </c>
      <c r="Q104" s="31" t="s">
        <v>80</v>
      </c>
      <c r="R104" s="31" t="s">
        <v>80</v>
      </c>
      <c r="S104" s="31" t="s">
        <v>80</v>
      </c>
      <c r="T104" s="31" t="s">
        <v>80</v>
      </c>
      <c r="U104" s="31" t="s">
        <v>80</v>
      </c>
      <c r="V104" s="31" t="s">
        <v>80</v>
      </c>
      <c r="W104" s="31" t="s">
        <v>80</v>
      </c>
      <c r="X104" s="31" t="s">
        <v>80</v>
      </c>
      <c r="Y104" s="31" t="s">
        <v>80</v>
      </c>
      <c r="Z104" s="31" t="s">
        <v>82</v>
      </c>
      <c r="AA104" s="31" t="s">
        <v>80</v>
      </c>
      <c r="AB104" s="31" t="s">
        <v>80</v>
      </c>
      <c r="AC104" s="31" t="s">
        <v>80</v>
      </c>
      <c r="AD104" s="31" t="s">
        <v>80</v>
      </c>
      <c r="AE104" s="31" t="s">
        <v>80</v>
      </c>
      <c r="AF104" s="31" t="s">
        <v>80</v>
      </c>
      <c r="AG104" s="31" t="s">
        <v>82</v>
      </c>
      <c r="AH104" s="31" t="s">
        <v>5</v>
      </c>
      <c r="AI104" s="31" t="s">
        <v>5</v>
      </c>
      <c r="AJ104" s="31" t="s">
        <v>5</v>
      </c>
      <c r="AK104">
        <v>50</v>
      </c>
      <c r="AL104" s="29" t="s">
        <v>80</v>
      </c>
      <c r="AM104" s="29" t="s">
        <v>80</v>
      </c>
      <c r="AN104" s="20" t="s">
        <v>80</v>
      </c>
    </row>
    <row r="105" spans="1:40" x14ac:dyDescent="0.25">
      <c r="A105" t="s">
        <v>73</v>
      </c>
      <c r="B105" t="s">
        <v>155</v>
      </c>
      <c r="C105" t="s">
        <v>75</v>
      </c>
      <c r="D105" t="s">
        <v>83</v>
      </c>
      <c r="E105" t="s">
        <v>99</v>
      </c>
      <c r="F105" t="s">
        <v>78</v>
      </c>
      <c r="G105" s="31">
        <v>0.1</v>
      </c>
      <c r="H105" s="31" t="s">
        <v>80</v>
      </c>
      <c r="I105" s="31" t="s">
        <v>80</v>
      </c>
      <c r="J105" s="31" t="s">
        <v>80</v>
      </c>
      <c r="K105" s="31" t="s">
        <v>80</v>
      </c>
      <c r="L105" s="31" t="s">
        <v>80</v>
      </c>
      <c r="M105" s="31">
        <v>0.3</v>
      </c>
      <c r="N105" s="31">
        <v>1</v>
      </c>
      <c r="O105" s="31" t="s">
        <v>80</v>
      </c>
      <c r="P105" s="31" t="s">
        <v>80</v>
      </c>
      <c r="Q105" s="31" t="s">
        <v>80</v>
      </c>
      <c r="R105" s="31" t="s">
        <v>80</v>
      </c>
      <c r="S105" s="31" t="s">
        <v>80</v>
      </c>
      <c r="T105" s="31" t="s">
        <v>80</v>
      </c>
      <c r="U105" s="31" t="s">
        <v>80</v>
      </c>
      <c r="V105" s="31" t="s">
        <v>80</v>
      </c>
      <c r="W105" s="31" t="s">
        <v>80</v>
      </c>
      <c r="X105" s="31" t="s">
        <v>80</v>
      </c>
      <c r="Y105" s="31" t="s">
        <v>80</v>
      </c>
      <c r="Z105" s="31" t="s">
        <v>80</v>
      </c>
      <c r="AA105" s="31" t="s">
        <v>80</v>
      </c>
      <c r="AB105" s="31" t="s">
        <v>80</v>
      </c>
      <c r="AC105" s="31" t="s">
        <v>80</v>
      </c>
      <c r="AD105" s="31" t="s">
        <v>80</v>
      </c>
      <c r="AE105" s="31" t="s">
        <v>80</v>
      </c>
      <c r="AF105" s="31" t="s">
        <v>80</v>
      </c>
      <c r="AG105" s="31">
        <v>0.18</v>
      </c>
      <c r="AH105" s="31" t="s">
        <v>80</v>
      </c>
      <c r="AI105" s="31" t="s">
        <v>80</v>
      </c>
      <c r="AJ105" s="31" t="s">
        <v>80</v>
      </c>
      <c r="AK105">
        <v>51</v>
      </c>
      <c r="AL105" s="29">
        <v>0</v>
      </c>
      <c r="AM105" s="29">
        <v>100</v>
      </c>
      <c r="AN105" s="20">
        <v>1.58</v>
      </c>
    </row>
    <row r="106" spans="1:40" x14ac:dyDescent="0.25">
      <c r="A106" t="s">
        <v>73</v>
      </c>
      <c r="B106" t="s">
        <v>155</v>
      </c>
      <c r="C106" t="s">
        <v>75</v>
      </c>
      <c r="D106" t="s">
        <v>83</v>
      </c>
      <c r="E106" t="s">
        <v>99</v>
      </c>
      <c r="F106" t="s">
        <v>79</v>
      </c>
      <c r="G106" s="31" t="s">
        <v>82</v>
      </c>
      <c r="H106" s="31" t="s">
        <v>80</v>
      </c>
      <c r="I106" s="31" t="s">
        <v>80</v>
      </c>
      <c r="J106" s="31" t="s">
        <v>80</v>
      </c>
      <c r="K106" s="31" t="s">
        <v>80</v>
      </c>
      <c r="L106" s="31" t="s">
        <v>80</v>
      </c>
      <c r="M106" s="31" t="s">
        <v>82</v>
      </c>
      <c r="N106" s="31" t="s">
        <v>82</v>
      </c>
      <c r="O106" s="31" t="s">
        <v>80</v>
      </c>
      <c r="P106" s="31" t="s">
        <v>80</v>
      </c>
      <c r="Q106" s="31" t="s">
        <v>80</v>
      </c>
      <c r="R106" s="31" t="s">
        <v>80</v>
      </c>
      <c r="S106" s="31" t="s">
        <v>80</v>
      </c>
      <c r="T106" s="31" t="s">
        <v>80</v>
      </c>
      <c r="U106" s="31" t="s">
        <v>80</v>
      </c>
      <c r="V106" s="31" t="s">
        <v>80</v>
      </c>
      <c r="W106" s="31" t="s">
        <v>80</v>
      </c>
      <c r="X106" s="31" t="s">
        <v>80</v>
      </c>
      <c r="Y106" s="31" t="s">
        <v>80</v>
      </c>
      <c r="Z106" s="31" t="s">
        <v>80</v>
      </c>
      <c r="AA106" s="31" t="s">
        <v>80</v>
      </c>
      <c r="AB106" s="31" t="s">
        <v>80</v>
      </c>
      <c r="AC106" s="31" t="s">
        <v>80</v>
      </c>
      <c r="AD106" s="31" t="s">
        <v>80</v>
      </c>
      <c r="AE106" s="31" t="s">
        <v>80</v>
      </c>
      <c r="AF106" s="31" t="s">
        <v>80</v>
      </c>
      <c r="AG106" s="31" t="s">
        <v>82</v>
      </c>
      <c r="AH106" s="31" t="s">
        <v>80</v>
      </c>
      <c r="AI106" s="31" t="s">
        <v>80</v>
      </c>
      <c r="AJ106" s="31" t="s">
        <v>80</v>
      </c>
      <c r="AK106">
        <v>51</v>
      </c>
      <c r="AL106" s="29" t="s">
        <v>80</v>
      </c>
      <c r="AM106" s="29" t="s">
        <v>80</v>
      </c>
      <c r="AN106" s="20" t="s">
        <v>80</v>
      </c>
    </row>
    <row r="107" spans="1:40" x14ac:dyDescent="0.25">
      <c r="A107" t="s">
        <v>73</v>
      </c>
      <c r="B107" t="s">
        <v>155</v>
      </c>
      <c r="C107" t="s">
        <v>75</v>
      </c>
      <c r="D107" t="s">
        <v>83</v>
      </c>
      <c r="E107" t="s">
        <v>105</v>
      </c>
      <c r="F107" t="s">
        <v>78</v>
      </c>
      <c r="G107" s="31" t="s">
        <v>80</v>
      </c>
      <c r="H107" s="31" t="s">
        <v>80</v>
      </c>
      <c r="I107" s="31" t="s">
        <v>80</v>
      </c>
      <c r="J107" s="31" t="s">
        <v>80</v>
      </c>
      <c r="K107" s="31" t="s">
        <v>80</v>
      </c>
      <c r="L107" s="31" t="s">
        <v>80</v>
      </c>
      <c r="M107" s="31" t="s">
        <v>80</v>
      </c>
      <c r="N107" s="31" t="s">
        <v>80</v>
      </c>
      <c r="O107" s="31" t="s">
        <v>80</v>
      </c>
      <c r="P107" s="31" t="s">
        <v>80</v>
      </c>
      <c r="Q107" s="31" t="s">
        <v>80</v>
      </c>
      <c r="R107" s="31" t="s">
        <v>80</v>
      </c>
      <c r="S107" s="31" t="s">
        <v>80</v>
      </c>
      <c r="T107" s="31" t="s">
        <v>80</v>
      </c>
      <c r="U107" s="31" t="s">
        <v>80</v>
      </c>
      <c r="V107" s="31">
        <v>0.14499999999999999</v>
      </c>
      <c r="W107" s="31">
        <v>0.11799999999999999</v>
      </c>
      <c r="X107" s="31" t="s">
        <v>80</v>
      </c>
      <c r="Y107" s="31" t="s">
        <v>80</v>
      </c>
      <c r="Z107" s="31" t="s">
        <v>80</v>
      </c>
      <c r="AA107" s="31" t="s">
        <v>80</v>
      </c>
      <c r="AB107" s="31" t="s">
        <v>80</v>
      </c>
      <c r="AC107" s="31" t="s">
        <v>80</v>
      </c>
      <c r="AD107" s="31" t="s">
        <v>80</v>
      </c>
      <c r="AE107" s="31">
        <v>1.008</v>
      </c>
      <c r="AF107" s="31" t="s">
        <v>80</v>
      </c>
      <c r="AG107" s="31">
        <v>3.6999999999999998E-2</v>
      </c>
      <c r="AH107" s="31">
        <v>1.2999999999999999E-2</v>
      </c>
      <c r="AI107" s="31">
        <v>0.11700000000000001</v>
      </c>
      <c r="AJ107" s="31">
        <v>3.1E-2</v>
      </c>
      <c r="AK107">
        <v>52</v>
      </c>
      <c r="AL107" s="29">
        <v>0</v>
      </c>
      <c r="AM107" s="29">
        <v>100</v>
      </c>
      <c r="AN107" s="20">
        <v>1.4690000000000001</v>
      </c>
    </row>
    <row r="108" spans="1:40" x14ac:dyDescent="0.25">
      <c r="A108" t="s">
        <v>73</v>
      </c>
      <c r="B108" t="s">
        <v>155</v>
      </c>
      <c r="C108" t="s">
        <v>75</v>
      </c>
      <c r="D108" t="s">
        <v>83</v>
      </c>
      <c r="E108" t="s">
        <v>105</v>
      </c>
      <c r="F108" t="s">
        <v>79</v>
      </c>
      <c r="G108" s="31" t="s">
        <v>80</v>
      </c>
      <c r="H108" s="31" t="s">
        <v>80</v>
      </c>
      <c r="I108" s="31" t="s">
        <v>80</v>
      </c>
      <c r="J108" s="31" t="s">
        <v>80</v>
      </c>
      <c r="K108" s="31" t="s">
        <v>80</v>
      </c>
      <c r="L108" s="31" t="s">
        <v>80</v>
      </c>
      <c r="M108" s="31" t="s">
        <v>80</v>
      </c>
      <c r="N108" s="31" t="s">
        <v>80</v>
      </c>
      <c r="O108" s="31" t="s">
        <v>80</v>
      </c>
      <c r="P108" s="31" t="s">
        <v>80</v>
      </c>
      <c r="Q108" s="31" t="s">
        <v>80</v>
      </c>
      <c r="R108" s="31" t="s">
        <v>80</v>
      </c>
      <c r="S108" s="31" t="s">
        <v>80</v>
      </c>
      <c r="T108" s="31" t="s">
        <v>80</v>
      </c>
      <c r="U108" s="31" t="s">
        <v>80</v>
      </c>
      <c r="V108" s="31" t="s">
        <v>82</v>
      </c>
      <c r="W108" s="31" t="s">
        <v>82</v>
      </c>
      <c r="X108" s="31" t="s">
        <v>80</v>
      </c>
      <c r="Y108" s="31" t="s">
        <v>80</v>
      </c>
      <c r="Z108" s="31" t="s">
        <v>80</v>
      </c>
      <c r="AA108" s="31" t="s">
        <v>80</v>
      </c>
      <c r="AB108" s="31" t="s">
        <v>80</v>
      </c>
      <c r="AC108" s="31" t="s">
        <v>80</v>
      </c>
      <c r="AD108" s="31" t="s">
        <v>80</v>
      </c>
      <c r="AE108" s="31" t="s">
        <v>82</v>
      </c>
      <c r="AF108" s="31" t="s">
        <v>80</v>
      </c>
      <c r="AG108" s="31" t="s">
        <v>82</v>
      </c>
      <c r="AH108" s="31" t="s">
        <v>5</v>
      </c>
      <c r="AI108" s="31" t="s">
        <v>5</v>
      </c>
      <c r="AJ108" s="31" t="s">
        <v>5</v>
      </c>
      <c r="AK108">
        <v>52</v>
      </c>
      <c r="AL108" s="29" t="s">
        <v>80</v>
      </c>
      <c r="AM108" s="29" t="s">
        <v>80</v>
      </c>
      <c r="AN108" s="20" t="s">
        <v>80</v>
      </c>
    </row>
    <row r="109" spans="1:40" x14ac:dyDescent="0.25">
      <c r="A109" t="s">
        <v>73</v>
      </c>
      <c r="B109" t="s">
        <v>155</v>
      </c>
      <c r="C109" t="s">
        <v>75</v>
      </c>
      <c r="D109" t="s">
        <v>163</v>
      </c>
      <c r="E109" t="s">
        <v>90</v>
      </c>
      <c r="F109" t="s">
        <v>78</v>
      </c>
      <c r="G109" s="31" t="s">
        <v>80</v>
      </c>
      <c r="H109" s="31" t="s">
        <v>80</v>
      </c>
      <c r="I109" s="31" t="s">
        <v>80</v>
      </c>
      <c r="J109" s="31" t="s">
        <v>80</v>
      </c>
      <c r="K109" s="31" t="s">
        <v>80</v>
      </c>
      <c r="L109" s="31" t="s">
        <v>80</v>
      </c>
      <c r="M109" s="31" t="s">
        <v>80</v>
      </c>
      <c r="N109" s="31" t="s">
        <v>80</v>
      </c>
      <c r="O109" s="31" t="s">
        <v>80</v>
      </c>
      <c r="P109" s="31" t="s">
        <v>80</v>
      </c>
      <c r="Q109" s="31" t="s">
        <v>80</v>
      </c>
      <c r="R109" s="31" t="s">
        <v>80</v>
      </c>
      <c r="S109" s="31" t="s">
        <v>80</v>
      </c>
      <c r="T109" s="31" t="s">
        <v>80</v>
      </c>
      <c r="U109" s="31" t="s">
        <v>80</v>
      </c>
      <c r="V109" s="31" t="s">
        <v>80</v>
      </c>
      <c r="W109" s="31">
        <v>0.11700000000000001</v>
      </c>
      <c r="X109" s="31">
        <v>4.8000000000000001E-2</v>
      </c>
      <c r="Y109" s="31">
        <v>0.48899999999999999</v>
      </c>
      <c r="Z109" s="31">
        <v>1.4E-2</v>
      </c>
      <c r="AA109" s="31">
        <v>0.109</v>
      </c>
      <c r="AB109" s="31">
        <v>1.0999999999999999E-2</v>
      </c>
      <c r="AC109" s="31">
        <v>5.2999999999999999E-2</v>
      </c>
      <c r="AD109" s="31">
        <v>5.0999999999999997E-2</v>
      </c>
      <c r="AE109" s="31" t="s">
        <v>80</v>
      </c>
      <c r="AF109" s="31" t="s">
        <v>80</v>
      </c>
      <c r="AG109" s="31">
        <v>3.2000000000000001E-2</v>
      </c>
      <c r="AH109" s="31">
        <v>0.01</v>
      </c>
      <c r="AI109" s="31" t="s">
        <v>80</v>
      </c>
      <c r="AJ109" s="31" t="s">
        <v>80</v>
      </c>
      <c r="AK109">
        <v>53</v>
      </c>
      <c r="AL109" s="29">
        <v>0</v>
      </c>
      <c r="AM109" s="29">
        <v>100</v>
      </c>
      <c r="AN109" s="20">
        <v>0.93300000000000005</v>
      </c>
    </row>
    <row r="110" spans="1:40" x14ac:dyDescent="0.25">
      <c r="A110" t="s">
        <v>73</v>
      </c>
      <c r="B110" t="s">
        <v>155</v>
      </c>
      <c r="C110" t="s">
        <v>75</v>
      </c>
      <c r="D110" t="s">
        <v>163</v>
      </c>
      <c r="E110" t="s">
        <v>90</v>
      </c>
      <c r="F110" t="s">
        <v>79</v>
      </c>
      <c r="G110" s="31" t="s">
        <v>80</v>
      </c>
      <c r="H110" s="31" t="s">
        <v>80</v>
      </c>
      <c r="I110" s="31" t="s">
        <v>80</v>
      </c>
      <c r="J110" s="31" t="s">
        <v>80</v>
      </c>
      <c r="K110" s="31" t="s">
        <v>80</v>
      </c>
      <c r="L110" s="31" t="s">
        <v>80</v>
      </c>
      <c r="M110" s="31" t="s">
        <v>80</v>
      </c>
      <c r="N110" s="31" t="s">
        <v>80</v>
      </c>
      <c r="O110" s="31" t="s">
        <v>80</v>
      </c>
      <c r="P110" s="31" t="s">
        <v>80</v>
      </c>
      <c r="Q110" s="31" t="s">
        <v>80</v>
      </c>
      <c r="R110" s="31" t="s">
        <v>80</v>
      </c>
      <c r="S110" s="31" t="s">
        <v>80</v>
      </c>
      <c r="T110" s="31" t="s">
        <v>80</v>
      </c>
      <c r="U110" s="31" t="s">
        <v>80</v>
      </c>
      <c r="V110" s="31" t="s">
        <v>80</v>
      </c>
      <c r="W110" s="31" t="s">
        <v>5</v>
      </c>
      <c r="X110" s="31" t="s">
        <v>5</v>
      </c>
      <c r="Y110" s="31" t="s">
        <v>5</v>
      </c>
      <c r="Z110" s="31" t="s">
        <v>5</v>
      </c>
      <c r="AA110" s="31" t="s">
        <v>5</v>
      </c>
      <c r="AB110" s="31" t="s">
        <v>5</v>
      </c>
      <c r="AC110" s="31" t="s">
        <v>82</v>
      </c>
      <c r="AD110" s="31" t="s">
        <v>5</v>
      </c>
      <c r="AE110" s="31" t="s">
        <v>80</v>
      </c>
      <c r="AF110" s="31" t="s">
        <v>80</v>
      </c>
      <c r="AG110" s="31" t="s">
        <v>5</v>
      </c>
      <c r="AH110" s="31" t="s">
        <v>5</v>
      </c>
      <c r="AI110" s="31" t="s">
        <v>80</v>
      </c>
      <c r="AJ110" s="31" t="s">
        <v>80</v>
      </c>
      <c r="AK110">
        <v>53</v>
      </c>
      <c r="AL110" s="29" t="s">
        <v>80</v>
      </c>
      <c r="AM110" s="29" t="s">
        <v>80</v>
      </c>
      <c r="AN110" s="20" t="s">
        <v>80</v>
      </c>
    </row>
    <row r="111" spans="1:40" x14ac:dyDescent="0.25">
      <c r="A111" t="s">
        <v>73</v>
      </c>
      <c r="B111" t="s">
        <v>155</v>
      </c>
      <c r="C111" t="s">
        <v>75</v>
      </c>
      <c r="D111" t="s">
        <v>158</v>
      </c>
      <c r="E111" t="s">
        <v>90</v>
      </c>
      <c r="F111" t="s">
        <v>78</v>
      </c>
      <c r="G111" s="31" t="s">
        <v>80</v>
      </c>
      <c r="H111" s="31" t="s">
        <v>80</v>
      </c>
      <c r="I111" s="31" t="s">
        <v>80</v>
      </c>
      <c r="J111" s="31" t="s">
        <v>80</v>
      </c>
      <c r="K111" s="31" t="s">
        <v>80</v>
      </c>
      <c r="L111" s="31" t="s">
        <v>80</v>
      </c>
      <c r="M111" s="31" t="s">
        <v>80</v>
      </c>
      <c r="N111" s="31" t="s">
        <v>80</v>
      </c>
      <c r="O111" s="31">
        <v>0.41</v>
      </c>
      <c r="P111" s="31" t="s">
        <v>80</v>
      </c>
      <c r="Q111" s="31" t="s">
        <v>80</v>
      </c>
      <c r="R111" s="31" t="s">
        <v>80</v>
      </c>
      <c r="S111" s="31" t="s">
        <v>80</v>
      </c>
      <c r="T111" s="31" t="s">
        <v>80</v>
      </c>
      <c r="U111" s="31" t="s">
        <v>80</v>
      </c>
      <c r="V111" s="31" t="s">
        <v>80</v>
      </c>
      <c r="W111" s="31" t="s">
        <v>80</v>
      </c>
      <c r="X111" s="31" t="s">
        <v>80</v>
      </c>
      <c r="Y111" s="31" t="s">
        <v>80</v>
      </c>
      <c r="Z111" s="31" t="s">
        <v>80</v>
      </c>
      <c r="AA111" s="31" t="s">
        <v>80</v>
      </c>
      <c r="AB111" s="31" t="s">
        <v>80</v>
      </c>
      <c r="AC111" s="31" t="s">
        <v>80</v>
      </c>
      <c r="AD111" s="31" t="s">
        <v>80</v>
      </c>
      <c r="AE111" s="31" t="s">
        <v>80</v>
      </c>
      <c r="AF111" s="31" t="s">
        <v>80</v>
      </c>
      <c r="AG111" s="31" t="s">
        <v>80</v>
      </c>
      <c r="AH111" s="31" t="s">
        <v>80</v>
      </c>
      <c r="AI111" s="31" t="s">
        <v>80</v>
      </c>
      <c r="AJ111" s="31" t="s">
        <v>80</v>
      </c>
      <c r="AK111">
        <v>54</v>
      </c>
      <c r="AL111" s="29">
        <v>0</v>
      </c>
      <c r="AM111" s="29">
        <v>100</v>
      </c>
      <c r="AN111" s="20">
        <v>0.41</v>
      </c>
    </row>
    <row r="112" spans="1:40" x14ac:dyDescent="0.25">
      <c r="A112" t="s">
        <v>73</v>
      </c>
      <c r="B112" t="s">
        <v>155</v>
      </c>
      <c r="C112" t="s">
        <v>75</v>
      </c>
      <c r="D112" t="s">
        <v>158</v>
      </c>
      <c r="E112" t="s">
        <v>90</v>
      </c>
      <c r="F112" t="s">
        <v>79</v>
      </c>
      <c r="G112" s="31" t="s">
        <v>80</v>
      </c>
      <c r="H112" s="31" t="s">
        <v>80</v>
      </c>
      <c r="I112" s="31" t="s">
        <v>80</v>
      </c>
      <c r="J112" s="31" t="s">
        <v>80</v>
      </c>
      <c r="K112" s="31" t="s">
        <v>80</v>
      </c>
      <c r="L112" s="31" t="s">
        <v>80</v>
      </c>
      <c r="M112" s="31" t="s">
        <v>80</v>
      </c>
      <c r="N112" s="31" t="s">
        <v>80</v>
      </c>
      <c r="O112" s="31" t="s">
        <v>5</v>
      </c>
      <c r="P112" s="31" t="s">
        <v>80</v>
      </c>
      <c r="Q112" s="31" t="s">
        <v>80</v>
      </c>
      <c r="R112" s="31" t="s">
        <v>80</v>
      </c>
      <c r="S112" s="31" t="s">
        <v>80</v>
      </c>
      <c r="T112" s="31" t="s">
        <v>80</v>
      </c>
      <c r="U112" s="31" t="s">
        <v>80</v>
      </c>
      <c r="V112" s="31" t="s">
        <v>80</v>
      </c>
      <c r="W112" s="31" t="s">
        <v>80</v>
      </c>
      <c r="X112" s="31" t="s">
        <v>80</v>
      </c>
      <c r="Y112" s="31" t="s">
        <v>80</v>
      </c>
      <c r="Z112" s="31" t="s">
        <v>80</v>
      </c>
      <c r="AA112" s="31" t="s">
        <v>80</v>
      </c>
      <c r="AB112" s="31" t="s">
        <v>80</v>
      </c>
      <c r="AC112" s="31" t="s">
        <v>80</v>
      </c>
      <c r="AD112" s="31" t="s">
        <v>80</v>
      </c>
      <c r="AE112" s="31" t="s">
        <v>80</v>
      </c>
      <c r="AF112" s="31" t="s">
        <v>80</v>
      </c>
      <c r="AG112" s="31" t="s">
        <v>80</v>
      </c>
      <c r="AH112" s="31" t="s">
        <v>80</v>
      </c>
      <c r="AI112" s="31" t="s">
        <v>80</v>
      </c>
      <c r="AJ112" s="31" t="s">
        <v>80</v>
      </c>
      <c r="AK112">
        <v>54</v>
      </c>
      <c r="AL112" s="29" t="s">
        <v>80</v>
      </c>
      <c r="AM112" s="29" t="s">
        <v>80</v>
      </c>
      <c r="AN112" s="20" t="s">
        <v>80</v>
      </c>
    </row>
    <row r="113" spans="1:40" x14ac:dyDescent="0.25">
      <c r="A113" t="s">
        <v>73</v>
      </c>
      <c r="B113" t="s">
        <v>155</v>
      </c>
      <c r="C113" t="s">
        <v>75</v>
      </c>
      <c r="D113" t="s">
        <v>162</v>
      </c>
      <c r="E113" t="s">
        <v>99</v>
      </c>
      <c r="F113" t="s">
        <v>78</v>
      </c>
      <c r="G113" s="31" t="s">
        <v>80</v>
      </c>
      <c r="H113" s="31" t="s">
        <v>80</v>
      </c>
      <c r="I113" s="31" t="s">
        <v>80</v>
      </c>
      <c r="J113" s="31" t="s">
        <v>80</v>
      </c>
      <c r="K113" s="31" t="s">
        <v>80</v>
      </c>
      <c r="L113" s="31" t="s">
        <v>80</v>
      </c>
      <c r="M113" s="31" t="s">
        <v>80</v>
      </c>
      <c r="N113" s="31" t="s">
        <v>80</v>
      </c>
      <c r="O113" s="31" t="s">
        <v>80</v>
      </c>
      <c r="P113" s="31" t="s">
        <v>80</v>
      </c>
      <c r="Q113" s="31" t="s">
        <v>80</v>
      </c>
      <c r="R113" s="31" t="s">
        <v>80</v>
      </c>
      <c r="S113" s="31" t="s">
        <v>80</v>
      </c>
      <c r="T113" s="31" t="s">
        <v>80</v>
      </c>
      <c r="U113" s="31">
        <v>0.11</v>
      </c>
      <c r="V113" s="31" t="s">
        <v>80</v>
      </c>
      <c r="W113" s="31" t="s">
        <v>80</v>
      </c>
      <c r="X113" s="31" t="s">
        <v>80</v>
      </c>
      <c r="Y113" s="31" t="s">
        <v>80</v>
      </c>
      <c r="Z113" s="31" t="s">
        <v>80</v>
      </c>
      <c r="AA113" s="31" t="s">
        <v>80</v>
      </c>
      <c r="AB113" s="31" t="s">
        <v>80</v>
      </c>
      <c r="AC113" s="31">
        <v>1.4999999999999999E-2</v>
      </c>
      <c r="AD113" s="31" t="s">
        <v>80</v>
      </c>
      <c r="AE113" s="31">
        <v>0.158</v>
      </c>
      <c r="AF113" s="31">
        <v>4.1000000000000002E-2</v>
      </c>
      <c r="AG113" s="31">
        <v>1.4999999999999999E-2</v>
      </c>
      <c r="AH113" s="31" t="s">
        <v>80</v>
      </c>
      <c r="AI113" s="31">
        <v>1.4999999999999999E-2</v>
      </c>
      <c r="AJ113" s="31" t="s">
        <v>80</v>
      </c>
      <c r="AK113">
        <v>55</v>
      </c>
      <c r="AL113" s="29">
        <v>0</v>
      </c>
      <c r="AM113" s="29">
        <v>100</v>
      </c>
      <c r="AN113" s="20">
        <v>0.35399999999999998</v>
      </c>
    </row>
    <row r="114" spans="1:40" x14ac:dyDescent="0.25">
      <c r="A114" t="s">
        <v>73</v>
      </c>
      <c r="B114" t="s">
        <v>155</v>
      </c>
      <c r="C114" t="s">
        <v>75</v>
      </c>
      <c r="D114" t="s">
        <v>162</v>
      </c>
      <c r="E114" t="s">
        <v>99</v>
      </c>
      <c r="F114" t="s">
        <v>79</v>
      </c>
      <c r="G114" s="31" t="s">
        <v>80</v>
      </c>
      <c r="H114" s="31" t="s">
        <v>80</v>
      </c>
      <c r="I114" s="31" t="s">
        <v>80</v>
      </c>
      <c r="J114" s="31" t="s">
        <v>80</v>
      </c>
      <c r="K114" s="31" t="s">
        <v>80</v>
      </c>
      <c r="L114" s="31" t="s">
        <v>80</v>
      </c>
      <c r="M114" s="31" t="s">
        <v>80</v>
      </c>
      <c r="N114" s="31" t="s">
        <v>80</v>
      </c>
      <c r="O114" s="31" t="s">
        <v>80</v>
      </c>
      <c r="P114" s="31" t="s">
        <v>80</v>
      </c>
      <c r="Q114" s="31" t="s">
        <v>80</v>
      </c>
      <c r="R114" s="31" t="s">
        <v>80</v>
      </c>
      <c r="S114" s="31" t="s">
        <v>80</v>
      </c>
      <c r="T114" s="31" t="s">
        <v>80</v>
      </c>
      <c r="U114" s="31" t="s">
        <v>82</v>
      </c>
      <c r="V114" s="31" t="s">
        <v>80</v>
      </c>
      <c r="W114" s="31" t="s">
        <v>80</v>
      </c>
      <c r="X114" s="31" t="s">
        <v>80</v>
      </c>
      <c r="Y114" s="31" t="s">
        <v>80</v>
      </c>
      <c r="Z114" s="31" t="s">
        <v>80</v>
      </c>
      <c r="AA114" s="31" t="s">
        <v>80</v>
      </c>
      <c r="AB114" s="31" t="s">
        <v>80</v>
      </c>
      <c r="AC114" s="31" t="s">
        <v>82</v>
      </c>
      <c r="AD114" s="31" t="s">
        <v>80</v>
      </c>
      <c r="AE114" s="31" t="s">
        <v>82</v>
      </c>
      <c r="AF114" s="31" t="s">
        <v>82</v>
      </c>
      <c r="AG114" s="31" t="s">
        <v>82</v>
      </c>
      <c r="AH114" s="31" t="s">
        <v>80</v>
      </c>
      <c r="AI114" s="31" t="s">
        <v>82</v>
      </c>
      <c r="AJ114" s="31" t="s">
        <v>80</v>
      </c>
      <c r="AK114">
        <v>55</v>
      </c>
      <c r="AL114" s="29" t="s">
        <v>80</v>
      </c>
      <c r="AM114" s="29" t="s">
        <v>80</v>
      </c>
      <c r="AN114" s="20" t="s">
        <v>80</v>
      </c>
    </row>
    <row r="115" spans="1:40" x14ac:dyDescent="0.25">
      <c r="A115" t="s">
        <v>73</v>
      </c>
      <c r="B115" t="s">
        <v>155</v>
      </c>
      <c r="C115" t="s">
        <v>75</v>
      </c>
      <c r="D115" t="s">
        <v>162</v>
      </c>
      <c r="E115" t="s">
        <v>123</v>
      </c>
      <c r="F115" t="s">
        <v>78</v>
      </c>
      <c r="G115" s="31" t="s">
        <v>80</v>
      </c>
      <c r="H115" s="31" t="s">
        <v>80</v>
      </c>
      <c r="I115" s="31" t="s">
        <v>80</v>
      </c>
      <c r="J115" s="31" t="s">
        <v>80</v>
      </c>
      <c r="K115" s="31" t="s">
        <v>80</v>
      </c>
      <c r="L115" s="31" t="s">
        <v>80</v>
      </c>
      <c r="M115" s="31" t="s">
        <v>80</v>
      </c>
      <c r="N115" s="31" t="s">
        <v>80</v>
      </c>
      <c r="O115" s="31" t="s">
        <v>80</v>
      </c>
      <c r="P115" s="31" t="s">
        <v>80</v>
      </c>
      <c r="Q115" s="31" t="s">
        <v>80</v>
      </c>
      <c r="R115" s="31" t="s">
        <v>80</v>
      </c>
      <c r="S115" s="31" t="s">
        <v>80</v>
      </c>
      <c r="T115" s="31" t="s">
        <v>80</v>
      </c>
      <c r="U115" s="31" t="s">
        <v>80</v>
      </c>
      <c r="V115" s="31">
        <v>0.192</v>
      </c>
      <c r="W115" s="31" t="s">
        <v>80</v>
      </c>
      <c r="X115" s="31" t="s">
        <v>80</v>
      </c>
      <c r="Y115" s="31" t="s">
        <v>80</v>
      </c>
      <c r="Z115" s="31" t="s">
        <v>80</v>
      </c>
      <c r="AA115" s="31" t="s">
        <v>80</v>
      </c>
      <c r="AB115" s="31">
        <v>0.05</v>
      </c>
      <c r="AC115" s="31">
        <v>8.0000000000000002E-3</v>
      </c>
      <c r="AD115" s="31">
        <v>1.7999999999999999E-2</v>
      </c>
      <c r="AE115" s="31" t="s">
        <v>80</v>
      </c>
      <c r="AF115" s="31" t="s">
        <v>80</v>
      </c>
      <c r="AG115" s="31">
        <v>8.0000000000000002E-3</v>
      </c>
      <c r="AH115" s="31" t="s">
        <v>80</v>
      </c>
      <c r="AI115" s="31">
        <v>4.0000000000000001E-3</v>
      </c>
      <c r="AJ115" s="31" t="s">
        <v>80</v>
      </c>
      <c r="AK115">
        <v>56</v>
      </c>
      <c r="AL115" s="29">
        <v>0</v>
      </c>
      <c r="AM115" s="29">
        <v>100</v>
      </c>
      <c r="AN115" s="20">
        <v>0.28000000000000003</v>
      </c>
    </row>
    <row r="116" spans="1:40" x14ac:dyDescent="0.25">
      <c r="A116" t="s">
        <v>73</v>
      </c>
      <c r="B116" t="s">
        <v>155</v>
      </c>
      <c r="C116" t="s">
        <v>75</v>
      </c>
      <c r="D116" t="s">
        <v>162</v>
      </c>
      <c r="E116" t="s">
        <v>123</v>
      </c>
      <c r="F116" t="s">
        <v>79</v>
      </c>
      <c r="G116" s="31" t="s">
        <v>80</v>
      </c>
      <c r="H116" s="31" t="s">
        <v>80</v>
      </c>
      <c r="I116" s="31" t="s">
        <v>80</v>
      </c>
      <c r="J116" s="31" t="s">
        <v>80</v>
      </c>
      <c r="K116" s="31" t="s">
        <v>80</v>
      </c>
      <c r="L116" s="31" t="s">
        <v>80</v>
      </c>
      <c r="M116" s="31" t="s">
        <v>80</v>
      </c>
      <c r="N116" s="31" t="s">
        <v>80</v>
      </c>
      <c r="O116" s="31" t="s">
        <v>80</v>
      </c>
      <c r="P116" s="31" t="s">
        <v>80</v>
      </c>
      <c r="Q116" s="31" t="s">
        <v>80</v>
      </c>
      <c r="R116" s="31" t="s">
        <v>80</v>
      </c>
      <c r="S116" s="31" t="s">
        <v>80</v>
      </c>
      <c r="T116" s="31" t="s">
        <v>80</v>
      </c>
      <c r="U116" s="31" t="s">
        <v>80</v>
      </c>
      <c r="V116" s="31" t="s">
        <v>82</v>
      </c>
      <c r="W116" s="31" t="s">
        <v>80</v>
      </c>
      <c r="X116" s="31" t="s">
        <v>80</v>
      </c>
      <c r="Y116" s="31" t="s">
        <v>80</v>
      </c>
      <c r="Z116" s="31" t="s">
        <v>80</v>
      </c>
      <c r="AA116" s="31" t="s">
        <v>80</v>
      </c>
      <c r="AB116" s="31" t="s">
        <v>82</v>
      </c>
      <c r="AC116" s="31" t="s">
        <v>82</v>
      </c>
      <c r="AD116" s="31" t="s">
        <v>82</v>
      </c>
      <c r="AE116" s="31" t="s">
        <v>80</v>
      </c>
      <c r="AF116" s="31" t="s">
        <v>80</v>
      </c>
      <c r="AG116" s="31" t="s">
        <v>82</v>
      </c>
      <c r="AH116" s="31" t="s">
        <v>80</v>
      </c>
      <c r="AI116" s="31" t="s">
        <v>82</v>
      </c>
      <c r="AJ116" s="31" t="s">
        <v>80</v>
      </c>
      <c r="AK116">
        <v>56</v>
      </c>
      <c r="AL116" s="29" t="s">
        <v>80</v>
      </c>
      <c r="AM116" s="29" t="s">
        <v>80</v>
      </c>
      <c r="AN116" s="20" t="s">
        <v>80</v>
      </c>
    </row>
    <row r="117" spans="1:40" x14ac:dyDescent="0.25">
      <c r="A117" t="s">
        <v>73</v>
      </c>
      <c r="B117" t="s">
        <v>155</v>
      </c>
      <c r="C117" t="s">
        <v>75</v>
      </c>
      <c r="D117" t="s">
        <v>83</v>
      </c>
      <c r="E117" t="s">
        <v>84</v>
      </c>
      <c r="F117" t="s">
        <v>78</v>
      </c>
      <c r="G117" s="31" t="s">
        <v>80</v>
      </c>
      <c r="H117" s="31" t="s">
        <v>80</v>
      </c>
      <c r="I117" s="31" t="s">
        <v>80</v>
      </c>
      <c r="J117" s="31" t="s">
        <v>80</v>
      </c>
      <c r="K117" s="31" t="s">
        <v>80</v>
      </c>
      <c r="L117" s="31" t="s">
        <v>80</v>
      </c>
      <c r="M117" s="31" t="s">
        <v>80</v>
      </c>
      <c r="N117" s="31" t="s">
        <v>80</v>
      </c>
      <c r="O117" s="31" t="s">
        <v>80</v>
      </c>
      <c r="P117" s="31" t="s">
        <v>80</v>
      </c>
      <c r="Q117" s="31" t="s">
        <v>80</v>
      </c>
      <c r="R117" s="31" t="s">
        <v>80</v>
      </c>
      <c r="S117" s="31" t="s">
        <v>80</v>
      </c>
      <c r="T117" s="31" t="s">
        <v>80</v>
      </c>
      <c r="U117" s="31">
        <v>0.106</v>
      </c>
      <c r="V117" s="31" t="s">
        <v>80</v>
      </c>
      <c r="W117" s="31" t="s">
        <v>80</v>
      </c>
      <c r="X117" s="31" t="s">
        <v>80</v>
      </c>
      <c r="Y117" s="31" t="s">
        <v>80</v>
      </c>
      <c r="Z117" s="31" t="s">
        <v>80</v>
      </c>
      <c r="AA117" s="31" t="s">
        <v>80</v>
      </c>
      <c r="AB117" s="31" t="s">
        <v>80</v>
      </c>
      <c r="AC117" s="31" t="s">
        <v>80</v>
      </c>
      <c r="AD117" s="31" t="s">
        <v>80</v>
      </c>
      <c r="AE117" s="31" t="s">
        <v>80</v>
      </c>
      <c r="AF117" s="31" t="s">
        <v>80</v>
      </c>
      <c r="AG117" s="31" t="s">
        <v>80</v>
      </c>
      <c r="AH117" s="31">
        <v>1.2999999999999999E-2</v>
      </c>
      <c r="AI117" s="31" t="s">
        <v>80</v>
      </c>
      <c r="AJ117" s="31" t="s">
        <v>80</v>
      </c>
      <c r="AK117">
        <v>57</v>
      </c>
      <c r="AL117" s="29">
        <v>0</v>
      </c>
      <c r="AM117" s="29">
        <v>100</v>
      </c>
      <c r="AN117" s="20">
        <v>0.12</v>
      </c>
    </row>
    <row r="118" spans="1:40" x14ac:dyDescent="0.25">
      <c r="A118" t="s">
        <v>73</v>
      </c>
      <c r="B118" t="s">
        <v>155</v>
      </c>
      <c r="C118" t="s">
        <v>75</v>
      </c>
      <c r="D118" t="s">
        <v>83</v>
      </c>
      <c r="E118" t="s">
        <v>84</v>
      </c>
      <c r="F118" t="s">
        <v>79</v>
      </c>
      <c r="G118" s="31" t="s">
        <v>80</v>
      </c>
      <c r="H118" s="31" t="s">
        <v>80</v>
      </c>
      <c r="I118" s="31" t="s">
        <v>80</v>
      </c>
      <c r="J118" s="31" t="s">
        <v>80</v>
      </c>
      <c r="K118" s="31" t="s">
        <v>80</v>
      </c>
      <c r="L118" s="31" t="s">
        <v>80</v>
      </c>
      <c r="M118" s="31" t="s">
        <v>80</v>
      </c>
      <c r="N118" s="31" t="s">
        <v>80</v>
      </c>
      <c r="O118" s="31" t="s">
        <v>80</v>
      </c>
      <c r="P118" s="31" t="s">
        <v>80</v>
      </c>
      <c r="Q118" s="31" t="s">
        <v>80</v>
      </c>
      <c r="R118" s="31" t="s">
        <v>80</v>
      </c>
      <c r="S118" s="31" t="s">
        <v>80</v>
      </c>
      <c r="T118" s="31" t="s">
        <v>80</v>
      </c>
      <c r="U118" s="31" t="s">
        <v>82</v>
      </c>
      <c r="V118" s="31" t="s">
        <v>80</v>
      </c>
      <c r="W118" s="31" t="s">
        <v>80</v>
      </c>
      <c r="X118" s="31" t="s">
        <v>80</v>
      </c>
      <c r="Y118" s="31" t="s">
        <v>80</v>
      </c>
      <c r="Z118" s="31" t="s">
        <v>80</v>
      </c>
      <c r="AA118" s="31" t="s">
        <v>80</v>
      </c>
      <c r="AB118" s="31" t="s">
        <v>80</v>
      </c>
      <c r="AC118" s="31" t="s">
        <v>80</v>
      </c>
      <c r="AD118" s="31" t="s">
        <v>80</v>
      </c>
      <c r="AE118" s="31" t="s">
        <v>80</v>
      </c>
      <c r="AF118" s="31" t="s">
        <v>80</v>
      </c>
      <c r="AG118" s="31" t="s">
        <v>80</v>
      </c>
      <c r="AH118" s="31" t="s">
        <v>5</v>
      </c>
      <c r="AI118" s="31" t="s">
        <v>80</v>
      </c>
      <c r="AJ118" s="31" t="s">
        <v>80</v>
      </c>
      <c r="AK118">
        <v>57</v>
      </c>
      <c r="AL118" s="29" t="s">
        <v>80</v>
      </c>
      <c r="AM118" s="29" t="s">
        <v>80</v>
      </c>
      <c r="AN118" s="20" t="s">
        <v>80</v>
      </c>
    </row>
    <row r="119" spans="1:40" x14ac:dyDescent="0.25">
      <c r="A119" t="s">
        <v>73</v>
      </c>
      <c r="B119" t="s">
        <v>155</v>
      </c>
      <c r="C119" t="s">
        <v>75</v>
      </c>
      <c r="D119" t="s">
        <v>162</v>
      </c>
      <c r="E119" t="s">
        <v>90</v>
      </c>
      <c r="F119" t="s">
        <v>78</v>
      </c>
      <c r="G119" s="31" t="s">
        <v>80</v>
      </c>
      <c r="H119" s="31" t="s">
        <v>80</v>
      </c>
      <c r="I119" s="31" t="s">
        <v>80</v>
      </c>
      <c r="J119" s="31" t="s">
        <v>80</v>
      </c>
      <c r="K119" s="31" t="s">
        <v>80</v>
      </c>
      <c r="L119" s="31" t="s">
        <v>80</v>
      </c>
      <c r="M119" s="31" t="s">
        <v>80</v>
      </c>
      <c r="N119" s="31" t="s">
        <v>80</v>
      </c>
      <c r="O119" s="31" t="s">
        <v>80</v>
      </c>
      <c r="P119" s="31" t="s">
        <v>80</v>
      </c>
      <c r="Q119" s="31" t="s">
        <v>80</v>
      </c>
      <c r="R119" s="31">
        <v>5.6000000000000001E-2</v>
      </c>
      <c r="S119" s="31" t="s">
        <v>80</v>
      </c>
      <c r="T119" s="31" t="s">
        <v>80</v>
      </c>
      <c r="U119" s="31" t="s">
        <v>80</v>
      </c>
      <c r="V119" s="31" t="s">
        <v>80</v>
      </c>
      <c r="W119" s="31" t="s">
        <v>80</v>
      </c>
      <c r="X119" s="31" t="s">
        <v>80</v>
      </c>
      <c r="Y119" s="31" t="s">
        <v>80</v>
      </c>
      <c r="Z119" s="31" t="s">
        <v>80</v>
      </c>
      <c r="AA119" s="31" t="s">
        <v>80</v>
      </c>
      <c r="AB119" s="31">
        <v>0.05</v>
      </c>
      <c r="AC119" s="31" t="s">
        <v>80</v>
      </c>
      <c r="AD119" s="31" t="s">
        <v>80</v>
      </c>
      <c r="AE119" s="31" t="s">
        <v>80</v>
      </c>
      <c r="AF119" s="31" t="s">
        <v>80</v>
      </c>
      <c r="AG119" s="31" t="s">
        <v>80</v>
      </c>
      <c r="AH119" s="31" t="s">
        <v>80</v>
      </c>
      <c r="AI119" s="31" t="s">
        <v>80</v>
      </c>
      <c r="AJ119" s="31" t="s">
        <v>80</v>
      </c>
      <c r="AK119">
        <v>58</v>
      </c>
      <c r="AL119" s="29">
        <v>0</v>
      </c>
      <c r="AM119" s="29">
        <v>100</v>
      </c>
      <c r="AN119" s="20">
        <v>0.106</v>
      </c>
    </row>
    <row r="120" spans="1:40" x14ac:dyDescent="0.25">
      <c r="A120" t="s">
        <v>73</v>
      </c>
      <c r="B120" t="s">
        <v>155</v>
      </c>
      <c r="C120" t="s">
        <v>75</v>
      </c>
      <c r="D120" t="s">
        <v>162</v>
      </c>
      <c r="E120" t="s">
        <v>90</v>
      </c>
      <c r="F120" t="s">
        <v>79</v>
      </c>
      <c r="G120" s="31" t="s">
        <v>80</v>
      </c>
      <c r="H120" s="31" t="s">
        <v>80</v>
      </c>
      <c r="I120" s="31" t="s">
        <v>80</v>
      </c>
      <c r="J120" s="31" t="s">
        <v>80</v>
      </c>
      <c r="K120" s="31" t="s">
        <v>80</v>
      </c>
      <c r="L120" s="31" t="s">
        <v>80</v>
      </c>
      <c r="M120" s="31" t="s">
        <v>80</v>
      </c>
      <c r="N120" s="31" t="s">
        <v>80</v>
      </c>
      <c r="O120" s="31" t="s">
        <v>80</v>
      </c>
      <c r="P120" s="31" t="s">
        <v>80</v>
      </c>
      <c r="Q120" s="31" t="s">
        <v>80</v>
      </c>
      <c r="R120" s="31" t="s">
        <v>82</v>
      </c>
      <c r="S120" s="31" t="s">
        <v>80</v>
      </c>
      <c r="T120" s="31" t="s">
        <v>80</v>
      </c>
      <c r="U120" s="31" t="s">
        <v>80</v>
      </c>
      <c r="V120" s="31" t="s">
        <v>80</v>
      </c>
      <c r="W120" s="31" t="s">
        <v>80</v>
      </c>
      <c r="X120" s="31" t="s">
        <v>80</v>
      </c>
      <c r="Y120" s="31" t="s">
        <v>80</v>
      </c>
      <c r="Z120" s="31" t="s">
        <v>80</v>
      </c>
      <c r="AA120" s="31" t="s">
        <v>80</v>
      </c>
      <c r="AB120" s="31" t="s">
        <v>82</v>
      </c>
      <c r="AC120" s="31" t="s">
        <v>80</v>
      </c>
      <c r="AD120" s="31" t="s">
        <v>80</v>
      </c>
      <c r="AE120" s="31" t="s">
        <v>80</v>
      </c>
      <c r="AF120" s="31" t="s">
        <v>80</v>
      </c>
      <c r="AG120" s="31" t="s">
        <v>80</v>
      </c>
      <c r="AH120" s="31" t="s">
        <v>80</v>
      </c>
      <c r="AI120" s="31" t="s">
        <v>80</v>
      </c>
      <c r="AJ120" s="31" t="s">
        <v>80</v>
      </c>
      <c r="AK120">
        <v>58</v>
      </c>
      <c r="AL120" s="29" t="s">
        <v>80</v>
      </c>
      <c r="AM120" s="29" t="s">
        <v>80</v>
      </c>
      <c r="AN120" s="20" t="s">
        <v>80</v>
      </c>
    </row>
    <row r="121" spans="1:40" x14ac:dyDescent="0.25">
      <c r="A121" t="s">
        <v>73</v>
      </c>
      <c r="B121" t="s">
        <v>155</v>
      </c>
      <c r="C121" t="s">
        <v>75</v>
      </c>
      <c r="D121" t="s">
        <v>163</v>
      </c>
      <c r="E121" t="s">
        <v>123</v>
      </c>
      <c r="F121" t="s">
        <v>78</v>
      </c>
      <c r="G121" s="31" t="s">
        <v>80</v>
      </c>
      <c r="H121" s="31" t="s">
        <v>80</v>
      </c>
      <c r="I121" s="31" t="s">
        <v>80</v>
      </c>
      <c r="J121" s="31" t="s">
        <v>80</v>
      </c>
      <c r="K121" s="31" t="s">
        <v>80</v>
      </c>
      <c r="L121" s="31" t="s">
        <v>80</v>
      </c>
      <c r="M121" s="31" t="s">
        <v>80</v>
      </c>
      <c r="N121" s="31" t="s">
        <v>80</v>
      </c>
      <c r="O121" s="31" t="s">
        <v>80</v>
      </c>
      <c r="P121" s="31" t="s">
        <v>80</v>
      </c>
      <c r="Q121" s="31" t="s">
        <v>80</v>
      </c>
      <c r="R121" s="31" t="s">
        <v>80</v>
      </c>
      <c r="S121" s="31" t="s">
        <v>80</v>
      </c>
      <c r="T121" s="31" t="s">
        <v>80</v>
      </c>
      <c r="U121" s="31" t="s">
        <v>80</v>
      </c>
      <c r="V121" s="31" t="s">
        <v>80</v>
      </c>
      <c r="W121" s="31" t="s">
        <v>80</v>
      </c>
      <c r="X121" s="31" t="s">
        <v>80</v>
      </c>
      <c r="Y121" s="31" t="s">
        <v>80</v>
      </c>
      <c r="Z121" s="31" t="s">
        <v>80</v>
      </c>
      <c r="AA121" s="31">
        <v>3.2000000000000001E-2</v>
      </c>
      <c r="AB121" s="31">
        <v>0.06</v>
      </c>
      <c r="AC121" s="31" t="s">
        <v>80</v>
      </c>
      <c r="AD121" s="31" t="s">
        <v>80</v>
      </c>
      <c r="AE121" s="31">
        <v>2E-3</v>
      </c>
      <c r="AF121" s="31">
        <v>2E-3</v>
      </c>
      <c r="AG121" s="31">
        <v>2E-3</v>
      </c>
      <c r="AH121" s="31">
        <v>2E-3</v>
      </c>
      <c r="AI121" s="31" t="s">
        <v>80</v>
      </c>
      <c r="AJ121" s="31" t="s">
        <v>80</v>
      </c>
      <c r="AK121">
        <v>59</v>
      </c>
      <c r="AL121" s="29">
        <v>0</v>
      </c>
      <c r="AM121" s="29">
        <v>100</v>
      </c>
      <c r="AN121" s="20">
        <v>0.1</v>
      </c>
    </row>
    <row r="122" spans="1:40" x14ac:dyDescent="0.25">
      <c r="A122" t="s">
        <v>73</v>
      </c>
      <c r="B122" t="s">
        <v>155</v>
      </c>
      <c r="C122" t="s">
        <v>75</v>
      </c>
      <c r="D122" t="s">
        <v>163</v>
      </c>
      <c r="E122" t="s">
        <v>123</v>
      </c>
      <c r="F122" t="s">
        <v>79</v>
      </c>
      <c r="G122" s="31" t="s">
        <v>80</v>
      </c>
      <c r="H122" s="31" t="s">
        <v>80</v>
      </c>
      <c r="I122" s="31" t="s">
        <v>80</v>
      </c>
      <c r="J122" s="31" t="s">
        <v>80</v>
      </c>
      <c r="K122" s="31" t="s">
        <v>80</v>
      </c>
      <c r="L122" s="31" t="s">
        <v>80</v>
      </c>
      <c r="M122" s="31" t="s">
        <v>80</v>
      </c>
      <c r="N122" s="31" t="s">
        <v>80</v>
      </c>
      <c r="O122" s="31" t="s">
        <v>80</v>
      </c>
      <c r="P122" s="31" t="s">
        <v>80</v>
      </c>
      <c r="Q122" s="31" t="s">
        <v>80</v>
      </c>
      <c r="R122" s="31" t="s">
        <v>80</v>
      </c>
      <c r="S122" s="31" t="s">
        <v>80</v>
      </c>
      <c r="T122" s="31" t="s">
        <v>80</v>
      </c>
      <c r="U122" s="31" t="s">
        <v>80</v>
      </c>
      <c r="V122" s="31" t="s">
        <v>80</v>
      </c>
      <c r="W122" s="31" t="s">
        <v>80</v>
      </c>
      <c r="X122" s="31" t="s">
        <v>80</v>
      </c>
      <c r="Y122" s="31" t="s">
        <v>80</v>
      </c>
      <c r="Z122" s="31" t="s">
        <v>80</v>
      </c>
      <c r="AA122" s="31" t="s">
        <v>5</v>
      </c>
      <c r="AB122" s="31" t="s">
        <v>5</v>
      </c>
      <c r="AC122" s="31" t="s">
        <v>80</v>
      </c>
      <c r="AD122" s="31" t="s">
        <v>80</v>
      </c>
      <c r="AE122" s="31" t="s">
        <v>5</v>
      </c>
      <c r="AF122" s="31" t="s">
        <v>5</v>
      </c>
      <c r="AG122" s="31" t="s">
        <v>5</v>
      </c>
      <c r="AH122" s="31" t="s">
        <v>5</v>
      </c>
      <c r="AI122" s="31" t="s">
        <v>80</v>
      </c>
      <c r="AJ122" s="31" t="s">
        <v>80</v>
      </c>
      <c r="AK122">
        <v>59</v>
      </c>
      <c r="AL122" s="29" t="s">
        <v>80</v>
      </c>
      <c r="AM122" s="29" t="s">
        <v>80</v>
      </c>
      <c r="AN122" s="20" t="s">
        <v>80</v>
      </c>
    </row>
    <row r="123" spans="1:40" x14ac:dyDescent="0.25">
      <c r="A123" t="s">
        <v>73</v>
      </c>
      <c r="B123" t="s">
        <v>155</v>
      </c>
      <c r="C123" t="s">
        <v>75</v>
      </c>
      <c r="D123" t="s">
        <v>163</v>
      </c>
      <c r="E123" t="s">
        <v>104</v>
      </c>
      <c r="F123" t="s">
        <v>78</v>
      </c>
      <c r="G123" s="31" t="s">
        <v>80</v>
      </c>
      <c r="H123" s="31" t="s">
        <v>80</v>
      </c>
      <c r="I123" s="31" t="s">
        <v>80</v>
      </c>
      <c r="J123" s="31" t="s">
        <v>80</v>
      </c>
      <c r="K123" s="31" t="s">
        <v>80</v>
      </c>
      <c r="L123" s="31" t="s">
        <v>80</v>
      </c>
      <c r="M123" s="31" t="s">
        <v>80</v>
      </c>
      <c r="N123" s="31" t="s">
        <v>80</v>
      </c>
      <c r="O123" s="31" t="s">
        <v>80</v>
      </c>
      <c r="P123" s="31" t="s">
        <v>80</v>
      </c>
      <c r="Q123" s="31" t="s">
        <v>80</v>
      </c>
      <c r="R123" s="31" t="s">
        <v>80</v>
      </c>
      <c r="S123" s="31" t="s">
        <v>80</v>
      </c>
      <c r="T123" s="31" t="s">
        <v>80</v>
      </c>
      <c r="U123" s="31" t="s">
        <v>80</v>
      </c>
      <c r="V123" s="31" t="s">
        <v>80</v>
      </c>
      <c r="W123" s="31" t="s">
        <v>80</v>
      </c>
      <c r="X123" s="31" t="s">
        <v>80</v>
      </c>
      <c r="Y123" s="31" t="s">
        <v>80</v>
      </c>
      <c r="Z123" s="31" t="s">
        <v>80</v>
      </c>
      <c r="AA123" s="31">
        <v>8.8999999999999996E-2</v>
      </c>
      <c r="AB123" s="31" t="s">
        <v>80</v>
      </c>
      <c r="AC123" s="31" t="s">
        <v>80</v>
      </c>
      <c r="AD123" s="31" t="s">
        <v>80</v>
      </c>
      <c r="AE123" s="31" t="s">
        <v>80</v>
      </c>
      <c r="AF123" s="31" t="s">
        <v>80</v>
      </c>
      <c r="AG123" s="31" t="s">
        <v>80</v>
      </c>
      <c r="AH123" s="31" t="s">
        <v>80</v>
      </c>
      <c r="AI123" s="31" t="s">
        <v>80</v>
      </c>
      <c r="AJ123" s="31" t="s">
        <v>80</v>
      </c>
      <c r="AK123">
        <v>60</v>
      </c>
      <c r="AL123" s="29">
        <v>0</v>
      </c>
      <c r="AM123" s="29">
        <v>100</v>
      </c>
      <c r="AN123" s="20">
        <v>0.09</v>
      </c>
    </row>
    <row r="124" spans="1:40" x14ac:dyDescent="0.25">
      <c r="A124" t="s">
        <v>73</v>
      </c>
      <c r="B124" t="s">
        <v>155</v>
      </c>
      <c r="C124" t="s">
        <v>75</v>
      </c>
      <c r="D124" t="s">
        <v>163</v>
      </c>
      <c r="E124" t="s">
        <v>104</v>
      </c>
      <c r="F124" t="s">
        <v>79</v>
      </c>
      <c r="G124" s="31" t="s">
        <v>80</v>
      </c>
      <c r="H124" s="31" t="s">
        <v>80</v>
      </c>
      <c r="I124" s="31" t="s">
        <v>80</v>
      </c>
      <c r="J124" s="31" t="s">
        <v>80</v>
      </c>
      <c r="K124" s="31" t="s">
        <v>80</v>
      </c>
      <c r="L124" s="31" t="s">
        <v>80</v>
      </c>
      <c r="M124" s="31" t="s">
        <v>80</v>
      </c>
      <c r="N124" s="31" t="s">
        <v>80</v>
      </c>
      <c r="O124" s="31" t="s">
        <v>80</v>
      </c>
      <c r="P124" s="31" t="s">
        <v>80</v>
      </c>
      <c r="Q124" s="31" t="s">
        <v>80</v>
      </c>
      <c r="R124" s="31" t="s">
        <v>80</v>
      </c>
      <c r="S124" s="31" t="s">
        <v>80</v>
      </c>
      <c r="T124" s="31" t="s">
        <v>80</v>
      </c>
      <c r="U124" s="31" t="s">
        <v>80</v>
      </c>
      <c r="V124" s="31" t="s">
        <v>80</v>
      </c>
      <c r="W124" s="31" t="s">
        <v>80</v>
      </c>
      <c r="X124" s="31" t="s">
        <v>80</v>
      </c>
      <c r="Y124" s="31" t="s">
        <v>80</v>
      </c>
      <c r="Z124" s="31" t="s">
        <v>80</v>
      </c>
      <c r="AA124" s="31" t="s">
        <v>5</v>
      </c>
      <c r="AB124" s="31" t="s">
        <v>80</v>
      </c>
      <c r="AC124" s="31" t="s">
        <v>80</v>
      </c>
      <c r="AD124" s="31" t="s">
        <v>80</v>
      </c>
      <c r="AE124" s="31" t="s">
        <v>80</v>
      </c>
      <c r="AF124" s="31" t="s">
        <v>80</v>
      </c>
      <c r="AG124" s="31" t="s">
        <v>80</v>
      </c>
      <c r="AH124" s="31" t="s">
        <v>80</v>
      </c>
      <c r="AI124" s="31" t="s">
        <v>80</v>
      </c>
      <c r="AJ124" s="31" t="s">
        <v>80</v>
      </c>
      <c r="AK124">
        <v>60</v>
      </c>
      <c r="AL124" s="29" t="s">
        <v>80</v>
      </c>
      <c r="AM124" s="29" t="s">
        <v>80</v>
      </c>
      <c r="AN124" s="20" t="s">
        <v>80</v>
      </c>
    </row>
    <row r="125" spans="1:40" x14ac:dyDescent="0.25">
      <c r="A125" t="s">
        <v>73</v>
      </c>
      <c r="B125" t="s">
        <v>155</v>
      </c>
      <c r="C125" t="s">
        <v>75</v>
      </c>
      <c r="D125" t="s">
        <v>89</v>
      </c>
      <c r="E125" t="s">
        <v>87</v>
      </c>
      <c r="F125" t="s">
        <v>78</v>
      </c>
      <c r="G125" s="31" t="s">
        <v>80</v>
      </c>
      <c r="H125" s="31" t="s">
        <v>80</v>
      </c>
      <c r="I125" s="31" t="s">
        <v>80</v>
      </c>
      <c r="J125" s="31" t="s">
        <v>80</v>
      </c>
      <c r="K125" s="31" t="s">
        <v>80</v>
      </c>
      <c r="L125" s="31" t="s">
        <v>80</v>
      </c>
      <c r="M125" s="31" t="s">
        <v>80</v>
      </c>
      <c r="N125" s="31" t="s">
        <v>80</v>
      </c>
      <c r="O125" s="31" t="s">
        <v>80</v>
      </c>
      <c r="P125" s="31" t="s">
        <v>80</v>
      </c>
      <c r="Q125" s="31" t="s">
        <v>80</v>
      </c>
      <c r="R125" s="31">
        <v>0.04</v>
      </c>
      <c r="S125" s="31" t="s">
        <v>80</v>
      </c>
      <c r="T125" s="31" t="s">
        <v>80</v>
      </c>
      <c r="U125" s="31" t="s">
        <v>80</v>
      </c>
      <c r="V125" s="31" t="s">
        <v>80</v>
      </c>
      <c r="W125" s="31" t="s">
        <v>80</v>
      </c>
      <c r="X125" s="31" t="s">
        <v>80</v>
      </c>
      <c r="Y125" s="31" t="s">
        <v>80</v>
      </c>
      <c r="Z125" s="31" t="s">
        <v>80</v>
      </c>
      <c r="AA125" s="31" t="s">
        <v>80</v>
      </c>
      <c r="AB125" s="31" t="s">
        <v>80</v>
      </c>
      <c r="AC125" s="31" t="s">
        <v>80</v>
      </c>
      <c r="AD125" s="31" t="s">
        <v>80</v>
      </c>
      <c r="AE125" s="31" t="s">
        <v>80</v>
      </c>
      <c r="AF125" s="31" t="s">
        <v>80</v>
      </c>
      <c r="AG125" s="31" t="s">
        <v>80</v>
      </c>
      <c r="AH125" s="31" t="s">
        <v>80</v>
      </c>
      <c r="AI125" s="31" t="s">
        <v>80</v>
      </c>
      <c r="AJ125" s="31" t="s">
        <v>80</v>
      </c>
      <c r="AK125">
        <v>61</v>
      </c>
      <c r="AL125" s="29">
        <v>0</v>
      </c>
      <c r="AM125" s="29">
        <v>100</v>
      </c>
      <c r="AN125" s="20">
        <v>0.04</v>
      </c>
    </row>
    <row r="126" spans="1:40" x14ac:dyDescent="0.25">
      <c r="A126" t="s">
        <v>73</v>
      </c>
      <c r="B126" t="s">
        <v>155</v>
      </c>
      <c r="C126" t="s">
        <v>75</v>
      </c>
      <c r="D126" t="s">
        <v>89</v>
      </c>
      <c r="E126" t="s">
        <v>87</v>
      </c>
      <c r="F126" t="s">
        <v>79</v>
      </c>
      <c r="G126" s="31" t="s">
        <v>80</v>
      </c>
      <c r="H126" s="31" t="s">
        <v>80</v>
      </c>
      <c r="I126" s="31" t="s">
        <v>80</v>
      </c>
      <c r="J126" s="31" t="s">
        <v>80</v>
      </c>
      <c r="K126" s="31" t="s">
        <v>80</v>
      </c>
      <c r="L126" s="31" t="s">
        <v>80</v>
      </c>
      <c r="M126" s="31" t="s">
        <v>80</v>
      </c>
      <c r="N126" s="31" t="s">
        <v>80</v>
      </c>
      <c r="O126" s="31" t="s">
        <v>80</v>
      </c>
      <c r="P126" s="31" t="s">
        <v>5</v>
      </c>
      <c r="Q126" s="31" t="s">
        <v>80</v>
      </c>
      <c r="R126" s="31" t="s">
        <v>5</v>
      </c>
      <c r="S126" s="31" t="s">
        <v>80</v>
      </c>
      <c r="T126" s="31" t="s">
        <v>80</v>
      </c>
      <c r="U126" s="31" t="s">
        <v>80</v>
      </c>
      <c r="V126" s="31" t="s">
        <v>80</v>
      </c>
      <c r="W126" s="31" t="s">
        <v>80</v>
      </c>
      <c r="X126" s="31" t="s">
        <v>80</v>
      </c>
      <c r="Y126" s="31" t="s">
        <v>80</v>
      </c>
      <c r="Z126" s="31" t="s">
        <v>80</v>
      </c>
      <c r="AA126" s="31" t="s">
        <v>80</v>
      </c>
      <c r="AB126" s="31" t="s">
        <v>80</v>
      </c>
      <c r="AC126" s="31" t="s">
        <v>80</v>
      </c>
      <c r="AD126" s="31" t="s">
        <v>80</v>
      </c>
      <c r="AE126" s="31" t="s">
        <v>80</v>
      </c>
      <c r="AF126" s="31" t="s">
        <v>80</v>
      </c>
      <c r="AG126" s="31" t="s">
        <v>80</v>
      </c>
      <c r="AH126" s="31" t="s">
        <v>80</v>
      </c>
      <c r="AI126" s="31" t="s">
        <v>80</v>
      </c>
      <c r="AJ126" s="31" t="s">
        <v>80</v>
      </c>
      <c r="AK126">
        <v>61</v>
      </c>
      <c r="AL126" s="29" t="s">
        <v>80</v>
      </c>
      <c r="AM126" s="29" t="s">
        <v>80</v>
      </c>
      <c r="AN126" s="20" t="s">
        <v>80</v>
      </c>
    </row>
    <row r="127" spans="1:40" x14ac:dyDescent="0.25">
      <c r="A127" t="s">
        <v>73</v>
      </c>
      <c r="B127" t="s">
        <v>155</v>
      </c>
      <c r="C127" t="s">
        <v>75</v>
      </c>
      <c r="D127" t="s">
        <v>162</v>
      </c>
      <c r="E127" t="s">
        <v>105</v>
      </c>
      <c r="F127" t="s">
        <v>78</v>
      </c>
      <c r="G127" s="31" t="s">
        <v>80</v>
      </c>
      <c r="H127" s="31" t="s">
        <v>80</v>
      </c>
      <c r="I127" s="31" t="s">
        <v>80</v>
      </c>
      <c r="J127" s="31" t="s">
        <v>80</v>
      </c>
      <c r="K127" s="31" t="s">
        <v>80</v>
      </c>
      <c r="L127" s="31" t="s">
        <v>80</v>
      </c>
      <c r="M127" s="31" t="s">
        <v>80</v>
      </c>
      <c r="N127" s="31" t="s">
        <v>80</v>
      </c>
      <c r="O127" s="31" t="s">
        <v>80</v>
      </c>
      <c r="P127" s="31" t="s">
        <v>80</v>
      </c>
      <c r="Q127" s="31" t="s">
        <v>80</v>
      </c>
      <c r="R127" s="31" t="s">
        <v>80</v>
      </c>
      <c r="S127" s="31" t="s">
        <v>80</v>
      </c>
      <c r="T127" s="31" t="s">
        <v>80</v>
      </c>
      <c r="U127" s="31" t="s">
        <v>80</v>
      </c>
      <c r="V127" s="31" t="s">
        <v>80</v>
      </c>
      <c r="W127" s="31" t="s">
        <v>80</v>
      </c>
      <c r="X127" s="31" t="s">
        <v>80</v>
      </c>
      <c r="Y127" s="31" t="s">
        <v>80</v>
      </c>
      <c r="Z127" s="31" t="s">
        <v>80</v>
      </c>
      <c r="AA127" s="31" t="s">
        <v>80</v>
      </c>
      <c r="AB127" s="31" t="s">
        <v>80</v>
      </c>
      <c r="AC127" s="31" t="s">
        <v>80</v>
      </c>
      <c r="AD127" s="31" t="s">
        <v>80</v>
      </c>
      <c r="AE127" s="31" t="s">
        <v>80</v>
      </c>
      <c r="AF127" s="31">
        <v>2.3E-2</v>
      </c>
      <c r="AG127" s="31" t="s">
        <v>80</v>
      </c>
      <c r="AH127" s="31" t="s">
        <v>80</v>
      </c>
      <c r="AI127" s="31" t="s">
        <v>80</v>
      </c>
      <c r="AJ127" s="31" t="s">
        <v>80</v>
      </c>
      <c r="AK127">
        <v>62</v>
      </c>
      <c r="AL127" s="29">
        <v>0</v>
      </c>
      <c r="AM127" s="29">
        <v>100</v>
      </c>
      <c r="AN127" s="20">
        <v>2.3E-2</v>
      </c>
    </row>
    <row r="128" spans="1:40" x14ac:dyDescent="0.25">
      <c r="A128" t="s">
        <v>73</v>
      </c>
      <c r="B128" t="s">
        <v>155</v>
      </c>
      <c r="C128" t="s">
        <v>75</v>
      </c>
      <c r="D128" t="s">
        <v>162</v>
      </c>
      <c r="E128" t="s">
        <v>105</v>
      </c>
      <c r="F128" t="s">
        <v>79</v>
      </c>
      <c r="G128" s="31" t="s">
        <v>80</v>
      </c>
      <c r="H128" s="31" t="s">
        <v>80</v>
      </c>
      <c r="I128" s="31" t="s">
        <v>80</v>
      </c>
      <c r="J128" s="31" t="s">
        <v>80</v>
      </c>
      <c r="K128" s="31" t="s">
        <v>80</v>
      </c>
      <c r="L128" s="31" t="s">
        <v>80</v>
      </c>
      <c r="M128" s="31" t="s">
        <v>80</v>
      </c>
      <c r="N128" s="31" t="s">
        <v>80</v>
      </c>
      <c r="O128" s="31" t="s">
        <v>80</v>
      </c>
      <c r="P128" s="31" t="s">
        <v>80</v>
      </c>
      <c r="Q128" s="31" t="s">
        <v>80</v>
      </c>
      <c r="R128" s="31" t="s">
        <v>80</v>
      </c>
      <c r="S128" s="31" t="s">
        <v>80</v>
      </c>
      <c r="T128" s="31" t="s">
        <v>80</v>
      </c>
      <c r="U128" s="31" t="s">
        <v>80</v>
      </c>
      <c r="V128" s="31" t="s">
        <v>80</v>
      </c>
      <c r="W128" s="31" t="s">
        <v>80</v>
      </c>
      <c r="X128" s="31" t="s">
        <v>80</v>
      </c>
      <c r="Y128" s="31" t="s">
        <v>80</v>
      </c>
      <c r="Z128" s="31" t="s">
        <v>80</v>
      </c>
      <c r="AA128" s="31" t="s">
        <v>80</v>
      </c>
      <c r="AB128" s="31" t="s">
        <v>80</v>
      </c>
      <c r="AC128" s="31" t="s">
        <v>80</v>
      </c>
      <c r="AD128" s="31" t="s">
        <v>80</v>
      </c>
      <c r="AE128" s="31" t="s">
        <v>80</v>
      </c>
      <c r="AF128" s="31" t="s">
        <v>82</v>
      </c>
      <c r="AG128" s="31" t="s">
        <v>80</v>
      </c>
      <c r="AH128" s="31" t="s">
        <v>80</v>
      </c>
      <c r="AI128" s="31" t="s">
        <v>80</v>
      </c>
      <c r="AJ128" s="31" t="s">
        <v>80</v>
      </c>
      <c r="AK128">
        <v>62</v>
      </c>
      <c r="AL128" s="29" t="s">
        <v>80</v>
      </c>
      <c r="AM128" s="29" t="s">
        <v>80</v>
      </c>
      <c r="AN128" s="20" t="s">
        <v>80</v>
      </c>
    </row>
    <row r="129" spans="1:40" x14ac:dyDescent="0.25">
      <c r="A129" t="s">
        <v>73</v>
      </c>
      <c r="B129" t="s">
        <v>155</v>
      </c>
      <c r="C129" t="s">
        <v>75</v>
      </c>
      <c r="D129" t="s">
        <v>83</v>
      </c>
      <c r="E129" t="s">
        <v>127</v>
      </c>
      <c r="F129" t="s">
        <v>78</v>
      </c>
      <c r="G129" s="31" t="s">
        <v>80</v>
      </c>
      <c r="H129" s="31" t="s">
        <v>80</v>
      </c>
      <c r="I129" s="31" t="s">
        <v>80</v>
      </c>
      <c r="J129" s="31" t="s">
        <v>80</v>
      </c>
      <c r="K129" s="31" t="s">
        <v>80</v>
      </c>
      <c r="L129" s="31" t="s">
        <v>80</v>
      </c>
      <c r="M129" s="31" t="s">
        <v>80</v>
      </c>
      <c r="N129" s="31" t="s">
        <v>80</v>
      </c>
      <c r="O129" s="31" t="s">
        <v>80</v>
      </c>
      <c r="P129" s="31" t="s">
        <v>80</v>
      </c>
      <c r="Q129" s="31" t="s">
        <v>80</v>
      </c>
      <c r="R129" s="31" t="s">
        <v>80</v>
      </c>
      <c r="S129" s="31" t="s">
        <v>80</v>
      </c>
      <c r="T129" s="31" t="s">
        <v>80</v>
      </c>
      <c r="U129" s="31" t="s">
        <v>80</v>
      </c>
      <c r="V129" s="31" t="s">
        <v>80</v>
      </c>
      <c r="W129" s="31" t="s">
        <v>80</v>
      </c>
      <c r="X129" s="31" t="s">
        <v>80</v>
      </c>
      <c r="Y129" s="31" t="s">
        <v>80</v>
      </c>
      <c r="Z129" s="31" t="s">
        <v>80</v>
      </c>
      <c r="AA129" s="31" t="s">
        <v>80</v>
      </c>
      <c r="AB129" s="31" t="s">
        <v>80</v>
      </c>
      <c r="AC129" s="31" t="s">
        <v>80</v>
      </c>
      <c r="AD129" s="31" t="s">
        <v>80</v>
      </c>
      <c r="AE129" s="31" t="s">
        <v>80</v>
      </c>
      <c r="AF129" s="31" t="s">
        <v>80</v>
      </c>
      <c r="AG129" s="31" t="s">
        <v>80</v>
      </c>
      <c r="AH129" s="31">
        <v>7.0000000000000001E-3</v>
      </c>
      <c r="AI129" s="31">
        <v>8.0000000000000002E-3</v>
      </c>
      <c r="AJ129" s="31">
        <v>1E-3</v>
      </c>
      <c r="AK129">
        <v>63</v>
      </c>
      <c r="AL129" s="29">
        <v>0</v>
      </c>
      <c r="AM129" s="29">
        <v>100</v>
      </c>
      <c r="AN129" s="20">
        <v>1.6E-2</v>
      </c>
    </row>
    <row r="130" spans="1:40" x14ac:dyDescent="0.25">
      <c r="A130" t="s">
        <v>73</v>
      </c>
      <c r="B130" t="s">
        <v>155</v>
      </c>
      <c r="C130" t="s">
        <v>75</v>
      </c>
      <c r="D130" t="s">
        <v>83</v>
      </c>
      <c r="E130" t="s">
        <v>127</v>
      </c>
      <c r="F130" t="s">
        <v>79</v>
      </c>
      <c r="G130" s="31" t="s">
        <v>80</v>
      </c>
      <c r="H130" s="31" t="s">
        <v>80</v>
      </c>
      <c r="I130" s="31" t="s">
        <v>80</v>
      </c>
      <c r="J130" s="31" t="s">
        <v>80</v>
      </c>
      <c r="K130" s="31" t="s">
        <v>80</v>
      </c>
      <c r="L130" s="31" t="s">
        <v>80</v>
      </c>
      <c r="M130" s="31" t="s">
        <v>80</v>
      </c>
      <c r="N130" s="31" t="s">
        <v>80</v>
      </c>
      <c r="O130" s="31" t="s">
        <v>80</v>
      </c>
      <c r="P130" s="31" t="s">
        <v>80</v>
      </c>
      <c r="Q130" s="31" t="s">
        <v>80</v>
      </c>
      <c r="R130" s="31" t="s">
        <v>80</v>
      </c>
      <c r="S130" s="31" t="s">
        <v>80</v>
      </c>
      <c r="T130" s="31" t="s">
        <v>80</v>
      </c>
      <c r="U130" s="31" t="s">
        <v>80</v>
      </c>
      <c r="V130" s="31" t="s">
        <v>80</v>
      </c>
      <c r="W130" s="31" t="s">
        <v>80</v>
      </c>
      <c r="X130" s="31" t="s">
        <v>80</v>
      </c>
      <c r="Y130" s="31" t="s">
        <v>80</v>
      </c>
      <c r="Z130" s="31" t="s">
        <v>80</v>
      </c>
      <c r="AA130" s="31" t="s">
        <v>80</v>
      </c>
      <c r="AB130" s="31" t="s">
        <v>80</v>
      </c>
      <c r="AC130" s="31" t="s">
        <v>80</v>
      </c>
      <c r="AD130" s="31" t="s">
        <v>80</v>
      </c>
      <c r="AE130" s="31" t="s">
        <v>80</v>
      </c>
      <c r="AF130" s="31" t="s">
        <v>80</v>
      </c>
      <c r="AG130" s="31" t="s">
        <v>80</v>
      </c>
      <c r="AH130" s="31" t="s">
        <v>5</v>
      </c>
      <c r="AI130" s="31" t="s">
        <v>5</v>
      </c>
      <c r="AJ130" s="31" t="s">
        <v>5</v>
      </c>
      <c r="AK130">
        <v>63</v>
      </c>
      <c r="AL130" s="29" t="s">
        <v>80</v>
      </c>
      <c r="AM130" s="29" t="s">
        <v>80</v>
      </c>
      <c r="AN130" s="20" t="s">
        <v>80</v>
      </c>
    </row>
    <row r="131" spans="1:40" x14ac:dyDescent="0.25">
      <c r="A131" t="s">
        <v>73</v>
      </c>
      <c r="B131" t="s">
        <v>155</v>
      </c>
      <c r="C131" t="s">
        <v>75</v>
      </c>
      <c r="D131" t="s">
        <v>83</v>
      </c>
      <c r="E131" t="s">
        <v>123</v>
      </c>
      <c r="F131" t="s">
        <v>78</v>
      </c>
      <c r="G131" s="31" t="s">
        <v>80</v>
      </c>
      <c r="H131" s="31" t="s">
        <v>80</v>
      </c>
      <c r="I131" s="31" t="s">
        <v>80</v>
      </c>
      <c r="J131" s="31" t="s">
        <v>80</v>
      </c>
      <c r="K131" s="31" t="s">
        <v>80</v>
      </c>
      <c r="L131" s="31" t="s">
        <v>80</v>
      </c>
      <c r="M131" s="31" t="s">
        <v>80</v>
      </c>
      <c r="N131" s="31" t="s">
        <v>80</v>
      </c>
      <c r="O131" s="31" t="s">
        <v>80</v>
      </c>
      <c r="P131" s="31" t="s">
        <v>80</v>
      </c>
      <c r="Q131" s="31" t="s">
        <v>80</v>
      </c>
      <c r="R131" s="31" t="s">
        <v>80</v>
      </c>
      <c r="S131" s="31" t="s">
        <v>80</v>
      </c>
      <c r="T131" s="31" t="s">
        <v>80</v>
      </c>
      <c r="U131" s="31" t="s">
        <v>80</v>
      </c>
      <c r="V131" s="31" t="s">
        <v>80</v>
      </c>
      <c r="W131" s="31" t="s">
        <v>80</v>
      </c>
      <c r="X131" s="31" t="s">
        <v>80</v>
      </c>
      <c r="Y131" s="31" t="s">
        <v>80</v>
      </c>
      <c r="Z131" s="31" t="s">
        <v>80</v>
      </c>
      <c r="AA131" s="31" t="s">
        <v>80</v>
      </c>
      <c r="AB131" s="31" t="s">
        <v>80</v>
      </c>
      <c r="AC131" s="31" t="s">
        <v>80</v>
      </c>
      <c r="AD131" s="31" t="s">
        <v>80</v>
      </c>
      <c r="AE131" s="31">
        <v>1.4E-2</v>
      </c>
      <c r="AF131" s="31" t="s">
        <v>80</v>
      </c>
      <c r="AG131" s="31" t="s">
        <v>80</v>
      </c>
      <c r="AH131" s="31" t="s">
        <v>80</v>
      </c>
      <c r="AI131" s="31" t="s">
        <v>80</v>
      </c>
      <c r="AJ131" s="31" t="s">
        <v>80</v>
      </c>
      <c r="AK131">
        <v>64</v>
      </c>
      <c r="AL131" s="29">
        <v>0</v>
      </c>
      <c r="AM131" s="29">
        <v>100</v>
      </c>
      <c r="AN131" s="20">
        <v>1.4E-2</v>
      </c>
    </row>
    <row r="132" spans="1:40" x14ac:dyDescent="0.25">
      <c r="A132" t="s">
        <v>73</v>
      </c>
      <c r="B132" t="s">
        <v>155</v>
      </c>
      <c r="C132" t="s">
        <v>75</v>
      </c>
      <c r="D132" t="s">
        <v>83</v>
      </c>
      <c r="E132" t="s">
        <v>123</v>
      </c>
      <c r="F132" t="s">
        <v>79</v>
      </c>
      <c r="G132" s="31" t="s">
        <v>80</v>
      </c>
      <c r="H132" s="31" t="s">
        <v>80</v>
      </c>
      <c r="I132" s="31" t="s">
        <v>80</v>
      </c>
      <c r="J132" s="31" t="s">
        <v>80</v>
      </c>
      <c r="K132" s="31" t="s">
        <v>80</v>
      </c>
      <c r="L132" s="31" t="s">
        <v>80</v>
      </c>
      <c r="M132" s="31" t="s">
        <v>80</v>
      </c>
      <c r="N132" s="31" t="s">
        <v>80</v>
      </c>
      <c r="O132" s="31" t="s">
        <v>80</v>
      </c>
      <c r="P132" s="31" t="s">
        <v>80</v>
      </c>
      <c r="Q132" s="31" t="s">
        <v>80</v>
      </c>
      <c r="R132" s="31" t="s">
        <v>80</v>
      </c>
      <c r="S132" s="31" t="s">
        <v>80</v>
      </c>
      <c r="T132" s="31" t="s">
        <v>80</v>
      </c>
      <c r="U132" s="31" t="s">
        <v>80</v>
      </c>
      <c r="V132" s="31" t="s">
        <v>80</v>
      </c>
      <c r="W132" s="31" t="s">
        <v>80</v>
      </c>
      <c r="X132" s="31" t="s">
        <v>80</v>
      </c>
      <c r="Y132" s="31" t="s">
        <v>80</v>
      </c>
      <c r="Z132" s="31" t="s">
        <v>80</v>
      </c>
      <c r="AA132" s="31" t="s">
        <v>80</v>
      </c>
      <c r="AB132" s="31" t="s">
        <v>80</v>
      </c>
      <c r="AC132" s="31" t="s">
        <v>80</v>
      </c>
      <c r="AD132" s="31" t="s">
        <v>80</v>
      </c>
      <c r="AE132" s="31" t="s">
        <v>82</v>
      </c>
      <c r="AF132" s="31" t="s">
        <v>80</v>
      </c>
      <c r="AG132" s="31" t="s">
        <v>80</v>
      </c>
      <c r="AH132" s="31" t="s">
        <v>80</v>
      </c>
      <c r="AI132" s="31" t="s">
        <v>80</v>
      </c>
      <c r="AJ132" s="31" t="s">
        <v>80</v>
      </c>
      <c r="AK132">
        <v>64</v>
      </c>
      <c r="AL132" s="29" t="s">
        <v>80</v>
      </c>
      <c r="AM132" s="29" t="s">
        <v>80</v>
      </c>
      <c r="AN132" s="20" t="s">
        <v>80</v>
      </c>
    </row>
    <row r="133" spans="1:40" x14ac:dyDescent="0.25">
      <c r="A133" t="s">
        <v>73</v>
      </c>
      <c r="B133" t="s">
        <v>155</v>
      </c>
      <c r="C133" t="s">
        <v>75</v>
      </c>
      <c r="D133" t="s">
        <v>91</v>
      </c>
      <c r="E133" t="s">
        <v>87</v>
      </c>
      <c r="F133" t="s">
        <v>78</v>
      </c>
      <c r="G133" s="31" t="s">
        <v>80</v>
      </c>
      <c r="H133" s="31" t="s">
        <v>80</v>
      </c>
      <c r="I133" s="31" t="s">
        <v>80</v>
      </c>
      <c r="J133" s="31" t="s">
        <v>80</v>
      </c>
      <c r="K133" s="31" t="s">
        <v>80</v>
      </c>
      <c r="L133" s="31" t="s">
        <v>80</v>
      </c>
      <c r="M133" s="31" t="s">
        <v>80</v>
      </c>
      <c r="N133" s="31" t="s">
        <v>80</v>
      </c>
      <c r="O133" s="31" t="s">
        <v>80</v>
      </c>
      <c r="P133" s="31" t="s">
        <v>80</v>
      </c>
      <c r="Q133" s="31">
        <v>1.4E-2</v>
      </c>
      <c r="R133" s="31" t="s">
        <v>80</v>
      </c>
      <c r="S133" s="31" t="s">
        <v>80</v>
      </c>
      <c r="T133" s="31" t="s">
        <v>80</v>
      </c>
      <c r="U133" s="31" t="s">
        <v>80</v>
      </c>
      <c r="V133" s="31" t="s">
        <v>80</v>
      </c>
      <c r="W133" s="31" t="s">
        <v>80</v>
      </c>
      <c r="X133" s="31" t="s">
        <v>80</v>
      </c>
      <c r="Y133" s="31" t="s">
        <v>80</v>
      </c>
      <c r="Z133" s="31" t="s">
        <v>80</v>
      </c>
      <c r="AA133" s="31" t="s">
        <v>80</v>
      </c>
      <c r="AB133" s="31" t="s">
        <v>80</v>
      </c>
      <c r="AC133" s="31" t="s">
        <v>80</v>
      </c>
      <c r="AD133" s="31" t="s">
        <v>80</v>
      </c>
      <c r="AE133" s="31" t="s">
        <v>80</v>
      </c>
      <c r="AF133" s="31" t="s">
        <v>80</v>
      </c>
      <c r="AG133" s="31" t="s">
        <v>80</v>
      </c>
      <c r="AH133" s="31" t="s">
        <v>80</v>
      </c>
      <c r="AI133" s="31" t="s">
        <v>80</v>
      </c>
      <c r="AJ133" s="31" t="s">
        <v>80</v>
      </c>
      <c r="AK133">
        <v>64</v>
      </c>
      <c r="AL133" s="29">
        <v>0</v>
      </c>
      <c r="AM133" s="29">
        <v>100</v>
      </c>
      <c r="AN133" s="20">
        <v>1.4E-2</v>
      </c>
    </row>
    <row r="134" spans="1:40" x14ac:dyDescent="0.25">
      <c r="A134" t="s">
        <v>73</v>
      </c>
      <c r="B134" t="s">
        <v>155</v>
      </c>
      <c r="C134" t="s">
        <v>75</v>
      </c>
      <c r="D134" t="s">
        <v>91</v>
      </c>
      <c r="E134" t="s">
        <v>87</v>
      </c>
      <c r="F134" t="s">
        <v>79</v>
      </c>
      <c r="G134" s="31" t="s">
        <v>80</v>
      </c>
      <c r="H134" s="31" t="s">
        <v>80</v>
      </c>
      <c r="I134" s="31" t="s">
        <v>80</v>
      </c>
      <c r="J134" s="31" t="s">
        <v>80</v>
      </c>
      <c r="K134" s="31" t="s">
        <v>80</v>
      </c>
      <c r="L134" s="31" t="s">
        <v>80</v>
      </c>
      <c r="M134" s="31" t="s">
        <v>5</v>
      </c>
      <c r="N134" s="31" t="s">
        <v>80</v>
      </c>
      <c r="O134" s="31" t="s">
        <v>80</v>
      </c>
      <c r="P134" s="31" t="s">
        <v>80</v>
      </c>
      <c r="Q134" s="31" t="s">
        <v>5</v>
      </c>
      <c r="R134" s="31" t="s">
        <v>80</v>
      </c>
      <c r="S134" s="31" t="s">
        <v>80</v>
      </c>
      <c r="T134" s="31" t="s">
        <v>80</v>
      </c>
      <c r="U134" s="31" t="s">
        <v>80</v>
      </c>
      <c r="V134" s="31" t="s">
        <v>80</v>
      </c>
      <c r="W134" s="31" t="s">
        <v>80</v>
      </c>
      <c r="X134" s="31" t="s">
        <v>80</v>
      </c>
      <c r="Y134" s="31" t="s">
        <v>80</v>
      </c>
      <c r="Z134" s="31" t="s">
        <v>80</v>
      </c>
      <c r="AA134" s="31" t="s">
        <v>80</v>
      </c>
      <c r="AB134" s="31" t="s">
        <v>80</v>
      </c>
      <c r="AC134" s="31" t="s">
        <v>80</v>
      </c>
      <c r="AD134" s="31" t="s">
        <v>80</v>
      </c>
      <c r="AE134" s="31" t="s">
        <v>80</v>
      </c>
      <c r="AF134" s="31" t="s">
        <v>80</v>
      </c>
      <c r="AG134" s="31" t="s">
        <v>80</v>
      </c>
      <c r="AH134" s="31" t="s">
        <v>80</v>
      </c>
      <c r="AI134" s="31" t="s">
        <v>80</v>
      </c>
      <c r="AJ134" s="31" t="s">
        <v>80</v>
      </c>
      <c r="AK134">
        <v>64</v>
      </c>
      <c r="AL134" s="29" t="s">
        <v>80</v>
      </c>
      <c r="AM134" s="29" t="s">
        <v>80</v>
      </c>
      <c r="AN134" s="20" t="s">
        <v>80</v>
      </c>
    </row>
    <row r="135" spans="1:40" x14ac:dyDescent="0.25">
      <c r="A135" t="s">
        <v>73</v>
      </c>
      <c r="B135" t="s">
        <v>155</v>
      </c>
      <c r="C135" t="s">
        <v>75</v>
      </c>
      <c r="D135" t="s">
        <v>163</v>
      </c>
      <c r="E135" t="s">
        <v>127</v>
      </c>
      <c r="F135" t="s">
        <v>78</v>
      </c>
      <c r="G135" s="31" t="s">
        <v>80</v>
      </c>
      <c r="H135" s="31" t="s">
        <v>80</v>
      </c>
      <c r="I135" s="31" t="s">
        <v>80</v>
      </c>
      <c r="J135" s="31" t="s">
        <v>80</v>
      </c>
      <c r="K135" s="31" t="s">
        <v>80</v>
      </c>
      <c r="L135" s="31" t="s">
        <v>80</v>
      </c>
      <c r="M135" s="31" t="s">
        <v>80</v>
      </c>
      <c r="N135" s="31" t="s">
        <v>80</v>
      </c>
      <c r="O135" s="31" t="s">
        <v>80</v>
      </c>
      <c r="P135" s="31" t="s">
        <v>80</v>
      </c>
      <c r="Q135" s="31" t="s">
        <v>80</v>
      </c>
      <c r="R135" s="31" t="s">
        <v>80</v>
      </c>
      <c r="S135" s="31" t="s">
        <v>80</v>
      </c>
      <c r="T135" s="31" t="s">
        <v>80</v>
      </c>
      <c r="U135" s="31" t="s">
        <v>80</v>
      </c>
      <c r="V135" s="31" t="s">
        <v>80</v>
      </c>
      <c r="W135" s="31" t="s">
        <v>80</v>
      </c>
      <c r="X135" s="31" t="s">
        <v>80</v>
      </c>
      <c r="Y135" s="31" t="s">
        <v>80</v>
      </c>
      <c r="Z135" s="31" t="s">
        <v>80</v>
      </c>
      <c r="AA135" s="31" t="s">
        <v>80</v>
      </c>
      <c r="AB135" s="31" t="s">
        <v>80</v>
      </c>
      <c r="AC135" s="31" t="s">
        <v>80</v>
      </c>
      <c r="AD135" s="31" t="s">
        <v>80</v>
      </c>
      <c r="AE135" s="31" t="s">
        <v>80</v>
      </c>
      <c r="AF135" s="31" t="s">
        <v>80</v>
      </c>
      <c r="AG135" s="31" t="s">
        <v>80</v>
      </c>
      <c r="AH135" s="31">
        <v>8.9999999999999993E-3</v>
      </c>
      <c r="AI135" s="31" t="s">
        <v>80</v>
      </c>
      <c r="AJ135" s="31" t="s">
        <v>80</v>
      </c>
      <c r="AK135">
        <v>66</v>
      </c>
      <c r="AL135" s="29">
        <v>0</v>
      </c>
      <c r="AM135" s="29">
        <v>100</v>
      </c>
      <c r="AN135" s="20">
        <v>8.9999999999999993E-3</v>
      </c>
    </row>
    <row r="136" spans="1:40" x14ac:dyDescent="0.25">
      <c r="A136" t="s">
        <v>73</v>
      </c>
      <c r="B136" t="s">
        <v>155</v>
      </c>
      <c r="C136" t="s">
        <v>75</v>
      </c>
      <c r="D136" t="s">
        <v>163</v>
      </c>
      <c r="E136" t="s">
        <v>127</v>
      </c>
      <c r="F136" t="s">
        <v>79</v>
      </c>
      <c r="G136" s="31" t="s">
        <v>80</v>
      </c>
      <c r="H136" s="31" t="s">
        <v>80</v>
      </c>
      <c r="I136" s="31" t="s">
        <v>80</v>
      </c>
      <c r="J136" s="31" t="s">
        <v>80</v>
      </c>
      <c r="K136" s="31" t="s">
        <v>80</v>
      </c>
      <c r="L136" s="31" t="s">
        <v>80</v>
      </c>
      <c r="M136" s="31" t="s">
        <v>80</v>
      </c>
      <c r="N136" s="31" t="s">
        <v>80</v>
      </c>
      <c r="O136" s="31" t="s">
        <v>80</v>
      </c>
      <c r="P136" s="31" t="s">
        <v>80</v>
      </c>
      <c r="Q136" s="31" t="s">
        <v>80</v>
      </c>
      <c r="R136" s="31" t="s">
        <v>80</v>
      </c>
      <c r="S136" s="31" t="s">
        <v>80</v>
      </c>
      <c r="T136" s="31" t="s">
        <v>80</v>
      </c>
      <c r="U136" s="31" t="s">
        <v>80</v>
      </c>
      <c r="V136" s="31" t="s">
        <v>80</v>
      </c>
      <c r="W136" s="31" t="s">
        <v>80</v>
      </c>
      <c r="X136" s="31" t="s">
        <v>80</v>
      </c>
      <c r="Y136" s="31" t="s">
        <v>80</v>
      </c>
      <c r="Z136" s="31" t="s">
        <v>80</v>
      </c>
      <c r="AA136" s="31" t="s">
        <v>80</v>
      </c>
      <c r="AB136" s="31" t="s">
        <v>80</v>
      </c>
      <c r="AC136" s="31" t="s">
        <v>80</v>
      </c>
      <c r="AD136" s="31" t="s">
        <v>80</v>
      </c>
      <c r="AE136" s="31" t="s">
        <v>80</v>
      </c>
      <c r="AF136" s="31" t="s">
        <v>80</v>
      </c>
      <c r="AG136" s="31" t="s">
        <v>80</v>
      </c>
      <c r="AH136" s="31" t="s">
        <v>5</v>
      </c>
      <c r="AI136" s="31" t="s">
        <v>80</v>
      </c>
      <c r="AJ136" s="31" t="s">
        <v>80</v>
      </c>
      <c r="AK136">
        <v>66</v>
      </c>
      <c r="AL136" s="29" t="s">
        <v>80</v>
      </c>
      <c r="AM136" s="29" t="s">
        <v>80</v>
      </c>
      <c r="AN136" s="20" t="s">
        <v>80</v>
      </c>
    </row>
    <row r="137" spans="1:40" x14ac:dyDescent="0.25">
      <c r="A137" t="s">
        <v>73</v>
      </c>
      <c r="B137" t="s">
        <v>155</v>
      </c>
      <c r="C137" t="s">
        <v>75</v>
      </c>
      <c r="D137" t="s">
        <v>162</v>
      </c>
      <c r="E137" t="s">
        <v>84</v>
      </c>
      <c r="F137" t="s">
        <v>78</v>
      </c>
      <c r="G137" s="31" t="s">
        <v>80</v>
      </c>
      <c r="H137" s="31" t="s">
        <v>80</v>
      </c>
      <c r="I137" s="31" t="s">
        <v>80</v>
      </c>
      <c r="J137" s="31" t="s">
        <v>80</v>
      </c>
      <c r="K137" s="31" t="s">
        <v>80</v>
      </c>
      <c r="L137" s="31" t="s">
        <v>80</v>
      </c>
      <c r="M137" s="31" t="s">
        <v>80</v>
      </c>
      <c r="N137" s="31" t="s">
        <v>80</v>
      </c>
      <c r="O137" s="31" t="s">
        <v>80</v>
      </c>
      <c r="P137" s="31" t="s">
        <v>80</v>
      </c>
      <c r="Q137" s="31" t="s">
        <v>80</v>
      </c>
      <c r="R137" s="31" t="s">
        <v>80</v>
      </c>
      <c r="S137" s="31" t="s">
        <v>80</v>
      </c>
      <c r="T137" s="31" t="s">
        <v>80</v>
      </c>
      <c r="U137" s="31" t="s">
        <v>80</v>
      </c>
      <c r="V137" s="31" t="s">
        <v>80</v>
      </c>
      <c r="W137" s="31" t="s">
        <v>80</v>
      </c>
      <c r="X137" s="31" t="s">
        <v>80</v>
      </c>
      <c r="Y137" s="31">
        <v>5.0000000000000001E-3</v>
      </c>
      <c r="Z137" s="31" t="s">
        <v>80</v>
      </c>
      <c r="AA137" s="31" t="s">
        <v>80</v>
      </c>
      <c r="AB137" s="31" t="s">
        <v>80</v>
      </c>
      <c r="AC137" s="31" t="s">
        <v>80</v>
      </c>
      <c r="AD137" s="31" t="s">
        <v>80</v>
      </c>
      <c r="AE137" s="31" t="s">
        <v>80</v>
      </c>
      <c r="AF137" s="31" t="s">
        <v>80</v>
      </c>
      <c r="AG137" s="31" t="s">
        <v>80</v>
      </c>
      <c r="AH137" s="31" t="s">
        <v>80</v>
      </c>
      <c r="AI137" s="31" t="s">
        <v>80</v>
      </c>
      <c r="AJ137" s="31" t="s">
        <v>80</v>
      </c>
      <c r="AK137">
        <v>67</v>
      </c>
      <c r="AL137" s="29">
        <v>0</v>
      </c>
      <c r="AM137" s="29">
        <v>100</v>
      </c>
      <c r="AN137" s="20">
        <v>5.0000000000000001E-3</v>
      </c>
    </row>
    <row r="138" spans="1:40" x14ac:dyDescent="0.25">
      <c r="A138" t="s">
        <v>73</v>
      </c>
      <c r="B138" t="s">
        <v>155</v>
      </c>
      <c r="C138" t="s">
        <v>75</v>
      </c>
      <c r="D138" t="s">
        <v>162</v>
      </c>
      <c r="E138" t="s">
        <v>84</v>
      </c>
      <c r="F138" t="s">
        <v>79</v>
      </c>
      <c r="G138" s="31" t="s">
        <v>80</v>
      </c>
      <c r="H138" s="31" t="s">
        <v>80</v>
      </c>
      <c r="I138" s="31" t="s">
        <v>80</v>
      </c>
      <c r="J138" s="31" t="s">
        <v>80</v>
      </c>
      <c r="K138" s="31" t="s">
        <v>80</v>
      </c>
      <c r="L138" s="31" t="s">
        <v>80</v>
      </c>
      <c r="M138" s="31" t="s">
        <v>80</v>
      </c>
      <c r="N138" s="31" t="s">
        <v>80</v>
      </c>
      <c r="O138" s="31" t="s">
        <v>80</v>
      </c>
      <c r="P138" s="31" t="s">
        <v>80</v>
      </c>
      <c r="Q138" s="31" t="s">
        <v>80</v>
      </c>
      <c r="R138" s="31" t="s">
        <v>80</v>
      </c>
      <c r="S138" s="31" t="s">
        <v>80</v>
      </c>
      <c r="T138" s="31" t="s">
        <v>80</v>
      </c>
      <c r="U138" s="31" t="s">
        <v>80</v>
      </c>
      <c r="V138" s="31" t="s">
        <v>80</v>
      </c>
      <c r="W138" s="31" t="s">
        <v>80</v>
      </c>
      <c r="X138" s="31" t="s">
        <v>80</v>
      </c>
      <c r="Y138" s="31" t="s">
        <v>82</v>
      </c>
      <c r="Z138" s="31" t="s">
        <v>80</v>
      </c>
      <c r="AA138" s="31" t="s">
        <v>80</v>
      </c>
      <c r="AB138" s="31" t="s">
        <v>80</v>
      </c>
      <c r="AC138" s="31" t="s">
        <v>80</v>
      </c>
      <c r="AD138" s="31" t="s">
        <v>80</v>
      </c>
      <c r="AE138" s="31" t="s">
        <v>80</v>
      </c>
      <c r="AF138" s="31" t="s">
        <v>80</v>
      </c>
      <c r="AG138" s="31" t="s">
        <v>80</v>
      </c>
      <c r="AH138" s="31" t="s">
        <v>80</v>
      </c>
      <c r="AI138" s="31" t="s">
        <v>80</v>
      </c>
      <c r="AJ138" s="31" t="s">
        <v>80</v>
      </c>
      <c r="AK138">
        <v>67</v>
      </c>
      <c r="AL138" s="29" t="s">
        <v>80</v>
      </c>
      <c r="AM138" s="29" t="s">
        <v>80</v>
      </c>
      <c r="AN138" s="20" t="s">
        <v>80</v>
      </c>
    </row>
    <row r="139" spans="1:40" x14ac:dyDescent="0.25"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</row>
  </sheetData>
  <mergeCells count="2">
    <mergeCell ref="A1:G1"/>
    <mergeCell ref="E2:F2"/>
  </mergeCells>
  <conditionalFormatting sqref="E5:E139">
    <cfRule type="expression" dxfId="2075" priority="1">
      <formula>E5="UN"</formula>
    </cfRule>
  </conditionalFormatting>
  <conditionalFormatting sqref="G5:AJ5">
    <cfRule type="expression" dxfId="2074" priority="10">
      <formula>AND($E5&lt;&gt;"UN", G5="", G6&lt;&gt;"", G6&lt;&gt;"-1")</formula>
    </cfRule>
  </conditionalFormatting>
  <conditionalFormatting sqref="G5:AJ139">
    <cfRule type="expression" dxfId="2073" priority="2">
      <formula>G5="-1"</formula>
    </cfRule>
    <cfRule type="expression" dxfId="2072" priority="3">
      <formula>G5="a"</formula>
    </cfRule>
    <cfRule type="expression" dxfId="2071" priority="4">
      <formula>G5="b"</formula>
    </cfRule>
    <cfRule type="expression" dxfId="2070" priority="5">
      <formula>G5="c"</formula>
    </cfRule>
    <cfRule type="expression" dxfId="2069" priority="6">
      <formula>G5="bc"</formula>
    </cfRule>
    <cfRule type="expression" dxfId="2068" priority="7">
      <formula>G5="ab"</formula>
    </cfRule>
    <cfRule type="expression" dxfId="2067" priority="8">
      <formula>G5="ac"</formula>
    </cfRule>
    <cfRule type="expression" dxfId="2066" priority="9">
      <formula>G5="abc"</formula>
    </cfRule>
  </conditionalFormatting>
  <conditionalFormatting sqref="G7:AJ7">
    <cfRule type="expression" dxfId="2065" priority="11">
      <formula>AND($E7&lt;&gt;"UN", G7="", G8&lt;&gt;"", G8&lt;&gt;"-1")</formula>
    </cfRule>
  </conditionalFormatting>
  <conditionalFormatting sqref="G9:AJ9">
    <cfRule type="expression" dxfId="2064" priority="12">
      <formula>AND($E9&lt;&gt;"UN", G9="", G10&lt;&gt;"", G10&lt;&gt;"-1")</formula>
    </cfRule>
  </conditionalFormatting>
  <conditionalFormatting sqref="G11:AJ11">
    <cfRule type="expression" dxfId="2063" priority="13">
      <formula>AND($E11&lt;&gt;"UN", G11="", G12&lt;&gt;"", G12&lt;&gt;"-1")</formula>
    </cfRule>
  </conditionalFormatting>
  <conditionalFormatting sqref="G13:AJ13">
    <cfRule type="expression" dxfId="2062" priority="14">
      <formula>AND($E13&lt;&gt;"UN", G13="", G14&lt;&gt;"", G14&lt;&gt;"-1")</formula>
    </cfRule>
  </conditionalFormatting>
  <conditionalFormatting sqref="G15:AJ15">
    <cfRule type="expression" dxfId="2061" priority="15">
      <formula>AND($E15&lt;&gt;"UN", G15="", G16&lt;&gt;"", G16&lt;&gt;"-1")</formula>
    </cfRule>
  </conditionalFormatting>
  <conditionalFormatting sqref="G17:AJ17">
    <cfRule type="expression" dxfId="2060" priority="16">
      <formula>AND($E17&lt;&gt;"UN", G17="", G18&lt;&gt;"", G18&lt;&gt;"-1")</formula>
    </cfRule>
  </conditionalFormatting>
  <conditionalFormatting sqref="G19:AJ19">
    <cfRule type="expression" dxfId="2059" priority="17">
      <formula>AND($E19&lt;&gt;"UN", G19="", G20&lt;&gt;"", G20&lt;&gt;"-1")</formula>
    </cfRule>
  </conditionalFormatting>
  <conditionalFormatting sqref="G21:AJ21">
    <cfRule type="expression" dxfId="2058" priority="18">
      <formula>AND($E21&lt;&gt;"UN", G21="", G22&lt;&gt;"", G22&lt;&gt;"-1")</formula>
    </cfRule>
  </conditionalFormatting>
  <conditionalFormatting sqref="G23:AJ23">
    <cfRule type="expression" dxfId="2057" priority="19">
      <formula>AND($E23&lt;&gt;"UN", G23="", G24&lt;&gt;"", G24&lt;&gt;"-1")</formula>
    </cfRule>
  </conditionalFormatting>
  <conditionalFormatting sqref="G25:AJ25">
    <cfRule type="expression" dxfId="2056" priority="20">
      <formula>AND($E25&lt;&gt;"UN", G25="", G26&lt;&gt;"", G26&lt;&gt;"-1")</formula>
    </cfRule>
  </conditionalFormatting>
  <conditionalFormatting sqref="G27:AJ27">
    <cfRule type="expression" dxfId="2055" priority="21">
      <formula>AND($E27&lt;&gt;"UN", G27="", G28&lt;&gt;"", G28&lt;&gt;"-1")</formula>
    </cfRule>
  </conditionalFormatting>
  <conditionalFormatting sqref="G29:AJ29">
    <cfRule type="expression" dxfId="2054" priority="22">
      <formula>AND($E29&lt;&gt;"UN", G29="", G30&lt;&gt;"", G30&lt;&gt;"-1")</formula>
    </cfRule>
  </conditionalFormatting>
  <conditionalFormatting sqref="G31:AJ31">
    <cfRule type="expression" dxfId="2053" priority="23">
      <formula>AND($E31&lt;&gt;"UN", G31="", G32&lt;&gt;"", G32&lt;&gt;"-1")</formula>
    </cfRule>
  </conditionalFormatting>
  <conditionalFormatting sqref="G33:AJ33">
    <cfRule type="expression" dxfId="2052" priority="24">
      <formula>AND($E33&lt;&gt;"UN", G33="", G34&lt;&gt;"", G34&lt;&gt;"-1")</formula>
    </cfRule>
  </conditionalFormatting>
  <conditionalFormatting sqref="G35:AJ35">
    <cfRule type="expression" dxfId="2051" priority="25">
      <formula>AND($E35&lt;&gt;"UN", G35="", G36&lt;&gt;"", G36&lt;&gt;"-1")</formula>
    </cfRule>
  </conditionalFormatting>
  <conditionalFormatting sqref="G37:AJ37">
    <cfRule type="expression" dxfId="2050" priority="26">
      <formula>AND($E37&lt;&gt;"UN", G37="", G38&lt;&gt;"", G38&lt;&gt;"-1")</formula>
    </cfRule>
  </conditionalFormatting>
  <conditionalFormatting sqref="G39:AJ39">
    <cfRule type="expression" dxfId="2049" priority="27">
      <formula>AND($E39&lt;&gt;"UN", G39="", G40&lt;&gt;"", G40&lt;&gt;"-1")</formula>
    </cfRule>
  </conditionalFormatting>
  <conditionalFormatting sqref="G41:AJ41">
    <cfRule type="expression" dxfId="2048" priority="28">
      <formula>AND($E41&lt;&gt;"UN", G41="", G42&lt;&gt;"", G42&lt;&gt;"-1")</formula>
    </cfRule>
  </conditionalFormatting>
  <conditionalFormatting sqref="G43:AJ43">
    <cfRule type="expression" dxfId="2047" priority="29">
      <formula>AND($E43&lt;&gt;"UN", G43="", G44&lt;&gt;"", G44&lt;&gt;"-1")</formula>
    </cfRule>
  </conditionalFormatting>
  <conditionalFormatting sqref="G45:AJ45">
    <cfRule type="expression" dxfId="2046" priority="30">
      <formula>AND($E45&lt;&gt;"UN", G45="", G46&lt;&gt;"", G46&lt;&gt;"-1")</formula>
    </cfRule>
  </conditionalFormatting>
  <conditionalFormatting sqref="G47:AJ47">
    <cfRule type="expression" dxfId="2045" priority="31">
      <formula>AND($E47&lt;&gt;"UN", G47="", G48&lt;&gt;"", G48&lt;&gt;"-1")</formula>
    </cfRule>
  </conditionalFormatting>
  <conditionalFormatting sqref="G49:AJ49">
    <cfRule type="expression" dxfId="2044" priority="32">
      <formula>AND($E49&lt;&gt;"UN", G49="", G50&lt;&gt;"", G50&lt;&gt;"-1")</formula>
    </cfRule>
  </conditionalFormatting>
  <conditionalFormatting sqref="G51:AJ51">
    <cfRule type="expression" dxfId="2043" priority="33">
      <formula>AND($E51&lt;&gt;"UN", G51="", G52&lt;&gt;"", G52&lt;&gt;"-1")</formula>
    </cfRule>
  </conditionalFormatting>
  <conditionalFormatting sqref="G53:AJ53">
    <cfRule type="expression" dxfId="2042" priority="34">
      <formula>AND($E53&lt;&gt;"UN", G53="", G54&lt;&gt;"", G54&lt;&gt;"-1")</formula>
    </cfRule>
  </conditionalFormatting>
  <conditionalFormatting sqref="G55:AJ55">
    <cfRule type="expression" dxfId="2041" priority="35">
      <formula>AND($E55&lt;&gt;"UN", G55="", G56&lt;&gt;"", G56&lt;&gt;"-1")</formula>
    </cfRule>
  </conditionalFormatting>
  <conditionalFormatting sqref="G57:AJ57">
    <cfRule type="expression" dxfId="2040" priority="36">
      <formula>AND($E57&lt;&gt;"UN", G57="", G58&lt;&gt;"", G58&lt;&gt;"-1")</formula>
    </cfRule>
  </conditionalFormatting>
  <conditionalFormatting sqref="G59:AJ59">
    <cfRule type="expression" dxfId="2039" priority="37">
      <formula>AND($E59&lt;&gt;"UN", G59="", G60&lt;&gt;"", G60&lt;&gt;"-1")</formula>
    </cfRule>
  </conditionalFormatting>
  <conditionalFormatting sqref="G61:AJ61">
    <cfRule type="expression" dxfId="2038" priority="38">
      <formula>AND($E61&lt;&gt;"UN", G61="", G62&lt;&gt;"", G62&lt;&gt;"-1")</formula>
    </cfRule>
  </conditionalFormatting>
  <conditionalFormatting sqref="G63:AJ63">
    <cfRule type="expression" dxfId="2037" priority="39">
      <formula>AND($E63&lt;&gt;"UN", G63="", G64&lt;&gt;"", G64&lt;&gt;"-1")</formula>
    </cfRule>
  </conditionalFormatting>
  <conditionalFormatting sqref="G65:AJ65">
    <cfRule type="expression" dxfId="2036" priority="40">
      <formula>AND($E65&lt;&gt;"UN", G65="", G66&lt;&gt;"", G66&lt;&gt;"-1")</formula>
    </cfRule>
  </conditionalFormatting>
  <conditionalFormatting sqref="G67:AJ67">
    <cfRule type="expression" dxfId="2035" priority="41">
      <formula>AND($E67&lt;&gt;"UN", G67="", G68&lt;&gt;"", G68&lt;&gt;"-1")</formula>
    </cfRule>
  </conditionalFormatting>
  <conditionalFormatting sqref="G69:AJ69">
    <cfRule type="expression" dxfId="2034" priority="42">
      <formula>AND($E69&lt;&gt;"UN", G69="", G70&lt;&gt;"", G70&lt;&gt;"-1")</formula>
    </cfRule>
  </conditionalFormatting>
  <conditionalFormatting sqref="G71:AJ71">
    <cfRule type="expression" dxfId="2033" priority="43">
      <formula>AND($E71&lt;&gt;"UN", G71="", G72&lt;&gt;"", G72&lt;&gt;"-1")</formula>
    </cfRule>
  </conditionalFormatting>
  <conditionalFormatting sqref="G73:AJ73">
    <cfRule type="expression" dxfId="2032" priority="44">
      <formula>AND($E73&lt;&gt;"UN", G73="", G74&lt;&gt;"", G74&lt;&gt;"-1")</formula>
    </cfRule>
  </conditionalFormatting>
  <conditionalFormatting sqref="G75:AJ75">
    <cfRule type="expression" dxfId="2031" priority="45">
      <formula>AND($E75&lt;&gt;"UN", G75="", G76&lt;&gt;"", G76&lt;&gt;"-1")</formula>
    </cfRule>
  </conditionalFormatting>
  <conditionalFormatting sqref="G77:AJ77">
    <cfRule type="expression" dxfId="2030" priority="46">
      <formula>AND($E77&lt;&gt;"UN", G77="", G78&lt;&gt;"", G78&lt;&gt;"-1")</formula>
    </cfRule>
  </conditionalFormatting>
  <conditionalFormatting sqref="G79:AJ79">
    <cfRule type="expression" dxfId="2029" priority="47">
      <formula>AND($E79&lt;&gt;"UN", G79="", G80&lt;&gt;"", G80&lt;&gt;"-1")</formula>
    </cfRule>
  </conditionalFormatting>
  <conditionalFormatting sqref="G81:AJ81">
    <cfRule type="expression" dxfId="2028" priority="48">
      <formula>AND($E81&lt;&gt;"UN", G81="", G82&lt;&gt;"", G82&lt;&gt;"-1")</formula>
    </cfRule>
  </conditionalFormatting>
  <conditionalFormatting sqref="G83:AJ83">
    <cfRule type="expression" dxfId="2027" priority="49">
      <formula>AND($E83&lt;&gt;"UN", G83="", G84&lt;&gt;"", G84&lt;&gt;"-1")</formula>
    </cfRule>
  </conditionalFormatting>
  <conditionalFormatting sqref="G85:AJ85">
    <cfRule type="expression" dxfId="2026" priority="50">
      <formula>AND($E85&lt;&gt;"UN", G85="", G86&lt;&gt;"", G86&lt;&gt;"-1")</formula>
    </cfRule>
  </conditionalFormatting>
  <conditionalFormatting sqref="G87:AJ87">
    <cfRule type="expression" dxfId="2025" priority="51">
      <formula>AND($E87&lt;&gt;"UN", G87="", G88&lt;&gt;"", G88&lt;&gt;"-1")</formula>
    </cfRule>
  </conditionalFormatting>
  <conditionalFormatting sqref="G89:AJ89">
    <cfRule type="expression" dxfId="2024" priority="52">
      <formula>AND($E89&lt;&gt;"UN", G89="", G90&lt;&gt;"", G90&lt;&gt;"-1")</formula>
    </cfRule>
  </conditionalFormatting>
  <conditionalFormatting sqref="G91:AJ91">
    <cfRule type="expression" dxfId="2023" priority="53">
      <formula>AND($E91&lt;&gt;"UN", G91="", G92&lt;&gt;"", G92&lt;&gt;"-1")</formula>
    </cfRule>
  </conditionalFormatting>
  <conditionalFormatting sqref="G93:AJ93">
    <cfRule type="expression" dxfId="2022" priority="54">
      <formula>AND($E93&lt;&gt;"UN", G93="", G94&lt;&gt;"", G94&lt;&gt;"-1")</formula>
    </cfRule>
  </conditionalFormatting>
  <conditionalFormatting sqref="G95:AJ95">
    <cfRule type="expression" dxfId="2021" priority="55">
      <formula>AND($E95&lt;&gt;"UN", G95="", G96&lt;&gt;"", G96&lt;&gt;"-1")</formula>
    </cfRule>
  </conditionalFormatting>
  <conditionalFormatting sqref="G97:AJ97">
    <cfRule type="expression" dxfId="2020" priority="56">
      <formula>AND($E97&lt;&gt;"UN", G97="", G98&lt;&gt;"", G98&lt;&gt;"-1")</formula>
    </cfRule>
  </conditionalFormatting>
  <conditionalFormatting sqref="G99:AJ99">
    <cfRule type="expression" dxfId="2019" priority="57">
      <formula>AND($E99&lt;&gt;"UN", G99="", G100&lt;&gt;"", G100&lt;&gt;"-1")</formula>
    </cfRule>
  </conditionalFormatting>
  <conditionalFormatting sqref="G101:AJ101">
    <cfRule type="expression" dxfId="2018" priority="58">
      <formula>AND($E101&lt;&gt;"UN", G101="", G102&lt;&gt;"", G102&lt;&gt;"-1")</formula>
    </cfRule>
  </conditionalFormatting>
  <conditionalFormatting sqref="G103:AJ103">
    <cfRule type="expression" dxfId="2017" priority="59">
      <formula>AND($E103&lt;&gt;"UN", G103="", G104&lt;&gt;"", G104&lt;&gt;"-1")</formula>
    </cfRule>
  </conditionalFormatting>
  <conditionalFormatting sqref="G105:AJ105">
    <cfRule type="expression" dxfId="2016" priority="60">
      <formula>AND($E105&lt;&gt;"UN", G105="", G106&lt;&gt;"", G106&lt;&gt;"-1")</formula>
    </cfRule>
  </conditionalFormatting>
  <conditionalFormatting sqref="G107:AJ107">
    <cfRule type="expression" dxfId="2015" priority="61">
      <formula>AND($E107&lt;&gt;"UN", G107="", G108&lt;&gt;"", G108&lt;&gt;"-1")</formula>
    </cfRule>
  </conditionalFormatting>
  <conditionalFormatting sqref="G109:AJ109">
    <cfRule type="expression" dxfId="2014" priority="62">
      <formula>AND($E109&lt;&gt;"UN", G109="", G110&lt;&gt;"", G110&lt;&gt;"-1")</formula>
    </cfRule>
  </conditionalFormatting>
  <conditionalFormatting sqref="G111:AJ111">
    <cfRule type="expression" dxfId="2013" priority="63">
      <formula>AND($E111&lt;&gt;"UN", G111="", G112&lt;&gt;"", G112&lt;&gt;"-1")</formula>
    </cfRule>
  </conditionalFormatting>
  <conditionalFormatting sqref="G113:AJ113">
    <cfRule type="expression" dxfId="2012" priority="64">
      <formula>AND($E113&lt;&gt;"UN", G113="", G114&lt;&gt;"", G114&lt;&gt;"-1")</formula>
    </cfRule>
  </conditionalFormatting>
  <conditionalFormatting sqref="G115:AJ115">
    <cfRule type="expression" dxfId="2011" priority="65">
      <formula>AND($E115&lt;&gt;"UN", G115="", G116&lt;&gt;"", G116&lt;&gt;"-1")</formula>
    </cfRule>
  </conditionalFormatting>
  <conditionalFormatting sqref="G117:AJ117">
    <cfRule type="expression" dxfId="2010" priority="66">
      <formula>AND($E117&lt;&gt;"UN", G117="", G118&lt;&gt;"", G118&lt;&gt;"-1")</formula>
    </cfRule>
  </conditionalFormatting>
  <conditionalFormatting sqref="G119:AJ119">
    <cfRule type="expression" dxfId="2009" priority="67">
      <formula>AND($E119&lt;&gt;"UN", G119="", G120&lt;&gt;"", G120&lt;&gt;"-1")</formula>
    </cfRule>
  </conditionalFormatting>
  <conditionalFormatting sqref="G121:AJ121">
    <cfRule type="expression" dxfId="2008" priority="68">
      <formula>AND($E121&lt;&gt;"UN", G121="", G122&lt;&gt;"", G122&lt;&gt;"-1")</formula>
    </cfRule>
  </conditionalFormatting>
  <conditionalFormatting sqref="G123:AJ123">
    <cfRule type="expression" dxfId="2007" priority="69">
      <formula>AND($E123&lt;&gt;"UN", G123="", G124&lt;&gt;"", G124&lt;&gt;"-1")</formula>
    </cfRule>
  </conditionalFormatting>
  <conditionalFormatting sqref="G125:AJ125">
    <cfRule type="expression" dxfId="2006" priority="70">
      <formula>AND($E125&lt;&gt;"UN", G125="", G126&lt;&gt;"", G126&lt;&gt;"-1")</formula>
    </cfRule>
  </conditionalFormatting>
  <conditionalFormatting sqref="G127:AJ127">
    <cfRule type="expression" dxfId="2005" priority="71">
      <formula>AND($E127&lt;&gt;"UN", G127="", G128&lt;&gt;"", G128&lt;&gt;"-1")</formula>
    </cfRule>
  </conditionalFormatting>
  <conditionalFormatting sqref="G129:AJ129">
    <cfRule type="expression" dxfId="2004" priority="72">
      <formula>AND($E129&lt;&gt;"UN", G129="", G130&lt;&gt;"", G130&lt;&gt;"-1")</formula>
    </cfRule>
  </conditionalFormatting>
  <conditionalFormatting sqref="G131:AJ131">
    <cfRule type="expression" dxfId="2003" priority="73">
      <formula>AND($E131&lt;&gt;"UN", G131="", G132&lt;&gt;"", G132&lt;&gt;"-1")</formula>
    </cfRule>
  </conditionalFormatting>
  <conditionalFormatting sqref="G133:AJ133">
    <cfRule type="expression" dxfId="2002" priority="74">
      <formula>AND($E133&lt;&gt;"UN", G133="", G134&lt;&gt;"", G134&lt;&gt;"-1")</formula>
    </cfRule>
  </conditionalFormatting>
  <conditionalFormatting sqref="G135:AJ135">
    <cfRule type="expression" dxfId="2001" priority="75">
      <formula>AND($E135&lt;&gt;"UN", G135="", G136&lt;&gt;"", G136&lt;&gt;"-1")</formula>
    </cfRule>
  </conditionalFormatting>
  <conditionalFormatting sqref="G137:AJ137">
    <cfRule type="expression" dxfId="2000" priority="76">
      <formula>AND($E137&lt;&gt;"UN", G137="", G138&lt;&gt;"", G138&lt;&gt;"-1")</formula>
    </cfRule>
  </conditionalFormatting>
  <conditionalFormatting sqref="G139:AJ139">
    <cfRule type="expression" dxfId="1999" priority="77">
      <formula>AND($E139&lt;&gt;"UN", G139="", G140&lt;&gt;"", G140&lt;&gt;"-1")</formula>
    </cfRule>
  </conditionalFormatting>
  <conditionalFormatting sqref="AL4:AL138">
    <cfRule type="colorScale" priority="78">
      <colorScale>
        <cfvo type="num" val="0"/>
        <cfvo type="num" val="0.35499999999999998"/>
        <cfvo type="num" val="39.520000000000003"/>
        <color rgb="FFF8696B"/>
        <color rgb="FFFFEB84"/>
        <color rgb="FF63BE7B"/>
      </colorScale>
    </cfRule>
  </conditionalFormatting>
  <conditionalFormatting sqref="AM4:AM138">
    <cfRule type="colorScale" priority="79">
      <colorScale>
        <cfvo type="num" val="39.520000000000003"/>
        <cfvo type="num" val="99.88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139 H4:H139 I4:I139 J4:J139 K4:K139 L4:L139 M4:M139 N4:N139 O4:O139 P4:P139 Q4:Q139 R4:R139 S4:S139 T4:T139 U4:U139 V4:V139 W4:W139 X4:X139 Y4:Y139 Z4:Z139 AA4:AA139 AB4:AB139 AC4:AC139 AD4:AD139 AE4:AE139 AF4:AF139 AG4:AG139 AH4:AH139 AI4:AI139 AJ4:AJ13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79646"/>
  </sheetPr>
  <dimension ref="A1:AN153"/>
  <sheetViews>
    <sheetView showGridLines="0" zoomScale="90" workbookViewId="0"/>
  </sheetViews>
  <sheetFormatPr defaultRowHeight="12" x14ac:dyDescent="0.25"/>
  <cols>
    <col min="1" max="3" width="8.42578125"/>
    <col min="4" max="4" width="27.42578125" bestFit="1" customWidth="1"/>
  </cols>
  <sheetData>
    <row r="1" spans="1:40" ht="14.4" x14ac:dyDescent="0.3">
      <c r="A1" s="229" t="s">
        <v>166</v>
      </c>
      <c r="B1" s="230"/>
      <c r="C1" s="230"/>
      <c r="D1" s="230"/>
      <c r="E1" s="230"/>
      <c r="F1" s="230"/>
      <c r="G1" s="230"/>
    </row>
    <row r="2" spans="1:40" x14ac:dyDescent="0.25">
      <c r="E2" s="237" t="s">
        <v>31</v>
      </c>
      <c r="F2" s="238"/>
      <c r="G2" s="47">
        <v>9780.0310000000009</v>
      </c>
      <c r="H2" s="47">
        <v>12098.041999999999</v>
      </c>
      <c r="I2" s="47">
        <v>16379.334999999999</v>
      </c>
      <c r="J2" s="47">
        <v>11629.712</v>
      </c>
      <c r="K2" s="47">
        <v>10246.503000000001</v>
      </c>
      <c r="L2" s="47">
        <v>10060.505999999999</v>
      </c>
      <c r="M2" s="47">
        <v>10086.351000000001</v>
      </c>
      <c r="N2" s="47">
        <v>10346.634</v>
      </c>
      <c r="O2" s="47">
        <v>7394.259</v>
      </c>
      <c r="P2" s="47">
        <v>7401.8620000000001</v>
      </c>
      <c r="Q2" s="47">
        <v>9023.1209999999992</v>
      </c>
      <c r="R2" s="47">
        <v>7528.8919999999998</v>
      </c>
      <c r="S2" s="47">
        <v>8441.1540000000005</v>
      </c>
      <c r="T2" s="47">
        <v>8243.0169999999998</v>
      </c>
      <c r="U2" s="47">
        <v>6684.4979999999996</v>
      </c>
      <c r="V2" s="47">
        <v>4379.2629999999999</v>
      </c>
      <c r="W2" s="47">
        <v>3984.2289999999998</v>
      </c>
      <c r="X2" s="47">
        <v>3834.4110000000001</v>
      </c>
      <c r="Y2" s="47">
        <v>4162.7359999999999</v>
      </c>
      <c r="Z2" s="47">
        <v>3917.6550000000002</v>
      </c>
      <c r="AA2" s="47">
        <v>4841.2389999999996</v>
      </c>
      <c r="AB2" s="47">
        <v>5968.1549999999997</v>
      </c>
      <c r="AC2" s="47">
        <v>7215.6670000000004</v>
      </c>
      <c r="AD2" s="47">
        <v>8157.4340000000002</v>
      </c>
      <c r="AE2" s="47">
        <v>9043.9140000000007</v>
      </c>
      <c r="AF2" s="47">
        <v>10873.813</v>
      </c>
      <c r="AG2" s="47">
        <v>10308.296</v>
      </c>
      <c r="AH2" s="47">
        <v>10477.221</v>
      </c>
      <c r="AI2" s="47">
        <v>10993.673000000001</v>
      </c>
      <c r="AJ2" s="46">
        <v>11009.691000000001</v>
      </c>
    </row>
    <row r="3" spans="1:40" ht="14.4" x14ac:dyDescent="0.3">
      <c r="A3" s="17" t="s">
        <v>32</v>
      </c>
      <c r="B3" s="18">
        <v>6.5414141414141396</v>
      </c>
    </row>
    <row r="4" spans="1:40" ht="14.4" x14ac:dyDescent="0.3">
      <c r="A4" s="48" t="s">
        <v>33</v>
      </c>
      <c r="B4" s="49" t="s">
        <v>34</v>
      </c>
      <c r="C4" s="49" t="s">
        <v>35</v>
      </c>
      <c r="D4" s="49" t="s">
        <v>36</v>
      </c>
      <c r="E4" s="49" t="s">
        <v>37</v>
      </c>
      <c r="F4" s="49" t="s">
        <v>38</v>
      </c>
      <c r="G4" s="51" t="s">
        <v>39</v>
      </c>
      <c r="H4" s="51" t="s">
        <v>40</v>
      </c>
      <c r="I4" s="51" t="s">
        <v>41</v>
      </c>
      <c r="J4" s="51" t="s">
        <v>42</v>
      </c>
      <c r="K4" s="51" t="s">
        <v>43</v>
      </c>
      <c r="L4" s="51" t="s">
        <v>44</v>
      </c>
      <c r="M4" s="51" t="s">
        <v>45</v>
      </c>
      <c r="N4" s="51" t="s">
        <v>46</v>
      </c>
      <c r="O4" s="51" t="s">
        <v>47</v>
      </c>
      <c r="P4" s="51" t="s">
        <v>48</v>
      </c>
      <c r="Q4" s="51" t="s">
        <v>49</v>
      </c>
      <c r="R4" s="51" t="s">
        <v>50</v>
      </c>
      <c r="S4" s="51" t="s">
        <v>51</v>
      </c>
      <c r="T4" s="51" t="s">
        <v>52</v>
      </c>
      <c r="U4" s="51" t="s">
        <v>53</v>
      </c>
      <c r="V4" s="51" t="s">
        <v>54</v>
      </c>
      <c r="W4" s="51" t="s">
        <v>55</v>
      </c>
      <c r="X4" s="51" t="s">
        <v>56</v>
      </c>
      <c r="Y4" s="51" t="s">
        <v>57</v>
      </c>
      <c r="Z4" s="51" t="s">
        <v>58</v>
      </c>
      <c r="AA4" s="51" t="s">
        <v>59</v>
      </c>
      <c r="AB4" s="51" t="s">
        <v>60</v>
      </c>
      <c r="AC4" s="51" t="s">
        <v>61</v>
      </c>
      <c r="AD4" s="51" t="s">
        <v>62</v>
      </c>
      <c r="AE4" s="51" t="s">
        <v>63</v>
      </c>
      <c r="AF4" s="51" t="s">
        <v>64</v>
      </c>
      <c r="AG4" s="51" t="s">
        <v>65</v>
      </c>
      <c r="AH4" s="51" t="s">
        <v>66</v>
      </c>
      <c r="AI4" s="51" t="s">
        <v>67</v>
      </c>
      <c r="AJ4" s="52" t="s">
        <v>68</v>
      </c>
      <c r="AK4" s="19" t="s">
        <v>69</v>
      </c>
      <c r="AL4" s="28" t="s">
        <v>70</v>
      </c>
      <c r="AM4" s="28" t="s">
        <v>71</v>
      </c>
      <c r="AN4" s="30" t="s">
        <v>72</v>
      </c>
    </row>
    <row r="5" spans="1:40" x14ac:dyDescent="0.25">
      <c r="A5" t="s">
        <v>167</v>
      </c>
      <c r="B5" t="s">
        <v>168</v>
      </c>
      <c r="C5" t="s">
        <v>75</v>
      </c>
      <c r="D5" t="s">
        <v>91</v>
      </c>
      <c r="E5" t="s">
        <v>87</v>
      </c>
      <c r="F5" t="s">
        <v>78</v>
      </c>
      <c r="G5" s="31">
        <v>3971</v>
      </c>
      <c r="H5" s="31">
        <v>3341</v>
      </c>
      <c r="I5" s="31">
        <v>2905</v>
      </c>
      <c r="J5" s="31">
        <v>3195</v>
      </c>
      <c r="K5" s="31">
        <v>2690</v>
      </c>
      <c r="L5" s="31">
        <v>2895</v>
      </c>
      <c r="M5" s="31">
        <v>2425</v>
      </c>
      <c r="N5" s="31">
        <v>2536</v>
      </c>
      <c r="O5" s="31">
        <v>2695</v>
      </c>
      <c r="P5" s="31">
        <v>2015</v>
      </c>
      <c r="Q5" s="31">
        <v>2598</v>
      </c>
      <c r="R5" s="31">
        <v>1896</v>
      </c>
      <c r="S5" s="31">
        <v>1612</v>
      </c>
      <c r="T5" s="31">
        <v>2350.58</v>
      </c>
      <c r="U5" s="31">
        <v>1903.9780000000001</v>
      </c>
      <c r="V5" s="31">
        <v>1155.2860000000001</v>
      </c>
      <c r="W5" s="31">
        <v>1088.8240000000001</v>
      </c>
      <c r="X5" s="31">
        <v>1092.5989999999999</v>
      </c>
      <c r="Y5" s="31">
        <v>1128.9670000000001</v>
      </c>
      <c r="Z5" s="31">
        <v>1134.4739999999999</v>
      </c>
      <c r="AA5" s="31">
        <v>1385.8620000000001</v>
      </c>
      <c r="AB5" s="31">
        <v>1577.9349999999999</v>
      </c>
      <c r="AC5" s="31">
        <v>1910.61</v>
      </c>
      <c r="AD5" s="31">
        <v>2269.761</v>
      </c>
      <c r="AE5" s="31">
        <v>2523.732</v>
      </c>
      <c r="AF5" s="31">
        <v>2781.6309999999999</v>
      </c>
      <c r="AG5" s="31">
        <v>2779.99</v>
      </c>
      <c r="AH5" s="31">
        <v>2871.26</v>
      </c>
      <c r="AI5" s="31">
        <v>3087.9859999999999</v>
      </c>
      <c r="AJ5" s="31">
        <v>2980.819</v>
      </c>
      <c r="AK5">
        <v>1</v>
      </c>
      <c r="AL5" s="29">
        <v>27.03</v>
      </c>
      <c r="AM5" s="29">
        <v>27.03</v>
      </c>
      <c r="AN5" s="20">
        <v>68798.293999999994</v>
      </c>
    </row>
    <row r="6" spans="1:40" x14ac:dyDescent="0.25">
      <c r="A6" t="s">
        <v>167</v>
      </c>
      <c r="B6" t="s">
        <v>168</v>
      </c>
      <c r="C6" t="s">
        <v>75</v>
      </c>
      <c r="D6" t="s">
        <v>91</v>
      </c>
      <c r="E6" t="s">
        <v>87</v>
      </c>
      <c r="F6" t="s">
        <v>79</v>
      </c>
      <c r="G6" s="31" t="s">
        <v>24</v>
      </c>
      <c r="H6" s="31" t="s">
        <v>24</v>
      </c>
      <c r="I6" s="31" t="s">
        <v>24</v>
      </c>
      <c r="J6" s="31" t="s">
        <v>24</v>
      </c>
      <c r="K6" s="31" t="s">
        <v>24</v>
      </c>
      <c r="L6" s="31" t="s">
        <v>24</v>
      </c>
      <c r="M6" s="31" t="s">
        <v>24</v>
      </c>
      <c r="N6" s="31" t="s">
        <v>24</v>
      </c>
      <c r="O6" s="31" t="s">
        <v>24</v>
      </c>
      <c r="P6" s="31" t="s">
        <v>24</v>
      </c>
      <c r="Q6" s="31" t="s">
        <v>24</v>
      </c>
      <c r="R6" s="31" t="s">
        <v>24</v>
      </c>
      <c r="S6" s="31" t="s">
        <v>24</v>
      </c>
      <c r="T6" s="31" t="s">
        <v>24</v>
      </c>
      <c r="U6" s="31" t="s">
        <v>24</v>
      </c>
      <c r="V6" s="31" t="s">
        <v>24</v>
      </c>
      <c r="W6" s="31" t="s">
        <v>24</v>
      </c>
      <c r="X6" s="31" t="s">
        <v>24</v>
      </c>
      <c r="Y6" s="31" t="s">
        <v>24</v>
      </c>
      <c r="Z6" s="31" t="s">
        <v>24</v>
      </c>
      <c r="AA6" s="31" t="s">
        <v>24</v>
      </c>
      <c r="AB6" s="31" t="s">
        <v>24</v>
      </c>
      <c r="AC6" s="31" t="s">
        <v>24</v>
      </c>
      <c r="AD6" s="31" t="s">
        <v>24</v>
      </c>
      <c r="AE6" s="31" t="s">
        <v>24</v>
      </c>
      <c r="AF6" s="31" t="s">
        <v>24</v>
      </c>
      <c r="AG6" s="31" t="s">
        <v>24</v>
      </c>
      <c r="AH6" s="31" t="s">
        <v>24</v>
      </c>
      <c r="AI6" s="31" t="s">
        <v>24</v>
      </c>
      <c r="AJ6" s="31" t="s">
        <v>22</v>
      </c>
      <c r="AK6">
        <v>1</v>
      </c>
      <c r="AL6" s="29" t="s">
        <v>80</v>
      </c>
      <c r="AM6" s="29" t="s">
        <v>80</v>
      </c>
      <c r="AN6" s="20" t="s">
        <v>80</v>
      </c>
    </row>
    <row r="7" spans="1:40" x14ac:dyDescent="0.25">
      <c r="A7" t="s">
        <v>167</v>
      </c>
      <c r="B7" t="s">
        <v>168</v>
      </c>
      <c r="C7" t="s">
        <v>75</v>
      </c>
      <c r="D7" t="s">
        <v>108</v>
      </c>
      <c r="E7" t="s">
        <v>127</v>
      </c>
      <c r="F7" t="s">
        <v>78</v>
      </c>
      <c r="G7" s="31">
        <v>210</v>
      </c>
      <c r="H7" s="31">
        <v>699</v>
      </c>
      <c r="I7" s="31">
        <v>1240</v>
      </c>
      <c r="J7" s="31">
        <v>1615</v>
      </c>
      <c r="K7" s="31">
        <v>852</v>
      </c>
      <c r="L7" s="31">
        <v>1540</v>
      </c>
      <c r="M7" s="31">
        <v>2330</v>
      </c>
      <c r="N7" s="31">
        <v>1670</v>
      </c>
      <c r="O7" s="31">
        <v>1305</v>
      </c>
      <c r="P7" s="31">
        <v>1098</v>
      </c>
      <c r="Q7" s="31">
        <v>1518</v>
      </c>
      <c r="R7" s="31">
        <v>1744</v>
      </c>
      <c r="S7" s="31">
        <v>2417</v>
      </c>
      <c r="T7" s="31">
        <v>1947</v>
      </c>
      <c r="U7" s="31">
        <v>1909</v>
      </c>
      <c r="V7" s="31">
        <v>1348</v>
      </c>
      <c r="W7" s="31">
        <v>1055</v>
      </c>
      <c r="X7" s="31">
        <v>990</v>
      </c>
      <c r="Y7" s="31">
        <v>960.47</v>
      </c>
      <c r="Z7" s="31">
        <v>959.46</v>
      </c>
      <c r="AA7" s="31">
        <v>1176</v>
      </c>
      <c r="AB7" s="31">
        <v>1432.96</v>
      </c>
      <c r="AC7" s="31">
        <v>1702.7</v>
      </c>
      <c r="AD7" s="31">
        <v>2164</v>
      </c>
      <c r="AE7" s="31">
        <v>2475.9459999999999</v>
      </c>
      <c r="AF7" s="31">
        <v>3088.6</v>
      </c>
      <c r="AG7" s="31">
        <v>2883.913</v>
      </c>
      <c r="AH7" s="31">
        <v>2703.58</v>
      </c>
      <c r="AI7" s="31">
        <v>2611.36</v>
      </c>
      <c r="AJ7" s="31">
        <v>2597.5100000000002</v>
      </c>
      <c r="AK7">
        <v>2</v>
      </c>
      <c r="AL7" s="29">
        <v>19.739999999999998</v>
      </c>
      <c r="AM7" s="29">
        <v>46.77</v>
      </c>
      <c r="AN7" s="20">
        <v>50243.499000000003</v>
      </c>
    </row>
    <row r="8" spans="1:40" x14ac:dyDescent="0.25">
      <c r="A8" t="s">
        <v>167</v>
      </c>
      <c r="B8" t="s">
        <v>168</v>
      </c>
      <c r="C8" t="s">
        <v>75</v>
      </c>
      <c r="D8" t="s">
        <v>108</v>
      </c>
      <c r="E8" t="s">
        <v>127</v>
      </c>
      <c r="F8" t="s">
        <v>79</v>
      </c>
      <c r="G8" s="31" t="s">
        <v>82</v>
      </c>
      <c r="H8" s="31" t="s">
        <v>82</v>
      </c>
      <c r="I8" s="31" t="s">
        <v>82</v>
      </c>
      <c r="J8" s="31" t="s">
        <v>82</v>
      </c>
      <c r="K8" s="31" t="s">
        <v>5</v>
      </c>
      <c r="L8" s="31" t="s">
        <v>5</v>
      </c>
      <c r="M8" s="31" t="s">
        <v>5</v>
      </c>
      <c r="N8" s="31" t="s">
        <v>82</v>
      </c>
      <c r="O8" s="31" t="s">
        <v>82</v>
      </c>
      <c r="P8" s="31" t="s">
        <v>82</v>
      </c>
      <c r="Q8" s="31" t="s">
        <v>82</v>
      </c>
      <c r="R8" s="31" t="s">
        <v>18</v>
      </c>
      <c r="S8" s="31" t="s">
        <v>24</v>
      </c>
      <c r="T8" s="31" t="s">
        <v>20</v>
      </c>
      <c r="U8" s="31" t="s">
        <v>24</v>
      </c>
      <c r="V8" s="31" t="s">
        <v>24</v>
      </c>
      <c r="W8" s="31" t="s">
        <v>24</v>
      </c>
      <c r="X8" s="31" t="s">
        <v>24</v>
      </c>
      <c r="Y8" s="31" t="s">
        <v>24</v>
      </c>
      <c r="Z8" s="31" t="s">
        <v>24</v>
      </c>
      <c r="AA8" s="31" t="s">
        <v>24</v>
      </c>
      <c r="AB8" s="31" t="s">
        <v>24</v>
      </c>
      <c r="AC8" s="31" t="s">
        <v>24</v>
      </c>
      <c r="AD8" s="31" t="s">
        <v>24</v>
      </c>
      <c r="AE8" s="31" t="s">
        <v>24</v>
      </c>
      <c r="AF8" s="31" t="s">
        <v>24</v>
      </c>
      <c r="AG8" s="31" t="s">
        <v>24</v>
      </c>
      <c r="AH8" s="31" t="s">
        <v>24</v>
      </c>
      <c r="AI8" s="31" t="s">
        <v>24</v>
      </c>
      <c r="AJ8" s="31" t="s">
        <v>24</v>
      </c>
      <c r="AK8">
        <v>2</v>
      </c>
      <c r="AL8" s="29" t="s">
        <v>80</v>
      </c>
      <c r="AM8" s="29" t="s">
        <v>80</v>
      </c>
      <c r="AN8" s="20" t="s">
        <v>80</v>
      </c>
    </row>
    <row r="9" spans="1:40" x14ac:dyDescent="0.25">
      <c r="A9" t="s">
        <v>167</v>
      </c>
      <c r="B9" t="s">
        <v>168</v>
      </c>
      <c r="C9" t="s">
        <v>75</v>
      </c>
      <c r="D9" t="s">
        <v>76</v>
      </c>
      <c r="E9" t="s">
        <v>77</v>
      </c>
      <c r="F9" t="s">
        <v>78</v>
      </c>
      <c r="G9" s="31">
        <v>2878.259</v>
      </c>
      <c r="H9" s="31">
        <v>4978.8810000000003</v>
      </c>
      <c r="I9" s="31">
        <v>6633.5929999999998</v>
      </c>
      <c r="J9" s="31">
        <v>2605.4630000000002</v>
      </c>
      <c r="K9" s="31">
        <v>1278.3309999999999</v>
      </c>
      <c r="L9" s="31">
        <v>1939.36</v>
      </c>
      <c r="M9" s="31">
        <v>2319.08</v>
      </c>
      <c r="N9" s="31">
        <v>2477.9169999999999</v>
      </c>
      <c r="O9" s="31">
        <v>1277.95</v>
      </c>
      <c r="P9" s="31">
        <v>1846.9380000000001</v>
      </c>
      <c r="Q9" s="31">
        <v>2207.37</v>
      </c>
      <c r="R9" s="31">
        <v>1190.0509999999999</v>
      </c>
      <c r="S9" s="31">
        <v>2307.0729999999999</v>
      </c>
      <c r="T9" s="31">
        <v>2325.9059999999999</v>
      </c>
      <c r="U9" s="31">
        <v>1197.4190000000001</v>
      </c>
      <c r="V9" s="31">
        <v>641.43399999999997</v>
      </c>
      <c r="W9" s="31">
        <v>562.40800000000002</v>
      </c>
      <c r="X9" s="31">
        <v>197.39099999999999</v>
      </c>
      <c r="Y9" s="31">
        <v>162.72</v>
      </c>
      <c r="Z9" s="31">
        <v>92.284999999999997</v>
      </c>
      <c r="AA9" s="31">
        <v>129.91499999999999</v>
      </c>
      <c r="AB9" s="31">
        <v>982.75800000000004</v>
      </c>
      <c r="AC9" s="31">
        <v>1108.71</v>
      </c>
      <c r="AD9" s="31">
        <v>617.125</v>
      </c>
      <c r="AE9" s="31">
        <v>754.44</v>
      </c>
      <c r="AF9" s="31">
        <v>787.61500000000001</v>
      </c>
      <c r="AG9" s="31">
        <v>869.63300000000004</v>
      </c>
      <c r="AH9" s="31">
        <v>876.90200000000004</v>
      </c>
      <c r="AI9" s="31">
        <v>877.66700000000003</v>
      </c>
      <c r="AJ9" s="31">
        <v>890.35599999999999</v>
      </c>
      <c r="AK9">
        <v>3</v>
      </c>
      <c r="AL9" s="29">
        <v>18.47</v>
      </c>
      <c r="AM9" s="29">
        <v>65.25</v>
      </c>
      <c r="AN9" s="20">
        <v>47014.95</v>
      </c>
    </row>
    <row r="10" spans="1:40" x14ac:dyDescent="0.25">
      <c r="A10" t="s">
        <v>167</v>
      </c>
      <c r="B10" t="s">
        <v>168</v>
      </c>
      <c r="C10" t="s">
        <v>75</v>
      </c>
      <c r="D10" t="s">
        <v>76</v>
      </c>
      <c r="E10" t="s">
        <v>77</v>
      </c>
      <c r="F10" t="s">
        <v>79</v>
      </c>
      <c r="G10" s="31" t="s">
        <v>24</v>
      </c>
      <c r="H10" s="31" t="s">
        <v>24</v>
      </c>
      <c r="I10" s="31" t="s">
        <v>24</v>
      </c>
      <c r="J10" s="31" t="s">
        <v>24</v>
      </c>
      <c r="K10" s="31" t="s">
        <v>24</v>
      </c>
      <c r="L10" s="31" t="s">
        <v>24</v>
      </c>
      <c r="M10" s="31" t="s">
        <v>24</v>
      </c>
      <c r="N10" s="31" t="s">
        <v>24</v>
      </c>
      <c r="O10" s="31" t="s">
        <v>22</v>
      </c>
      <c r="P10" s="31" t="s">
        <v>22</v>
      </c>
      <c r="Q10" s="31" t="s">
        <v>24</v>
      </c>
      <c r="R10" s="31" t="s">
        <v>24</v>
      </c>
      <c r="S10" s="31" t="s">
        <v>24</v>
      </c>
      <c r="T10" s="31" t="s">
        <v>24</v>
      </c>
      <c r="U10" s="31" t="s">
        <v>24</v>
      </c>
      <c r="V10" s="31" t="s">
        <v>24</v>
      </c>
      <c r="W10" s="31" t="s">
        <v>24</v>
      </c>
      <c r="X10" s="31" t="s">
        <v>24</v>
      </c>
      <c r="Y10" s="31" t="s">
        <v>24</v>
      </c>
      <c r="Z10" s="31" t="s">
        <v>24</v>
      </c>
      <c r="AA10" s="31" t="s">
        <v>24</v>
      </c>
      <c r="AB10" s="31" t="s">
        <v>24</v>
      </c>
      <c r="AC10" s="31" t="s">
        <v>24</v>
      </c>
      <c r="AD10" s="31" t="s">
        <v>24</v>
      </c>
      <c r="AE10" s="31" t="s">
        <v>24</v>
      </c>
      <c r="AF10" s="31" t="s">
        <v>24</v>
      </c>
      <c r="AG10" s="31" t="s">
        <v>24</v>
      </c>
      <c r="AH10" s="31" t="s">
        <v>24</v>
      </c>
      <c r="AI10" s="31" t="s">
        <v>24</v>
      </c>
      <c r="AJ10" s="31" t="s">
        <v>24</v>
      </c>
      <c r="AK10">
        <v>3</v>
      </c>
      <c r="AL10" s="29" t="s">
        <v>80</v>
      </c>
      <c r="AM10" s="29" t="s">
        <v>80</v>
      </c>
      <c r="AN10" s="20" t="s">
        <v>80</v>
      </c>
    </row>
    <row r="11" spans="1:40" x14ac:dyDescent="0.25">
      <c r="A11" t="s">
        <v>167</v>
      </c>
      <c r="B11" t="s">
        <v>168</v>
      </c>
      <c r="C11" t="s">
        <v>75</v>
      </c>
      <c r="D11" t="s">
        <v>76</v>
      </c>
      <c r="E11" t="s">
        <v>127</v>
      </c>
      <c r="F11" t="s">
        <v>78</v>
      </c>
      <c r="G11" s="31">
        <v>941</v>
      </c>
      <c r="H11" s="31">
        <v>1207</v>
      </c>
      <c r="I11" s="31">
        <v>2723</v>
      </c>
      <c r="J11" s="31">
        <v>1926.3869999999999</v>
      </c>
      <c r="K11" s="31">
        <v>3105.7710000000002</v>
      </c>
      <c r="L11" s="31">
        <v>1416.3240000000001</v>
      </c>
      <c r="M11" s="31">
        <v>1239.9000000000001</v>
      </c>
      <c r="N11" s="31">
        <v>1548.4</v>
      </c>
      <c r="O11" s="31">
        <v>784.01499999999999</v>
      </c>
      <c r="P11" s="31">
        <v>862.44</v>
      </c>
      <c r="Q11" s="31">
        <v>880.45</v>
      </c>
      <c r="R11" s="31">
        <v>1126.184</v>
      </c>
      <c r="S11" s="31">
        <v>1348.3219999999999</v>
      </c>
      <c r="T11" s="31">
        <v>1194.2550000000001</v>
      </c>
      <c r="U11" s="31">
        <v>1209.1659999999999</v>
      </c>
      <c r="V11" s="31">
        <v>887.375</v>
      </c>
      <c r="W11" s="31">
        <v>901.90800000000002</v>
      </c>
      <c r="X11" s="31">
        <v>1105.98</v>
      </c>
      <c r="Y11" s="31">
        <v>1369.9749999999999</v>
      </c>
      <c r="Z11" s="31">
        <v>1173.383</v>
      </c>
      <c r="AA11" s="31">
        <v>1466.421</v>
      </c>
      <c r="AB11" s="31">
        <v>968.16099999999994</v>
      </c>
      <c r="AC11" s="31">
        <v>1299.1099999999999</v>
      </c>
      <c r="AD11" s="31">
        <v>1764.404</v>
      </c>
      <c r="AE11" s="31">
        <v>1892.3009999999999</v>
      </c>
      <c r="AF11" s="31">
        <v>2421.4989999999998</v>
      </c>
      <c r="AG11" s="31">
        <v>1980.9670000000001</v>
      </c>
      <c r="AH11" s="31">
        <v>2330.0340000000001</v>
      </c>
      <c r="AI11" s="31">
        <v>2509.8620000000001</v>
      </c>
      <c r="AJ11" s="31">
        <v>2268.8139999999999</v>
      </c>
      <c r="AK11">
        <v>4</v>
      </c>
      <c r="AL11" s="29">
        <v>18.02</v>
      </c>
      <c r="AM11" s="29">
        <v>83.26</v>
      </c>
      <c r="AN11" s="20">
        <v>45852.807000000001</v>
      </c>
    </row>
    <row r="12" spans="1:40" x14ac:dyDescent="0.25">
      <c r="A12" t="s">
        <v>167</v>
      </c>
      <c r="B12" t="s">
        <v>168</v>
      </c>
      <c r="C12" t="s">
        <v>75</v>
      </c>
      <c r="D12" t="s">
        <v>76</v>
      </c>
      <c r="E12" t="s">
        <v>127</v>
      </c>
      <c r="F12" t="s">
        <v>79</v>
      </c>
      <c r="G12" s="31" t="s">
        <v>20</v>
      </c>
      <c r="H12" s="31" t="s">
        <v>20</v>
      </c>
      <c r="I12" s="31" t="s">
        <v>20</v>
      </c>
      <c r="J12" s="31" t="s">
        <v>22</v>
      </c>
      <c r="K12" s="31" t="s">
        <v>22</v>
      </c>
      <c r="L12" s="31" t="s">
        <v>20</v>
      </c>
      <c r="M12" s="31" t="s">
        <v>22</v>
      </c>
      <c r="N12" s="31" t="s">
        <v>22</v>
      </c>
      <c r="O12" s="31" t="s">
        <v>9</v>
      </c>
      <c r="P12" s="31" t="s">
        <v>9</v>
      </c>
      <c r="Q12" s="31" t="s">
        <v>24</v>
      </c>
      <c r="R12" s="31" t="s">
        <v>7</v>
      </c>
      <c r="S12" s="31" t="s">
        <v>5</v>
      </c>
      <c r="T12" s="31" t="s">
        <v>24</v>
      </c>
      <c r="U12" s="31" t="s">
        <v>24</v>
      </c>
      <c r="V12" s="31" t="s">
        <v>24</v>
      </c>
      <c r="W12" s="31" t="s">
        <v>24</v>
      </c>
      <c r="X12" s="31" t="s">
        <v>24</v>
      </c>
      <c r="Y12" s="31" t="s">
        <v>24</v>
      </c>
      <c r="Z12" s="31" t="s">
        <v>20</v>
      </c>
      <c r="AA12" s="31" t="s">
        <v>24</v>
      </c>
      <c r="AB12" s="31" t="s">
        <v>24</v>
      </c>
      <c r="AC12" s="31" t="s">
        <v>24</v>
      </c>
      <c r="AD12" s="31" t="s">
        <v>24</v>
      </c>
      <c r="AE12" s="31" t="s">
        <v>24</v>
      </c>
      <c r="AF12" s="31" t="s">
        <v>22</v>
      </c>
      <c r="AG12" s="31" t="s">
        <v>24</v>
      </c>
      <c r="AH12" s="31" t="s">
        <v>24</v>
      </c>
      <c r="AI12" s="31" t="s">
        <v>24</v>
      </c>
      <c r="AJ12" s="31" t="s">
        <v>24</v>
      </c>
      <c r="AK12">
        <v>4</v>
      </c>
      <c r="AL12" s="29" t="s">
        <v>80</v>
      </c>
      <c r="AM12" s="29" t="s">
        <v>80</v>
      </c>
      <c r="AN12" s="20" t="s">
        <v>80</v>
      </c>
    </row>
    <row r="13" spans="1:40" x14ac:dyDescent="0.25">
      <c r="A13" t="s">
        <v>167</v>
      </c>
      <c r="B13" t="s">
        <v>168</v>
      </c>
      <c r="C13" t="s">
        <v>75</v>
      </c>
      <c r="D13" t="s">
        <v>83</v>
      </c>
      <c r="E13" t="s">
        <v>84</v>
      </c>
      <c r="F13" t="s">
        <v>78</v>
      </c>
      <c r="G13" s="31">
        <v>400</v>
      </c>
      <c r="H13" s="31" t="s">
        <v>80</v>
      </c>
      <c r="I13" s="31">
        <v>57</v>
      </c>
      <c r="J13" s="31">
        <v>259</v>
      </c>
      <c r="K13" s="31">
        <v>247</v>
      </c>
      <c r="L13" s="31">
        <v>393.8</v>
      </c>
      <c r="M13" s="31">
        <v>456</v>
      </c>
      <c r="N13" s="31">
        <v>599</v>
      </c>
      <c r="O13" s="31">
        <v>518.1</v>
      </c>
      <c r="P13" s="31">
        <v>289</v>
      </c>
      <c r="Q13" s="31">
        <v>422.90199999999999</v>
      </c>
      <c r="R13" s="31">
        <v>828.92200000000003</v>
      </c>
      <c r="S13" s="31">
        <v>500.89499999999998</v>
      </c>
      <c r="T13" s="31">
        <v>179.83</v>
      </c>
      <c r="U13" s="31">
        <v>295.16800000000001</v>
      </c>
      <c r="V13" s="31">
        <v>121.702</v>
      </c>
      <c r="W13" s="31">
        <v>28.420999999999999</v>
      </c>
      <c r="X13" s="31">
        <v>35.564999999999998</v>
      </c>
      <c r="Y13" s="31">
        <v>120.447</v>
      </c>
      <c r="Z13" s="31">
        <v>118.14100000000001</v>
      </c>
      <c r="AA13" s="31">
        <v>166.36099999999999</v>
      </c>
      <c r="AB13" s="31">
        <v>211.054</v>
      </c>
      <c r="AC13" s="31">
        <v>227.55799999999999</v>
      </c>
      <c r="AD13" s="31">
        <v>315.17099999999999</v>
      </c>
      <c r="AE13" s="31">
        <v>309.20999999999998</v>
      </c>
      <c r="AF13" s="31">
        <v>357.71499999999997</v>
      </c>
      <c r="AG13" s="31">
        <v>328.80700000000002</v>
      </c>
      <c r="AH13" s="31">
        <v>323.09800000000001</v>
      </c>
      <c r="AI13" s="31">
        <v>390.78199999999998</v>
      </c>
      <c r="AJ13" s="31">
        <v>405.85399999999998</v>
      </c>
      <c r="AK13">
        <v>5</v>
      </c>
      <c r="AL13" s="29">
        <v>3.5</v>
      </c>
      <c r="AM13" s="29">
        <v>86.76</v>
      </c>
      <c r="AN13" s="20">
        <v>8906.5030000000006</v>
      </c>
    </row>
    <row r="14" spans="1:40" x14ac:dyDescent="0.25">
      <c r="A14" t="s">
        <v>167</v>
      </c>
      <c r="B14" t="s">
        <v>168</v>
      </c>
      <c r="C14" t="s">
        <v>75</v>
      </c>
      <c r="D14" t="s">
        <v>83</v>
      </c>
      <c r="E14" t="s">
        <v>84</v>
      </c>
      <c r="F14" t="s">
        <v>79</v>
      </c>
      <c r="G14" s="31" t="s">
        <v>82</v>
      </c>
      <c r="H14" s="31" t="s">
        <v>80</v>
      </c>
      <c r="I14" s="31" t="s">
        <v>82</v>
      </c>
      <c r="J14" s="31" t="s">
        <v>82</v>
      </c>
      <c r="K14" s="31" t="s">
        <v>82</v>
      </c>
      <c r="L14" s="31" t="s">
        <v>82</v>
      </c>
      <c r="M14" s="31" t="s">
        <v>82</v>
      </c>
      <c r="N14" s="31" t="s">
        <v>82</v>
      </c>
      <c r="O14" s="31" t="s">
        <v>82</v>
      </c>
      <c r="P14" s="31" t="s">
        <v>82</v>
      </c>
      <c r="Q14" s="31" t="s">
        <v>82</v>
      </c>
      <c r="R14" s="31" t="s">
        <v>82</v>
      </c>
      <c r="S14" s="31" t="s">
        <v>24</v>
      </c>
      <c r="T14" s="31" t="s">
        <v>24</v>
      </c>
      <c r="U14" s="31" t="s">
        <v>20</v>
      </c>
      <c r="V14" s="31" t="s">
        <v>20</v>
      </c>
      <c r="W14" s="31" t="s">
        <v>24</v>
      </c>
      <c r="X14" s="31" t="s">
        <v>24</v>
      </c>
      <c r="Y14" s="31" t="s">
        <v>20</v>
      </c>
      <c r="Z14" s="31" t="s">
        <v>20</v>
      </c>
      <c r="AA14" s="31" t="s">
        <v>7</v>
      </c>
      <c r="AB14" s="31" t="s">
        <v>20</v>
      </c>
      <c r="AC14" s="31" t="s">
        <v>20</v>
      </c>
      <c r="AD14" s="31" t="s">
        <v>5</v>
      </c>
      <c r="AE14" s="31" t="s">
        <v>20</v>
      </c>
      <c r="AF14" s="31" t="s">
        <v>20</v>
      </c>
      <c r="AG14" s="31" t="s">
        <v>20</v>
      </c>
      <c r="AH14" s="31" t="s">
        <v>20</v>
      </c>
      <c r="AI14" s="31" t="s">
        <v>20</v>
      </c>
      <c r="AJ14" s="31" t="s">
        <v>20</v>
      </c>
      <c r="AK14">
        <v>5</v>
      </c>
      <c r="AL14" s="29" t="s">
        <v>80</v>
      </c>
      <c r="AM14" s="29" t="s">
        <v>80</v>
      </c>
      <c r="AN14" s="20" t="s">
        <v>80</v>
      </c>
    </row>
    <row r="15" spans="1:40" x14ac:dyDescent="0.25">
      <c r="A15" t="s">
        <v>167</v>
      </c>
      <c r="B15" t="s">
        <v>168</v>
      </c>
      <c r="C15" t="s">
        <v>75</v>
      </c>
      <c r="D15" t="s">
        <v>108</v>
      </c>
      <c r="E15" t="s">
        <v>99</v>
      </c>
      <c r="F15" t="s">
        <v>78</v>
      </c>
      <c r="G15" s="31">
        <v>458</v>
      </c>
      <c r="H15" s="31">
        <v>323</v>
      </c>
      <c r="I15" s="31">
        <v>828</v>
      </c>
      <c r="J15" s="31">
        <v>692</v>
      </c>
      <c r="K15" s="31">
        <v>709</v>
      </c>
      <c r="L15" s="31">
        <v>660</v>
      </c>
      <c r="M15" s="31">
        <v>150</v>
      </c>
      <c r="N15" s="31">
        <v>884</v>
      </c>
      <c r="O15" s="31">
        <v>490</v>
      </c>
      <c r="P15" s="31">
        <v>855</v>
      </c>
      <c r="Q15" s="31">
        <v>871</v>
      </c>
      <c r="R15" s="31">
        <v>179</v>
      </c>
      <c r="S15" s="31" t="s">
        <v>80</v>
      </c>
      <c r="T15" s="31" t="s">
        <v>80</v>
      </c>
      <c r="U15" s="31" t="s">
        <v>80</v>
      </c>
      <c r="V15" s="31" t="s">
        <v>80</v>
      </c>
      <c r="W15" s="31" t="s">
        <v>80</v>
      </c>
      <c r="X15" s="31" t="s">
        <v>80</v>
      </c>
      <c r="Y15" s="31" t="s">
        <v>80</v>
      </c>
      <c r="Z15" s="31" t="s">
        <v>80</v>
      </c>
      <c r="AA15" s="31" t="s">
        <v>80</v>
      </c>
      <c r="AB15" s="31" t="s">
        <v>80</v>
      </c>
      <c r="AC15" s="31" t="s">
        <v>80</v>
      </c>
      <c r="AD15" s="31" t="s">
        <v>80</v>
      </c>
      <c r="AE15" s="31" t="s">
        <v>80</v>
      </c>
      <c r="AF15" s="31" t="s">
        <v>80</v>
      </c>
      <c r="AG15" s="31" t="s">
        <v>80</v>
      </c>
      <c r="AH15" s="31" t="s">
        <v>80</v>
      </c>
      <c r="AI15" s="31" t="s">
        <v>80</v>
      </c>
      <c r="AJ15" s="31" t="s">
        <v>80</v>
      </c>
      <c r="AK15">
        <v>6</v>
      </c>
      <c r="AL15" s="29">
        <v>2.79</v>
      </c>
      <c r="AM15" s="29">
        <v>89.55</v>
      </c>
      <c r="AN15" s="20">
        <v>7099</v>
      </c>
    </row>
    <row r="16" spans="1:40" x14ac:dyDescent="0.25">
      <c r="A16" t="s">
        <v>167</v>
      </c>
      <c r="B16" t="s">
        <v>168</v>
      </c>
      <c r="C16" t="s">
        <v>75</v>
      </c>
      <c r="D16" t="s">
        <v>108</v>
      </c>
      <c r="E16" t="s">
        <v>99</v>
      </c>
      <c r="F16" t="s">
        <v>79</v>
      </c>
      <c r="G16" s="31" t="s">
        <v>82</v>
      </c>
      <c r="H16" s="31" t="s">
        <v>82</v>
      </c>
      <c r="I16" s="31" t="s">
        <v>82</v>
      </c>
      <c r="J16" s="31" t="s">
        <v>82</v>
      </c>
      <c r="K16" s="31" t="s">
        <v>82</v>
      </c>
      <c r="L16" s="31" t="s">
        <v>82</v>
      </c>
      <c r="M16" s="31" t="s">
        <v>82</v>
      </c>
      <c r="N16" s="31" t="s">
        <v>82</v>
      </c>
      <c r="O16" s="31" t="s">
        <v>82</v>
      </c>
      <c r="P16" s="31" t="s">
        <v>82</v>
      </c>
      <c r="Q16" s="31" t="s">
        <v>82</v>
      </c>
      <c r="R16" s="31" t="s">
        <v>82</v>
      </c>
      <c r="S16" s="31" t="s">
        <v>80</v>
      </c>
      <c r="T16" s="31" t="s">
        <v>80</v>
      </c>
      <c r="U16" s="31" t="s">
        <v>80</v>
      </c>
      <c r="V16" s="31" t="s">
        <v>80</v>
      </c>
      <c r="W16" s="31" t="s">
        <v>80</v>
      </c>
      <c r="X16" s="31" t="s">
        <v>80</v>
      </c>
      <c r="Y16" s="31" t="s">
        <v>80</v>
      </c>
      <c r="Z16" s="31" t="s">
        <v>80</v>
      </c>
      <c r="AA16" s="31" t="s">
        <v>80</v>
      </c>
      <c r="AB16" s="31" t="s">
        <v>80</v>
      </c>
      <c r="AC16" s="31" t="s">
        <v>80</v>
      </c>
      <c r="AD16" s="31" t="s">
        <v>80</v>
      </c>
      <c r="AE16" s="31" t="s">
        <v>80</v>
      </c>
      <c r="AF16" s="31" t="s">
        <v>80</v>
      </c>
      <c r="AG16" s="31" t="s">
        <v>80</v>
      </c>
      <c r="AH16" s="31" t="s">
        <v>80</v>
      </c>
      <c r="AI16" s="31" t="s">
        <v>80</v>
      </c>
      <c r="AJ16" s="31" t="s">
        <v>80</v>
      </c>
      <c r="AK16">
        <v>6</v>
      </c>
      <c r="AL16" s="29" t="s">
        <v>80</v>
      </c>
      <c r="AM16" s="29" t="s">
        <v>80</v>
      </c>
      <c r="AN16" s="20" t="s">
        <v>80</v>
      </c>
    </row>
    <row r="17" spans="1:40" x14ac:dyDescent="0.25">
      <c r="A17" t="s">
        <v>167</v>
      </c>
      <c r="B17" t="s">
        <v>168</v>
      </c>
      <c r="C17" t="s">
        <v>75</v>
      </c>
      <c r="D17" t="s">
        <v>89</v>
      </c>
      <c r="E17" t="s">
        <v>127</v>
      </c>
      <c r="F17" t="s">
        <v>78</v>
      </c>
      <c r="G17" s="31">
        <v>1</v>
      </c>
      <c r="H17" s="31">
        <v>15</v>
      </c>
      <c r="I17" s="31">
        <v>19</v>
      </c>
      <c r="J17" s="31">
        <v>45</v>
      </c>
      <c r="K17" s="31">
        <v>2</v>
      </c>
      <c r="L17" s="31">
        <v>40.1</v>
      </c>
      <c r="M17" s="31">
        <v>15.4</v>
      </c>
      <c r="N17" s="31">
        <v>16.899999999999999</v>
      </c>
      <c r="O17" s="31">
        <v>27</v>
      </c>
      <c r="P17" s="31">
        <v>17.654</v>
      </c>
      <c r="Q17" s="31">
        <v>9.4510000000000005</v>
      </c>
      <c r="R17" s="31">
        <v>24.562000000000001</v>
      </c>
      <c r="S17" s="31">
        <v>22.6</v>
      </c>
      <c r="T17" s="31">
        <v>24.39</v>
      </c>
      <c r="U17" s="31">
        <v>46.192</v>
      </c>
      <c r="V17" s="31">
        <v>57.097999999999999</v>
      </c>
      <c r="W17" s="31">
        <v>179.91900000000001</v>
      </c>
      <c r="X17" s="31">
        <v>215.38</v>
      </c>
      <c r="Y17" s="31">
        <v>233.19200000000001</v>
      </c>
      <c r="Z17" s="31">
        <v>243.09200000000001</v>
      </c>
      <c r="AA17" s="31">
        <v>262.88799999999998</v>
      </c>
      <c r="AB17" s="31">
        <v>314.798</v>
      </c>
      <c r="AC17" s="31">
        <v>360.637</v>
      </c>
      <c r="AD17" s="31">
        <v>329.95299999999997</v>
      </c>
      <c r="AE17" s="31">
        <v>225.37299999999999</v>
      </c>
      <c r="AF17" s="31">
        <v>375.31799999999998</v>
      </c>
      <c r="AG17" s="31">
        <v>389.99</v>
      </c>
      <c r="AH17" s="31">
        <v>399.99900000000002</v>
      </c>
      <c r="AI17" s="31">
        <v>419.71300000000002</v>
      </c>
      <c r="AJ17" s="31">
        <v>435.61799999999999</v>
      </c>
      <c r="AK17">
        <v>7</v>
      </c>
      <c r="AL17" s="29">
        <v>1.87</v>
      </c>
      <c r="AM17" s="29">
        <v>91.42</v>
      </c>
      <c r="AN17" s="20">
        <v>4769.2179999999998</v>
      </c>
    </row>
    <row r="18" spans="1:40" x14ac:dyDescent="0.25">
      <c r="A18" t="s">
        <v>167</v>
      </c>
      <c r="B18" t="s">
        <v>168</v>
      </c>
      <c r="C18" t="s">
        <v>75</v>
      </c>
      <c r="D18" t="s">
        <v>89</v>
      </c>
      <c r="E18" t="s">
        <v>127</v>
      </c>
      <c r="F18" t="s">
        <v>79</v>
      </c>
      <c r="G18" s="31" t="s">
        <v>7</v>
      </c>
      <c r="H18" s="31" t="s">
        <v>24</v>
      </c>
      <c r="I18" s="31" t="s">
        <v>22</v>
      </c>
      <c r="J18" s="31" t="s">
        <v>22</v>
      </c>
      <c r="K18" s="31" t="s">
        <v>20</v>
      </c>
      <c r="L18" s="31" t="s">
        <v>20</v>
      </c>
      <c r="M18" s="31" t="s">
        <v>20</v>
      </c>
      <c r="N18" s="31" t="s">
        <v>20</v>
      </c>
      <c r="O18" s="31" t="s">
        <v>20</v>
      </c>
      <c r="P18" s="31" t="s">
        <v>7</v>
      </c>
      <c r="Q18" s="31" t="s">
        <v>7</v>
      </c>
      <c r="R18" s="31" t="s">
        <v>7</v>
      </c>
      <c r="S18" s="31" t="s">
        <v>7</v>
      </c>
      <c r="T18" s="31" t="s">
        <v>7</v>
      </c>
      <c r="U18" s="31" t="s">
        <v>7</v>
      </c>
      <c r="V18" s="31" t="s">
        <v>20</v>
      </c>
      <c r="W18" s="31" t="s">
        <v>20</v>
      </c>
      <c r="X18" s="31" t="s">
        <v>7</v>
      </c>
      <c r="Y18" s="31" t="s">
        <v>20</v>
      </c>
      <c r="Z18" s="31" t="s">
        <v>20</v>
      </c>
      <c r="AA18" s="31" t="s">
        <v>20</v>
      </c>
      <c r="AB18" s="31" t="s">
        <v>20</v>
      </c>
      <c r="AC18" s="31" t="s">
        <v>20</v>
      </c>
      <c r="AD18" s="31" t="s">
        <v>20</v>
      </c>
      <c r="AE18" s="31" t="s">
        <v>20</v>
      </c>
      <c r="AF18" s="31" t="s">
        <v>20</v>
      </c>
      <c r="AG18" s="31" t="s">
        <v>20</v>
      </c>
      <c r="AH18" s="31" t="s">
        <v>20</v>
      </c>
      <c r="AI18" s="31" t="s">
        <v>20</v>
      </c>
      <c r="AJ18" s="31" t="s">
        <v>20</v>
      </c>
      <c r="AK18">
        <v>7</v>
      </c>
      <c r="AL18" s="29" t="s">
        <v>80</v>
      </c>
      <c r="AM18" s="29" t="s">
        <v>80</v>
      </c>
      <c r="AN18" s="20" t="s">
        <v>80</v>
      </c>
    </row>
    <row r="19" spans="1:40" x14ac:dyDescent="0.25">
      <c r="A19" t="s">
        <v>167</v>
      </c>
      <c r="B19" t="s">
        <v>168</v>
      </c>
      <c r="C19" t="s">
        <v>75</v>
      </c>
      <c r="D19" t="s">
        <v>83</v>
      </c>
      <c r="E19" t="s">
        <v>77</v>
      </c>
      <c r="F19" t="s">
        <v>78</v>
      </c>
      <c r="G19" s="31">
        <v>181</v>
      </c>
      <c r="H19" s="31">
        <v>310</v>
      </c>
      <c r="I19" s="31">
        <v>134</v>
      </c>
      <c r="J19" s="31">
        <v>282</v>
      </c>
      <c r="K19" s="31">
        <v>270</v>
      </c>
      <c r="L19" s="31">
        <v>91.1</v>
      </c>
      <c r="M19" s="31">
        <v>105</v>
      </c>
      <c r="N19" s="31">
        <v>150</v>
      </c>
      <c r="O19" s="31">
        <v>130</v>
      </c>
      <c r="P19" s="31">
        <v>47</v>
      </c>
      <c r="Q19" s="31">
        <v>68.775999999999996</v>
      </c>
      <c r="R19" s="31">
        <v>65.308000000000007</v>
      </c>
      <c r="S19" s="31">
        <v>127.61</v>
      </c>
      <c r="T19" s="31">
        <v>67.486999999999995</v>
      </c>
      <c r="U19" s="31">
        <v>62.15</v>
      </c>
      <c r="V19" s="31">
        <v>83.093999999999994</v>
      </c>
      <c r="W19" s="31">
        <v>73.503</v>
      </c>
      <c r="X19" s="31">
        <v>84.855999999999995</v>
      </c>
      <c r="Y19" s="31">
        <v>73.700999999999993</v>
      </c>
      <c r="Z19" s="31">
        <v>2.2959999999999998</v>
      </c>
      <c r="AA19" s="31">
        <v>41.768000000000001</v>
      </c>
      <c r="AB19" s="31">
        <v>99.168000000000006</v>
      </c>
      <c r="AC19" s="31">
        <v>69.655000000000001</v>
      </c>
      <c r="AD19" s="31">
        <v>58.268999999999998</v>
      </c>
      <c r="AE19" s="31">
        <v>88.174999999999997</v>
      </c>
      <c r="AF19" s="31">
        <v>132.572</v>
      </c>
      <c r="AG19" s="31">
        <v>145.81700000000001</v>
      </c>
      <c r="AH19" s="31">
        <v>124.119</v>
      </c>
      <c r="AI19" s="31">
        <v>141.07499999999999</v>
      </c>
      <c r="AJ19" s="31">
        <v>140.797</v>
      </c>
      <c r="AK19">
        <v>8</v>
      </c>
      <c r="AL19" s="29">
        <v>1.36</v>
      </c>
      <c r="AM19" s="29">
        <v>92.78</v>
      </c>
      <c r="AN19" s="20">
        <v>3450.2950000000001</v>
      </c>
    </row>
    <row r="20" spans="1:40" x14ac:dyDescent="0.25">
      <c r="A20" t="s">
        <v>167</v>
      </c>
      <c r="B20" t="s">
        <v>168</v>
      </c>
      <c r="C20" t="s">
        <v>75</v>
      </c>
      <c r="D20" t="s">
        <v>83</v>
      </c>
      <c r="E20" t="s">
        <v>77</v>
      </c>
      <c r="F20" t="s">
        <v>79</v>
      </c>
      <c r="G20" s="31" t="s">
        <v>82</v>
      </c>
      <c r="H20" s="31" t="s">
        <v>82</v>
      </c>
      <c r="I20" s="31" t="s">
        <v>82</v>
      </c>
      <c r="J20" s="31" t="s">
        <v>82</v>
      </c>
      <c r="K20" s="31" t="s">
        <v>82</v>
      </c>
      <c r="L20" s="31" t="s">
        <v>82</v>
      </c>
      <c r="M20" s="31" t="s">
        <v>82</v>
      </c>
      <c r="N20" s="31" t="s">
        <v>82</v>
      </c>
      <c r="O20" s="31" t="s">
        <v>82</v>
      </c>
      <c r="P20" s="31" t="s">
        <v>82</v>
      </c>
      <c r="Q20" s="31" t="s">
        <v>82</v>
      </c>
      <c r="R20" s="31" t="s">
        <v>82</v>
      </c>
      <c r="S20" s="31" t="s">
        <v>5</v>
      </c>
      <c r="T20" s="31" t="s">
        <v>5</v>
      </c>
      <c r="U20" s="31" t="s">
        <v>5</v>
      </c>
      <c r="V20" s="31" t="s">
        <v>5</v>
      </c>
      <c r="W20" s="31" t="s">
        <v>5</v>
      </c>
      <c r="X20" s="31" t="s">
        <v>5</v>
      </c>
      <c r="Y20" s="31" t="s">
        <v>20</v>
      </c>
      <c r="Z20" s="31" t="s">
        <v>20</v>
      </c>
      <c r="AA20" s="31" t="s">
        <v>7</v>
      </c>
      <c r="AB20" s="31" t="s">
        <v>20</v>
      </c>
      <c r="AC20" s="31" t="s">
        <v>5</v>
      </c>
      <c r="AD20" s="31" t="s">
        <v>5</v>
      </c>
      <c r="AE20" s="31" t="s">
        <v>20</v>
      </c>
      <c r="AF20" s="31" t="s">
        <v>5</v>
      </c>
      <c r="AG20" s="31" t="s">
        <v>20</v>
      </c>
      <c r="AH20" s="31" t="s">
        <v>20</v>
      </c>
      <c r="AI20" s="31" t="s">
        <v>20</v>
      </c>
      <c r="AJ20" s="31" t="s">
        <v>20</v>
      </c>
      <c r="AK20">
        <v>8</v>
      </c>
      <c r="AL20" s="29" t="s">
        <v>80</v>
      </c>
      <c r="AM20" s="29" t="s">
        <v>80</v>
      </c>
      <c r="AN20" s="20" t="s">
        <v>80</v>
      </c>
    </row>
    <row r="21" spans="1:40" x14ac:dyDescent="0.25">
      <c r="A21" t="s">
        <v>167</v>
      </c>
      <c r="B21" t="s">
        <v>168</v>
      </c>
      <c r="C21" t="s">
        <v>75</v>
      </c>
      <c r="D21" t="s">
        <v>89</v>
      </c>
      <c r="E21" t="s">
        <v>87</v>
      </c>
      <c r="F21" t="s">
        <v>78</v>
      </c>
      <c r="G21" s="31">
        <v>134</v>
      </c>
      <c r="H21" s="31">
        <v>97</v>
      </c>
      <c r="I21" s="31">
        <v>246</v>
      </c>
      <c r="J21" s="31">
        <v>18</v>
      </c>
      <c r="K21" s="31">
        <v>403.6</v>
      </c>
      <c r="L21" s="31">
        <v>397.6</v>
      </c>
      <c r="M21" s="31">
        <v>383.4</v>
      </c>
      <c r="N21" s="31">
        <v>160.149</v>
      </c>
      <c r="O21" s="31">
        <v>32.784999999999997</v>
      </c>
      <c r="P21" s="31">
        <v>1.27</v>
      </c>
      <c r="Q21" s="31">
        <v>66.204999999999998</v>
      </c>
      <c r="R21" s="31">
        <v>71.555999999999997</v>
      </c>
      <c r="S21" s="31">
        <v>5.6020000000000003</v>
      </c>
      <c r="T21" s="31">
        <v>12.068</v>
      </c>
      <c r="U21" s="31">
        <v>5.476</v>
      </c>
      <c r="V21" s="31" t="s">
        <v>80</v>
      </c>
      <c r="W21" s="31" t="s">
        <v>80</v>
      </c>
      <c r="X21" s="31">
        <v>7.5259999999999998</v>
      </c>
      <c r="Y21" s="31">
        <v>0.34200000000000003</v>
      </c>
      <c r="Z21" s="31" t="s">
        <v>80</v>
      </c>
      <c r="AA21" s="31">
        <v>0.32500000000000001</v>
      </c>
      <c r="AB21" s="31">
        <v>8.9860000000000007</v>
      </c>
      <c r="AC21" s="31">
        <v>13.045999999999999</v>
      </c>
      <c r="AD21" s="31">
        <v>112.181</v>
      </c>
      <c r="AE21" s="31">
        <v>237.041</v>
      </c>
      <c r="AF21" s="31">
        <v>135.536</v>
      </c>
      <c r="AG21" s="31">
        <v>53.587000000000003</v>
      </c>
      <c r="AH21" s="31">
        <v>28.452999999999999</v>
      </c>
      <c r="AI21" s="31">
        <v>67.870999999999995</v>
      </c>
      <c r="AJ21" s="31">
        <v>87.567999999999998</v>
      </c>
      <c r="AK21">
        <v>9</v>
      </c>
      <c r="AL21" s="29">
        <v>1.1000000000000001</v>
      </c>
      <c r="AM21" s="29">
        <v>93.87</v>
      </c>
      <c r="AN21" s="20">
        <v>2787.174</v>
      </c>
    </row>
    <row r="22" spans="1:40" x14ac:dyDescent="0.25">
      <c r="A22" t="s">
        <v>167</v>
      </c>
      <c r="B22" t="s">
        <v>168</v>
      </c>
      <c r="C22" t="s">
        <v>75</v>
      </c>
      <c r="D22" t="s">
        <v>89</v>
      </c>
      <c r="E22" t="s">
        <v>87</v>
      </c>
      <c r="F22" t="s">
        <v>79</v>
      </c>
      <c r="G22" s="31" t="s">
        <v>82</v>
      </c>
      <c r="H22" s="31" t="s">
        <v>82</v>
      </c>
      <c r="I22" s="31" t="s">
        <v>5</v>
      </c>
      <c r="J22" s="31" t="s">
        <v>5</v>
      </c>
      <c r="K22" s="31" t="s">
        <v>82</v>
      </c>
      <c r="L22" s="31" t="s">
        <v>82</v>
      </c>
      <c r="M22" s="31" t="s">
        <v>5</v>
      </c>
      <c r="N22" s="31" t="s">
        <v>5</v>
      </c>
      <c r="O22" s="31" t="s">
        <v>5</v>
      </c>
      <c r="P22" s="31" t="s">
        <v>5</v>
      </c>
      <c r="Q22" s="31" t="s">
        <v>20</v>
      </c>
      <c r="R22" s="31" t="s">
        <v>5</v>
      </c>
      <c r="S22" s="31" t="s">
        <v>5</v>
      </c>
      <c r="T22" s="31" t="s">
        <v>5</v>
      </c>
      <c r="U22" s="31" t="s">
        <v>5</v>
      </c>
      <c r="V22" s="31" t="s">
        <v>5</v>
      </c>
      <c r="W22" s="31" t="s">
        <v>80</v>
      </c>
      <c r="X22" s="31" t="s">
        <v>5</v>
      </c>
      <c r="Y22" s="31" t="s">
        <v>5</v>
      </c>
      <c r="Z22" s="31" t="s">
        <v>80</v>
      </c>
      <c r="AA22" s="31" t="s">
        <v>7</v>
      </c>
      <c r="AB22" s="31" t="s">
        <v>20</v>
      </c>
      <c r="AC22" s="31" t="s">
        <v>20</v>
      </c>
      <c r="AD22" s="31" t="s">
        <v>20</v>
      </c>
      <c r="AE22" s="31" t="s">
        <v>20</v>
      </c>
      <c r="AF22" s="31" t="s">
        <v>20</v>
      </c>
      <c r="AG22" s="31" t="s">
        <v>20</v>
      </c>
      <c r="AH22" s="31" t="s">
        <v>20</v>
      </c>
      <c r="AI22" s="31" t="s">
        <v>20</v>
      </c>
      <c r="AJ22" s="31" t="s">
        <v>20</v>
      </c>
      <c r="AK22">
        <v>9</v>
      </c>
      <c r="AL22" s="29" t="s">
        <v>80</v>
      </c>
      <c r="AM22" s="29" t="s">
        <v>80</v>
      </c>
      <c r="AN22" s="20" t="s">
        <v>80</v>
      </c>
    </row>
    <row r="23" spans="1:40" x14ac:dyDescent="0.25">
      <c r="A23" t="s">
        <v>167</v>
      </c>
      <c r="B23" t="s">
        <v>168</v>
      </c>
      <c r="C23" t="s">
        <v>75</v>
      </c>
      <c r="D23" t="s">
        <v>103</v>
      </c>
      <c r="E23" t="s">
        <v>87</v>
      </c>
      <c r="F23" t="s">
        <v>78</v>
      </c>
      <c r="G23" s="31">
        <v>205</v>
      </c>
      <c r="H23" s="31">
        <v>92</v>
      </c>
      <c r="I23" s="31">
        <v>203</v>
      </c>
      <c r="J23" s="31" t="s">
        <v>80</v>
      </c>
      <c r="K23" s="31" t="s">
        <v>80</v>
      </c>
      <c r="L23" s="31">
        <v>5.5730000000000004</v>
      </c>
      <c r="M23" s="31">
        <v>0.5</v>
      </c>
      <c r="N23" s="31" t="s">
        <v>80</v>
      </c>
      <c r="O23" s="31">
        <v>8.1000000000000003E-2</v>
      </c>
      <c r="P23" s="31">
        <v>3.1509999999999998</v>
      </c>
      <c r="Q23" s="31" t="s">
        <v>80</v>
      </c>
      <c r="R23" s="31">
        <v>1</v>
      </c>
      <c r="S23" s="31" t="s">
        <v>80</v>
      </c>
      <c r="T23" s="31" t="s">
        <v>80</v>
      </c>
      <c r="U23" s="31" t="s">
        <v>80</v>
      </c>
      <c r="V23" s="31" t="s">
        <v>80</v>
      </c>
      <c r="W23" s="31" t="s">
        <v>80</v>
      </c>
      <c r="X23" s="31" t="s">
        <v>80</v>
      </c>
      <c r="Y23" s="31" t="s">
        <v>80</v>
      </c>
      <c r="Z23" s="31" t="s">
        <v>80</v>
      </c>
      <c r="AA23" s="31" t="s">
        <v>80</v>
      </c>
      <c r="AB23" s="31">
        <v>161.07599999999999</v>
      </c>
      <c r="AC23" s="31">
        <v>181.19</v>
      </c>
      <c r="AD23" s="31">
        <v>207.965</v>
      </c>
      <c r="AE23" s="31">
        <v>232.43299999999999</v>
      </c>
      <c r="AF23" s="31">
        <v>247.267</v>
      </c>
      <c r="AG23" s="31">
        <v>242.24299999999999</v>
      </c>
      <c r="AH23" s="31">
        <v>252.27600000000001</v>
      </c>
      <c r="AI23" s="31">
        <v>273.54500000000002</v>
      </c>
      <c r="AJ23" s="31">
        <v>267.95499999999998</v>
      </c>
      <c r="AK23">
        <v>10</v>
      </c>
      <c r="AL23" s="29">
        <v>1.01</v>
      </c>
      <c r="AM23" s="29">
        <v>94.89</v>
      </c>
      <c r="AN23" s="20">
        <v>2576.2550000000001</v>
      </c>
    </row>
    <row r="24" spans="1:40" x14ac:dyDescent="0.25">
      <c r="A24" t="s">
        <v>167</v>
      </c>
      <c r="B24" t="s">
        <v>168</v>
      </c>
      <c r="C24" t="s">
        <v>75</v>
      </c>
      <c r="D24" t="s">
        <v>103</v>
      </c>
      <c r="E24" t="s">
        <v>87</v>
      </c>
      <c r="F24" t="s">
        <v>79</v>
      </c>
      <c r="G24" s="31" t="s">
        <v>82</v>
      </c>
      <c r="H24" s="31" t="s">
        <v>5</v>
      </c>
      <c r="I24" s="31" t="s">
        <v>5</v>
      </c>
      <c r="J24" s="31" t="s">
        <v>80</v>
      </c>
      <c r="K24" s="31" t="s">
        <v>80</v>
      </c>
      <c r="L24" s="31" t="s">
        <v>5</v>
      </c>
      <c r="M24" s="31" t="s">
        <v>5</v>
      </c>
      <c r="N24" s="31" t="s">
        <v>80</v>
      </c>
      <c r="O24" s="31" t="s">
        <v>5</v>
      </c>
      <c r="P24" s="31" t="s">
        <v>5</v>
      </c>
      <c r="Q24" s="31" t="s">
        <v>80</v>
      </c>
      <c r="R24" s="31" t="s">
        <v>82</v>
      </c>
      <c r="S24" s="31" t="s">
        <v>80</v>
      </c>
      <c r="T24" s="31" t="s">
        <v>80</v>
      </c>
      <c r="U24" s="31" t="s">
        <v>80</v>
      </c>
      <c r="V24" s="31" t="s">
        <v>80</v>
      </c>
      <c r="W24" s="31" t="s">
        <v>80</v>
      </c>
      <c r="X24" s="31" t="s">
        <v>80</v>
      </c>
      <c r="Y24" s="31" t="s">
        <v>80</v>
      </c>
      <c r="Z24" s="31" t="s">
        <v>80</v>
      </c>
      <c r="AA24" s="31" t="s">
        <v>80</v>
      </c>
      <c r="AB24" s="31" t="s">
        <v>24</v>
      </c>
      <c r="AC24" s="31" t="s">
        <v>24</v>
      </c>
      <c r="AD24" s="31" t="s">
        <v>24</v>
      </c>
      <c r="AE24" s="31" t="s">
        <v>24</v>
      </c>
      <c r="AF24" s="31" t="s">
        <v>24</v>
      </c>
      <c r="AG24" s="31" t="s">
        <v>24</v>
      </c>
      <c r="AH24" s="31" t="s">
        <v>20</v>
      </c>
      <c r="AI24" s="31" t="s">
        <v>24</v>
      </c>
      <c r="AJ24" s="31" t="s">
        <v>24</v>
      </c>
      <c r="AK24">
        <v>10</v>
      </c>
      <c r="AL24" s="29" t="s">
        <v>80</v>
      </c>
      <c r="AM24" s="29" t="s">
        <v>80</v>
      </c>
      <c r="AN24" s="20" t="s">
        <v>80</v>
      </c>
    </row>
    <row r="25" spans="1:40" x14ac:dyDescent="0.25">
      <c r="A25" t="s">
        <v>167</v>
      </c>
      <c r="B25" t="s">
        <v>168</v>
      </c>
      <c r="C25" t="s">
        <v>75</v>
      </c>
      <c r="D25" t="s">
        <v>97</v>
      </c>
      <c r="E25" t="s">
        <v>87</v>
      </c>
      <c r="F25" t="s">
        <v>78</v>
      </c>
      <c r="G25" s="31" t="s">
        <v>80</v>
      </c>
      <c r="H25" s="31" t="s">
        <v>80</v>
      </c>
      <c r="I25" s="31" t="s">
        <v>80</v>
      </c>
      <c r="J25" s="31">
        <v>85</v>
      </c>
      <c r="K25" s="31">
        <v>103</v>
      </c>
      <c r="L25" s="31">
        <v>79.599999999999994</v>
      </c>
      <c r="M25" s="31">
        <v>68.099999999999994</v>
      </c>
      <c r="N25" s="31">
        <v>39.1</v>
      </c>
      <c r="O25" s="31">
        <v>19.3</v>
      </c>
      <c r="P25" s="31">
        <v>41</v>
      </c>
      <c r="Q25" s="31">
        <v>23.695</v>
      </c>
      <c r="R25" s="31">
        <v>42</v>
      </c>
      <c r="S25" s="31">
        <v>72</v>
      </c>
      <c r="T25" s="31">
        <v>119</v>
      </c>
      <c r="U25" s="31">
        <v>41.7</v>
      </c>
      <c r="V25" s="31">
        <v>38.22</v>
      </c>
      <c r="W25" s="31">
        <v>35.929000000000002</v>
      </c>
      <c r="X25" s="31">
        <v>36.036000000000001</v>
      </c>
      <c r="Y25" s="31">
        <v>38.136000000000003</v>
      </c>
      <c r="Z25" s="31">
        <v>37.1</v>
      </c>
      <c r="AA25" s="31">
        <v>45.084000000000003</v>
      </c>
      <c r="AB25" s="31">
        <v>53.89</v>
      </c>
      <c r="AC25" s="31">
        <v>64.375</v>
      </c>
      <c r="AD25" s="31">
        <v>78.992000000000004</v>
      </c>
      <c r="AE25" s="31">
        <v>88.96</v>
      </c>
      <c r="AF25" s="31">
        <v>100.992</v>
      </c>
      <c r="AG25" s="31">
        <v>100.992</v>
      </c>
      <c r="AH25" s="31">
        <v>71.896000000000001</v>
      </c>
      <c r="AI25" s="31">
        <v>115.80200000000001</v>
      </c>
      <c r="AJ25" s="31">
        <v>112.633</v>
      </c>
      <c r="AK25">
        <v>11</v>
      </c>
      <c r="AL25" s="29">
        <v>0.69</v>
      </c>
      <c r="AM25" s="29">
        <v>95.58</v>
      </c>
      <c r="AN25" s="20">
        <v>1752.5319999999999</v>
      </c>
    </row>
    <row r="26" spans="1:40" x14ac:dyDescent="0.25">
      <c r="A26" t="s">
        <v>167</v>
      </c>
      <c r="B26" t="s">
        <v>168</v>
      </c>
      <c r="C26" t="s">
        <v>75</v>
      </c>
      <c r="D26" t="s">
        <v>97</v>
      </c>
      <c r="E26" t="s">
        <v>87</v>
      </c>
      <c r="F26" t="s">
        <v>79</v>
      </c>
      <c r="G26" s="31" t="s">
        <v>80</v>
      </c>
      <c r="H26" s="31" t="s">
        <v>80</v>
      </c>
      <c r="I26" s="31" t="s">
        <v>80</v>
      </c>
      <c r="J26" s="31" t="s">
        <v>82</v>
      </c>
      <c r="K26" s="31" t="s">
        <v>5</v>
      </c>
      <c r="L26" s="31" t="s">
        <v>5</v>
      </c>
      <c r="M26" s="31" t="s">
        <v>5</v>
      </c>
      <c r="N26" s="31" t="s">
        <v>5</v>
      </c>
      <c r="O26" s="31" t="s">
        <v>5</v>
      </c>
      <c r="P26" s="31" t="s">
        <v>5</v>
      </c>
      <c r="Q26" s="31" t="s">
        <v>5</v>
      </c>
      <c r="R26" s="31" t="s">
        <v>5</v>
      </c>
      <c r="S26" s="31" t="s">
        <v>20</v>
      </c>
      <c r="T26" s="31" t="s">
        <v>5</v>
      </c>
      <c r="U26" s="31" t="s">
        <v>5</v>
      </c>
      <c r="V26" s="31" t="s">
        <v>5</v>
      </c>
      <c r="W26" s="31" t="s">
        <v>20</v>
      </c>
      <c r="X26" s="31" t="s">
        <v>5</v>
      </c>
      <c r="Y26" s="31" t="s">
        <v>5</v>
      </c>
      <c r="Z26" s="31" t="s">
        <v>24</v>
      </c>
      <c r="AA26" s="31" t="s">
        <v>20</v>
      </c>
      <c r="AB26" s="31" t="s">
        <v>24</v>
      </c>
      <c r="AC26" s="31" t="s">
        <v>24</v>
      </c>
      <c r="AD26" s="31" t="s">
        <v>24</v>
      </c>
      <c r="AE26" s="31" t="s">
        <v>24</v>
      </c>
      <c r="AF26" s="31" t="s">
        <v>24</v>
      </c>
      <c r="AG26" s="31" t="s">
        <v>24</v>
      </c>
      <c r="AH26" s="31" t="s">
        <v>24</v>
      </c>
      <c r="AI26" s="31" t="s">
        <v>20</v>
      </c>
      <c r="AJ26" s="31" t="s">
        <v>20</v>
      </c>
      <c r="AK26">
        <v>11</v>
      </c>
      <c r="AL26" s="29" t="s">
        <v>80</v>
      </c>
      <c r="AM26" s="29" t="s">
        <v>80</v>
      </c>
      <c r="AN26" s="20" t="s">
        <v>80</v>
      </c>
    </row>
    <row r="27" spans="1:40" x14ac:dyDescent="0.25">
      <c r="A27" t="s">
        <v>167</v>
      </c>
      <c r="B27" t="s">
        <v>168</v>
      </c>
      <c r="C27" t="s">
        <v>75</v>
      </c>
      <c r="D27" t="s">
        <v>76</v>
      </c>
      <c r="E27" t="s">
        <v>105</v>
      </c>
      <c r="F27" t="s">
        <v>78</v>
      </c>
      <c r="G27" s="31" t="s">
        <v>80</v>
      </c>
      <c r="H27" s="31" t="s">
        <v>80</v>
      </c>
      <c r="I27" s="31">
        <v>162</v>
      </c>
      <c r="J27" s="31">
        <v>28</v>
      </c>
      <c r="K27" s="31">
        <v>33</v>
      </c>
      <c r="L27" s="31">
        <v>125.593</v>
      </c>
      <c r="M27" s="31">
        <v>61.2</v>
      </c>
      <c r="N27" s="31">
        <v>62.5</v>
      </c>
      <c r="O27" s="31">
        <v>109.04</v>
      </c>
      <c r="P27" s="31">
        <v>87.231999999999999</v>
      </c>
      <c r="Q27" s="31">
        <v>11.31</v>
      </c>
      <c r="R27" s="31">
        <v>4.2380000000000004</v>
      </c>
      <c r="S27" s="31">
        <v>10.41</v>
      </c>
      <c r="T27" s="31">
        <v>6.2830000000000004</v>
      </c>
      <c r="U27" s="31">
        <v>1.9770000000000001</v>
      </c>
      <c r="V27" s="31">
        <v>20.937999999999999</v>
      </c>
      <c r="W27" s="31">
        <v>18.937000000000001</v>
      </c>
      <c r="X27" s="31">
        <v>25.335999999999999</v>
      </c>
      <c r="Y27" s="31">
        <v>20.693000000000001</v>
      </c>
      <c r="Z27" s="31">
        <v>16.326000000000001</v>
      </c>
      <c r="AA27" s="31">
        <v>59.094000000000001</v>
      </c>
      <c r="AB27" s="31">
        <v>34.865000000000002</v>
      </c>
      <c r="AC27" s="31">
        <v>100.92100000000001</v>
      </c>
      <c r="AD27" s="31">
        <v>107.47199999999999</v>
      </c>
      <c r="AE27" s="31">
        <v>82.421999999999997</v>
      </c>
      <c r="AF27" s="31">
        <v>76.882999999999996</v>
      </c>
      <c r="AG27" s="31">
        <v>95.385999999999996</v>
      </c>
      <c r="AH27" s="31">
        <v>90.593999999999994</v>
      </c>
      <c r="AI27" s="31">
        <v>64.611000000000004</v>
      </c>
      <c r="AJ27" s="31">
        <v>128.17699999999999</v>
      </c>
      <c r="AK27" s="50">
        <v>12</v>
      </c>
      <c r="AL27" s="29">
        <v>0.65</v>
      </c>
      <c r="AM27" s="29">
        <v>96.22</v>
      </c>
      <c r="AN27" s="20">
        <v>1645.4390000000001</v>
      </c>
    </row>
    <row r="28" spans="1:40" x14ac:dyDescent="0.25">
      <c r="A28" t="s">
        <v>167</v>
      </c>
      <c r="B28" t="s">
        <v>168</v>
      </c>
      <c r="C28" t="s">
        <v>75</v>
      </c>
      <c r="D28" t="s">
        <v>76</v>
      </c>
      <c r="E28" t="s">
        <v>105</v>
      </c>
      <c r="F28" t="s">
        <v>79</v>
      </c>
      <c r="G28" s="31" t="s">
        <v>80</v>
      </c>
      <c r="H28" s="31" t="s">
        <v>80</v>
      </c>
      <c r="I28" s="31" t="s">
        <v>20</v>
      </c>
      <c r="J28" s="31" t="s">
        <v>22</v>
      </c>
      <c r="K28" s="31" t="s">
        <v>22</v>
      </c>
      <c r="L28" s="31" t="s">
        <v>20</v>
      </c>
      <c r="M28" s="31" t="s">
        <v>22</v>
      </c>
      <c r="N28" s="31" t="s">
        <v>22</v>
      </c>
      <c r="O28" s="31" t="s">
        <v>9</v>
      </c>
      <c r="P28" s="31" t="s">
        <v>9</v>
      </c>
      <c r="Q28" s="31" t="s">
        <v>20</v>
      </c>
      <c r="R28" s="31" t="s">
        <v>20</v>
      </c>
      <c r="S28" s="31" t="s">
        <v>24</v>
      </c>
      <c r="T28" s="31" t="s">
        <v>24</v>
      </c>
      <c r="U28" s="31" t="s">
        <v>24</v>
      </c>
      <c r="V28" s="31" t="s">
        <v>24</v>
      </c>
      <c r="W28" s="31" t="s">
        <v>24</v>
      </c>
      <c r="X28" s="31" t="s">
        <v>24</v>
      </c>
      <c r="Y28" s="31" t="s">
        <v>24</v>
      </c>
      <c r="Z28" s="31" t="s">
        <v>24</v>
      </c>
      <c r="AA28" s="31" t="s">
        <v>24</v>
      </c>
      <c r="AB28" s="31" t="s">
        <v>24</v>
      </c>
      <c r="AC28" s="31" t="s">
        <v>24</v>
      </c>
      <c r="AD28" s="31" t="s">
        <v>24</v>
      </c>
      <c r="AE28" s="31" t="s">
        <v>24</v>
      </c>
      <c r="AF28" s="31" t="s">
        <v>24</v>
      </c>
      <c r="AG28" s="31" t="s">
        <v>24</v>
      </c>
      <c r="AH28" s="31" t="s">
        <v>24</v>
      </c>
      <c r="AI28" s="31" t="s">
        <v>24</v>
      </c>
      <c r="AJ28" s="31" t="s">
        <v>24</v>
      </c>
      <c r="AK28">
        <v>12</v>
      </c>
      <c r="AL28" s="29" t="s">
        <v>80</v>
      </c>
      <c r="AM28" s="29" t="s">
        <v>80</v>
      </c>
      <c r="AN28" s="20" t="s">
        <v>80</v>
      </c>
    </row>
    <row r="29" spans="1:40" x14ac:dyDescent="0.25">
      <c r="A29" t="s">
        <v>167</v>
      </c>
      <c r="B29" t="s">
        <v>168</v>
      </c>
      <c r="C29" t="s">
        <v>85</v>
      </c>
      <c r="D29" t="s">
        <v>86</v>
      </c>
      <c r="E29" t="s">
        <v>87</v>
      </c>
      <c r="F29" t="s">
        <v>78</v>
      </c>
      <c r="G29" s="31">
        <v>3.67</v>
      </c>
      <c r="H29" s="31">
        <v>61</v>
      </c>
      <c r="I29" s="31">
        <v>226</v>
      </c>
      <c r="J29" s="31">
        <v>350</v>
      </c>
      <c r="K29" s="31">
        <v>222</v>
      </c>
      <c r="L29" s="31">
        <v>144</v>
      </c>
      <c r="M29" s="31">
        <v>304</v>
      </c>
      <c r="N29" s="31">
        <v>158</v>
      </c>
      <c r="O29" s="31" t="s">
        <v>80</v>
      </c>
      <c r="P29" s="31" t="s">
        <v>80</v>
      </c>
      <c r="Q29" s="31">
        <v>10</v>
      </c>
      <c r="R29" s="31">
        <v>4</v>
      </c>
      <c r="S29" s="31" t="s">
        <v>80</v>
      </c>
      <c r="T29" s="31" t="s">
        <v>80</v>
      </c>
      <c r="U29" s="31" t="s">
        <v>80</v>
      </c>
      <c r="V29" s="31" t="s">
        <v>80</v>
      </c>
      <c r="W29" s="31" t="s">
        <v>80</v>
      </c>
      <c r="X29" s="31" t="s">
        <v>80</v>
      </c>
      <c r="Y29" s="31" t="s">
        <v>80</v>
      </c>
      <c r="Z29" s="31" t="s">
        <v>80</v>
      </c>
      <c r="AA29" s="31" t="s">
        <v>80</v>
      </c>
      <c r="AB29" s="31" t="s">
        <v>80</v>
      </c>
      <c r="AC29" s="31" t="s">
        <v>80</v>
      </c>
      <c r="AD29" s="31" t="s">
        <v>80</v>
      </c>
      <c r="AE29" s="31" t="s">
        <v>80</v>
      </c>
      <c r="AF29" s="31" t="s">
        <v>80</v>
      </c>
      <c r="AG29" s="31" t="s">
        <v>80</v>
      </c>
      <c r="AH29" s="31" t="s">
        <v>80</v>
      </c>
      <c r="AI29" s="31" t="s">
        <v>80</v>
      </c>
      <c r="AJ29" s="31" t="s">
        <v>80</v>
      </c>
      <c r="AK29">
        <v>13</v>
      </c>
      <c r="AL29" s="29">
        <v>0.57999999999999996</v>
      </c>
      <c r="AM29" s="29">
        <v>96.8</v>
      </c>
      <c r="AN29" s="20">
        <v>1482.67</v>
      </c>
    </row>
    <row r="30" spans="1:40" x14ac:dyDescent="0.25">
      <c r="A30" t="s">
        <v>167</v>
      </c>
      <c r="B30" t="s">
        <v>168</v>
      </c>
      <c r="C30" t="s">
        <v>85</v>
      </c>
      <c r="D30" t="s">
        <v>86</v>
      </c>
      <c r="E30" t="s">
        <v>87</v>
      </c>
      <c r="F30" t="s">
        <v>79</v>
      </c>
      <c r="G30" s="31" t="s">
        <v>20</v>
      </c>
      <c r="H30" s="31" t="s">
        <v>20</v>
      </c>
      <c r="I30" s="31" t="s">
        <v>20</v>
      </c>
      <c r="J30" s="31" t="s">
        <v>20</v>
      </c>
      <c r="K30" s="31" t="s">
        <v>20</v>
      </c>
      <c r="L30" s="31" t="s">
        <v>20</v>
      </c>
      <c r="M30" s="31" t="s">
        <v>20</v>
      </c>
      <c r="N30" s="31" t="s">
        <v>20</v>
      </c>
      <c r="O30" s="31" t="s">
        <v>80</v>
      </c>
      <c r="P30" s="31" t="s">
        <v>80</v>
      </c>
      <c r="Q30" s="31" t="s">
        <v>20</v>
      </c>
      <c r="R30" s="31" t="s">
        <v>20</v>
      </c>
      <c r="S30" s="31" t="s">
        <v>80</v>
      </c>
      <c r="T30" s="31" t="s">
        <v>80</v>
      </c>
      <c r="U30" s="31" t="s">
        <v>80</v>
      </c>
      <c r="V30" s="31" t="s">
        <v>80</v>
      </c>
      <c r="W30" s="31" t="s">
        <v>80</v>
      </c>
      <c r="X30" s="31" t="s">
        <v>80</v>
      </c>
      <c r="Y30" s="31" t="s">
        <v>80</v>
      </c>
      <c r="Z30" s="31" t="s">
        <v>80</v>
      </c>
      <c r="AA30" s="31" t="s">
        <v>80</v>
      </c>
      <c r="AB30" s="31" t="s">
        <v>80</v>
      </c>
      <c r="AC30" s="31" t="s">
        <v>80</v>
      </c>
      <c r="AD30" s="31" t="s">
        <v>80</v>
      </c>
      <c r="AE30" s="31" t="s">
        <v>80</v>
      </c>
      <c r="AF30" s="31" t="s">
        <v>80</v>
      </c>
      <c r="AG30" s="31" t="s">
        <v>80</v>
      </c>
      <c r="AH30" s="31" t="s">
        <v>80</v>
      </c>
      <c r="AI30" s="31" t="s">
        <v>80</v>
      </c>
      <c r="AJ30" s="31" t="s">
        <v>80</v>
      </c>
      <c r="AK30">
        <v>13</v>
      </c>
      <c r="AL30" s="29" t="s">
        <v>80</v>
      </c>
      <c r="AM30" s="29" t="s">
        <v>80</v>
      </c>
      <c r="AN30" s="20" t="s">
        <v>80</v>
      </c>
    </row>
    <row r="31" spans="1:40" x14ac:dyDescent="0.25">
      <c r="A31" t="s">
        <v>167</v>
      </c>
      <c r="B31" t="s">
        <v>168</v>
      </c>
      <c r="C31" t="s">
        <v>75</v>
      </c>
      <c r="D31" t="s">
        <v>89</v>
      </c>
      <c r="E31" t="s">
        <v>77</v>
      </c>
      <c r="F31" t="s">
        <v>78</v>
      </c>
      <c r="G31" s="31">
        <v>34</v>
      </c>
      <c r="H31" s="31">
        <v>80</v>
      </c>
      <c r="I31" s="31">
        <v>447</v>
      </c>
      <c r="J31" s="31">
        <v>251.86199999999999</v>
      </c>
      <c r="K31" s="31">
        <v>5.2</v>
      </c>
      <c r="L31" s="31">
        <v>1.9790000000000001</v>
      </c>
      <c r="M31" s="31">
        <v>2.157</v>
      </c>
      <c r="N31" s="31">
        <v>6.7</v>
      </c>
      <c r="O31" s="31">
        <v>1.464</v>
      </c>
      <c r="P31" s="31">
        <v>7.79</v>
      </c>
      <c r="Q31" s="31">
        <v>6.14</v>
      </c>
      <c r="R31" s="31">
        <v>7.2149999999999999</v>
      </c>
      <c r="S31" s="31">
        <v>1.0900000000000001</v>
      </c>
      <c r="T31" s="31" t="s">
        <v>80</v>
      </c>
      <c r="U31" s="31" t="s">
        <v>80</v>
      </c>
      <c r="V31" s="31" t="s">
        <v>80</v>
      </c>
      <c r="W31" s="31" t="s">
        <v>80</v>
      </c>
      <c r="X31" s="31" t="s">
        <v>80</v>
      </c>
      <c r="Y31" s="31" t="s">
        <v>80</v>
      </c>
      <c r="Z31" s="31" t="s">
        <v>80</v>
      </c>
      <c r="AA31" s="31" t="s">
        <v>80</v>
      </c>
      <c r="AB31" s="31">
        <v>3.363</v>
      </c>
      <c r="AC31" s="31">
        <v>8.3849999999999998</v>
      </c>
      <c r="AD31" s="31">
        <v>3.54</v>
      </c>
      <c r="AE31" s="31">
        <v>2.831</v>
      </c>
      <c r="AF31" s="31">
        <v>16.29</v>
      </c>
      <c r="AG31" s="31">
        <v>15.231999999999999</v>
      </c>
      <c r="AH31" s="31">
        <v>24.576000000000001</v>
      </c>
      <c r="AI31" s="31">
        <v>17.015999999999998</v>
      </c>
      <c r="AJ31" s="31">
        <v>38.401000000000003</v>
      </c>
      <c r="AK31">
        <v>14</v>
      </c>
      <c r="AL31" s="29">
        <v>0.39</v>
      </c>
      <c r="AM31" s="29">
        <v>97.19</v>
      </c>
      <c r="AN31" s="20">
        <v>982.23199999999997</v>
      </c>
    </row>
    <row r="32" spans="1:40" x14ac:dyDescent="0.25">
      <c r="A32" t="s">
        <v>167</v>
      </c>
      <c r="B32" t="s">
        <v>168</v>
      </c>
      <c r="C32" t="s">
        <v>75</v>
      </c>
      <c r="D32" t="s">
        <v>89</v>
      </c>
      <c r="E32" t="s">
        <v>77</v>
      </c>
      <c r="F32" t="s">
        <v>79</v>
      </c>
      <c r="G32" s="31" t="s">
        <v>20</v>
      </c>
      <c r="H32" s="31" t="s">
        <v>24</v>
      </c>
      <c r="I32" s="31" t="s">
        <v>24</v>
      </c>
      <c r="J32" s="31" t="s">
        <v>20</v>
      </c>
      <c r="K32" s="31" t="s">
        <v>20</v>
      </c>
      <c r="L32" s="31" t="s">
        <v>5</v>
      </c>
      <c r="M32" s="31" t="s">
        <v>5</v>
      </c>
      <c r="N32" s="31" t="s">
        <v>5</v>
      </c>
      <c r="O32" s="31" t="s">
        <v>20</v>
      </c>
      <c r="P32" s="31" t="s">
        <v>24</v>
      </c>
      <c r="Q32" s="31" t="s">
        <v>20</v>
      </c>
      <c r="R32" s="31" t="s">
        <v>5</v>
      </c>
      <c r="S32" s="31" t="s">
        <v>5</v>
      </c>
      <c r="T32" s="31" t="s">
        <v>80</v>
      </c>
      <c r="U32" s="31" t="s">
        <v>80</v>
      </c>
      <c r="V32" s="31" t="s">
        <v>5</v>
      </c>
      <c r="W32" s="31" t="s">
        <v>80</v>
      </c>
      <c r="X32" s="31" t="s">
        <v>80</v>
      </c>
      <c r="Y32" s="31" t="s">
        <v>80</v>
      </c>
      <c r="Z32" s="31" t="s">
        <v>80</v>
      </c>
      <c r="AA32" s="31" t="s">
        <v>80</v>
      </c>
      <c r="AB32" s="31" t="s">
        <v>24</v>
      </c>
      <c r="AC32" s="31" t="s">
        <v>5</v>
      </c>
      <c r="AD32" s="31" t="s">
        <v>20</v>
      </c>
      <c r="AE32" s="31" t="s">
        <v>20</v>
      </c>
      <c r="AF32" s="31" t="s">
        <v>5</v>
      </c>
      <c r="AG32" s="31" t="s">
        <v>5</v>
      </c>
      <c r="AH32" s="31" t="s">
        <v>20</v>
      </c>
      <c r="AI32" s="31" t="s">
        <v>20</v>
      </c>
      <c r="AJ32" s="31" t="s">
        <v>20</v>
      </c>
      <c r="AK32">
        <v>14</v>
      </c>
      <c r="AL32" s="29" t="s">
        <v>80</v>
      </c>
      <c r="AM32" s="29" t="s">
        <v>80</v>
      </c>
      <c r="AN32" s="20" t="s">
        <v>80</v>
      </c>
    </row>
    <row r="33" spans="1:40" x14ac:dyDescent="0.25">
      <c r="A33" t="s">
        <v>167</v>
      </c>
      <c r="B33" t="s">
        <v>168</v>
      </c>
      <c r="C33" t="s">
        <v>75</v>
      </c>
      <c r="D33" t="s">
        <v>98</v>
      </c>
      <c r="E33" t="s">
        <v>87</v>
      </c>
      <c r="F33" t="s">
        <v>78</v>
      </c>
      <c r="G33" s="31">
        <v>19</v>
      </c>
      <c r="H33" s="31">
        <v>550</v>
      </c>
      <c r="I33" s="31">
        <v>255</v>
      </c>
      <c r="J33" s="31" t="s">
        <v>80</v>
      </c>
      <c r="K33" s="31">
        <v>1</v>
      </c>
      <c r="L33" s="31" t="s">
        <v>80</v>
      </c>
      <c r="M33" s="31" t="s">
        <v>80</v>
      </c>
      <c r="N33" s="31" t="s">
        <v>80</v>
      </c>
      <c r="O33" s="31" t="s">
        <v>80</v>
      </c>
      <c r="P33" s="31" t="s">
        <v>80</v>
      </c>
      <c r="Q33" s="31" t="s">
        <v>80</v>
      </c>
      <c r="R33" s="31" t="s">
        <v>80</v>
      </c>
      <c r="S33" s="31" t="s">
        <v>80</v>
      </c>
      <c r="T33" s="31" t="s">
        <v>80</v>
      </c>
      <c r="U33" s="31" t="s">
        <v>80</v>
      </c>
      <c r="V33" s="31" t="s">
        <v>80</v>
      </c>
      <c r="W33" s="31" t="s">
        <v>80</v>
      </c>
      <c r="X33" s="31" t="s">
        <v>80</v>
      </c>
      <c r="Y33" s="31" t="s">
        <v>80</v>
      </c>
      <c r="Z33" s="31" t="s">
        <v>80</v>
      </c>
      <c r="AA33" s="31" t="s">
        <v>80</v>
      </c>
      <c r="AB33" s="31" t="s">
        <v>80</v>
      </c>
      <c r="AC33" s="31" t="s">
        <v>80</v>
      </c>
      <c r="AD33" s="31" t="s">
        <v>80</v>
      </c>
      <c r="AE33" s="31" t="s">
        <v>80</v>
      </c>
      <c r="AF33" s="31" t="s">
        <v>80</v>
      </c>
      <c r="AG33" s="31" t="s">
        <v>80</v>
      </c>
      <c r="AH33" s="31" t="s">
        <v>80</v>
      </c>
      <c r="AI33" s="31" t="s">
        <v>80</v>
      </c>
      <c r="AJ33" s="31" t="s">
        <v>80</v>
      </c>
      <c r="AK33">
        <v>15</v>
      </c>
      <c r="AL33" s="29">
        <v>0.32</v>
      </c>
      <c r="AM33" s="29">
        <v>97.51</v>
      </c>
      <c r="AN33" s="20">
        <v>825</v>
      </c>
    </row>
    <row r="34" spans="1:40" x14ac:dyDescent="0.25">
      <c r="A34" t="s">
        <v>167</v>
      </c>
      <c r="B34" t="s">
        <v>168</v>
      </c>
      <c r="C34" t="s">
        <v>75</v>
      </c>
      <c r="D34" t="s">
        <v>98</v>
      </c>
      <c r="E34" t="s">
        <v>87</v>
      </c>
      <c r="F34" t="s">
        <v>79</v>
      </c>
      <c r="G34" s="31" t="s">
        <v>82</v>
      </c>
      <c r="H34" s="31" t="s">
        <v>82</v>
      </c>
      <c r="I34" s="31" t="s">
        <v>82</v>
      </c>
      <c r="J34" s="31" t="s">
        <v>5</v>
      </c>
      <c r="K34" s="31" t="s">
        <v>5</v>
      </c>
      <c r="L34" s="31" t="s">
        <v>80</v>
      </c>
      <c r="M34" s="31" t="s">
        <v>80</v>
      </c>
      <c r="N34" s="31" t="s">
        <v>80</v>
      </c>
      <c r="O34" s="31" t="s">
        <v>80</v>
      </c>
      <c r="P34" s="31" t="s">
        <v>80</v>
      </c>
      <c r="Q34" s="31" t="s">
        <v>80</v>
      </c>
      <c r="R34" s="31" t="s">
        <v>80</v>
      </c>
      <c r="S34" s="31" t="s">
        <v>80</v>
      </c>
      <c r="T34" s="31" t="s">
        <v>80</v>
      </c>
      <c r="U34" s="31" t="s">
        <v>80</v>
      </c>
      <c r="V34" s="31" t="s">
        <v>80</v>
      </c>
      <c r="W34" s="31" t="s">
        <v>80</v>
      </c>
      <c r="X34" s="31" t="s">
        <v>80</v>
      </c>
      <c r="Y34" s="31" t="s">
        <v>80</v>
      </c>
      <c r="Z34" s="31" t="s">
        <v>80</v>
      </c>
      <c r="AA34" s="31" t="s">
        <v>80</v>
      </c>
      <c r="AB34" s="31" t="s">
        <v>80</v>
      </c>
      <c r="AC34" s="31" t="s">
        <v>80</v>
      </c>
      <c r="AD34" s="31" t="s">
        <v>80</v>
      </c>
      <c r="AE34" s="31" t="s">
        <v>80</v>
      </c>
      <c r="AF34" s="31" t="s">
        <v>80</v>
      </c>
      <c r="AG34" s="31" t="s">
        <v>80</v>
      </c>
      <c r="AH34" s="31" t="s">
        <v>80</v>
      </c>
      <c r="AI34" s="31" t="s">
        <v>80</v>
      </c>
      <c r="AJ34" s="31" t="s">
        <v>80</v>
      </c>
      <c r="AK34">
        <v>15</v>
      </c>
      <c r="AL34" s="29" t="s">
        <v>80</v>
      </c>
      <c r="AM34" s="29" t="s">
        <v>80</v>
      </c>
      <c r="AN34" s="20" t="s">
        <v>80</v>
      </c>
    </row>
    <row r="35" spans="1:40" x14ac:dyDescent="0.25">
      <c r="A35" t="s">
        <v>167</v>
      </c>
      <c r="B35" t="s">
        <v>168</v>
      </c>
      <c r="C35" t="s">
        <v>75</v>
      </c>
      <c r="D35" t="s">
        <v>169</v>
      </c>
      <c r="E35" t="s">
        <v>99</v>
      </c>
      <c r="F35" t="s">
        <v>78</v>
      </c>
      <c r="G35" s="31" t="s">
        <v>80</v>
      </c>
      <c r="H35" s="31" t="s">
        <v>80</v>
      </c>
      <c r="I35" s="31" t="s">
        <v>80</v>
      </c>
      <c r="J35" s="31" t="s">
        <v>80</v>
      </c>
      <c r="K35" s="31">
        <v>5</v>
      </c>
      <c r="L35" s="31" t="s">
        <v>80</v>
      </c>
      <c r="M35" s="31" t="s">
        <v>80</v>
      </c>
      <c r="N35" s="31" t="s">
        <v>80</v>
      </c>
      <c r="O35" s="31" t="s">
        <v>80</v>
      </c>
      <c r="P35" s="31" t="s">
        <v>80</v>
      </c>
      <c r="Q35" s="31" t="s">
        <v>80</v>
      </c>
      <c r="R35" s="31" t="s">
        <v>80</v>
      </c>
      <c r="S35" s="31" t="s">
        <v>80</v>
      </c>
      <c r="T35" s="31" t="s">
        <v>80</v>
      </c>
      <c r="U35" s="31" t="s">
        <v>80</v>
      </c>
      <c r="V35" s="31" t="s">
        <v>80</v>
      </c>
      <c r="W35" s="31" t="s">
        <v>80</v>
      </c>
      <c r="X35" s="31" t="s">
        <v>80</v>
      </c>
      <c r="Y35" s="31">
        <v>0.13</v>
      </c>
      <c r="Z35" s="31">
        <v>0.115</v>
      </c>
      <c r="AA35" s="31" t="s">
        <v>80</v>
      </c>
      <c r="AB35" s="31">
        <v>41.738</v>
      </c>
      <c r="AC35" s="31">
        <v>47.14</v>
      </c>
      <c r="AD35" s="31">
        <v>10.507999999999999</v>
      </c>
      <c r="AE35" s="31">
        <v>47.530999999999999</v>
      </c>
      <c r="AF35" s="31">
        <v>189.482</v>
      </c>
      <c r="AG35" s="31">
        <v>144.70099999999999</v>
      </c>
      <c r="AH35" s="31">
        <v>102.34699999999999</v>
      </c>
      <c r="AI35" s="31">
        <v>100.37</v>
      </c>
      <c r="AJ35" s="31">
        <v>103.797</v>
      </c>
      <c r="AK35">
        <v>16</v>
      </c>
      <c r="AL35" s="29">
        <v>0.31</v>
      </c>
      <c r="AM35" s="29">
        <v>97.83</v>
      </c>
      <c r="AN35" s="20">
        <v>792.85900000000004</v>
      </c>
    </row>
    <row r="36" spans="1:40" x14ac:dyDescent="0.25">
      <c r="A36" t="s">
        <v>167</v>
      </c>
      <c r="B36" t="s">
        <v>168</v>
      </c>
      <c r="C36" t="s">
        <v>75</v>
      </c>
      <c r="D36" t="s">
        <v>169</v>
      </c>
      <c r="E36" t="s">
        <v>99</v>
      </c>
      <c r="F36" t="s">
        <v>79</v>
      </c>
      <c r="G36" s="31" t="s">
        <v>80</v>
      </c>
      <c r="H36" s="31" t="s">
        <v>80</v>
      </c>
      <c r="I36" s="31" t="s">
        <v>80</v>
      </c>
      <c r="J36" s="31" t="s">
        <v>80</v>
      </c>
      <c r="K36" s="31" t="s">
        <v>82</v>
      </c>
      <c r="L36" s="31" t="s">
        <v>80</v>
      </c>
      <c r="M36" s="31" t="s">
        <v>80</v>
      </c>
      <c r="N36" s="31" t="s">
        <v>80</v>
      </c>
      <c r="O36" s="31" t="s">
        <v>80</v>
      </c>
      <c r="P36" s="31" t="s">
        <v>80</v>
      </c>
      <c r="Q36" s="31" t="s">
        <v>80</v>
      </c>
      <c r="R36" s="31" t="s">
        <v>80</v>
      </c>
      <c r="S36" s="31" t="s">
        <v>80</v>
      </c>
      <c r="T36" s="31" t="s">
        <v>80</v>
      </c>
      <c r="U36" s="31" t="s">
        <v>80</v>
      </c>
      <c r="V36" s="31" t="s">
        <v>80</v>
      </c>
      <c r="W36" s="31" t="s">
        <v>80</v>
      </c>
      <c r="X36" s="31" t="s">
        <v>80</v>
      </c>
      <c r="Y36" s="31" t="s">
        <v>82</v>
      </c>
      <c r="Z36" s="31" t="s">
        <v>82</v>
      </c>
      <c r="AA36" s="31" t="s">
        <v>80</v>
      </c>
      <c r="AB36" s="31" t="s">
        <v>24</v>
      </c>
      <c r="AC36" s="31" t="s">
        <v>24</v>
      </c>
      <c r="AD36" s="31" t="s">
        <v>24</v>
      </c>
      <c r="AE36" s="31" t="s">
        <v>24</v>
      </c>
      <c r="AF36" s="31" t="s">
        <v>24</v>
      </c>
      <c r="AG36" s="31" t="s">
        <v>24</v>
      </c>
      <c r="AH36" s="31" t="s">
        <v>24</v>
      </c>
      <c r="AI36" s="31" t="s">
        <v>24</v>
      </c>
      <c r="AJ36" s="31" t="s">
        <v>24</v>
      </c>
      <c r="AK36">
        <v>16</v>
      </c>
      <c r="AL36" s="29" t="s">
        <v>80</v>
      </c>
      <c r="AM36" s="29" t="s">
        <v>80</v>
      </c>
      <c r="AN36" s="20" t="s">
        <v>80</v>
      </c>
    </row>
    <row r="37" spans="1:40" x14ac:dyDescent="0.25">
      <c r="A37" t="s">
        <v>167</v>
      </c>
      <c r="B37" t="s">
        <v>168</v>
      </c>
      <c r="C37" t="s">
        <v>75</v>
      </c>
      <c r="D37" t="s">
        <v>83</v>
      </c>
      <c r="E37" t="s">
        <v>99</v>
      </c>
      <c r="F37" t="s">
        <v>78</v>
      </c>
      <c r="G37" s="31" t="s">
        <v>80</v>
      </c>
      <c r="H37" s="31" t="s">
        <v>80</v>
      </c>
      <c r="I37" s="31" t="s">
        <v>80</v>
      </c>
      <c r="J37" s="31" t="s">
        <v>80</v>
      </c>
      <c r="K37" s="31" t="s">
        <v>80</v>
      </c>
      <c r="L37" s="31" t="s">
        <v>80</v>
      </c>
      <c r="M37" s="31" t="s">
        <v>80</v>
      </c>
      <c r="N37" s="31" t="s">
        <v>80</v>
      </c>
      <c r="O37" s="31" t="s">
        <v>80</v>
      </c>
      <c r="P37" s="31">
        <v>223</v>
      </c>
      <c r="Q37" s="31">
        <v>326.322</v>
      </c>
      <c r="R37" s="31">
        <v>228.21799999999999</v>
      </c>
      <c r="S37" s="31" t="s">
        <v>80</v>
      </c>
      <c r="T37" s="31" t="s">
        <v>80</v>
      </c>
      <c r="U37" s="31" t="s">
        <v>80</v>
      </c>
      <c r="V37" s="31" t="s">
        <v>80</v>
      </c>
      <c r="W37" s="31" t="s">
        <v>80</v>
      </c>
      <c r="X37" s="31" t="s">
        <v>80</v>
      </c>
      <c r="Y37" s="31" t="s">
        <v>80</v>
      </c>
      <c r="Z37" s="31" t="s">
        <v>80</v>
      </c>
      <c r="AA37" s="31" t="s">
        <v>80</v>
      </c>
      <c r="AB37" s="31" t="s">
        <v>80</v>
      </c>
      <c r="AC37" s="31" t="s">
        <v>80</v>
      </c>
      <c r="AD37" s="31" t="s">
        <v>80</v>
      </c>
      <c r="AE37" s="31" t="s">
        <v>80</v>
      </c>
      <c r="AF37" s="31" t="s">
        <v>80</v>
      </c>
      <c r="AG37" s="31">
        <v>1.7010000000000001</v>
      </c>
      <c r="AH37" s="31" t="s">
        <v>80</v>
      </c>
      <c r="AI37" s="31" t="s">
        <v>80</v>
      </c>
      <c r="AJ37" s="31" t="s">
        <v>80</v>
      </c>
      <c r="AK37">
        <v>17</v>
      </c>
      <c r="AL37" s="29">
        <v>0.31</v>
      </c>
      <c r="AM37" s="29">
        <v>98.13</v>
      </c>
      <c r="AN37" s="20">
        <v>779.24099999999999</v>
      </c>
    </row>
    <row r="38" spans="1:40" x14ac:dyDescent="0.25">
      <c r="A38" t="s">
        <v>167</v>
      </c>
      <c r="B38" t="s">
        <v>168</v>
      </c>
      <c r="C38" t="s">
        <v>75</v>
      </c>
      <c r="D38" t="s">
        <v>83</v>
      </c>
      <c r="E38" t="s">
        <v>99</v>
      </c>
      <c r="F38" t="s">
        <v>79</v>
      </c>
      <c r="G38" s="31" t="s">
        <v>80</v>
      </c>
      <c r="H38" s="31" t="s">
        <v>80</v>
      </c>
      <c r="I38" s="31" t="s">
        <v>80</v>
      </c>
      <c r="J38" s="31" t="s">
        <v>80</v>
      </c>
      <c r="K38" s="31" t="s">
        <v>80</v>
      </c>
      <c r="L38" s="31" t="s">
        <v>80</v>
      </c>
      <c r="M38" s="31" t="s">
        <v>80</v>
      </c>
      <c r="N38" s="31" t="s">
        <v>80</v>
      </c>
      <c r="O38" s="31" t="s">
        <v>80</v>
      </c>
      <c r="P38" s="31" t="s">
        <v>82</v>
      </c>
      <c r="Q38" s="31" t="s">
        <v>82</v>
      </c>
      <c r="R38" s="31" t="s">
        <v>82</v>
      </c>
      <c r="S38" s="31" t="s">
        <v>80</v>
      </c>
      <c r="T38" s="31" t="s">
        <v>80</v>
      </c>
      <c r="U38" s="31" t="s">
        <v>80</v>
      </c>
      <c r="V38" s="31" t="s">
        <v>80</v>
      </c>
      <c r="W38" s="31" t="s">
        <v>80</v>
      </c>
      <c r="X38" s="31" t="s">
        <v>80</v>
      </c>
      <c r="Y38" s="31" t="s">
        <v>80</v>
      </c>
      <c r="Z38" s="31" t="s">
        <v>80</v>
      </c>
      <c r="AA38" s="31" t="s">
        <v>80</v>
      </c>
      <c r="AB38" s="31" t="s">
        <v>80</v>
      </c>
      <c r="AC38" s="31" t="s">
        <v>80</v>
      </c>
      <c r="AD38" s="31" t="s">
        <v>80</v>
      </c>
      <c r="AE38" s="31" t="s">
        <v>80</v>
      </c>
      <c r="AF38" s="31" t="s">
        <v>80</v>
      </c>
      <c r="AG38" s="31" t="s">
        <v>22</v>
      </c>
      <c r="AH38" s="31" t="s">
        <v>80</v>
      </c>
      <c r="AI38" s="31" t="s">
        <v>80</v>
      </c>
      <c r="AJ38" s="31" t="s">
        <v>80</v>
      </c>
      <c r="AK38">
        <v>17</v>
      </c>
      <c r="AL38" s="29" t="s">
        <v>80</v>
      </c>
      <c r="AM38" s="29" t="s">
        <v>80</v>
      </c>
      <c r="AN38" s="20" t="s">
        <v>80</v>
      </c>
    </row>
    <row r="39" spans="1:40" x14ac:dyDescent="0.25">
      <c r="A39" t="s">
        <v>167</v>
      </c>
      <c r="B39" t="s">
        <v>168</v>
      </c>
      <c r="C39" t="s">
        <v>75</v>
      </c>
      <c r="D39" t="s">
        <v>83</v>
      </c>
      <c r="E39" t="s">
        <v>90</v>
      </c>
      <c r="F39" t="s">
        <v>78</v>
      </c>
      <c r="G39" s="31">
        <v>144</v>
      </c>
      <c r="H39" s="31">
        <v>253</v>
      </c>
      <c r="I39" s="31">
        <v>3</v>
      </c>
      <c r="J39" s="31">
        <v>72</v>
      </c>
      <c r="K39" s="31">
        <v>71</v>
      </c>
      <c r="L39" s="31">
        <v>56.6</v>
      </c>
      <c r="M39" s="31">
        <v>68</v>
      </c>
      <c r="N39" s="31">
        <v>6</v>
      </c>
      <c r="O39" s="31" t="s">
        <v>80</v>
      </c>
      <c r="P39" s="31" t="s">
        <v>80</v>
      </c>
      <c r="Q39" s="31" t="s">
        <v>80</v>
      </c>
      <c r="R39" s="31" t="s">
        <v>80</v>
      </c>
      <c r="S39" s="31" t="s">
        <v>80</v>
      </c>
      <c r="T39" s="31" t="s">
        <v>80</v>
      </c>
      <c r="U39" s="31" t="s">
        <v>80</v>
      </c>
      <c r="V39" s="31" t="s">
        <v>80</v>
      </c>
      <c r="W39" s="31" t="s">
        <v>80</v>
      </c>
      <c r="X39" s="31" t="s">
        <v>80</v>
      </c>
      <c r="Y39" s="31" t="s">
        <v>80</v>
      </c>
      <c r="Z39" s="31" t="s">
        <v>80</v>
      </c>
      <c r="AA39" s="31" t="s">
        <v>80</v>
      </c>
      <c r="AB39" s="31" t="s">
        <v>80</v>
      </c>
      <c r="AC39" s="31" t="s">
        <v>80</v>
      </c>
      <c r="AD39" s="31" t="s">
        <v>80</v>
      </c>
      <c r="AE39" s="31" t="s">
        <v>80</v>
      </c>
      <c r="AF39" s="31" t="s">
        <v>80</v>
      </c>
      <c r="AG39" s="31" t="s">
        <v>80</v>
      </c>
      <c r="AH39" s="31" t="s">
        <v>80</v>
      </c>
      <c r="AI39" s="31" t="s">
        <v>80</v>
      </c>
      <c r="AJ39" s="31" t="s">
        <v>80</v>
      </c>
      <c r="AK39">
        <v>18</v>
      </c>
      <c r="AL39" s="29">
        <v>0.26</v>
      </c>
      <c r="AM39" s="29">
        <v>98.4</v>
      </c>
      <c r="AN39" s="20">
        <v>673.6</v>
      </c>
    </row>
    <row r="40" spans="1:40" x14ac:dyDescent="0.25">
      <c r="A40" t="s">
        <v>167</v>
      </c>
      <c r="B40" t="s">
        <v>168</v>
      </c>
      <c r="C40" t="s">
        <v>75</v>
      </c>
      <c r="D40" t="s">
        <v>83</v>
      </c>
      <c r="E40" t="s">
        <v>90</v>
      </c>
      <c r="F40" t="s">
        <v>79</v>
      </c>
      <c r="G40" s="31" t="s">
        <v>82</v>
      </c>
      <c r="H40" s="31" t="s">
        <v>82</v>
      </c>
      <c r="I40" s="31" t="s">
        <v>82</v>
      </c>
      <c r="J40" s="31" t="s">
        <v>82</v>
      </c>
      <c r="K40" s="31" t="s">
        <v>82</v>
      </c>
      <c r="L40" s="31" t="s">
        <v>82</v>
      </c>
      <c r="M40" s="31" t="s">
        <v>82</v>
      </c>
      <c r="N40" s="31" t="s">
        <v>82</v>
      </c>
      <c r="O40" s="31" t="s">
        <v>80</v>
      </c>
      <c r="P40" s="31" t="s">
        <v>80</v>
      </c>
      <c r="Q40" s="31" t="s">
        <v>80</v>
      </c>
      <c r="R40" s="31" t="s">
        <v>80</v>
      </c>
      <c r="S40" s="31" t="s">
        <v>80</v>
      </c>
      <c r="T40" s="31" t="s">
        <v>80</v>
      </c>
      <c r="U40" s="31" t="s">
        <v>80</v>
      </c>
      <c r="V40" s="31" t="s">
        <v>80</v>
      </c>
      <c r="W40" s="31" t="s">
        <v>80</v>
      </c>
      <c r="X40" s="31" t="s">
        <v>80</v>
      </c>
      <c r="Y40" s="31" t="s">
        <v>80</v>
      </c>
      <c r="Z40" s="31" t="s">
        <v>80</v>
      </c>
      <c r="AA40" s="31" t="s">
        <v>80</v>
      </c>
      <c r="AB40" s="31" t="s">
        <v>7</v>
      </c>
      <c r="AC40" s="31" t="s">
        <v>7</v>
      </c>
      <c r="AD40" s="31" t="s">
        <v>80</v>
      </c>
      <c r="AE40" s="31" t="s">
        <v>7</v>
      </c>
      <c r="AF40" s="31" t="s">
        <v>7</v>
      </c>
      <c r="AG40" s="31" t="s">
        <v>7</v>
      </c>
      <c r="AH40" s="31" t="s">
        <v>80</v>
      </c>
      <c r="AI40" s="31" t="s">
        <v>80</v>
      </c>
      <c r="AJ40" s="31" t="s">
        <v>80</v>
      </c>
      <c r="AK40">
        <v>18</v>
      </c>
      <c r="AL40" s="29" t="s">
        <v>80</v>
      </c>
      <c r="AM40" s="29" t="s">
        <v>80</v>
      </c>
      <c r="AN40" s="20" t="s">
        <v>80</v>
      </c>
    </row>
    <row r="41" spans="1:40" x14ac:dyDescent="0.25">
      <c r="A41" t="s">
        <v>167</v>
      </c>
      <c r="B41" t="s">
        <v>168</v>
      </c>
      <c r="C41" t="s">
        <v>75</v>
      </c>
      <c r="D41" t="s">
        <v>83</v>
      </c>
      <c r="E41" t="s">
        <v>87</v>
      </c>
      <c r="F41" t="s">
        <v>78</v>
      </c>
      <c r="G41" s="31" t="s">
        <v>80</v>
      </c>
      <c r="H41" s="31" t="s">
        <v>80</v>
      </c>
      <c r="I41" s="31" t="s">
        <v>80</v>
      </c>
      <c r="J41" s="31" t="s">
        <v>80</v>
      </c>
      <c r="K41" s="31" t="s">
        <v>80</v>
      </c>
      <c r="L41" s="31" t="s">
        <v>80</v>
      </c>
      <c r="M41" s="31" t="s">
        <v>80</v>
      </c>
      <c r="N41" s="31" t="s">
        <v>80</v>
      </c>
      <c r="O41" s="31" t="s">
        <v>80</v>
      </c>
      <c r="P41" s="31" t="s">
        <v>80</v>
      </c>
      <c r="Q41" s="31" t="s">
        <v>80</v>
      </c>
      <c r="R41" s="31" t="s">
        <v>80</v>
      </c>
      <c r="S41" s="31" t="s">
        <v>80</v>
      </c>
      <c r="T41" s="31" t="s">
        <v>80</v>
      </c>
      <c r="U41" s="31" t="s">
        <v>80</v>
      </c>
      <c r="V41" s="31" t="s">
        <v>80</v>
      </c>
      <c r="W41" s="31" t="s">
        <v>80</v>
      </c>
      <c r="X41" s="31" t="s">
        <v>80</v>
      </c>
      <c r="Y41" s="31" t="s">
        <v>80</v>
      </c>
      <c r="Z41" s="31" t="s">
        <v>80</v>
      </c>
      <c r="AA41" s="31" t="s">
        <v>80</v>
      </c>
      <c r="AB41" s="31">
        <v>23.949000000000002</v>
      </c>
      <c r="AC41" s="31">
        <v>44.505000000000003</v>
      </c>
      <c r="AD41" s="31">
        <v>68.712999999999994</v>
      </c>
      <c r="AE41" s="31">
        <v>54.706000000000003</v>
      </c>
      <c r="AF41" s="31">
        <v>52.579000000000001</v>
      </c>
      <c r="AG41" s="31">
        <v>64.918000000000006</v>
      </c>
      <c r="AH41" s="31">
        <v>70.998999999999995</v>
      </c>
      <c r="AI41" s="31">
        <v>76.7</v>
      </c>
      <c r="AJ41" s="31">
        <v>97.078999999999994</v>
      </c>
      <c r="AK41">
        <v>19</v>
      </c>
      <c r="AL41" s="29">
        <v>0.22</v>
      </c>
      <c r="AM41" s="29">
        <v>98.61</v>
      </c>
      <c r="AN41" s="20">
        <v>554.14700000000005</v>
      </c>
    </row>
    <row r="42" spans="1:40" x14ac:dyDescent="0.25">
      <c r="A42" t="s">
        <v>167</v>
      </c>
      <c r="B42" t="s">
        <v>168</v>
      </c>
      <c r="C42" t="s">
        <v>75</v>
      </c>
      <c r="D42" t="s">
        <v>83</v>
      </c>
      <c r="E42" t="s">
        <v>87</v>
      </c>
      <c r="F42" t="s">
        <v>79</v>
      </c>
      <c r="G42" s="31" t="s">
        <v>80</v>
      </c>
      <c r="H42" s="31" t="s">
        <v>80</v>
      </c>
      <c r="I42" s="31" t="s">
        <v>80</v>
      </c>
      <c r="J42" s="31" t="s">
        <v>80</v>
      </c>
      <c r="K42" s="31" t="s">
        <v>80</v>
      </c>
      <c r="L42" s="31" t="s">
        <v>80</v>
      </c>
      <c r="M42" s="31" t="s">
        <v>80</v>
      </c>
      <c r="N42" s="31" t="s">
        <v>80</v>
      </c>
      <c r="O42" s="31" t="s">
        <v>80</v>
      </c>
      <c r="P42" s="31" t="s">
        <v>80</v>
      </c>
      <c r="Q42" s="31" t="s">
        <v>80</v>
      </c>
      <c r="R42" s="31" t="s">
        <v>80</v>
      </c>
      <c r="S42" s="31" t="s">
        <v>5</v>
      </c>
      <c r="T42" s="31" t="s">
        <v>80</v>
      </c>
      <c r="U42" s="31" t="s">
        <v>5</v>
      </c>
      <c r="V42" s="31" t="s">
        <v>5</v>
      </c>
      <c r="W42" s="31" t="s">
        <v>5</v>
      </c>
      <c r="X42" s="31" t="s">
        <v>80</v>
      </c>
      <c r="Y42" s="31" t="s">
        <v>80</v>
      </c>
      <c r="Z42" s="31" t="s">
        <v>20</v>
      </c>
      <c r="AA42" s="31" t="s">
        <v>80</v>
      </c>
      <c r="AB42" s="31" t="s">
        <v>5</v>
      </c>
      <c r="AC42" s="31" t="s">
        <v>5</v>
      </c>
      <c r="AD42" s="31" t="s">
        <v>5</v>
      </c>
      <c r="AE42" s="31" t="s">
        <v>5</v>
      </c>
      <c r="AF42" s="31" t="s">
        <v>5</v>
      </c>
      <c r="AG42" s="31" t="s">
        <v>20</v>
      </c>
      <c r="AH42" s="31" t="s">
        <v>20</v>
      </c>
      <c r="AI42" s="31" t="s">
        <v>20</v>
      </c>
      <c r="AJ42" s="31" t="s">
        <v>20</v>
      </c>
      <c r="AK42">
        <v>19</v>
      </c>
      <c r="AL42" s="29" t="s">
        <v>80</v>
      </c>
      <c r="AM42" s="29" t="s">
        <v>80</v>
      </c>
      <c r="AN42" s="20" t="s">
        <v>80</v>
      </c>
    </row>
    <row r="43" spans="1:40" x14ac:dyDescent="0.25">
      <c r="A43" t="s">
        <v>167</v>
      </c>
      <c r="B43" t="s">
        <v>168</v>
      </c>
      <c r="C43" t="s">
        <v>75</v>
      </c>
      <c r="D43" t="s">
        <v>89</v>
      </c>
      <c r="E43" t="s">
        <v>105</v>
      </c>
      <c r="F43" t="s">
        <v>78</v>
      </c>
      <c r="G43" s="31" t="s">
        <v>80</v>
      </c>
      <c r="H43" s="31" t="s">
        <v>80</v>
      </c>
      <c r="I43" s="31" t="s">
        <v>80</v>
      </c>
      <c r="J43" s="31" t="s">
        <v>80</v>
      </c>
      <c r="K43" s="31" t="s">
        <v>80</v>
      </c>
      <c r="L43" s="31" t="s">
        <v>80</v>
      </c>
      <c r="M43" s="31" t="s">
        <v>80</v>
      </c>
      <c r="N43" s="31" t="s">
        <v>80</v>
      </c>
      <c r="O43" s="31" t="s">
        <v>80</v>
      </c>
      <c r="P43" s="31" t="s">
        <v>80</v>
      </c>
      <c r="Q43" s="31" t="s">
        <v>80</v>
      </c>
      <c r="R43" s="31" t="s">
        <v>80</v>
      </c>
      <c r="S43" s="31" t="s">
        <v>80</v>
      </c>
      <c r="T43" s="31" t="s">
        <v>80</v>
      </c>
      <c r="U43" s="31" t="s">
        <v>80</v>
      </c>
      <c r="V43" s="31" t="s">
        <v>80</v>
      </c>
      <c r="W43" s="31" t="s">
        <v>80</v>
      </c>
      <c r="X43" s="31" t="s">
        <v>80</v>
      </c>
      <c r="Y43" s="31" t="s">
        <v>80</v>
      </c>
      <c r="Z43" s="31" t="s">
        <v>80</v>
      </c>
      <c r="AA43" s="31" t="s">
        <v>80</v>
      </c>
      <c r="AB43" s="31" t="s">
        <v>80</v>
      </c>
      <c r="AC43" s="31" t="s">
        <v>80</v>
      </c>
      <c r="AD43" s="31">
        <v>3.9279999999999999</v>
      </c>
      <c r="AE43" s="31">
        <v>1.0920000000000001</v>
      </c>
      <c r="AF43" s="31">
        <v>64.150999999999996</v>
      </c>
      <c r="AG43" s="31">
        <v>154.91800000000001</v>
      </c>
      <c r="AH43" s="31">
        <v>126.18</v>
      </c>
      <c r="AI43" s="31">
        <v>120.687</v>
      </c>
      <c r="AJ43" s="31">
        <v>75.742999999999995</v>
      </c>
      <c r="AK43">
        <v>20</v>
      </c>
      <c r="AL43" s="29">
        <v>0.21</v>
      </c>
      <c r="AM43" s="29">
        <v>98.83</v>
      </c>
      <c r="AN43" s="20">
        <v>546.69799999999998</v>
      </c>
    </row>
    <row r="44" spans="1:40" x14ac:dyDescent="0.25">
      <c r="A44" t="s">
        <v>167</v>
      </c>
      <c r="B44" t="s">
        <v>168</v>
      </c>
      <c r="C44" t="s">
        <v>75</v>
      </c>
      <c r="D44" t="s">
        <v>89</v>
      </c>
      <c r="E44" t="s">
        <v>105</v>
      </c>
      <c r="F44" t="s">
        <v>79</v>
      </c>
      <c r="G44" s="31" t="s">
        <v>7</v>
      </c>
      <c r="H44" s="31" t="s">
        <v>80</v>
      </c>
      <c r="I44" s="31" t="s">
        <v>7</v>
      </c>
      <c r="J44" s="31" t="s">
        <v>80</v>
      </c>
      <c r="K44" s="31" t="s">
        <v>80</v>
      </c>
      <c r="L44" s="31" t="s">
        <v>80</v>
      </c>
      <c r="M44" s="31" t="s">
        <v>80</v>
      </c>
      <c r="N44" s="31" t="s">
        <v>80</v>
      </c>
      <c r="O44" s="31" t="s">
        <v>80</v>
      </c>
      <c r="P44" s="31" t="s">
        <v>80</v>
      </c>
      <c r="Q44" s="31" t="s">
        <v>80</v>
      </c>
      <c r="R44" s="31" t="s">
        <v>80</v>
      </c>
      <c r="S44" s="31" t="s">
        <v>80</v>
      </c>
      <c r="T44" s="31" t="s">
        <v>80</v>
      </c>
      <c r="U44" s="31" t="s">
        <v>80</v>
      </c>
      <c r="V44" s="31" t="s">
        <v>80</v>
      </c>
      <c r="W44" s="31" t="s">
        <v>80</v>
      </c>
      <c r="X44" s="31" t="s">
        <v>80</v>
      </c>
      <c r="Y44" s="31" t="s">
        <v>80</v>
      </c>
      <c r="Z44" s="31" t="s">
        <v>80</v>
      </c>
      <c r="AA44" s="31" t="s">
        <v>80</v>
      </c>
      <c r="AB44" s="31" t="s">
        <v>7</v>
      </c>
      <c r="AC44" s="31" t="s">
        <v>80</v>
      </c>
      <c r="AD44" s="31" t="s">
        <v>20</v>
      </c>
      <c r="AE44" s="31" t="s">
        <v>5</v>
      </c>
      <c r="AF44" s="31" t="s">
        <v>20</v>
      </c>
      <c r="AG44" s="31" t="s">
        <v>20</v>
      </c>
      <c r="AH44" s="31" t="s">
        <v>20</v>
      </c>
      <c r="AI44" s="31" t="s">
        <v>20</v>
      </c>
      <c r="AJ44" s="31" t="s">
        <v>20</v>
      </c>
      <c r="AK44">
        <v>20</v>
      </c>
      <c r="AL44" s="29" t="s">
        <v>80</v>
      </c>
      <c r="AM44" s="29" t="s">
        <v>80</v>
      </c>
      <c r="AN44" s="20" t="s">
        <v>80</v>
      </c>
    </row>
    <row r="45" spans="1:40" x14ac:dyDescent="0.25">
      <c r="A45" t="s">
        <v>167</v>
      </c>
      <c r="B45" t="s">
        <v>168</v>
      </c>
      <c r="C45" t="s">
        <v>100</v>
      </c>
      <c r="D45" t="s">
        <v>121</v>
      </c>
      <c r="E45" t="s">
        <v>87</v>
      </c>
      <c r="F45" t="s">
        <v>78</v>
      </c>
      <c r="G45" s="31">
        <v>189</v>
      </c>
      <c r="H45" s="31">
        <v>71</v>
      </c>
      <c r="I45" s="31">
        <v>208</v>
      </c>
      <c r="J45" s="31">
        <v>66</v>
      </c>
      <c r="K45" s="31" t="s">
        <v>80</v>
      </c>
      <c r="L45" s="31" t="s">
        <v>80</v>
      </c>
      <c r="M45" s="31" t="s">
        <v>80</v>
      </c>
      <c r="N45" s="31" t="s">
        <v>80</v>
      </c>
      <c r="O45" s="31" t="s">
        <v>80</v>
      </c>
      <c r="P45" s="31" t="s">
        <v>80</v>
      </c>
      <c r="Q45" s="31" t="s">
        <v>80</v>
      </c>
      <c r="R45" s="31" t="s">
        <v>80</v>
      </c>
      <c r="S45" s="31" t="s">
        <v>80</v>
      </c>
      <c r="T45" s="31" t="s">
        <v>80</v>
      </c>
      <c r="U45" s="31" t="s">
        <v>80</v>
      </c>
      <c r="V45" s="31" t="s">
        <v>80</v>
      </c>
      <c r="W45" s="31" t="s">
        <v>80</v>
      </c>
      <c r="X45" s="31" t="s">
        <v>80</v>
      </c>
      <c r="Y45" s="31" t="s">
        <v>80</v>
      </c>
      <c r="Z45" s="31" t="s">
        <v>80</v>
      </c>
      <c r="AA45" s="31" t="s">
        <v>80</v>
      </c>
      <c r="AB45" s="31" t="s">
        <v>80</v>
      </c>
      <c r="AC45" s="31" t="s">
        <v>80</v>
      </c>
      <c r="AD45" s="31" t="s">
        <v>80</v>
      </c>
      <c r="AE45" s="31" t="s">
        <v>80</v>
      </c>
      <c r="AF45" s="31" t="s">
        <v>80</v>
      </c>
      <c r="AG45" s="31" t="s">
        <v>80</v>
      </c>
      <c r="AH45" s="31" t="s">
        <v>80</v>
      </c>
      <c r="AI45" s="31" t="s">
        <v>80</v>
      </c>
      <c r="AJ45" s="31" t="s">
        <v>80</v>
      </c>
      <c r="AK45">
        <v>21</v>
      </c>
      <c r="AL45" s="29">
        <v>0.21</v>
      </c>
      <c r="AM45" s="29">
        <v>99.04</v>
      </c>
      <c r="AN45" s="20">
        <v>534</v>
      </c>
    </row>
    <row r="46" spans="1:40" x14ac:dyDescent="0.25">
      <c r="A46" t="s">
        <v>167</v>
      </c>
      <c r="B46" t="s">
        <v>168</v>
      </c>
      <c r="C46" t="s">
        <v>100</v>
      </c>
      <c r="D46" t="s">
        <v>121</v>
      </c>
      <c r="E46" t="s">
        <v>87</v>
      </c>
      <c r="F46" t="s">
        <v>79</v>
      </c>
      <c r="G46" s="31" t="s">
        <v>82</v>
      </c>
      <c r="H46" s="31" t="s">
        <v>82</v>
      </c>
      <c r="I46" s="31" t="s">
        <v>82</v>
      </c>
      <c r="J46" s="31" t="s">
        <v>82</v>
      </c>
      <c r="K46" s="31" t="s">
        <v>80</v>
      </c>
      <c r="L46" s="31" t="s">
        <v>80</v>
      </c>
      <c r="M46" s="31" t="s">
        <v>80</v>
      </c>
      <c r="N46" s="31" t="s">
        <v>80</v>
      </c>
      <c r="O46" s="31" t="s">
        <v>80</v>
      </c>
      <c r="P46" s="31" t="s">
        <v>80</v>
      </c>
      <c r="Q46" s="31" t="s">
        <v>80</v>
      </c>
      <c r="R46" s="31" t="s">
        <v>80</v>
      </c>
      <c r="S46" s="31" t="s">
        <v>80</v>
      </c>
      <c r="T46" s="31" t="s">
        <v>80</v>
      </c>
      <c r="U46" s="31" t="s">
        <v>80</v>
      </c>
      <c r="V46" s="31" t="s">
        <v>80</v>
      </c>
      <c r="W46" s="31" t="s">
        <v>80</v>
      </c>
      <c r="X46" s="31" t="s">
        <v>80</v>
      </c>
      <c r="Y46" s="31" t="s">
        <v>80</v>
      </c>
      <c r="Z46" s="31" t="s">
        <v>80</v>
      </c>
      <c r="AA46" s="31" t="s">
        <v>80</v>
      </c>
      <c r="AB46" s="31" t="s">
        <v>80</v>
      </c>
      <c r="AC46" s="31" t="s">
        <v>80</v>
      </c>
      <c r="AD46" s="31" t="s">
        <v>80</v>
      </c>
      <c r="AE46" s="31" t="s">
        <v>80</v>
      </c>
      <c r="AF46" s="31" t="s">
        <v>80</v>
      </c>
      <c r="AG46" s="31" t="s">
        <v>80</v>
      </c>
      <c r="AH46" s="31" t="s">
        <v>80</v>
      </c>
      <c r="AI46" s="31" t="s">
        <v>80</v>
      </c>
      <c r="AJ46" s="31" t="s">
        <v>80</v>
      </c>
      <c r="AK46">
        <v>21</v>
      </c>
      <c r="AL46" s="29" t="s">
        <v>80</v>
      </c>
      <c r="AM46" s="29" t="s">
        <v>80</v>
      </c>
      <c r="AN46" s="20" t="s">
        <v>80</v>
      </c>
    </row>
    <row r="47" spans="1:40" x14ac:dyDescent="0.25">
      <c r="A47" t="s">
        <v>167</v>
      </c>
      <c r="B47" t="s">
        <v>168</v>
      </c>
      <c r="C47" t="s">
        <v>75</v>
      </c>
      <c r="D47" t="s">
        <v>83</v>
      </c>
      <c r="E47" t="s">
        <v>95</v>
      </c>
      <c r="F47" t="s">
        <v>78</v>
      </c>
      <c r="G47" s="31" t="s">
        <v>80</v>
      </c>
      <c r="H47" s="31" t="s">
        <v>80</v>
      </c>
      <c r="I47" s="31">
        <v>75</v>
      </c>
      <c r="J47" s="31" t="s">
        <v>80</v>
      </c>
      <c r="K47" s="31" t="s">
        <v>80</v>
      </c>
      <c r="L47" s="31" t="s">
        <v>80</v>
      </c>
      <c r="M47" s="31" t="s">
        <v>80</v>
      </c>
      <c r="N47" s="31" t="s">
        <v>80</v>
      </c>
      <c r="O47" s="31" t="s">
        <v>80</v>
      </c>
      <c r="P47" s="31">
        <v>2</v>
      </c>
      <c r="Q47" s="31" t="s">
        <v>80</v>
      </c>
      <c r="R47" s="31">
        <v>95.153999999999996</v>
      </c>
      <c r="S47" s="31">
        <v>0.63100000000000001</v>
      </c>
      <c r="T47" s="31">
        <v>5.4470000000000001</v>
      </c>
      <c r="U47" s="31">
        <v>8.9260000000000002</v>
      </c>
      <c r="V47" s="31">
        <v>22.975999999999999</v>
      </c>
      <c r="W47" s="31">
        <v>32.192999999999998</v>
      </c>
      <c r="X47" s="31">
        <v>27.215</v>
      </c>
      <c r="Y47" s="31">
        <v>25.701000000000001</v>
      </c>
      <c r="Z47" s="31">
        <v>26.443999999999999</v>
      </c>
      <c r="AA47" s="31">
        <v>43.895000000000003</v>
      </c>
      <c r="AB47" s="31" t="s">
        <v>80</v>
      </c>
      <c r="AC47" s="31">
        <v>7.8289999999999997</v>
      </c>
      <c r="AD47" s="31">
        <v>13.193</v>
      </c>
      <c r="AE47" s="31">
        <v>8.1780000000000008</v>
      </c>
      <c r="AF47" s="31">
        <v>10.925000000000001</v>
      </c>
      <c r="AG47" s="31">
        <v>12.625</v>
      </c>
      <c r="AH47" s="31">
        <v>16.850999999999999</v>
      </c>
      <c r="AI47" s="31">
        <v>26.78</v>
      </c>
      <c r="AJ47" s="31">
        <v>22.693999999999999</v>
      </c>
      <c r="AK47">
        <v>22</v>
      </c>
      <c r="AL47" s="29">
        <v>0.19</v>
      </c>
      <c r="AM47" s="29">
        <v>99.23</v>
      </c>
      <c r="AN47" s="20">
        <v>484.65899999999999</v>
      </c>
    </row>
    <row r="48" spans="1:40" x14ac:dyDescent="0.25">
      <c r="A48" t="s">
        <v>167</v>
      </c>
      <c r="B48" t="s">
        <v>168</v>
      </c>
      <c r="C48" t="s">
        <v>75</v>
      </c>
      <c r="D48" t="s">
        <v>83</v>
      </c>
      <c r="E48" t="s">
        <v>95</v>
      </c>
      <c r="F48" t="s">
        <v>79</v>
      </c>
      <c r="G48" s="31" t="s">
        <v>80</v>
      </c>
      <c r="H48" s="31" t="s">
        <v>80</v>
      </c>
      <c r="I48" s="31" t="s">
        <v>82</v>
      </c>
      <c r="J48" s="31" t="s">
        <v>80</v>
      </c>
      <c r="K48" s="31" t="s">
        <v>80</v>
      </c>
      <c r="L48" s="31" t="s">
        <v>80</v>
      </c>
      <c r="M48" s="31" t="s">
        <v>80</v>
      </c>
      <c r="N48" s="31" t="s">
        <v>80</v>
      </c>
      <c r="O48" s="31" t="s">
        <v>80</v>
      </c>
      <c r="P48" s="31" t="s">
        <v>82</v>
      </c>
      <c r="Q48" s="31" t="s">
        <v>80</v>
      </c>
      <c r="R48" s="31" t="s">
        <v>82</v>
      </c>
      <c r="S48" s="31" t="s">
        <v>82</v>
      </c>
      <c r="T48" s="31" t="s">
        <v>82</v>
      </c>
      <c r="U48" s="31" t="s">
        <v>82</v>
      </c>
      <c r="V48" s="31" t="s">
        <v>82</v>
      </c>
      <c r="W48" s="31" t="s">
        <v>82</v>
      </c>
      <c r="X48" s="31" t="s">
        <v>82</v>
      </c>
      <c r="Y48" s="31" t="s">
        <v>82</v>
      </c>
      <c r="Z48" s="31" t="s">
        <v>82</v>
      </c>
      <c r="AA48" s="31" t="s">
        <v>82</v>
      </c>
      <c r="AB48" s="31" t="s">
        <v>80</v>
      </c>
      <c r="AC48" s="31" t="s">
        <v>82</v>
      </c>
      <c r="AD48" s="31" t="s">
        <v>82</v>
      </c>
      <c r="AE48" s="31" t="s">
        <v>82</v>
      </c>
      <c r="AF48" s="31" t="s">
        <v>82</v>
      </c>
      <c r="AG48" s="31" t="s">
        <v>82</v>
      </c>
      <c r="AH48" s="31" t="s">
        <v>82</v>
      </c>
      <c r="AI48" s="31" t="s">
        <v>82</v>
      </c>
      <c r="AJ48" s="31" t="s">
        <v>5</v>
      </c>
      <c r="AK48">
        <v>22</v>
      </c>
      <c r="AL48" s="29" t="s">
        <v>80</v>
      </c>
      <c r="AM48" s="29" t="s">
        <v>80</v>
      </c>
      <c r="AN48" s="20" t="s">
        <v>80</v>
      </c>
    </row>
    <row r="49" spans="1:40" x14ac:dyDescent="0.25">
      <c r="A49" t="s">
        <v>167</v>
      </c>
      <c r="B49" t="s">
        <v>168</v>
      </c>
      <c r="C49" t="s">
        <v>75</v>
      </c>
      <c r="D49" t="s">
        <v>88</v>
      </c>
      <c r="E49" t="s">
        <v>84</v>
      </c>
      <c r="F49" t="s">
        <v>78</v>
      </c>
      <c r="G49" s="31" t="s">
        <v>80</v>
      </c>
      <c r="H49" s="31" t="s">
        <v>80</v>
      </c>
      <c r="I49" s="31" t="s">
        <v>80</v>
      </c>
      <c r="J49" s="31">
        <v>16</v>
      </c>
      <c r="K49" s="31">
        <v>49.86</v>
      </c>
      <c r="L49" s="31">
        <v>20</v>
      </c>
      <c r="M49" s="31">
        <v>6.34</v>
      </c>
      <c r="N49" s="31">
        <v>15</v>
      </c>
      <c r="O49" s="31">
        <v>3</v>
      </c>
      <c r="P49" s="31">
        <v>1.476</v>
      </c>
      <c r="Q49" s="31">
        <v>0.95</v>
      </c>
      <c r="R49" s="31">
        <v>2.323</v>
      </c>
      <c r="S49" s="31">
        <v>0.48399999999999999</v>
      </c>
      <c r="T49" s="31">
        <v>0.873</v>
      </c>
      <c r="U49" s="31">
        <v>1.0449999999999999</v>
      </c>
      <c r="V49" s="31">
        <v>2.15</v>
      </c>
      <c r="W49" s="31">
        <v>4.3899999999999997</v>
      </c>
      <c r="X49" s="31">
        <v>10.423</v>
      </c>
      <c r="Y49" s="31">
        <v>13.1</v>
      </c>
      <c r="Z49" s="31">
        <v>19.420999999999999</v>
      </c>
      <c r="AA49" s="31">
        <v>14.233000000000001</v>
      </c>
      <c r="AB49" s="31">
        <v>31.747</v>
      </c>
      <c r="AC49" s="31">
        <v>16.111999999999998</v>
      </c>
      <c r="AD49" s="31">
        <v>16.635000000000002</v>
      </c>
      <c r="AE49" s="31">
        <v>6.407</v>
      </c>
      <c r="AF49" s="31">
        <v>15.617000000000001</v>
      </c>
      <c r="AG49" s="31">
        <v>16.087</v>
      </c>
      <c r="AH49" s="31">
        <v>19.677</v>
      </c>
      <c r="AI49" s="31">
        <v>19.204999999999998</v>
      </c>
      <c r="AJ49" s="31">
        <v>16.795999999999999</v>
      </c>
      <c r="AK49">
        <v>23</v>
      </c>
      <c r="AL49" s="29">
        <v>0.13</v>
      </c>
      <c r="AM49" s="29">
        <v>99.36</v>
      </c>
      <c r="AN49" s="20">
        <v>339.351</v>
      </c>
    </row>
    <row r="50" spans="1:40" x14ac:dyDescent="0.25">
      <c r="A50" t="s">
        <v>167</v>
      </c>
      <c r="B50" t="s">
        <v>168</v>
      </c>
      <c r="C50" t="s">
        <v>75</v>
      </c>
      <c r="D50" t="s">
        <v>88</v>
      </c>
      <c r="E50" t="s">
        <v>84</v>
      </c>
      <c r="F50" t="s">
        <v>79</v>
      </c>
      <c r="G50" s="31" t="s">
        <v>80</v>
      </c>
      <c r="H50" s="31" t="s">
        <v>80</v>
      </c>
      <c r="I50" s="31" t="s">
        <v>80</v>
      </c>
      <c r="J50" s="31" t="s">
        <v>82</v>
      </c>
      <c r="K50" s="31" t="s">
        <v>82</v>
      </c>
      <c r="L50" s="31" t="s">
        <v>5</v>
      </c>
      <c r="M50" s="31" t="s">
        <v>5</v>
      </c>
      <c r="N50" s="31" t="s">
        <v>5</v>
      </c>
      <c r="O50" s="31" t="s">
        <v>5</v>
      </c>
      <c r="P50" s="31" t="s">
        <v>5</v>
      </c>
      <c r="Q50" s="31" t="s">
        <v>5</v>
      </c>
      <c r="R50" s="31" t="s">
        <v>5</v>
      </c>
      <c r="S50" s="31" t="s">
        <v>5</v>
      </c>
      <c r="T50" s="31" t="s">
        <v>5</v>
      </c>
      <c r="U50" s="31" t="s">
        <v>5</v>
      </c>
      <c r="V50" s="31" t="s">
        <v>24</v>
      </c>
      <c r="W50" s="31" t="s">
        <v>20</v>
      </c>
      <c r="X50" s="31" t="s">
        <v>20</v>
      </c>
      <c r="Y50" s="31" t="s">
        <v>24</v>
      </c>
      <c r="Z50" s="31" t="s">
        <v>5</v>
      </c>
      <c r="AA50" s="31" t="s">
        <v>5</v>
      </c>
      <c r="AB50" s="31" t="s">
        <v>5</v>
      </c>
      <c r="AC50" s="31" t="s">
        <v>5</v>
      </c>
      <c r="AD50" s="31" t="s">
        <v>5</v>
      </c>
      <c r="AE50" s="31" t="s">
        <v>5</v>
      </c>
      <c r="AF50" s="31" t="s">
        <v>5</v>
      </c>
      <c r="AG50" s="31" t="s">
        <v>5</v>
      </c>
      <c r="AH50" s="31" t="s">
        <v>5</v>
      </c>
      <c r="AI50" s="31" t="s">
        <v>5</v>
      </c>
      <c r="AJ50" s="31" t="s">
        <v>5</v>
      </c>
      <c r="AK50">
        <v>23</v>
      </c>
      <c r="AL50" s="29" t="s">
        <v>80</v>
      </c>
      <c r="AM50" s="29" t="s">
        <v>80</v>
      </c>
      <c r="AN50" s="20" t="s">
        <v>80</v>
      </c>
    </row>
    <row r="51" spans="1:40" x14ac:dyDescent="0.25">
      <c r="A51" t="s">
        <v>167</v>
      </c>
      <c r="B51" t="s">
        <v>168</v>
      </c>
      <c r="C51" t="s">
        <v>100</v>
      </c>
      <c r="D51" t="s">
        <v>170</v>
      </c>
      <c r="E51" t="s">
        <v>87</v>
      </c>
      <c r="F51" t="s">
        <v>78</v>
      </c>
      <c r="G51" s="31" t="s">
        <v>80</v>
      </c>
      <c r="H51" s="31" t="s">
        <v>80</v>
      </c>
      <c r="I51" s="31" t="s">
        <v>80</v>
      </c>
      <c r="J51" s="31">
        <v>67</v>
      </c>
      <c r="K51" s="31">
        <v>104</v>
      </c>
      <c r="L51" s="31">
        <v>118</v>
      </c>
      <c r="M51" s="31" t="s">
        <v>80</v>
      </c>
      <c r="N51" s="31" t="s">
        <v>80</v>
      </c>
      <c r="O51" s="31" t="s">
        <v>80</v>
      </c>
      <c r="P51" s="31" t="s">
        <v>80</v>
      </c>
      <c r="Q51" s="31" t="s">
        <v>80</v>
      </c>
      <c r="R51" s="31" t="s">
        <v>80</v>
      </c>
      <c r="S51" s="31" t="s">
        <v>80</v>
      </c>
      <c r="T51" s="31" t="s">
        <v>80</v>
      </c>
      <c r="U51" s="31" t="s">
        <v>80</v>
      </c>
      <c r="V51" s="31" t="s">
        <v>80</v>
      </c>
      <c r="W51" s="31" t="s">
        <v>80</v>
      </c>
      <c r="X51" s="31" t="s">
        <v>80</v>
      </c>
      <c r="Y51" s="31" t="s">
        <v>80</v>
      </c>
      <c r="Z51" s="31" t="s">
        <v>80</v>
      </c>
      <c r="AA51" s="31" t="s">
        <v>80</v>
      </c>
      <c r="AB51" s="31" t="s">
        <v>80</v>
      </c>
      <c r="AC51" s="31" t="s">
        <v>80</v>
      </c>
      <c r="AD51" s="31" t="s">
        <v>80</v>
      </c>
      <c r="AE51" s="31" t="s">
        <v>80</v>
      </c>
      <c r="AF51" s="31" t="s">
        <v>80</v>
      </c>
      <c r="AG51" s="31" t="s">
        <v>80</v>
      </c>
      <c r="AH51" s="31" t="s">
        <v>80</v>
      </c>
      <c r="AI51" s="31" t="s">
        <v>80</v>
      </c>
      <c r="AJ51" s="31" t="s">
        <v>80</v>
      </c>
      <c r="AK51">
        <v>24</v>
      </c>
      <c r="AL51" s="29">
        <v>0.11</v>
      </c>
      <c r="AM51" s="29">
        <v>99.48</v>
      </c>
      <c r="AN51" s="20">
        <v>289</v>
      </c>
    </row>
    <row r="52" spans="1:40" x14ac:dyDescent="0.25">
      <c r="A52" t="s">
        <v>167</v>
      </c>
      <c r="B52" t="s">
        <v>168</v>
      </c>
      <c r="C52" t="s">
        <v>100</v>
      </c>
      <c r="D52" t="s">
        <v>170</v>
      </c>
      <c r="E52" t="s">
        <v>87</v>
      </c>
      <c r="F52" t="s">
        <v>79</v>
      </c>
      <c r="G52" s="31" t="s">
        <v>80</v>
      </c>
      <c r="H52" s="31" t="s">
        <v>80</v>
      </c>
      <c r="I52" s="31" t="s">
        <v>80</v>
      </c>
      <c r="J52" s="31" t="s">
        <v>5</v>
      </c>
      <c r="K52" s="31" t="s">
        <v>82</v>
      </c>
      <c r="L52" s="31" t="s">
        <v>82</v>
      </c>
      <c r="M52" s="31" t="s">
        <v>80</v>
      </c>
      <c r="N52" s="31" t="s">
        <v>80</v>
      </c>
      <c r="O52" s="31" t="s">
        <v>80</v>
      </c>
      <c r="P52" s="31" t="s">
        <v>80</v>
      </c>
      <c r="Q52" s="31" t="s">
        <v>80</v>
      </c>
      <c r="R52" s="31" t="s">
        <v>80</v>
      </c>
      <c r="S52" s="31" t="s">
        <v>80</v>
      </c>
      <c r="T52" s="31" t="s">
        <v>80</v>
      </c>
      <c r="U52" s="31" t="s">
        <v>80</v>
      </c>
      <c r="V52" s="31" t="s">
        <v>80</v>
      </c>
      <c r="W52" s="31" t="s">
        <v>80</v>
      </c>
      <c r="X52" s="31" t="s">
        <v>80</v>
      </c>
      <c r="Y52" s="31" t="s">
        <v>80</v>
      </c>
      <c r="Z52" s="31" t="s">
        <v>80</v>
      </c>
      <c r="AA52" s="31" t="s">
        <v>80</v>
      </c>
      <c r="AB52" s="31" t="s">
        <v>80</v>
      </c>
      <c r="AC52" s="31" t="s">
        <v>80</v>
      </c>
      <c r="AD52" s="31" t="s">
        <v>80</v>
      </c>
      <c r="AE52" s="31" t="s">
        <v>80</v>
      </c>
      <c r="AF52" s="31" t="s">
        <v>80</v>
      </c>
      <c r="AG52" s="31" t="s">
        <v>80</v>
      </c>
      <c r="AH52" s="31" t="s">
        <v>80</v>
      </c>
      <c r="AI52" s="31" t="s">
        <v>80</v>
      </c>
      <c r="AJ52" s="31" t="s">
        <v>80</v>
      </c>
      <c r="AK52">
        <v>24</v>
      </c>
      <c r="AL52" s="29" t="s">
        <v>80</v>
      </c>
      <c r="AM52" s="29" t="s">
        <v>80</v>
      </c>
      <c r="AN52" s="20" t="s">
        <v>80</v>
      </c>
    </row>
    <row r="53" spans="1:40" x14ac:dyDescent="0.25">
      <c r="A53" t="s">
        <v>167</v>
      </c>
      <c r="B53" t="s">
        <v>168</v>
      </c>
      <c r="C53" t="s">
        <v>75</v>
      </c>
      <c r="D53" t="s">
        <v>132</v>
      </c>
      <c r="E53" t="s">
        <v>99</v>
      </c>
      <c r="F53" t="s">
        <v>78</v>
      </c>
      <c r="G53" s="31" t="s">
        <v>80</v>
      </c>
      <c r="H53" s="31" t="s">
        <v>80</v>
      </c>
      <c r="I53" s="31" t="s">
        <v>80</v>
      </c>
      <c r="J53" s="31" t="s">
        <v>80</v>
      </c>
      <c r="K53" s="31" t="s">
        <v>80</v>
      </c>
      <c r="L53" s="31" t="s">
        <v>80</v>
      </c>
      <c r="M53" s="31" t="s">
        <v>80</v>
      </c>
      <c r="N53" s="31" t="s">
        <v>80</v>
      </c>
      <c r="O53" s="31" t="s">
        <v>80</v>
      </c>
      <c r="P53" s="31" t="s">
        <v>80</v>
      </c>
      <c r="Q53" s="31" t="s">
        <v>80</v>
      </c>
      <c r="R53" s="31" t="s">
        <v>80</v>
      </c>
      <c r="S53" s="31" t="s">
        <v>80</v>
      </c>
      <c r="T53" s="31" t="s">
        <v>80</v>
      </c>
      <c r="U53" s="31" t="s">
        <v>80</v>
      </c>
      <c r="V53" s="31" t="s">
        <v>80</v>
      </c>
      <c r="W53" s="31" t="s">
        <v>80</v>
      </c>
      <c r="X53" s="31" t="s">
        <v>80</v>
      </c>
      <c r="Y53" s="31" t="s">
        <v>80</v>
      </c>
      <c r="Z53" s="31" t="s">
        <v>80</v>
      </c>
      <c r="AA53" s="31" t="s">
        <v>80</v>
      </c>
      <c r="AB53" s="31" t="s">
        <v>80</v>
      </c>
      <c r="AC53" s="31" t="s">
        <v>80</v>
      </c>
      <c r="AD53" s="31" t="s">
        <v>80</v>
      </c>
      <c r="AE53" s="31" t="s">
        <v>80</v>
      </c>
      <c r="AF53" s="31" t="s">
        <v>80</v>
      </c>
      <c r="AG53" s="31" t="s">
        <v>80</v>
      </c>
      <c r="AH53" s="31" t="s">
        <v>80</v>
      </c>
      <c r="AI53" s="31" t="s">
        <v>80</v>
      </c>
      <c r="AJ53" s="31">
        <v>225</v>
      </c>
      <c r="AK53">
        <v>25</v>
      </c>
      <c r="AL53" s="29">
        <v>0.09</v>
      </c>
      <c r="AM53" s="29">
        <v>99.57</v>
      </c>
      <c r="AN53" s="20">
        <v>225</v>
      </c>
    </row>
    <row r="54" spans="1:40" x14ac:dyDescent="0.25">
      <c r="A54" t="s">
        <v>167</v>
      </c>
      <c r="B54" t="s">
        <v>168</v>
      </c>
      <c r="C54" t="s">
        <v>75</v>
      </c>
      <c r="D54" t="s">
        <v>132</v>
      </c>
      <c r="E54" t="s">
        <v>99</v>
      </c>
      <c r="F54" t="s">
        <v>79</v>
      </c>
      <c r="G54" s="31" t="s">
        <v>80</v>
      </c>
      <c r="H54" s="31" t="s">
        <v>80</v>
      </c>
      <c r="I54" s="31" t="s">
        <v>80</v>
      </c>
      <c r="J54" s="31" t="s">
        <v>80</v>
      </c>
      <c r="K54" s="31" t="s">
        <v>80</v>
      </c>
      <c r="L54" s="31" t="s">
        <v>80</v>
      </c>
      <c r="M54" s="31" t="s">
        <v>80</v>
      </c>
      <c r="N54" s="31" t="s">
        <v>80</v>
      </c>
      <c r="O54" s="31" t="s">
        <v>80</v>
      </c>
      <c r="P54" s="31" t="s">
        <v>80</v>
      </c>
      <c r="Q54" s="31" t="s">
        <v>80</v>
      </c>
      <c r="R54" s="31" t="s">
        <v>80</v>
      </c>
      <c r="S54" s="31" t="s">
        <v>80</v>
      </c>
      <c r="T54" s="31" t="s">
        <v>80</v>
      </c>
      <c r="U54" s="31" t="s">
        <v>80</v>
      </c>
      <c r="V54" s="31" t="s">
        <v>80</v>
      </c>
      <c r="W54" s="31" t="s">
        <v>80</v>
      </c>
      <c r="X54" s="31" t="s">
        <v>80</v>
      </c>
      <c r="Y54" s="31" t="s">
        <v>80</v>
      </c>
      <c r="Z54" s="31" t="s">
        <v>80</v>
      </c>
      <c r="AA54" s="31" t="s">
        <v>80</v>
      </c>
      <c r="AB54" s="31" t="s">
        <v>80</v>
      </c>
      <c r="AC54" s="31" t="s">
        <v>80</v>
      </c>
      <c r="AD54" s="31" t="s">
        <v>80</v>
      </c>
      <c r="AE54" s="31" t="s">
        <v>80</v>
      </c>
      <c r="AF54" s="31" t="s">
        <v>80</v>
      </c>
      <c r="AG54" s="31" t="s">
        <v>80</v>
      </c>
      <c r="AH54" s="31" t="s">
        <v>80</v>
      </c>
      <c r="AI54" s="31" t="s">
        <v>80</v>
      </c>
      <c r="AJ54" s="31" t="s">
        <v>5</v>
      </c>
      <c r="AK54">
        <v>25</v>
      </c>
      <c r="AL54" s="29" t="s">
        <v>80</v>
      </c>
      <c r="AM54" s="29" t="s">
        <v>80</v>
      </c>
      <c r="AN54" s="20" t="s">
        <v>80</v>
      </c>
    </row>
    <row r="55" spans="1:40" x14ac:dyDescent="0.25">
      <c r="A55" t="s">
        <v>167</v>
      </c>
      <c r="B55" t="s">
        <v>168</v>
      </c>
      <c r="C55" t="s">
        <v>75</v>
      </c>
      <c r="D55" t="s">
        <v>119</v>
      </c>
      <c r="E55" t="s">
        <v>87</v>
      </c>
      <c r="F55" t="s">
        <v>78</v>
      </c>
      <c r="G55" s="31" t="s">
        <v>80</v>
      </c>
      <c r="H55" s="31" t="s">
        <v>80</v>
      </c>
      <c r="I55" s="31" t="s">
        <v>80</v>
      </c>
      <c r="J55" s="31" t="s">
        <v>80</v>
      </c>
      <c r="K55" s="31" t="s">
        <v>80</v>
      </c>
      <c r="L55" s="31">
        <v>92.62</v>
      </c>
      <c r="M55" s="31">
        <v>118.34399999999999</v>
      </c>
      <c r="N55" s="31" t="s">
        <v>80</v>
      </c>
      <c r="O55" s="31" t="s">
        <v>80</v>
      </c>
      <c r="P55" s="31" t="s">
        <v>80</v>
      </c>
      <c r="Q55" s="31" t="s">
        <v>80</v>
      </c>
      <c r="R55" s="31" t="s">
        <v>80</v>
      </c>
      <c r="S55" s="31" t="s">
        <v>80</v>
      </c>
      <c r="T55" s="31" t="s">
        <v>80</v>
      </c>
      <c r="U55" s="31" t="s">
        <v>80</v>
      </c>
      <c r="V55" s="31" t="s">
        <v>80</v>
      </c>
      <c r="W55" s="31" t="s">
        <v>80</v>
      </c>
      <c r="X55" s="31" t="s">
        <v>80</v>
      </c>
      <c r="Y55" s="31" t="s">
        <v>80</v>
      </c>
      <c r="Z55" s="31" t="s">
        <v>80</v>
      </c>
      <c r="AA55" s="31" t="s">
        <v>80</v>
      </c>
      <c r="AB55" s="31" t="s">
        <v>80</v>
      </c>
      <c r="AC55" s="31" t="s">
        <v>80</v>
      </c>
      <c r="AD55" s="31" t="s">
        <v>80</v>
      </c>
      <c r="AE55" s="31" t="s">
        <v>80</v>
      </c>
      <c r="AF55" s="31" t="s">
        <v>80</v>
      </c>
      <c r="AG55" s="31" t="s">
        <v>80</v>
      </c>
      <c r="AH55" s="31" t="s">
        <v>80</v>
      </c>
      <c r="AI55" s="31" t="s">
        <v>80</v>
      </c>
      <c r="AJ55" s="31" t="s">
        <v>80</v>
      </c>
      <c r="AK55">
        <v>26</v>
      </c>
      <c r="AL55" s="29">
        <v>0.08</v>
      </c>
      <c r="AM55" s="29">
        <v>99.65</v>
      </c>
      <c r="AN55" s="20">
        <v>210.964</v>
      </c>
    </row>
    <row r="56" spans="1:40" x14ac:dyDescent="0.25">
      <c r="A56" t="s">
        <v>167</v>
      </c>
      <c r="B56" t="s">
        <v>168</v>
      </c>
      <c r="C56" t="s">
        <v>75</v>
      </c>
      <c r="D56" t="s">
        <v>119</v>
      </c>
      <c r="E56" t="s">
        <v>87</v>
      </c>
      <c r="F56" t="s">
        <v>79</v>
      </c>
      <c r="G56" s="31" t="s">
        <v>80</v>
      </c>
      <c r="H56" s="31" t="s">
        <v>80</v>
      </c>
      <c r="I56" s="31" t="s">
        <v>80</v>
      </c>
      <c r="J56" s="31" t="s">
        <v>80</v>
      </c>
      <c r="K56" s="31" t="s">
        <v>80</v>
      </c>
      <c r="L56" s="31" t="s">
        <v>82</v>
      </c>
      <c r="M56" s="31" t="s">
        <v>5</v>
      </c>
      <c r="N56" s="31" t="s">
        <v>80</v>
      </c>
      <c r="O56" s="31" t="s">
        <v>80</v>
      </c>
      <c r="P56" s="31" t="s">
        <v>80</v>
      </c>
      <c r="Q56" s="31" t="s">
        <v>80</v>
      </c>
      <c r="R56" s="31" t="s">
        <v>80</v>
      </c>
      <c r="S56" s="31" t="s">
        <v>80</v>
      </c>
      <c r="T56" s="31" t="s">
        <v>80</v>
      </c>
      <c r="U56" s="31" t="s">
        <v>80</v>
      </c>
      <c r="V56" s="31" t="s">
        <v>80</v>
      </c>
      <c r="W56" s="31" t="s">
        <v>80</v>
      </c>
      <c r="X56" s="31" t="s">
        <v>80</v>
      </c>
      <c r="Y56" s="31" t="s">
        <v>80</v>
      </c>
      <c r="Z56" s="31" t="s">
        <v>80</v>
      </c>
      <c r="AA56" s="31" t="s">
        <v>80</v>
      </c>
      <c r="AB56" s="31" t="s">
        <v>80</v>
      </c>
      <c r="AC56" s="31" t="s">
        <v>80</v>
      </c>
      <c r="AD56" s="31" t="s">
        <v>80</v>
      </c>
      <c r="AE56" s="31" t="s">
        <v>80</v>
      </c>
      <c r="AF56" s="31" t="s">
        <v>80</v>
      </c>
      <c r="AG56" s="31" t="s">
        <v>80</v>
      </c>
      <c r="AH56" s="31" t="s">
        <v>80</v>
      </c>
      <c r="AI56" s="31" t="s">
        <v>80</v>
      </c>
      <c r="AJ56" s="31" t="s">
        <v>80</v>
      </c>
      <c r="AK56">
        <v>26</v>
      </c>
      <c r="AL56" s="29" t="s">
        <v>80</v>
      </c>
      <c r="AM56" s="29" t="s">
        <v>80</v>
      </c>
      <c r="AN56" s="20" t="s">
        <v>80</v>
      </c>
    </row>
    <row r="57" spans="1:40" x14ac:dyDescent="0.25">
      <c r="A57" t="s">
        <v>167</v>
      </c>
      <c r="B57" t="s">
        <v>168</v>
      </c>
      <c r="C57" t="s">
        <v>75</v>
      </c>
      <c r="D57" t="s">
        <v>108</v>
      </c>
      <c r="E57" t="s">
        <v>90</v>
      </c>
      <c r="F57" t="s">
        <v>78</v>
      </c>
      <c r="G57" s="31">
        <v>10</v>
      </c>
      <c r="H57" s="31">
        <v>13</v>
      </c>
      <c r="I57" s="31" t="s">
        <v>80</v>
      </c>
      <c r="J57" s="31">
        <v>34</v>
      </c>
      <c r="K57" s="31">
        <v>30</v>
      </c>
      <c r="L57" s="31">
        <v>28</v>
      </c>
      <c r="M57" s="31">
        <v>17</v>
      </c>
      <c r="N57" s="31">
        <v>11</v>
      </c>
      <c r="O57" s="31" t="s">
        <v>80</v>
      </c>
      <c r="P57" s="31" t="s">
        <v>80</v>
      </c>
      <c r="Q57" s="31" t="s">
        <v>80</v>
      </c>
      <c r="R57" s="31" t="s">
        <v>80</v>
      </c>
      <c r="S57" s="31" t="s">
        <v>80</v>
      </c>
      <c r="T57" s="31" t="s">
        <v>80</v>
      </c>
      <c r="U57" s="31" t="s">
        <v>80</v>
      </c>
      <c r="V57" s="31" t="s">
        <v>80</v>
      </c>
      <c r="W57" s="31" t="s">
        <v>80</v>
      </c>
      <c r="X57" s="31" t="s">
        <v>80</v>
      </c>
      <c r="Y57" s="31" t="s">
        <v>80</v>
      </c>
      <c r="Z57" s="31" t="s">
        <v>80</v>
      </c>
      <c r="AA57" s="31" t="s">
        <v>80</v>
      </c>
      <c r="AB57" s="31" t="s">
        <v>80</v>
      </c>
      <c r="AC57" s="31" t="s">
        <v>80</v>
      </c>
      <c r="AD57" s="31" t="s">
        <v>80</v>
      </c>
      <c r="AE57" s="31" t="s">
        <v>80</v>
      </c>
      <c r="AF57" s="31" t="s">
        <v>80</v>
      </c>
      <c r="AG57" s="31" t="s">
        <v>80</v>
      </c>
      <c r="AH57" s="31" t="s">
        <v>80</v>
      </c>
      <c r="AI57" s="31" t="s">
        <v>80</v>
      </c>
      <c r="AJ57" s="31" t="s">
        <v>80</v>
      </c>
      <c r="AK57">
        <v>27</v>
      </c>
      <c r="AL57" s="29">
        <v>0.06</v>
      </c>
      <c r="AM57" s="29">
        <v>99.7</v>
      </c>
      <c r="AN57" s="20">
        <v>143</v>
      </c>
    </row>
    <row r="58" spans="1:40" x14ac:dyDescent="0.25">
      <c r="A58" t="s">
        <v>167</v>
      </c>
      <c r="B58" t="s">
        <v>168</v>
      </c>
      <c r="C58" t="s">
        <v>75</v>
      </c>
      <c r="D58" t="s">
        <v>108</v>
      </c>
      <c r="E58" t="s">
        <v>90</v>
      </c>
      <c r="F58" t="s">
        <v>79</v>
      </c>
      <c r="G58" s="31" t="s">
        <v>82</v>
      </c>
      <c r="H58" s="31" t="s">
        <v>82</v>
      </c>
      <c r="I58" s="31" t="s">
        <v>80</v>
      </c>
      <c r="J58" s="31" t="s">
        <v>82</v>
      </c>
      <c r="K58" s="31" t="s">
        <v>82</v>
      </c>
      <c r="L58" s="31" t="s">
        <v>5</v>
      </c>
      <c r="M58" s="31" t="s">
        <v>82</v>
      </c>
      <c r="N58" s="31" t="s">
        <v>82</v>
      </c>
      <c r="O58" s="31" t="s">
        <v>80</v>
      </c>
      <c r="P58" s="31" t="s">
        <v>80</v>
      </c>
      <c r="Q58" s="31" t="s">
        <v>80</v>
      </c>
      <c r="R58" s="31" t="s">
        <v>80</v>
      </c>
      <c r="S58" s="31" t="s">
        <v>80</v>
      </c>
      <c r="T58" s="31" t="s">
        <v>80</v>
      </c>
      <c r="U58" s="31" t="s">
        <v>80</v>
      </c>
      <c r="V58" s="31" t="s">
        <v>80</v>
      </c>
      <c r="W58" s="31" t="s">
        <v>80</v>
      </c>
      <c r="X58" s="31" t="s">
        <v>80</v>
      </c>
      <c r="Y58" s="31" t="s">
        <v>80</v>
      </c>
      <c r="Z58" s="31" t="s">
        <v>80</v>
      </c>
      <c r="AA58" s="31" t="s">
        <v>80</v>
      </c>
      <c r="AB58" s="31" t="s">
        <v>80</v>
      </c>
      <c r="AC58" s="31" t="s">
        <v>80</v>
      </c>
      <c r="AD58" s="31" t="s">
        <v>80</v>
      </c>
      <c r="AE58" s="31" t="s">
        <v>80</v>
      </c>
      <c r="AF58" s="31" t="s">
        <v>80</v>
      </c>
      <c r="AG58" s="31" t="s">
        <v>80</v>
      </c>
      <c r="AH58" s="31" t="s">
        <v>80</v>
      </c>
      <c r="AI58" s="31" t="s">
        <v>80</v>
      </c>
      <c r="AJ58" s="31" t="s">
        <v>80</v>
      </c>
      <c r="AK58">
        <v>27</v>
      </c>
      <c r="AL58" s="29" t="s">
        <v>80</v>
      </c>
      <c r="AM58" s="29" t="s">
        <v>80</v>
      </c>
      <c r="AN58" s="20" t="s">
        <v>80</v>
      </c>
    </row>
    <row r="59" spans="1:40" x14ac:dyDescent="0.25">
      <c r="A59" t="s">
        <v>167</v>
      </c>
      <c r="B59" t="s">
        <v>168</v>
      </c>
      <c r="C59" t="s">
        <v>75</v>
      </c>
      <c r="D59" t="s">
        <v>76</v>
      </c>
      <c r="E59" t="s">
        <v>87</v>
      </c>
      <c r="F59" t="s">
        <v>78</v>
      </c>
      <c r="G59" s="31" t="s">
        <v>80</v>
      </c>
      <c r="H59" s="31" t="s">
        <v>80</v>
      </c>
      <c r="I59" s="31" t="s">
        <v>80</v>
      </c>
      <c r="J59" s="31">
        <v>5</v>
      </c>
      <c r="K59" s="31">
        <v>8.4139999999999997</v>
      </c>
      <c r="L59" s="31">
        <v>3.3</v>
      </c>
      <c r="M59" s="31">
        <v>3.8</v>
      </c>
      <c r="N59" s="31">
        <v>0.4</v>
      </c>
      <c r="O59" s="31">
        <v>1.24</v>
      </c>
      <c r="P59" s="31">
        <v>3.911</v>
      </c>
      <c r="Q59" s="31">
        <v>2.5499999999999998</v>
      </c>
      <c r="R59" s="31">
        <v>18.463999999999999</v>
      </c>
      <c r="S59" s="31">
        <v>14.035</v>
      </c>
      <c r="T59" s="31">
        <v>9.5690000000000008</v>
      </c>
      <c r="U59" s="31" t="s">
        <v>80</v>
      </c>
      <c r="V59" s="31" t="s">
        <v>80</v>
      </c>
      <c r="W59" s="31" t="s">
        <v>80</v>
      </c>
      <c r="X59" s="31" t="s">
        <v>80</v>
      </c>
      <c r="Y59" s="31" t="s">
        <v>80</v>
      </c>
      <c r="Z59" s="31" t="s">
        <v>80</v>
      </c>
      <c r="AA59" s="31" t="s">
        <v>80</v>
      </c>
      <c r="AB59" s="31" t="s">
        <v>80</v>
      </c>
      <c r="AC59" s="31" t="s">
        <v>80</v>
      </c>
      <c r="AD59" s="31" t="s">
        <v>80</v>
      </c>
      <c r="AE59" s="31" t="s">
        <v>80</v>
      </c>
      <c r="AF59" s="31">
        <v>3.2909999999999999</v>
      </c>
      <c r="AG59" s="31">
        <v>7.4660000000000002</v>
      </c>
      <c r="AH59" s="31">
        <v>3.169</v>
      </c>
      <c r="AI59" s="31">
        <v>11.768000000000001</v>
      </c>
      <c r="AJ59" s="31">
        <v>9.5380000000000003</v>
      </c>
      <c r="AK59">
        <v>28</v>
      </c>
      <c r="AL59" s="29">
        <v>0.04</v>
      </c>
      <c r="AM59" s="29">
        <v>99.75</v>
      </c>
      <c r="AN59" s="20">
        <v>105.91500000000001</v>
      </c>
    </row>
    <row r="60" spans="1:40" x14ac:dyDescent="0.25">
      <c r="A60" t="s">
        <v>167</v>
      </c>
      <c r="B60" t="s">
        <v>168</v>
      </c>
      <c r="C60" t="s">
        <v>75</v>
      </c>
      <c r="D60" t="s">
        <v>76</v>
      </c>
      <c r="E60" t="s">
        <v>87</v>
      </c>
      <c r="F60" t="s">
        <v>79</v>
      </c>
      <c r="G60" s="31" t="s">
        <v>80</v>
      </c>
      <c r="H60" s="31" t="s">
        <v>80</v>
      </c>
      <c r="I60" s="31" t="s">
        <v>80</v>
      </c>
      <c r="J60" s="31" t="s">
        <v>82</v>
      </c>
      <c r="K60" s="31" t="s">
        <v>82</v>
      </c>
      <c r="L60" s="31" t="s">
        <v>82</v>
      </c>
      <c r="M60" s="31" t="s">
        <v>22</v>
      </c>
      <c r="N60" s="31" t="s">
        <v>82</v>
      </c>
      <c r="O60" s="31" t="s">
        <v>82</v>
      </c>
      <c r="P60" s="31" t="s">
        <v>82</v>
      </c>
      <c r="Q60" s="31" t="s">
        <v>82</v>
      </c>
      <c r="R60" s="31" t="s">
        <v>82</v>
      </c>
      <c r="S60" s="31" t="s">
        <v>82</v>
      </c>
      <c r="T60" s="31" t="s">
        <v>82</v>
      </c>
      <c r="U60" s="31" t="s">
        <v>80</v>
      </c>
      <c r="V60" s="31" t="s">
        <v>80</v>
      </c>
      <c r="W60" s="31" t="s">
        <v>80</v>
      </c>
      <c r="X60" s="31" t="s">
        <v>80</v>
      </c>
      <c r="Y60" s="31" t="s">
        <v>80</v>
      </c>
      <c r="Z60" s="31" t="s">
        <v>80</v>
      </c>
      <c r="AA60" s="31" t="s">
        <v>80</v>
      </c>
      <c r="AB60" s="31" t="s">
        <v>80</v>
      </c>
      <c r="AC60" s="31" t="s">
        <v>22</v>
      </c>
      <c r="AD60" s="31" t="s">
        <v>80</v>
      </c>
      <c r="AE60" s="31" t="s">
        <v>80</v>
      </c>
      <c r="AF60" s="31" t="s">
        <v>7</v>
      </c>
      <c r="AG60" s="31" t="s">
        <v>7</v>
      </c>
      <c r="AH60" s="31" t="s">
        <v>82</v>
      </c>
      <c r="AI60" s="31" t="s">
        <v>82</v>
      </c>
      <c r="AJ60" s="31" t="s">
        <v>82</v>
      </c>
      <c r="AK60">
        <v>28</v>
      </c>
      <c r="AL60" s="29" t="s">
        <v>80</v>
      </c>
      <c r="AM60" s="29" t="s">
        <v>80</v>
      </c>
      <c r="AN60" s="20" t="s">
        <v>80</v>
      </c>
    </row>
    <row r="61" spans="1:40" x14ac:dyDescent="0.25">
      <c r="A61" t="s">
        <v>167</v>
      </c>
      <c r="B61" t="s">
        <v>168</v>
      </c>
      <c r="C61" t="s">
        <v>75</v>
      </c>
      <c r="D61" t="s">
        <v>83</v>
      </c>
      <c r="E61" t="s">
        <v>81</v>
      </c>
      <c r="F61" t="s">
        <v>78</v>
      </c>
      <c r="G61" s="31" t="s">
        <v>80</v>
      </c>
      <c r="H61" s="31" t="s">
        <v>80</v>
      </c>
      <c r="I61" s="31" t="s">
        <v>80</v>
      </c>
      <c r="J61" s="31" t="s">
        <v>80</v>
      </c>
      <c r="K61" s="31" t="s">
        <v>80</v>
      </c>
      <c r="L61" s="31" t="s">
        <v>80</v>
      </c>
      <c r="M61" s="31" t="s">
        <v>80</v>
      </c>
      <c r="N61" s="31" t="s">
        <v>80</v>
      </c>
      <c r="O61" s="31" t="s">
        <v>80</v>
      </c>
      <c r="P61" s="31" t="s">
        <v>80</v>
      </c>
      <c r="Q61" s="31" t="s">
        <v>80</v>
      </c>
      <c r="R61" s="31" t="s">
        <v>80</v>
      </c>
      <c r="S61" s="31" t="s">
        <v>80</v>
      </c>
      <c r="T61" s="31" t="s">
        <v>80</v>
      </c>
      <c r="U61" s="31">
        <v>2.1000000000000001E-2</v>
      </c>
      <c r="V61" s="31">
        <v>0.36</v>
      </c>
      <c r="W61" s="31">
        <v>0.40100000000000002</v>
      </c>
      <c r="X61" s="31" t="s">
        <v>80</v>
      </c>
      <c r="Y61" s="31">
        <v>3.1160000000000001</v>
      </c>
      <c r="Z61" s="31">
        <v>64.685000000000002</v>
      </c>
      <c r="AA61" s="31">
        <v>2.2959999999999998</v>
      </c>
      <c r="AB61" s="31">
        <v>8.7080000000000002</v>
      </c>
      <c r="AC61" s="31" t="s">
        <v>80</v>
      </c>
      <c r="AD61" s="31" t="s">
        <v>80</v>
      </c>
      <c r="AE61" s="31">
        <v>0.85599999999999998</v>
      </c>
      <c r="AF61" s="31">
        <v>1.325</v>
      </c>
      <c r="AG61" s="31">
        <v>1.048</v>
      </c>
      <c r="AH61" s="31">
        <v>1.954</v>
      </c>
      <c r="AI61" s="31">
        <v>1.171</v>
      </c>
      <c r="AJ61" s="31">
        <v>2.028</v>
      </c>
      <c r="AK61">
        <v>29</v>
      </c>
      <c r="AL61" s="29">
        <v>0.03</v>
      </c>
      <c r="AM61" s="29">
        <v>99.78</v>
      </c>
      <c r="AN61" s="20">
        <v>87.968000000000004</v>
      </c>
    </row>
    <row r="62" spans="1:40" x14ac:dyDescent="0.25">
      <c r="A62" t="s">
        <v>167</v>
      </c>
      <c r="B62" t="s">
        <v>168</v>
      </c>
      <c r="C62" t="s">
        <v>75</v>
      </c>
      <c r="D62" t="s">
        <v>83</v>
      </c>
      <c r="E62" t="s">
        <v>81</v>
      </c>
      <c r="F62" t="s">
        <v>79</v>
      </c>
      <c r="G62" s="31" t="s">
        <v>80</v>
      </c>
      <c r="H62" s="31" t="s">
        <v>80</v>
      </c>
      <c r="I62" s="31" t="s">
        <v>80</v>
      </c>
      <c r="J62" s="31" t="s">
        <v>80</v>
      </c>
      <c r="K62" s="31" t="s">
        <v>80</v>
      </c>
      <c r="L62" s="31" t="s">
        <v>80</v>
      </c>
      <c r="M62" s="31" t="s">
        <v>80</v>
      </c>
      <c r="N62" s="31" t="s">
        <v>80</v>
      </c>
      <c r="O62" s="31" t="s">
        <v>80</v>
      </c>
      <c r="P62" s="31" t="s">
        <v>80</v>
      </c>
      <c r="Q62" s="31" t="s">
        <v>80</v>
      </c>
      <c r="R62" s="31" t="s">
        <v>80</v>
      </c>
      <c r="S62" s="31" t="s">
        <v>80</v>
      </c>
      <c r="T62" s="31" t="s">
        <v>80</v>
      </c>
      <c r="U62" s="31" t="s">
        <v>82</v>
      </c>
      <c r="V62" s="31" t="s">
        <v>82</v>
      </c>
      <c r="W62" s="31" t="s">
        <v>82</v>
      </c>
      <c r="X62" s="31" t="s">
        <v>80</v>
      </c>
      <c r="Y62" s="31" t="s">
        <v>82</v>
      </c>
      <c r="Z62" s="31" t="s">
        <v>82</v>
      </c>
      <c r="AA62" s="31" t="s">
        <v>82</v>
      </c>
      <c r="AB62" s="31" t="s">
        <v>82</v>
      </c>
      <c r="AC62" s="31" t="s">
        <v>80</v>
      </c>
      <c r="AD62" s="31" t="s">
        <v>80</v>
      </c>
      <c r="AE62" s="31" t="s">
        <v>82</v>
      </c>
      <c r="AF62" s="31" t="s">
        <v>82</v>
      </c>
      <c r="AG62" s="31" t="s">
        <v>82</v>
      </c>
      <c r="AH62" s="31" t="s">
        <v>82</v>
      </c>
      <c r="AI62" s="31" t="s">
        <v>82</v>
      </c>
      <c r="AJ62" s="31" t="s">
        <v>5</v>
      </c>
      <c r="AK62">
        <v>29</v>
      </c>
      <c r="AL62" s="29" t="s">
        <v>80</v>
      </c>
      <c r="AM62" s="29" t="s">
        <v>80</v>
      </c>
      <c r="AN62" s="20" t="s">
        <v>80</v>
      </c>
    </row>
    <row r="63" spans="1:40" x14ac:dyDescent="0.25">
      <c r="A63" t="s">
        <v>167</v>
      </c>
      <c r="B63" t="s">
        <v>168</v>
      </c>
      <c r="C63" t="s">
        <v>75</v>
      </c>
      <c r="D63" t="s">
        <v>137</v>
      </c>
      <c r="E63" t="s">
        <v>87</v>
      </c>
      <c r="F63" t="s">
        <v>78</v>
      </c>
      <c r="G63" s="31" t="s">
        <v>80</v>
      </c>
      <c r="H63" s="31" t="s">
        <v>80</v>
      </c>
      <c r="I63" s="31" t="s">
        <v>80</v>
      </c>
      <c r="J63" s="31">
        <v>1</v>
      </c>
      <c r="K63" s="31">
        <v>27</v>
      </c>
      <c r="L63" s="31" t="s">
        <v>80</v>
      </c>
      <c r="M63" s="31" t="s">
        <v>80</v>
      </c>
      <c r="N63" s="31">
        <v>1.133</v>
      </c>
      <c r="O63" s="31" t="s">
        <v>80</v>
      </c>
      <c r="P63" s="31" t="s">
        <v>80</v>
      </c>
      <c r="Q63" s="31" t="s">
        <v>80</v>
      </c>
      <c r="R63" s="31" t="s">
        <v>80</v>
      </c>
      <c r="S63" s="31" t="s">
        <v>80</v>
      </c>
      <c r="T63" s="31" t="s">
        <v>80</v>
      </c>
      <c r="U63" s="31" t="s">
        <v>80</v>
      </c>
      <c r="V63" s="31" t="s">
        <v>80</v>
      </c>
      <c r="W63" s="31" t="s">
        <v>80</v>
      </c>
      <c r="X63" s="31">
        <v>2.6629999999999998</v>
      </c>
      <c r="Y63" s="31" t="s">
        <v>80</v>
      </c>
      <c r="Z63" s="31">
        <v>22.443000000000001</v>
      </c>
      <c r="AA63" s="31">
        <v>26.966999999999999</v>
      </c>
      <c r="AB63" s="31">
        <v>3.0110000000000001</v>
      </c>
      <c r="AC63" s="31" t="s">
        <v>80</v>
      </c>
      <c r="AD63" s="31" t="s">
        <v>80</v>
      </c>
      <c r="AE63" s="31" t="s">
        <v>80</v>
      </c>
      <c r="AF63" s="31" t="s">
        <v>80</v>
      </c>
      <c r="AG63" s="31" t="s">
        <v>80</v>
      </c>
      <c r="AH63" s="31" t="s">
        <v>80</v>
      </c>
      <c r="AI63" s="31" t="s">
        <v>80</v>
      </c>
      <c r="AJ63" s="31" t="s">
        <v>80</v>
      </c>
      <c r="AK63">
        <v>30</v>
      </c>
      <c r="AL63" s="29">
        <v>0.03</v>
      </c>
      <c r="AM63" s="29">
        <v>99.81</v>
      </c>
      <c r="AN63" s="20">
        <v>84.216999999999999</v>
      </c>
    </row>
    <row r="64" spans="1:40" x14ac:dyDescent="0.25">
      <c r="A64" t="s">
        <v>167</v>
      </c>
      <c r="B64" t="s">
        <v>168</v>
      </c>
      <c r="C64" t="s">
        <v>75</v>
      </c>
      <c r="D64" t="s">
        <v>137</v>
      </c>
      <c r="E64" t="s">
        <v>87</v>
      </c>
      <c r="F64" t="s">
        <v>79</v>
      </c>
      <c r="G64" s="31" t="s">
        <v>80</v>
      </c>
      <c r="H64" s="31" t="s">
        <v>80</v>
      </c>
      <c r="I64" s="31" t="s">
        <v>80</v>
      </c>
      <c r="J64" s="31" t="s">
        <v>5</v>
      </c>
      <c r="K64" s="31" t="s">
        <v>5</v>
      </c>
      <c r="L64" s="31" t="s">
        <v>80</v>
      </c>
      <c r="M64" s="31" t="s">
        <v>80</v>
      </c>
      <c r="N64" s="31" t="s">
        <v>5</v>
      </c>
      <c r="O64" s="31" t="s">
        <v>80</v>
      </c>
      <c r="P64" s="31" t="s">
        <v>80</v>
      </c>
      <c r="Q64" s="31" t="s">
        <v>80</v>
      </c>
      <c r="R64" s="31" t="s">
        <v>80</v>
      </c>
      <c r="S64" s="31" t="s">
        <v>80</v>
      </c>
      <c r="T64" s="31" t="s">
        <v>80</v>
      </c>
      <c r="U64" s="31" t="s">
        <v>80</v>
      </c>
      <c r="V64" s="31" t="s">
        <v>80</v>
      </c>
      <c r="W64" s="31" t="s">
        <v>80</v>
      </c>
      <c r="X64" s="31" t="s">
        <v>24</v>
      </c>
      <c r="Y64" s="31" t="s">
        <v>80</v>
      </c>
      <c r="Z64" s="31" t="s">
        <v>20</v>
      </c>
      <c r="AA64" s="31" t="s">
        <v>5</v>
      </c>
      <c r="AB64" s="31" t="s">
        <v>24</v>
      </c>
      <c r="AC64" s="31" t="s">
        <v>80</v>
      </c>
      <c r="AD64" s="31" t="s">
        <v>80</v>
      </c>
      <c r="AE64" s="31" t="s">
        <v>80</v>
      </c>
      <c r="AF64" s="31" t="s">
        <v>80</v>
      </c>
      <c r="AG64" s="31" t="s">
        <v>80</v>
      </c>
      <c r="AH64" s="31" t="s">
        <v>80</v>
      </c>
      <c r="AI64" s="31" t="s">
        <v>80</v>
      </c>
      <c r="AJ64" s="31" t="s">
        <v>80</v>
      </c>
      <c r="AK64">
        <v>30</v>
      </c>
      <c r="AL64" s="29" t="s">
        <v>80</v>
      </c>
      <c r="AM64" s="29" t="s">
        <v>80</v>
      </c>
      <c r="AN64" s="20" t="s">
        <v>80</v>
      </c>
    </row>
    <row r="65" spans="1:40" x14ac:dyDescent="0.25">
      <c r="A65" t="s">
        <v>167</v>
      </c>
      <c r="B65" t="s">
        <v>168</v>
      </c>
      <c r="C65" t="s">
        <v>75</v>
      </c>
      <c r="D65" t="s">
        <v>107</v>
      </c>
      <c r="E65" t="s">
        <v>105</v>
      </c>
      <c r="F65" t="s">
        <v>78</v>
      </c>
      <c r="G65" s="31" t="s">
        <v>80</v>
      </c>
      <c r="H65" s="31" t="s">
        <v>80</v>
      </c>
      <c r="I65" s="31" t="s">
        <v>80</v>
      </c>
      <c r="J65" s="31" t="s">
        <v>80</v>
      </c>
      <c r="K65" s="31" t="s">
        <v>80</v>
      </c>
      <c r="L65" s="31" t="s">
        <v>80</v>
      </c>
      <c r="M65" s="31" t="s">
        <v>80</v>
      </c>
      <c r="N65" s="31" t="s">
        <v>80</v>
      </c>
      <c r="O65" s="31" t="s">
        <v>80</v>
      </c>
      <c r="P65" s="31" t="s">
        <v>80</v>
      </c>
      <c r="Q65" s="31" t="s">
        <v>80</v>
      </c>
      <c r="R65" s="31" t="s">
        <v>80</v>
      </c>
      <c r="S65" s="31" t="s">
        <v>80</v>
      </c>
      <c r="T65" s="31" t="s">
        <v>80</v>
      </c>
      <c r="U65" s="31" t="s">
        <v>80</v>
      </c>
      <c r="V65" s="31" t="s">
        <v>80</v>
      </c>
      <c r="W65" s="31" t="s">
        <v>80</v>
      </c>
      <c r="X65" s="31" t="s">
        <v>80</v>
      </c>
      <c r="Y65" s="31" t="s">
        <v>80</v>
      </c>
      <c r="Z65" s="31" t="s">
        <v>80</v>
      </c>
      <c r="AA65" s="31" t="s">
        <v>80</v>
      </c>
      <c r="AB65" s="31" t="s">
        <v>80</v>
      </c>
      <c r="AC65" s="31" t="s">
        <v>80</v>
      </c>
      <c r="AD65" s="31" t="s">
        <v>80</v>
      </c>
      <c r="AE65" s="31" t="s">
        <v>80</v>
      </c>
      <c r="AF65" s="31" t="s">
        <v>80</v>
      </c>
      <c r="AG65" s="31" t="s">
        <v>80</v>
      </c>
      <c r="AH65" s="31" t="s">
        <v>80</v>
      </c>
      <c r="AI65" s="31">
        <v>14.394</v>
      </c>
      <c r="AJ65" s="31">
        <v>35.203000000000003</v>
      </c>
      <c r="AK65">
        <v>31</v>
      </c>
      <c r="AL65" s="29">
        <v>0.02</v>
      </c>
      <c r="AM65" s="29">
        <v>99.83</v>
      </c>
      <c r="AN65" s="20">
        <v>49.597000000000001</v>
      </c>
    </row>
    <row r="66" spans="1:40" x14ac:dyDescent="0.25">
      <c r="A66" t="s">
        <v>167</v>
      </c>
      <c r="B66" t="s">
        <v>168</v>
      </c>
      <c r="C66" t="s">
        <v>75</v>
      </c>
      <c r="D66" t="s">
        <v>107</v>
      </c>
      <c r="E66" t="s">
        <v>105</v>
      </c>
      <c r="F66" t="s">
        <v>79</v>
      </c>
      <c r="G66" s="31" t="s">
        <v>80</v>
      </c>
      <c r="H66" s="31" t="s">
        <v>80</v>
      </c>
      <c r="I66" s="31" t="s">
        <v>80</v>
      </c>
      <c r="J66" s="31" t="s">
        <v>80</v>
      </c>
      <c r="K66" s="31" t="s">
        <v>80</v>
      </c>
      <c r="L66" s="31" t="s">
        <v>80</v>
      </c>
      <c r="M66" s="31" t="s">
        <v>80</v>
      </c>
      <c r="N66" s="31" t="s">
        <v>80</v>
      </c>
      <c r="O66" s="31" t="s">
        <v>80</v>
      </c>
      <c r="P66" s="31" t="s">
        <v>80</v>
      </c>
      <c r="Q66" s="31" t="s">
        <v>80</v>
      </c>
      <c r="R66" s="31" t="s">
        <v>80</v>
      </c>
      <c r="S66" s="31" t="s">
        <v>80</v>
      </c>
      <c r="T66" s="31" t="s">
        <v>80</v>
      </c>
      <c r="U66" s="31" t="s">
        <v>80</v>
      </c>
      <c r="V66" s="31" t="s">
        <v>80</v>
      </c>
      <c r="W66" s="31" t="s">
        <v>80</v>
      </c>
      <c r="X66" s="31" t="s">
        <v>80</v>
      </c>
      <c r="Y66" s="31" t="s">
        <v>80</v>
      </c>
      <c r="Z66" s="31" t="s">
        <v>80</v>
      </c>
      <c r="AA66" s="31" t="s">
        <v>80</v>
      </c>
      <c r="AB66" s="31" t="s">
        <v>80</v>
      </c>
      <c r="AC66" s="31" t="s">
        <v>80</v>
      </c>
      <c r="AD66" s="31" t="s">
        <v>80</v>
      </c>
      <c r="AE66" s="31" t="s">
        <v>80</v>
      </c>
      <c r="AF66" s="31" t="s">
        <v>80</v>
      </c>
      <c r="AG66" s="31" t="s">
        <v>80</v>
      </c>
      <c r="AH66" s="31" t="s">
        <v>80</v>
      </c>
      <c r="AI66" s="31" t="s">
        <v>5</v>
      </c>
      <c r="AJ66" s="31" t="s">
        <v>5</v>
      </c>
      <c r="AK66">
        <v>31</v>
      </c>
      <c r="AL66" s="29" t="s">
        <v>80</v>
      </c>
      <c r="AM66" s="29" t="s">
        <v>80</v>
      </c>
      <c r="AN66" s="20" t="s">
        <v>80</v>
      </c>
    </row>
    <row r="67" spans="1:40" x14ac:dyDescent="0.25">
      <c r="A67" t="s">
        <v>167</v>
      </c>
      <c r="B67" t="s">
        <v>168</v>
      </c>
      <c r="C67" t="s">
        <v>75</v>
      </c>
      <c r="D67" t="s">
        <v>89</v>
      </c>
      <c r="E67" t="s">
        <v>104</v>
      </c>
      <c r="F67" t="s">
        <v>78</v>
      </c>
      <c r="G67" s="31" t="s">
        <v>80</v>
      </c>
      <c r="H67" s="31" t="s">
        <v>80</v>
      </c>
      <c r="I67" s="31" t="s">
        <v>80</v>
      </c>
      <c r="J67" s="31" t="s">
        <v>80</v>
      </c>
      <c r="K67" s="31" t="s">
        <v>80</v>
      </c>
      <c r="L67" s="31" t="s">
        <v>80</v>
      </c>
      <c r="M67" s="31" t="s">
        <v>80</v>
      </c>
      <c r="N67" s="31" t="s">
        <v>80</v>
      </c>
      <c r="O67" s="31" t="s">
        <v>80</v>
      </c>
      <c r="P67" s="31" t="s">
        <v>80</v>
      </c>
      <c r="Q67" s="31" t="s">
        <v>80</v>
      </c>
      <c r="R67" s="31" t="s">
        <v>80</v>
      </c>
      <c r="S67" s="31" t="s">
        <v>80</v>
      </c>
      <c r="T67" s="31" t="s">
        <v>80</v>
      </c>
      <c r="U67" s="31" t="s">
        <v>80</v>
      </c>
      <c r="V67" s="31" t="s">
        <v>80</v>
      </c>
      <c r="W67" s="31" t="s">
        <v>80</v>
      </c>
      <c r="X67" s="31" t="s">
        <v>80</v>
      </c>
      <c r="Y67" s="31" t="s">
        <v>80</v>
      </c>
      <c r="Z67" s="31" t="s">
        <v>80</v>
      </c>
      <c r="AA67" s="31" t="s">
        <v>80</v>
      </c>
      <c r="AB67" s="31" t="s">
        <v>80</v>
      </c>
      <c r="AC67" s="31">
        <v>45.771999999999998</v>
      </c>
      <c r="AD67" s="31" t="s">
        <v>80</v>
      </c>
      <c r="AE67" s="31" t="s">
        <v>80</v>
      </c>
      <c r="AF67" s="31" t="s">
        <v>80</v>
      </c>
      <c r="AG67" s="31" t="s">
        <v>80</v>
      </c>
      <c r="AH67" s="31" t="s">
        <v>80</v>
      </c>
      <c r="AI67" s="31" t="s">
        <v>80</v>
      </c>
      <c r="AJ67" s="31" t="s">
        <v>80</v>
      </c>
      <c r="AK67">
        <v>32</v>
      </c>
      <c r="AL67" s="29">
        <v>0.02</v>
      </c>
      <c r="AM67" s="29">
        <v>99.85</v>
      </c>
      <c r="AN67" s="20">
        <v>45.771999999999998</v>
      </c>
    </row>
    <row r="68" spans="1:40" x14ac:dyDescent="0.25">
      <c r="A68" t="s">
        <v>167</v>
      </c>
      <c r="B68" t="s">
        <v>168</v>
      </c>
      <c r="C68" t="s">
        <v>75</v>
      </c>
      <c r="D68" t="s">
        <v>89</v>
      </c>
      <c r="E68" t="s">
        <v>104</v>
      </c>
      <c r="F68" t="s">
        <v>79</v>
      </c>
      <c r="G68" s="31" t="s">
        <v>5</v>
      </c>
      <c r="H68" s="31" t="s">
        <v>80</v>
      </c>
      <c r="I68" s="31" t="s">
        <v>80</v>
      </c>
      <c r="J68" s="31" t="s">
        <v>5</v>
      </c>
      <c r="K68" s="31" t="s">
        <v>5</v>
      </c>
      <c r="L68" s="31" t="s">
        <v>5</v>
      </c>
      <c r="M68" s="31" t="s">
        <v>5</v>
      </c>
      <c r="N68" s="31" t="s">
        <v>5</v>
      </c>
      <c r="O68" s="31" t="s">
        <v>5</v>
      </c>
      <c r="P68" s="31" t="s">
        <v>80</v>
      </c>
      <c r="Q68" s="31" t="s">
        <v>5</v>
      </c>
      <c r="R68" s="31" t="s">
        <v>80</v>
      </c>
      <c r="S68" s="31" t="s">
        <v>80</v>
      </c>
      <c r="T68" s="31" t="s">
        <v>5</v>
      </c>
      <c r="U68" s="31" t="s">
        <v>5</v>
      </c>
      <c r="V68" s="31" t="s">
        <v>5</v>
      </c>
      <c r="W68" s="31" t="s">
        <v>5</v>
      </c>
      <c r="X68" s="31" t="s">
        <v>80</v>
      </c>
      <c r="Y68" s="31" t="s">
        <v>80</v>
      </c>
      <c r="Z68" s="31" t="s">
        <v>80</v>
      </c>
      <c r="AA68" s="31" t="s">
        <v>5</v>
      </c>
      <c r="AB68" s="31" t="s">
        <v>80</v>
      </c>
      <c r="AC68" s="31" t="s">
        <v>5</v>
      </c>
      <c r="AD68" s="31" t="s">
        <v>5</v>
      </c>
      <c r="AE68" s="31" t="s">
        <v>80</v>
      </c>
      <c r="AF68" s="31" t="s">
        <v>80</v>
      </c>
      <c r="AG68" s="31" t="s">
        <v>80</v>
      </c>
      <c r="AH68" s="31" t="s">
        <v>80</v>
      </c>
      <c r="AI68" s="31" t="s">
        <v>80</v>
      </c>
      <c r="AJ68" s="31" t="s">
        <v>80</v>
      </c>
      <c r="AK68">
        <v>32</v>
      </c>
      <c r="AL68" s="29" t="s">
        <v>80</v>
      </c>
      <c r="AM68" s="29" t="s">
        <v>80</v>
      </c>
      <c r="AN68" s="20" t="s">
        <v>80</v>
      </c>
    </row>
    <row r="69" spans="1:40" x14ac:dyDescent="0.25">
      <c r="A69" t="s">
        <v>167</v>
      </c>
      <c r="B69" t="s">
        <v>168</v>
      </c>
      <c r="C69" t="s">
        <v>75</v>
      </c>
      <c r="D69" t="s">
        <v>89</v>
      </c>
      <c r="E69" t="s">
        <v>99</v>
      </c>
      <c r="F69" t="s">
        <v>78</v>
      </c>
      <c r="G69" s="31">
        <v>0.1</v>
      </c>
      <c r="H69" s="31" t="s">
        <v>80</v>
      </c>
      <c r="I69" s="31" t="s">
        <v>80</v>
      </c>
      <c r="J69" s="31">
        <v>8</v>
      </c>
      <c r="K69" s="31">
        <v>0.1</v>
      </c>
      <c r="L69" s="31">
        <v>1.2</v>
      </c>
      <c r="M69" s="31">
        <v>2.8</v>
      </c>
      <c r="N69" s="31">
        <v>2.7</v>
      </c>
      <c r="O69" s="31">
        <v>1.4E-2</v>
      </c>
      <c r="P69" s="31" t="s">
        <v>80</v>
      </c>
      <c r="Q69" s="31" t="s">
        <v>80</v>
      </c>
      <c r="R69" s="31">
        <v>0.69399999999999995</v>
      </c>
      <c r="S69" s="31" t="s">
        <v>80</v>
      </c>
      <c r="T69" s="31">
        <v>1.7000000000000001E-2</v>
      </c>
      <c r="U69" s="31">
        <v>1.7190000000000001</v>
      </c>
      <c r="V69" s="31">
        <v>0.63</v>
      </c>
      <c r="W69" s="31">
        <v>0.33400000000000002</v>
      </c>
      <c r="X69" s="31">
        <v>0.14000000000000001</v>
      </c>
      <c r="Y69" s="31">
        <v>1.4630000000000001</v>
      </c>
      <c r="Z69" s="31" t="s">
        <v>80</v>
      </c>
      <c r="AA69" s="31" t="s">
        <v>80</v>
      </c>
      <c r="AB69" s="31" t="s">
        <v>80</v>
      </c>
      <c r="AC69" s="31">
        <v>1.5469999999999999</v>
      </c>
      <c r="AD69" s="31">
        <v>0.74099999999999999</v>
      </c>
      <c r="AE69" s="31">
        <v>7.9859999999999998</v>
      </c>
      <c r="AF69" s="31">
        <v>5.8000000000000003E-2</v>
      </c>
      <c r="AG69" s="31" t="s">
        <v>80</v>
      </c>
      <c r="AH69" s="31">
        <v>2.6680000000000001</v>
      </c>
      <c r="AI69" s="31">
        <v>7.5720000000000001</v>
      </c>
      <c r="AJ69" s="31">
        <v>1.8939999999999999</v>
      </c>
      <c r="AK69">
        <v>33</v>
      </c>
      <c r="AL69" s="29">
        <v>0.02</v>
      </c>
      <c r="AM69" s="29">
        <v>99.87</v>
      </c>
      <c r="AN69" s="20">
        <v>42.377000000000002</v>
      </c>
    </row>
    <row r="70" spans="1:40" x14ac:dyDescent="0.25">
      <c r="A70" t="s">
        <v>167</v>
      </c>
      <c r="B70" t="s">
        <v>168</v>
      </c>
      <c r="C70" t="s">
        <v>75</v>
      </c>
      <c r="D70" t="s">
        <v>89</v>
      </c>
      <c r="E70" t="s">
        <v>99</v>
      </c>
      <c r="F70" t="s">
        <v>79</v>
      </c>
      <c r="G70" s="31" t="s">
        <v>82</v>
      </c>
      <c r="H70" s="31" t="s">
        <v>80</v>
      </c>
      <c r="I70" s="31" t="s">
        <v>80</v>
      </c>
      <c r="J70" s="31" t="s">
        <v>82</v>
      </c>
      <c r="K70" s="31" t="s">
        <v>5</v>
      </c>
      <c r="L70" s="31" t="s">
        <v>82</v>
      </c>
      <c r="M70" s="31" t="s">
        <v>82</v>
      </c>
      <c r="N70" s="31" t="s">
        <v>82</v>
      </c>
      <c r="O70" s="31" t="s">
        <v>5</v>
      </c>
      <c r="P70" s="31" t="s">
        <v>80</v>
      </c>
      <c r="Q70" s="31" t="s">
        <v>80</v>
      </c>
      <c r="R70" s="31" t="s">
        <v>5</v>
      </c>
      <c r="S70" s="31" t="s">
        <v>80</v>
      </c>
      <c r="T70" s="31" t="s">
        <v>82</v>
      </c>
      <c r="U70" s="31" t="s">
        <v>5</v>
      </c>
      <c r="V70" s="31" t="s">
        <v>5</v>
      </c>
      <c r="W70" s="31" t="s">
        <v>82</v>
      </c>
      <c r="X70" s="31" t="s">
        <v>5</v>
      </c>
      <c r="Y70" s="31" t="s">
        <v>5</v>
      </c>
      <c r="Z70" s="31" t="s">
        <v>80</v>
      </c>
      <c r="AA70" s="31" t="s">
        <v>80</v>
      </c>
      <c r="AB70" s="31" t="s">
        <v>80</v>
      </c>
      <c r="AC70" s="31" t="s">
        <v>5</v>
      </c>
      <c r="AD70" s="31" t="s">
        <v>5</v>
      </c>
      <c r="AE70" s="31" t="s">
        <v>5</v>
      </c>
      <c r="AF70" s="31" t="s">
        <v>5</v>
      </c>
      <c r="AG70" s="31" t="s">
        <v>80</v>
      </c>
      <c r="AH70" s="31" t="s">
        <v>5</v>
      </c>
      <c r="AI70" s="31" t="s">
        <v>5</v>
      </c>
      <c r="AJ70" s="31" t="s">
        <v>5</v>
      </c>
      <c r="AK70">
        <v>33</v>
      </c>
      <c r="AL70" s="29" t="s">
        <v>80</v>
      </c>
      <c r="AM70" s="29" t="s">
        <v>80</v>
      </c>
      <c r="AN70" s="20" t="s">
        <v>80</v>
      </c>
    </row>
    <row r="71" spans="1:40" x14ac:dyDescent="0.25">
      <c r="A71" t="s">
        <v>167</v>
      </c>
      <c r="B71" t="s">
        <v>168</v>
      </c>
      <c r="C71" t="s">
        <v>75</v>
      </c>
      <c r="D71" t="s">
        <v>169</v>
      </c>
      <c r="E71" t="s">
        <v>87</v>
      </c>
      <c r="F71" t="s">
        <v>78</v>
      </c>
      <c r="G71" s="31" t="s">
        <v>80</v>
      </c>
      <c r="H71" s="31" t="s">
        <v>80</v>
      </c>
      <c r="I71" s="31" t="s">
        <v>80</v>
      </c>
      <c r="J71" s="31" t="s">
        <v>80</v>
      </c>
      <c r="K71" s="31" t="s">
        <v>80</v>
      </c>
      <c r="L71" s="31" t="s">
        <v>80</v>
      </c>
      <c r="M71" s="31" t="s">
        <v>80</v>
      </c>
      <c r="N71" s="31" t="s">
        <v>80</v>
      </c>
      <c r="O71" s="31" t="s">
        <v>80</v>
      </c>
      <c r="P71" s="31" t="s">
        <v>80</v>
      </c>
      <c r="Q71" s="31" t="s">
        <v>80</v>
      </c>
      <c r="R71" s="31" t="s">
        <v>80</v>
      </c>
      <c r="S71" s="31" t="s">
        <v>80</v>
      </c>
      <c r="T71" s="31" t="s">
        <v>80</v>
      </c>
      <c r="U71" s="31" t="s">
        <v>80</v>
      </c>
      <c r="V71" s="31" t="s">
        <v>80</v>
      </c>
      <c r="W71" s="31" t="s">
        <v>80</v>
      </c>
      <c r="X71" s="31" t="s">
        <v>80</v>
      </c>
      <c r="Y71" s="31" t="s">
        <v>80</v>
      </c>
      <c r="Z71" s="31" t="s">
        <v>80</v>
      </c>
      <c r="AA71" s="31">
        <v>8.2889999999999997</v>
      </c>
      <c r="AB71" s="31" t="s">
        <v>80</v>
      </c>
      <c r="AC71" s="31" t="s">
        <v>80</v>
      </c>
      <c r="AD71" s="31" t="s">
        <v>80</v>
      </c>
      <c r="AE71" s="31">
        <v>0.16800000000000001</v>
      </c>
      <c r="AF71" s="31" t="s">
        <v>80</v>
      </c>
      <c r="AG71" s="31" t="s">
        <v>80</v>
      </c>
      <c r="AH71" s="31" t="s">
        <v>80</v>
      </c>
      <c r="AI71" s="31" t="s">
        <v>80</v>
      </c>
      <c r="AJ71" s="31">
        <v>28.326000000000001</v>
      </c>
      <c r="AK71">
        <v>34</v>
      </c>
      <c r="AL71" s="29">
        <v>0.01</v>
      </c>
      <c r="AM71" s="29">
        <v>99.88</v>
      </c>
      <c r="AN71" s="20">
        <v>36.783000000000001</v>
      </c>
    </row>
    <row r="72" spans="1:40" x14ac:dyDescent="0.25">
      <c r="A72" t="s">
        <v>167</v>
      </c>
      <c r="B72" t="s">
        <v>168</v>
      </c>
      <c r="C72" t="s">
        <v>75</v>
      </c>
      <c r="D72" t="s">
        <v>169</v>
      </c>
      <c r="E72" t="s">
        <v>87</v>
      </c>
      <c r="F72" t="s">
        <v>79</v>
      </c>
      <c r="G72" s="31" t="s">
        <v>80</v>
      </c>
      <c r="H72" s="31" t="s">
        <v>80</v>
      </c>
      <c r="I72" s="31" t="s">
        <v>80</v>
      </c>
      <c r="J72" s="31" t="s">
        <v>80</v>
      </c>
      <c r="K72" s="31" t="s">
        <v>80</v>
      </c>
      <c r="L72" s="31" t="s">
        <v>80</v>
      </c>
      <c r="M72" s="31" t="s">
        <v>80</v>
      </c>
      <c r="N72" s="31" t="s">
        <v>80</v>
      </c>
      <c r="O72" s="31" t="s">
        <v>80</v>
      </c>
      <c r="P72" s="31" t="s">
        <v>80</v>
      </c>
      <c r="Q72" s="31" t="s">
        <v>80</v>
      </c>
      <c r="R72" s="31" t="s">
        <v>80</v>
      </c>
      <c r="S72" s="31" t="s">
        <v>80</v>
      </c>
      <c r="T72" s="31" t="s">
        <v>80</v>
      </c>
      <c r="U72" s="31" t="s">
        <v>80</v>
      </c>
      <c r="V72" s="31" t="s">
        <v>80</v>
      </c>
      <c r="W72" s="31" t="s">
        <v>80</v>
      </c>
      <c r="X72" s="31" t="s">
        <v>80</v>
      </c>
      <c r="Y72" s="31" t="s">
        <v>80</v>
      </c>
      <c r="Z72" s="31" t="s">
        <v>80</v>
      </c>
      <c r="AA72" s="31" t="s">
        <v>82</v>
      </c>
      <c r="AB72" s="31" t="s">
        <v>80</v>
      </c>
      <c r="AC72" s="31" t="s">
        <v>80</v>
      </c>
      <c r="AD72" s="31" t="s">
        <v>80</v>
      </c>
      <c r="AE72" s="31" t="s">
        <v>5</v>
      </c>
      <c r="AF72" s="31" t="s">
        <v>80</v>
      </c>
      <c r="AG72" s="31" t="s">
        <v>80</v>
      </c>
      <c r="AH72" s="31" t="s">
        <v>80</v>
      </c>
      <c r="AI72" s="31" t="s">
        <v>80</v>
      </c>
      <c r="AJ72" s="31" t="s">
        <v>5</v>
      </c>
      <c r="AK72">
        <v>34</v>
      </c>
      <c r="AL72" s="29" t="s">
        <v>80</v>
      </c>
      <c r="AM72" s="29" t="s">
        <v>80</v>
      </c>
      <c r="AN72" s="20" t="s">
        <v>80</v>
      </c>
    </row>
    <row r="73" spans="1:40" x14ac:dyDescent="0.25">
      <c r="A73" t="s">
        <v>167</v>
      </c>
      <c r="B73" t="s">
        <v>168</v>
      </c>
      <c r="C73" t="s">
        <v>75</v>
      </c>
      <c r="D73" t="s">
        <v>169</v>
      </c>
      <c r="E73" t="s">
        <v>81</v>
      </c>
      <c r="F73" t="s">
        <v>78</v>
      </c>
      <c r="G73" s="31" t="s">
        <v>80</v>
      </c>
      <c r="H73" s="31" t="s">
        <v>80</v>
      </c>
      <c r="I73" s="31" t="s">
        <v>80</v>
      </c>
      <c r="J73" s="31" t="s">
        <v>80</v>
      </c>
      <c r="K73" s="31" t="s">
        <v>80</v>
      </c>
      <c r="L73" s="31" t="s">
        <v>80</v>
      </c>
      <c r="M73" s="31" t="s">
        <v>80</v>
      </c>
      <c r="N73" s="31" t="s">
        <v>80</v>
      </c>
      <c r="O73" s="31" t="s">
        <v>80</v>
      </c>
      <c r="P73" s="31" t="s">
        <v>80</v>
      </c>
      <c r="Q73" s="31" t="s">
        <v>80</v>
      </c>
      <c r="R73" s="31" t="s">
        <v>80</v>
      </c>
      <c r="S73" s="31" t="s">
        <v>80</v>
      </c>
      <c r="T73" s="31" t="s">
        <v>80</v>
      </c>
      <c r="U73" s="31" t="s">
        <v>80</v>
      </c>
      <c r="V73" s="31" t="s">
        <v>80</v>
      </c>
      <c r="W73" s="31" t="s">
        <v>80</v>
      </c>
      <c r="X73" s="31" t="s">
        <v>80</v>
      </c>
      <c r="Y73" s="31" t="s">
        <v>80</v>
      </c>
      <c r="Z73" s="31" t="s">
        <v>80</v>
      </c>
      <c r="AA73" s="31" t="s">
        <v>80</v>
      </c>
      <c r="AB73" s="31" t="s">
        <v>80</v>
      </c>
      <c r="AC73" s="31" t="s">
        <v>80</v>
      </c>
      <c r="AD73" s="31" t="s">
        <v>80</v>
      </c>
      <c r="AE73" s="31" t="s">
        <v>80</v>
      </c>
      <c r="AF73" s="31" t="s">
        <v>80</v>
      </c>
      <c r="AG73" s="31" t="s">
        <v>80</v>
      </c>
      <c r="AH73" s="31">
        <v>13.106999999999999</v>
      </c>
      <c r="AI73" s="31">
        <v>10.984999999999999</v>
      </c>
      <c r="AJ73" s="31">
        <v>11.715</v>
      </c>
      <c r="AK73">
        <v>35</v>
      </c>
      <c r="AL73" s="29">
        <v>0.01</v>
      </c>
      <c r="AM73" s="29">
        <v>99.9</v>
      </c>
      <c r="AN73" s="20">
        <v>35.807000000000002</v>
      </c>
    </row>
    <row r="74" spans="1:40" x14ac:dyDescent="0.25">
      <c r="A74" t="s">
        <v>167</v>
      </c>
      <c r="B74" t="s">
        <v>168</v>
      </c>
      <c r="C74" t="s">
        <v>75</v>
      </c>
      <c r="D74" t="s">
        <v>169</v>
      </c>
      <c r="E74" t="s">
        <v>81</v>
      </c>
      <c r="F74" t="s">
        <v>79</v>
      </c>
      <c r="G74" s="31" t="s">
        <v>80</v>
      </c>
      <c r="H74" s="31" t="s">
        <v>80</v>
      </c>
      <c r="I74" s="31" t="s">
        <v>80</v>
      </c>
      <c r="J74" s="31" t="s">
        <v>80</v>
      </c>
      <c r="K74" s="31" t="s">
        <v>80</v>
      </c>
      <c r="L74" s="31" t="s">
        <v>80</v>
      </c>
      <c r="M74" s="31" t="s">
        <v>80</v>
      </c>
      <c r="N74" s="31" t="s">
        <v>80</v>
      </c>
      <c r="O74" s="31" t="s">
        <v>80</v>
      </c>
      <c r="P74" s="31" t="s">
        <v>80</v>
      </c>
      <c r="Q74" s="31" t="s">
        <v>80</v>
      </c>
      <c r="R74" s="31" t="s">
        <v>80</v>
      </c>
      <c r="S74" s="31" t="s">
        <v>80</v>
      </c>
      <c r="T74" s="31" t="s">
        <v>80</v>
      </c>
      <c r="U74" s="31" t="s">
        <v>80</v>
      </c>
      <c r="V74" s="31" t="s">
        <v>80</v>
      </c>
      <c r="W74" s="31" t="s">
        <v>80</v>
      </c>
      <c r="X74" s="31" t="s">
        <v>80</v>
      </c>
      <c r="Y74" s="31" t="s">
        <v>80</v>
      </c>
      <c r="Z74" s="31" t="s">
        <v>80</v>
      </c>
      <c r="AA74" s="31" t="s">
        <v>80</v>
      </c>
      <c r="AB74" s="31" t="s">
        <v>80</v>
      </c>
      <c r="AC74" s="31" t="s">
        <v>80</v>
      </c>
      <c r="AD74" s="31" t="s">
        <v>80</v>
      </c>
      <c r="AE74" s="31" t="s">
        <v>80</v>
      </c>
      <c r="AF74" s="31" t="s">
        <v>80</v>
      </c>
      <c r="AG74" s="31" t="s">
        <v>80</v>
      </c>
      <c r="AH74" s="31" t="s">
        <v>5</v>
      </c>
      <c r="AI74" s="31" t="s">
        <v>5</v>
      </c>
      <c r="AJ74" s="31" t="s">
        <v>5</v>
      </c>
      <c r="AK74">
        <v>35</v>
      </c>
      <c r="AL74" s="29" t="s">
        <v>80</v>
      </c>
      <c r="AM74" s="29" t="s">
        <v>80</v>
      </c>
      <c r="AN74" s="20" t="s">
        <v>80</v>
      </c>
    </row>
    <row r="75" spans="1:40" x14ac:dyDescent="0.25">
      <c r="A75" t="s">
        <v>167</v>
      </c>
      <c r="B75" t="s">
        <v>168</v>
      </c>
      <c r="C75" t="s">
        <v>75</v>
      </c>
      <c r="D75" t="s">
        <v>137</v>
      </c>
      <c r="E75" t="s">
        <v>84</v>
      </c>
      <c r="F75" t="s">
        <v>78</v>
      </c>
      <c r="G75" s="31" t="s">
        <v>80</v>
      </c>
      <c r="H75" s="31" t="s">
        <v>80</v>
      </c>
      <c r="I75" s="31" t="s">
        <v>80</v>
      </c>
      <c r="J75" s="31">
        <v>1</v>
      </c>
      <c r="K75" s="31" t="s">
        <v>80</v>
      </c>
      <c r="L75" s="31" t="s">
        <v>80</v>
      </c>
      <c r="M75" s="31" t="s">
        <v>80</v>
      </c>
      <c r="N75" s="31" t="s">
        <v>80</v>
      </c>
      <c r="O75" s="31" t="s">
        <v>80</v>
      </c>
      <c r="P75" s="31" t="s">
        <v>80</v>
      </c>
      <c r="Q75" s="31" t="s">
        <v>80</v>
      </c>
      <c r="R75" s="31" t="s">
        <v>80</v>
      </c>
      <c r="S75" s="31" t="s">
        <v>80</v>
      </c>
      <c r="T75" s="31" t="s">
        <v>80</v>
      </c>
      <c r="U75" s="31" t="s">
        <v>80</v>
      </c>
      <c r="V75" s="31" t="s">
        <v>80</v>
      </c>
      <c r="W75" s="31">
        <v>2.0619999999999998</v>
      </c>
      <c r="X75" s="31">
        <v>2.4060000000000001</v>
      </c>
      <c r="Y75" s="31">
        <v>3.802</v>
      </c>
      <c r="Z75" s="31">
        <v>7.99</v>
      </c>
      <c r="AA75" s="31">
        <v>10.462</v>
      </c>
      <c r="AB75" s="31">
        <v>2.7469999999999999</v>
      </c>
      <c r="AC75" s="31">
        <v>0.41899999999999998</v>
      </c>
      <c r="AD75" s="31" t="s">
        <v>80</v>
      </c>
      <c r="AE75" s="31" t="s">
        <v>80</v>
      </c>
      <c r="AF75" s="31">
        <v>0.35</v>
      </c>
      <c r="AG75" s="31">
        <v>0.54100000000000004</v>
      </c>
      <c r="AH75" s="31" t="s">
        <v>80</v>
      </c>
      <c r="AI75" s="31">
        <v>0.66</v>
      </c>
      <c r="AJ75" s="31">
        <v>1.998</v>
      </c>
      <c r="AK75">
        <v>36</v>
      </c>
      <c r="AL75" s="29">
        <v>0.01</v>
      </c>
      <c r="AM75" s="29">
        <v>99.91</v>
      </c>
      <c r="AN75" s="20">
        <v>34.436999999999998</v>
      </c>
    </row>
    <row r="76" spans="1:40" x14ac:dyDescent="0.25">
      <c r="A76" t="s">
        <v>167</v>
      </c>
      <c r="B76" t="s">
        <v>168</v>
      </c>
      <c r="C76" t="s">
        <v>75</v>
      </c>
      <c r="D76" t="s">
        <v>137</v>
      </c>
      <c r="E76" t="s">
        <v>84</v>
      </c>
      <c r="F76" t="s">
        <v>79</v>
      </c>
      <c r="G76" s="31" t="s">
        <v>80</v>
      </c>
      <c r="H76" s="31" t="s">
        <v>80</v>
      </c>
      <c r="I76" s="31" t="s">
        <v>80</v>
      </c>
      <c r="J76" s="31" t="s">
        <v>5</v>
      </c>
      <c r="K76" s="31" t="s">
        <v>80</v>
      </c>
      <c r="L76" s="31" t="s">
        <v>80</v>
      </c>
      <c r="M76" s="31" t="s">
        <v>80</v>
      </c>
      <c r="N76" s="31" t="s">
        <v>80</v>
      </c>
      <c r="O76" s="31" t="s">
        <v>80</v>
      </c>
      <c r="P76" s="31" t="s">
        <v>80</v>
      </c>
      <c r="Q76" s="31" t="s">
        <v>80</v>
      </c>
      <c r="R76" s="31" t="s">
        <v>80</v>
      </c>
      <c r="S76" s="31" t="s">
        <v>80</v>
      </c>
      <c r="T76" s="31" t="s">
        <v>80</v>
      </c>
      <c r="U76" s="31" t="s">
        <v>80</v>
      </c>
      <c r="V76" s="31" t="s">
        <v>80</v>
      </c>
      <c r="W76" s="31" t="s">
        <v>20</v>
      </c>
      <c r="X76" s="31" t="s">
        <v>82</v>
      </c>
      <c r="Y76" s="31" t="s">
        <v>7</v>
      </c>
      <c r="Z76" s="31" t="s">
        <v>82</v>
      </c>
      <c r="AA76" s="31" t="s">
        <v>82</v>
      </c>
      <c r="AB76" s="31" t="s">
        <v>82</v>
      </c>
      <c r="AC76" s="31" t="s">
        <v>82</v>
      </c>
      <c r="AD76" s="31" t="s">
        <v>80</v>
      </c>
      <c r="AE76" s="31" t="s">
        <v>80</v>
      </c>
      <c r="AF76" s="31" t="s">
        <v>5</v>
      </c>
      <c r="AG76" s="31" t="s">
        <v>5</v>
      </c>
      <c r="AH76" s="31" t="s">
        <v>80</v>
      </c>
      <c r="AI76" s="31" t="s">
        <v>24</v>
      </c>
      <c r="AJ76" s="31" t="s">
        <v>24</v>
      </c>
      <c r="AK76">
        <v>36</v>
      </c>
      <c r="AL76" s="29" t="s">
        <v>80</v>
      </c>
      <c r="AM76" s="29" t="s">
        <v>80</v>
      </c>
      <c r="AN76" s="20" t="s">
        <v>80</v>
      </c>
    </row>
    <row r="77" spans="1:40" x14ac:dyDescent="0.25">
      <c r="A77" t="s">
        <v>167</v>
      </c>
      <c r="B77" t="s">
        <v>168</v>
      </c>
      <c r="C77" t="s">
        <v>75</v>
      </c>
      <c r="D77" t="s">
        <v>76</v>
      </c>
      <c r="E77" t="s">
        <v>104</v>
      </c>
      <c r="F77" t="s">
        <v>78</v>
      </c>
      <c r="G77" s="31" t="s">
        <v>80</v>
      </c>
      <c r="H77" s="31" t="s">
        <v>80</v>
      </c>
      <c r="I77" s="31" t="s">
        <v>80</v>
      </c>
      <c r="J77" s="31" t="s">
        <v>80</v>
      </c>
      <c r="K77" s="31">
        <v>3</v>
      </c>
      <c r="L77" s="31">
        <v>7.9370000000000003</v>
      </c>
      <c r="M77" s="31">
        <v>9.1</v>
      </c>
      <c r="N77" s="31" t="s">
        <v>80</v>
      </c>
      <c r="O77" s="31" t="s">
        <v>80</v>
      </c>
      <c r="P77" s="31" t="s">
        <v>80</v>
      </c>
      <c r="Q77" s="31" t="s">
        <v>80</v>
      </c>
      <c r="R77" s="31" t="s">
        <v>80</v>
      </c>
      <c r="S77" s="31" t="s">
        <v>80</v>
      </c>
      <c r="T77" s="31" t="s">
        <v>80</v>
      </c>
      <c r="U77" s="31" t="s">
        <v>80</v>
      </c>
      <c r="V77" s="31" t="s">
        <v>80</v>
      </c>
      <c r="W77" s="31" t="s">
        <v>80</v>
      </c>
      <c r="X77" s="31" t="s">
        <v>80</v>
      </c>
      <c r="Y77" s="31" t="s">
        <v>80</v>
      </c>
      <c r="Z77" s="31" t="s">
        <v>80</v>
      </c>
      <c r="AA77" s="31" t="s">
        <v>80</v>
      </c>
      <c r="AB77" s="31" t="s">
        <v>80</v>
      </c>
      <c r="AC77" s="31" t="s">
        <v>80</v>
      </c>
      <c r="AD77" s="31" t="s">
        <v>80</v>
      </c>
      <c r="AE77" s="31" t="s">
        <v>80</v>
      </c>
      <c r="AF77" s="31" t="s">
        <v>80</v>
      </c>
      <c r="AG77" s="31" t="s">
        <v>80</v>
      </c>
      <c r="AH77" s="31" t="s">
        <v>80</v>
      </c>
      <c r="AI77" s="31" t="s">
        <v>80</v>
      </c>
      <c r="AJ77" s="31" t="s">
        <v>80</v>
      </c>
      <c r="AK77">
        <v>37</v>
      </c>
      <c r="AL77" s="29">
        <v>0.01</v>
      </c>
      <c r="AM77" s="29">
        <v>99.92</v>
      </c>
      <c r="AN77" s="20">
        <v>20.036999999999999</v>
      </c>
    </row>
    <row r="78" spans="1:40" x14ac:dyDescent="0.25">
      <c r="A78" t="s">
        <v>167</v>
      </c>
      <c r="B78" t="s">
        <v>168</v>
      </c>
      <c r="C78" t="s">
        <v>75</v>
      </c>
      <c r="D78" t="s">
        <v>76</v>
      </c>
      <c r="E78" t="s">
        <v>104</v>
      </c>
      <c r="F78" t="s">
        <v>79</v>
      </c>
      <c r="G78" s="31" t="s">
        <v>80</v>
      </c>
      <c r="H78" s="31" t="s">
        <v>80</v>
      </c>
      <c r="I78" s="31" t="s">
        <v>80</v>
      </c>
      <c r="J78" s="31" t="s">
        <v>80</v>
      </c>
      <c r="K78" s="31" t="s">
        <v>5</v>
      </c>
      <c r="L78" s="31" t="s">
        <v>82</v>
      </c>
      <c r="M78" s="31" t="s">
        <v>82</v>
      </c>
      <c r="N78" s="31" t="s">
        <v>5</v>
      </c>
      <c r="O78" s="31" t="s">
        <v>80</v>
      </c>
      <c r="P78" s="31" t="s">
        <v>80</v>
      </c>
      <c r="Q78" s="31" t="s">
        <v>80</v>
      </c>
      <c r="R78" s="31" t="s">
        <v>80</v>
      </c>
      <c r="S78" s="31" t="s">
        <v>80</v>
      </c>
      <c r="T78" s="31" t="s">
        <v>80</v>
      </c>
      <c r="U78" s="31" t="s">
        <v>80</v>
      </c>
      <c r="V78" s="31" t="s">
        <v>80</v>
      </c>
      <c r="W78" s="31" t="s">
        <v>80</v>
      </c>
      <c r="X78" s="31" t="s">
        <v>80</v>
      </c>
      <c r="Y78" s="31" t="s">
        <v>80</v>
      </c>
      <c r="Z78" s="31" t="s">
        <v>80</v>
      </c>
      <c r="AA78" s="31" t="s">
        <v>80</v>
      </c>
      <c r="AB78" s="31" t="s">
        <v>80</v>
      </c>
      <c r="AC78" s="31" t="s">
        <v>80</v>
      </c>
      <c r="AD78" s="31" t="s">
        <v>80</v>
      </c>
      <c r="AE78" s="31" t="s">
        <v>80</v>
      </c>
      <c r="AF78" s="31" t="s">
        <v>80</v>
      </c>
      <c r="AG78" s="31" t="s">
        <v>80</v>
      </c>
      <c r="AH78" s="31" t="s">
        <v>80</v>
      </c>
      <c r="AI78" s="31" t="s">
        <v>80</v>
      </c>
      <c r="AJ78" s="31" t="s">
        <v>80</v>
      </c>
      <c r="AK78">
        <v>37</v>
      </c>
      <c r="AL78" s="29" t="s">
        <v>80</v>
      </c>
      <c r="AM78" s="29" t="s">
        <v>80</v>
      </c>
      <c r="AN78" s="20" t="s">
        <v>80</v>
      </c>
    </row>
    <row r="79" spans="1:40" x14ac:dyDescent="0.25">
      <c r="A79" t="s">
        <v>167</v>
      </c>
      <c r="B79" t="s">
        <v>168</v>
      </c>
      <c r="C79" t="s">
        <v>75</v>
      </c>
      <c r="D79" t="s">
        <v>88</v>
      </c>
      <c r="E79" t="s">
        <v>87</v>
      </c>
      <c r="F79" t="s">
        <v>78</v>
      </c>
      <c r="G79" s="31" t="s">
        <v>80</v>
      </c>
      <c r="H79" s="31" t="s">
        <v>80</v>
      </c>
      <c r="I79" s="31">
        <v>14</v>
      </c>
      <c r="J79" s="31">
        <v>2</v>
      </c>
      <c r="K79" s="31">
        <v>0.96</v>
      </c>
      <c r="L79" s="31" t="s">
        <v>80</v>
      </c>
      <c r="M79" s="31" t="s">
        <v>80</v>
      </c>
      <c r="N79" s="31" t="s">
        <v>80</v>
      </c>
      <c r="O79" s="31" t="s">
        <v>80</v>
      </c>
      <c r="P79" s="31" t="s">
        <v>80</v>
      </c>
      <c r="Q79" s="31" t="s">
        <v>80</v>
      </c>
      <c r="R79" s="31" t="s">
        <v>80</v>
      </c>
      <c r="S79" s="31" t="s">
        <v>80</v>
      </c>
      <c r="T79" s="31" t="s">
        <v>80</v>
      </c>
      <c r="U79" s="31" t="s">
        <v>80</v>
      </c>
      <c r="V79" s="31" t="s">
        <v>80</v>
      </c>
      <c r="W79" s="31" t="s">
        <v>80</v>
      </c>
      <c r="X79" s="31" t="s">
        <v>80</v>
      </c>
      <c r="Y79" s="31" t="s">
        <v>80</v>
      </c>
      <c r="Z79" s="31" t="s">
        <v>80</v>
      </c>
      <c r="AA79" s="31" t="s">
        <v>80</v>
      </c>
      <c r="AB79" s="31" t="s">
        <v>80</v>
      </c>
      <c r="AC79" s="31" t="s">
        <v>80</v>
      </c>
      <c r="AD79" s="31" t="s">
        <v>80</v>
      </c>
      <c r="AE79" s="31" t="s">
        <v>80</v>
      </c>
      <c r="AF79" s="31" t="s">
        <v>80</v>
      </c>
      <c r="AG79" s="31" t="s">
        <v>80</v>
      </c>
      <c r="AH79" s="31" t="s">
        <v>80</v>
      </c>
      <c r="AI79" s="31" t="s">
        <v>80</v>
      </c>
      <c r="AJ79" s="31" t="s">
        <v>80</v>
      </c>
      <c r="AK79">
        <v>38</v>
      </c>
      <c r="AL79" s="29">
        <v>0.01</v>
      </c>
      <c r="AM79" s="29">
        <v>99.92</v>
      </c>
      <c r="AN79" s="20">
        <v>16.96</v>
      </c>
    </row>
    <row r="80" spans="1:40" x14ac:dyDescent="0.25">
      <c r="A80" t="s">
        <v>167</v>
      </c>
      <c r="B80" t="s">
        <v>168</v>
      </c>
      <c r="C80" t="s">
        <v>75</v>
      </c>
      <c r="D80" t="s">
        <v>88</v>
      </c>
      <c r="E80" t="s">
        <v>87</v>
      </c>
      <c r="F80" t="s">
        <v>79</v>
      </c>
      <c r="G80" s="31" t="s">
        <v>80</v>
      </c>
      <c r="H80" s="31" t="s">
        <v>80</v>
      </c>
      <c r="I80" s="31" t="s">
        <v>82</v>
      </c>
      <c r="J80" s="31" t="s">
        <v>82</v>
      </c>
      <c r="K80" s="31" t="s">
        <v>82</v>
      </c>
      <c r="L80" s="31" t="s">
        <v>80</v>
      </c>
      <c r="M80" s="31" t="s">
        <v>80</v>
      </c>
      <c r="N80" s="31" t="s">
        <v>80</v>
      </c>
      <c r="O80" s="31" t="s">
        <v>80</v>
      </c>
      <c r="P80" s="31" t="s">
        <v>80</v>
      </c>
      <c r="Q80" s="31" t="s">
        <v>80</v>
      </c>
      <c r="R80" s="31" t="s">
        <v>80</v>
      </c>
      <c r="S80" s="31" t="s">
        <v>80</v>
      </c>
      <c r="T80" s="31" t="s">
        <v>80</v>
      </c>
      <c r="U80" s="31" t="s">
        <v>80</v>
      </c>
      <c r="V80" s="31" t="s">
        <v>80</v>
      </c>
      <c r="W80" s="31" t="s">
        <v>80</v>
      </c>
      <c r="X80" s="31" t="s">
        <v>80</v>
      </c>
      <c r="Y80" s="31" t="s">
        <v>80</v>
      </c>
      <c r="Z80" s="31" t="s">
        <v>80</v>
      </c>
      <c r="AA80" s="31" t="s">
        <v>80</v>
      </c>
      <c r="AB80" s="31" t="s">
        <v>80</v>
      </c>
      <c r="AC80" s="31" t="s">
        <v>80</v>
      </c>
      <c r="AD80" s="31" t="s">
        <v>80</v>
      </c>
      <c r="AE80" s="31" t="s">
        <v>80</v>
      </c>
      <c r="AF80" s="31" t="s">
        <v>80</v>
      </c>
      <c r="AG80" s="31" t="s">
        <v>80</v>
      </c>
      <c r="AH80" s="31" t="s">
        <v>80</v>
      </c>
      <c r="AI80" s="31" t="s">
        <v>80</v>
      </c>
      <c r="AJ80" s="31" t="s">
        <v>80</v>
      </c>
      <c r="AK80">
        <v>38</v>
      </c>
      <c r="AL80" s="29" t="s">
        <v>80</v>
      </c>
      <c r="AM80" s="29" t="s">
        <v>80</v>
      </c>
      <c r="AN80" s="20" t="s">
        <v>80</v>
      </c>
    </row>
    <row r="81" spans="1:40" x14ac:dyDescent="0.25">
      <c r="A81" t="s">
        <v>167</v>
      </c>
      <c r="B81" t="s">
        <v>168</v>
      </c>
      <c r="C81" t="s">
        <v>75</v>
      </c>
      <c r="D81" t="s">
        <v>169</v>
      </c>
      <c r="E81" t="s">
        <v>84</v>
      </c>
      <c r="F81" t="s">
        <v>78</v>
      </c>
      <c r="G81" s="31" t="s">
        <v>80</v>
      </c>
      <c r="H81" s="31" t="s">
        <v>80</v>
      </c>
      <c r="I81" s="31" t="s">
        <v>80</v>
      </c>
      <c r="J81" s="31" t="s">
        <v>80</v>
      </c>
      <c r="K81" s="31" t="s">
        <v>80</v>
      </c>
      <c r="L81" s="31" t="s">
        <v>80</v>
      </c>
      <c r="M81" s="31" t="s">
        <v>80</v>
      </c>
      <c r="N81" s="31" t="s">
        <v>80</v>
      </c>
      <c r="O81" s="31" t="s">
        <v>80</v>
      </c>
      <c r="P81" s="31" t="s">
        <v>80</v>
      </c>
      <c r="Q81" s="31" t="s">
        <v>80</v>
      </c>
      <c r="R81" s="31" t="s">
        <v>80</v>
      </c>
      <c r="S81" s="31" t="s">
        <v>80</v>
      </c>
      <c r="T81" s="31">
        <v>0.3</v>
      </c>
      <c r="U81" s="31" t="s">
        <v>80</v>
      </c>
      <c r="V81" s="31" t="s">
        <v>80</v>
      </c>
      <c r="W81" s="31" t="s">
        <v>80</v>
      </c>
      <c r="X81" s="31" t="s">
        <v>80</v>
      </c>
      <c r="Y81" s="31">
        <v>0.18</v>
      </c>
      <c r="Z81" s="31" t="s">
        <v>80</v>
      </c>
      <c r="AA81" s="31" t="s">
        <v>80</v>
      </c>
      <c r="AB81" s="31">
        <v>1.643</v>
      </c>
      <c r="AC81" s="31">
        <v>3.423</v>
      </c>
      <c r="AD81" s="31">
        <v>0.69899999999999995</v>
      </c>
      <c r="AE81" s="31">
        <v>0.77800000000000002</v>
      </c>
      <c r="AF81" s="31">
        <v>0.92300000000000004</v>
      </c>
      <c r="AG81" s="31">
        <v>5.47</v>
      </c>
      <c r="AH81" s="31">
        <v>0.96499999999999997</v>
      </c>
      <c r="AI81" s="31">
        <v>0.65700000000000003</v>
      </c>
      <c r="AJ81" s="31">
        <v>1.7490000000000001</v>
      </c>
      <c r="AK81">
        <v>39</v>
      </c>
      <c r="AL81" s="29">
        <v>0.01</v>
      </c>
      <c r="AM81" s="29">
        <v>99.93</v>
      </c>
      <c r="AN81" s="20">
        <v>16.786999999999999</v>
      </c>
    </row>
    <row r="82" spans="1:40" x14ac:dyDescent="0.25">
      <c r="A82" t="s">
        <v>167</v>
      </c>
      <c r="B82" t="s">
        <v>168</v>
      </c>
      <c r="C82" t="s">
        <v>75</v>
      </c>
      <c r="D82" t="s">
        <v>169</v>
      </c>
      <c r="E82" t="s">
        <v>84</v>
      </c>
      <c r="F82" t="s">
        <v>79</v>
      </c>
      <c r="G82" s="31" t="s">
        <v>80</v>
      </c>
      <c r="H82" s="31" t="s">
        <v>80</v>
      </c>
      <c r="I82" s="31" t="s">
        <v>80</v>
      </c>
      <c r="J82" s="31" t="s">
        <v>80</v>
      </c>
      <c r="K82" s="31" t="s">
        <v>80</v>
      </c>
      <c r="L82" s="31" t="s">
        <v>80</v>
      </c>
      <c r="M82" s="31" t="s">
        <v>80</v>
      </c>
      <c r="N82" s="31" t="s">
        <v>80</v>
      </c>
      <c r="O82" s="31" t="s">
        <v>80</v>
      </c>
      <c r="P82" s="31" t="s">
        <v>80</v>
      </c>
      <c r="Q82" s="31" t="s">
        <v>80</v>
      </c>
      <c r="R82" s="31" t="s">
        <v>80</v>
      </c>
      <c r="S82" s="31" t="s">
        <v>80</v>
      </c>
      <c r="T82" s="31" t="s">
        <v>20</v>
      </c>
      <c r="U82" s="31" t="s">
        <v>80</v>
      </c>
      <c r="V82" s="31" t="s">
        <v>80</v>
      </c>
      <c r="W82" s="31" t="s">
        <v>80</v>
      </c>
      <c r="X82" s="31" t="s">
        <v>80</v>
      </c>
      <c r="Y82" s="31" t="s">
        <v>82</v>
      </c>
      <c r="Z82" s="31" t="s">
        <v>80</v>
      </c>
      <c r="AA82" s="31" t="s">
        <v>80</v>
      </c>
      <c r="AB82" s="31" t="s">
        <v>18</v>
      </c>
      <c r="AC82" s="31" t="s">
        <v>18</v>
      </c>
      <c r="AD82" s="31" t="s">
        <v>18</v>
      </c>
      <c r="AE82" s="31" t="s">
        <v>7</v>
      </c>
      <c r="AF82" s="31" t="s">
        <v>9</v>
      </c>
      <c r="AG82" s="31" t="s">
        <v>82</v>
      </c>
      <c r="AH82" s="31" t="s">
        <v>82</v>
      </c>
      <c r="AI82" s="31" t="s">
        <v>82</v>
      </c>
      <c r="AJ82" s="31" t="s">
        <v>82</v>
      </c>
      <c r="AK82">
        <v>39</v>
      </c>
      <c r="AL82" s="29" t="s">
        <v>80</v>
      </c>
      <c r="AM82" s="29" t="s">
        <v>80</v>
      </c>
      <c r="AN82" s="20" t="s">
        <v>80</v>
      </c>
    </row>
    <row r="83" spans="1:40" x14ac:dyDescent="0.25">
      <c r="A83" t="s">
        <v>167</v>
      </c>
      <c r="B83" t="s">
        <v>168</v>
      </c>
      <c r="C83" t="s">
        <v>75</v>
      </c>
      <c r="D83" t="s">
        <v>169</v>
      </c>
      <c r="E83" t="s">
        <v>95</v>
      </c>
      <c r="F83" t="s">
        <v>78</v>
      </c>
      <c r="G83" s="31" t="s">
        <v>80</v>
      </c>
      <c r="H83" s="31" t="s">
        <v>80</v>
      </c>
      <c r="I83" s="31" t="s">
        <v>80</v>
      </c>
      <c r="J83" s="31" t="s">
        <v>80</v>
      </c>
      <c r="K83" s="31" t="s">
        <v>80</v>
      </c>
      <c r="L83" s="31" t="s">
        <v>80</v>
      </c>
      <c r="M83" s="31" t="s">
        <v>80</v>
      </c>
      <c r="N83" s="31" t="s">
        <v>80</v>
      </c>
      <c r="O83" s="31" t="s">
        <v>80</v>
      </c>
      <c r="P83" s="31" t="s">
        <v>80</v>
      </c>
      <c r="Q83" s="31" t="s">
        <v>80</v>
      </c>
      <c r="R83" s="31" t="s">
        <v>80</v>
      </c>
      <c r="S83" s="31" t="s">
        <v>80</v>
      </c>
      <c r="T83" s="31" t="s">
        <v>80</v>
      </c>
      <c r="U83" s="31" t="s">
        <v>80</v>
      </c>
      <c r="V83" s="31" t="s">
        <v>80</v>
      </c>
      <c r="W83" s="31" t="s">
        <v>80</v>
      </c>
      <c r="X83" s="31" t="s">
        <v>80</v>
      </c>
      <c r="Y83" s="31" t="s">
        <v>80</v>
      </c>
      <c r="Z83" s="31" t="s">
        <v>80</v>
      </c>
      <c r="AA83" s="31" t="s">
        <v>80</v>
      </c>
      <c r="AB83" s="31" t="s">
        <v>80</v>
      </c>
      <c r="AC83" s="31" t="s">
        <v>80</v>
      </c>
      <c r="AD83" s="31" t="s">
        <v>80</v>
      </c>
      <c r="AE83" s="31" t="s">
        <v>80</v>
      </c>
      <c r="AF83" s="31">
        <v>2.2559999999999998</v>
      </c>
      <c r="AG83" s="31" t="s">
        <v>80</v>
      </c>
      <c r="AH83" s="31">
        <v>4.2830000000000004</v>
      </c>
      <c r="AI83" s="31">
        <v>4.3940000000000001</v>
      </c>
      <c r="AJ83" s="31">
        <v>5.3259999999999996</v>
      </c>
      <c r="AK83">
        <v>40</v>
      </c>
      <c r="AL83" s="29">
        <v>0.01</v>
      </c>
      <c r="AM83" s="29">
        <v>99.94</v>
      </c>
      <c r="AN83" s="20">
        <v>16.259</v>
      </c>
    </row>
    <row r="84" spans="1:40" x14ac:dyDescent="0.25">
      <c r="A84" t="s">
        <v>167</v>
      </c>
      <c r="B84" t="s">
        <v>168</v>
      </c>
      <c r="C84" t="s">
        <v>75</v>
      </c>
      <c r="D84" t="s">
        <v>169</v>
      </c>
      <c r="E84" t="s">
        <v>95</v>
      </c>
      <c r="F84" t="s">
        <v>79</v>
      </c>
      <c r="G84" s="31" t="s">
        <v>80</v>
      </c>
      <c r="H84" s="31" t="s">
        <v>80</v>
      </c>
      <c r="I84" s="31" t="s">
        <v>80</v>
      </c>
      <c r="J84" s="31" t="s">
        <v>80</v>
      </c>
      <c r="K84" s="31" t="s">
        <v>80</v>
      </c>
      <c r="L84" s="31" t="s">
        <v>80</v>
      </c>
      <c r="M84" s="31" t="s">
        <v>80</v>
      </c>
      <c r="N84" s="31" t="s">
        <v>80</v>
      </c>
      <c r="O84" s="31" t="s">
        <v>80</v>
      </c>
      <c r="P84" s="31" t="s">
        <v>80</v>
      </c>
      <c r="Q84" s="31" t="s">
        <v>80</v>
      </c>
      <c r="R84" s="31" t="s">
        <v>80</v>
      </c>
      <c r="S84" s="31" t="s">
        <v>80</v>
      </c>
      <c r="T84" s="31" t="s">
        <v>80</v>
      </c>
      <c r="U84" s="31" t="s">
        <v>80</v>
      </c>
      <c r="V84" s="31" t="s">
        <v>80</v>
      </c>
      <c r="W84" s="31" t="s">
        <v>80</v>
      </c>
      <c r="X84" s="31" t="s">
        <v>80</v>
      </c>
      <c r="Y84" s="31" t="s">
        <v>80</v>
      </c>
      <c r="Z84" s="31" t="s">
        <v>80</v>
      </c>
      <c r="AA84" s="31" t="s">
        <v>80</v>
      </c>
      <c r="AB84" s="31" t="s">
        <v>80</v>
      </c>
      <c r="AC84" s="31" t="s">
        <v>80</v>
      </c>
      <c r="AD84" s="31" t="s">
        <v>80</v>
      </c>
      <c r="AE84" s="31" t="s">
        <v>80</v>
      </c>
      <c r="AF84" s="31" t="s">
        <v>18</v>
      </c>
      <c r="AG84" s="31" t="s">
        <v>80</v>
      </c>
      <c r="AH84" s="31" t="s">
        <v>82</v>
      </c>
      <c r="AI84" s="31" t="s">
        <v>82</v>
      </c>
      <c r="AJ84" s="31" t="s">
        <v>82</v>
      </c>
      <c r="AK84">
        <v>40</v>
      </c>
      <c r="AL84" s="29" t="s">
        <v>80</v>
      </c>
      <c r="AM84" s="29" t="s">
        <v>80</v>
      </c>
      <c r="AN84" s="20" t="s">
        <v>80</v>
      </c>
    </row>
    <row r="85" spans="1:40" x14ac:dyDescent="0.25">
      <c r="A85" t="s">
        <v>167</v>
      </c>
      <c r="B85" t="s">
        <v>168</v>
      </c>
      <c r="C85" t="s">
        <v>75</v>
      </c>
      <c r="D85" t="s">
        <v>171</v>
      </c>
      <c r="E85" t="s">
        <v>95</v>
      </c>
      <c r="F85" t="s">
        <v>78</v>
      </c>
      <c r="G85" s="31" t="s">
        <v>80</v>
      </c>
      <c r="H85" s="31" t="s">
        <v>80</v>
      </c>
      <c r="I85" s="31" t="s">
        <v>80</v>
      </c>
      <c r="J85" s="31" t="s">
        <v>80</v>
      </c>
      <c r="K85" s="31" t="s">
        <v>80</v>
      </c>
      <c r="L85" s="31" t="s">
        <v>80</v>
      </c>
      <c r="M85" s="31" t="s">
        <v>80</v>
      </c>
      <c r="N85" s="31" t="s">
        <v>80</v>
      </c>
      <c r="O85" s="31" t="s">
        <v>80</v>
      </c>
      <c r="P85" s="31" t="s">
        <v>80</v>
      </c>
      <c r="Q85" s="31" t="s">
        <v>80</v>
      </c>
      <c r="R85" s="31" t="s">
        <v>80</v>
      </c>
      <c r="S85" s="31" t="s">
        <v>80</v>
      </c>
      <c r="T85" s="31" t="s">
        <v>80</v>
      </c>
      <c r="U85" s="31" t="s">
        <v>80</v>
      </c>
      <c r="V85" s="31" t="s">
        <v>80</v>
      </c>
      <c r="W85" s="31" t="s">
        <v>80</v>
      </c>
      <c r="X85" s="31" t="s">
        <v>80</v>
      </c>
      <c r="Y85" s="31" t="s">
        <v>80</v>
      </c>
      <c r="Z85" s="31" t="s">
        <v>80</v>
      </c>
      <c r="AA85" s="31" t="s">
        <v>80</v>
      </c>
      <c r="AB85" s="31" t="s">
        <v>80</v>
      </c>
      <c r="AC85" s="31" t="s">
        <v>80</v>
      </c>
      <c r="AD85" s="31" t="s">
        <v>80</v>
      </c>
      <c r="AE85" s="31" t="s">
        <v>80</v>
      </c>
      <c r="AF85" s="31" t="s">
        <v>80</v>
      </c>
      <c r="AG85" s="31">
        <v>2.339</v>
      </c>
      <c r="AH85" s="31">
        <v>4.68</v>
      </c>
      <c r="AI85" s="31">
        <v>5.1040000000000001</v>
      </c>
      <c r="AJ85" s="31">
        <v>3.51</v>
      </c>
      <c r="AK85">
        <v>41</v>
      </c>
      <c r="AL85" s="29">
        <v>0.01</v>
      </c>
      <c r="AM85" s="29">
        <v>99.94</v>
      </c>
      <c r="AN85" s="20">
        <v>15.632999999999999</v>
      </c>
    </row>
    <row r="86" spans="1:40" x14ac:dyDescent="0.25">
      <c r="A86" t="s">
        <v>167</v>
      </c>
      <c r="B86" t="s">
        <v>168</v>
      </c>
      <c r="C86" t="s">
        <v>75</v>
      </c>
      <c r="D86" t="s">
        <v>171</v>
      </c>
      <c r="E86" t="s">
        <v>95</v>
      </c>
      <c r="F86" t="s">
        <v>79</v>
      </c>
      <c r="G86" s="31" t="s">
        <v>80</v>
      </c>
      <c r="H86" s="31" t="s">
        <v>80</v>
      </c>
      <c r="I86" s="31" t="s">
        <v>80</v>
      </c>
      <c r="J86" s="31" t="s">
        <v>80</v>
      </c>
      <c r="K86" s="31" t="s">
        <v>80</v>
      </c>
      <c r="L86" s="31" t="s">
        <v>80</v>
      </c>
      <c r="M86" s="31" t="s">
        <v>80</v>
      </c>
      <c r="N86" s="31" t="s">
        <v>80</v>
      </c>
      <c r="O86" s="31" t="s">
        <v>80</v>
      </c>
      <c r="P86" s="31" t="s">
        <v>80</v>
      </c>
      <c r="Q86" s="31" t="s">
        <v>80</v>
      </c>
      <c r="R86" s="31" t="s">
        <v>80</v>
      </c>
      <c r="S86" s="31" t="s">
        <v>80</v>
      </c>
      <c r="T86" s="31" t="s">
        <v>80</v>
      </c>
      <c r="U86" s="31" t="s">
        <v>80</v>
      </c>
      <c r="V86" s="31" t="s">
        <v>80</v>
      </c>
      <c r="W86" s="31" t="s">
        <v>80</v>
      </c>
      <c r="X86" s="31" t="s">
        <v>80</v>
      </c>
      <c r="Y86" s="31" t="s">
        <v>80</v>
      </c>
      <c r="Z86" s="31" t="s">
        <v>80</v>
      </c>
      <c r="AA86" s="31" t="s">
        <v>80</v>
      </c>
      <c r="AB86" s="31" t="s">
        <v>80</v>
      </c>
      <c r="AC86" s="31" t="s">
        <v>80</v>
      </c>
      <c r="AD86" s="31" t="s">
        <v>80</v>
      </c>
      <c r="AE86" s="31" t="s">
        <v>80</v>
      </c>
      <c r="AF86" s="31" t="s">
        <v>80</v>
      </c>
      <c r="AG86" s="31" t="s">
        <v>82</v>
      </c>
      <c r="AH86" s="31" t="s">
        <v>82</v>
      </c>
      <c r="AI86" s="31" t="s">
        <v>82</v>
      </c>
      <c r="AJ86" s="31" t="s">
        <v>82</v>
      </c>
      <c r="AK86">
        <v>41</v>
      </c>
      <c r="AL86" s="29" t="s">
        <v>80</v>
      </c>
      <c r="AM86" s="29" t="s">
        <v>80</v>
      </c>
      <c r="AN86" s="20" t="s">
        <v>80</v>
      </c>
    </row>
    <row r="87" spans="1:40" x14ac:dyDescent="0.25">
      <c r="A87" t="s">
        <v>167</v>
      </c>
      <c r="B87" t="s">
        <v>168</v>
      </c>
      <c r="C87" t="s">
        <v>75</v>
      </c>
      <c r="D87" t="s">
        <v>107</v>
      </c>
      <c r="E87" t="s">
        <v>87</v>
      </c>
      <c r="F87" t="s">
        <v>78</v>
      </c>
      <c r="G87" s="31" t="s">
        <v>80</v>
      </c>
      <c r="H87" s="31" t="s">
        <v>80</v>
      </c>
      <c r="I87" s="31">
        <v>0.40100000000000002</v>
      </c>
      <c r="J87" s="31" t="s">
        <v>80</v>
      </c>
      <c r="K87" s="31">
        <v>10</v>
      </c>
      <c r="L87" s="31" t="s">
        <v>80</v>
      </c>
      <c r="M87" s="31" t="s">
        <v>80</v>
      </c>
      <c r="N87" s="31" t="s">
        <v>80</v>
      </c>
      <c r="O87" s="31" t="s">
        <v>80</v>
      </c>
      <c r="P87" s="31" t="s">
        <v>80</v>
      </c>
      <c r="Q87" s="31" t="s">
        <v>80</v>
      </c>
      <c r="R87" s="31" t="s">
        <v>80</v>
      </c>
      <c r="S87" s="31" t="s">
        <v>80</v>
      </c>
      <c r="T87" s="31" t="s">
        <v>80</v>
      </c>
      <c r="U87" s="31" t="s">
        <v>80</v>
      </c>
      <c r="V87" s="31" t="s">
        <v>80</v>
      </c>
      <c r="W87" s="31" t="s">
        <v>80</v>
      </c>
      <c r="X87" s="31" t="s">
        <v>80</v>
      </c>
      <c r="Y87" s="31" t="s">
        <v>80</v>
      </c>
      <c r="Z87" s="31" t="s">
        <v>80</v>
      </c>
      <c r="AA87" s="31" t="s">
        <v>80</v>
      </c>
      <c r="AB87" s="31" t="s">
        <v>80</v>
      </c>
      <c r="AC87" s="31" t="s">
        <v>80</v>
      </c>
      <c r="AD87" s="31" t="s">
        <v>80</v>
      </c>
      <c r="AE87" s="31" t="s">
        <v>80</v>
      </c>
      <c r="AF87" s="31" t="s">
        <v>80</v>
      </c>
      <c r="AG87" s="31" t="s">
        <v>80</v>
      </c>
      <c r="AH87" s="31" t="s">
        <v>80</v>
      </c>
      <c r="AI87" s="31">
        <v>3.4889999999999999</v>
      </c>
      <c r="AJ87" s="31" t="s">
        <v>80</v>
      </c>
      <c r="AK87">
        <v>42</v>
      </c>
      <c r="AL87" s="29">
        <v>0.01</v>
      </c>
      <c r="AM87" s="29">
        <v>99.95</v>
      </c>
      <c r="AN87" s="20">
        <v>13.89</v>
      </c>
    </row>
    <row r="88" spans="1:40" x14ac:dyDescent="0.25">
      <c r="A88" t="s">
        <v>167</v>
      </c>
      <c r="B88" t="s">
        <v>168</v>
      </c>
      <c r="C88" t="s">
        <v>75</v>
      </c>
      <c r="D88" t="s">
        <v>107</v>
      </c>
      <c r="E88" t="s">
        <v>87</v>
      </c>
      <c r="F88" t="s">
        <v>79</v>
      </c>
      <c r="G88" s="31" t="s">
        <v>80</v>
      </c>
      <c r="H88" s="31" t="s">
        <v>80</v>
      </c>
      <c r="I88" s="31" t="s">
        <v>82</v>
      </c>
      <c r="J88" s="31" t="s">
        <v>80</v>
      </c>
      <c r="K88" s="31" t="s">
        <v>82</v>
      </c>
      <c r="L88" s="31" t="s">
        <v>80</v>
      </c>
      <c r="M88" s="31" t="s">
        <v>80</v>
      </c>
      <c r="N88" s="31" t="s">
        <v>80</v>
      </c>
      <c r="O88" s="31" t="s">
        <v>80</v>
      </c>
      <c r="P88" s="31" t="s">
        <v>80</v>
      </c>
      <c r="Q88" s="31" t="s">
        <v>80</v>
      </c>
      <c r="R88" s="31" t="s">
        <v>80</v>
      </c>
      <c r="S88" s="31" t="s">
        <v>80</v>
      </c>
      <c r="T88" s="31" t="s">
        <v>80</v>
      </c>
      <c r="U88" s="31" t="s">
        <v>80</v>
      </c>
      <c r="V88" s="31" t="s">
        <v>80</v>
      </c>
      <c r="W88" s="31" t="s">
        <v>80</v>
      </c>
      <c r="X88" s="31" t="s">
        <v>80</v>
      </c>
      <c r="Y88" s="31" t="s">
        <v>80</v>
      </c>
      <c r="Z88" s="31" t="s">
        <v>80</v>
      </c>
      <c r="AA88" s="31" t="s">
        <v>80</v>
      </c>
      <c r="AB88" s="31" t="s">
        <v>80</v>
      </c>
      <c r="AC88" s="31" t="s">
        <v>80</v>
      </c>
      <c r="AD88" s="31" t="s">
        <v>80</v>
      </c>
      <c r="AE88" s="31" t="s">
        <v>80</v>
      </c>
      <c r="AF88" s="31" t="s">
        <v>80</v>
      </c>
      <c r="AG88" s="31" t="s">
        <v>80</v>
      </c>
      <c r="AH88" s="31" t="s">
        <v>80</v>
      </c>
      <c r="AI88" s="31" t="s">
        <v>5</v>
      </c>
      <c r="AJ88" s="31" t="s">
        <v>80</v>
      </c>
      <c r="AK88">
        <v>42</v>
      </c>
      <c r="AL88" s="29" t="s">
        <v>80</v>
      </c>
      <c r="AM88" s="29" t="s">
        <v>80</v>
      </c>
      <c r="AN88" s="20" t="s">
        <v>80</v>
      </c>
    </row>
    <row r="89" spans="1:40" x14ac:dyDescent="0.25">
      <c r="A89" t="s">
        <v>167</v>
      </c>
      <c r="B89" t="s">
        <v>168</v>
      </c>
      <c r="C89" t="s">
        <v>75</v>
      </c>
      <c r="D89" t="s">
        <v>98</v>
      </c>
      <c r="E89" t="s">
        <v>99</v>
      </c>
      <c r="F89" t="s">
        <v>78</v>
      </c>
      <c r="G89" s="31" t="s">
        <v>80</v>
      </c>
      <c r="H89" s="31" t="s">
        <v>80</v>
      </c>
      <c r="I89" s="31" t="s">
        <v>80</v>
      </c>
      <c r="J89" s="31" t="s">
        <v>80</v>
      </c>
      <c r="K89" s="31">
        <v>12</v>
      </c>
      <c r="L89" s="31" t="s">
        <v>80</v>
      </c>
      <c r="M89" s="31" t="s">
        <v>80</v>
      </c>
      <c r="N89" s="31" t="s">
        <v>80</v>
      </c>
      <c r="O89" s="31" t="s">
        <v>80</v>
      </c>
      <c r="P89" s="31" t="s">
        <v>80</v>
      </c>
      <c r="Q89" s="31" t="s">
        <v>80</v>
      </c>
      <c r="R89" s="31" t="s">
        <v>80</v>
      </c>
      <c r="S89" s="31" t="s">
        <v>80</v>
      </c>
      <c r="T89" s="31" t="s">
        <v>80</v>
      </c>
      <c r="U89" s="31" t="s">
        <v>80</v>
      </c>
      <c r="V89" s="31" t="s">
        <v>80</v>
      </c>
      <c r="W89" s="31" t="s">
        <v>80</v>
      </c>
      <c r="X89" s="31" t="s">
        <v>80</v>
      </c>
      <c r="Y89" s="31" t="s">
        <v>80</v>
      </c>
      <c r="Z89" s="31" t="s">
        <v>80</v>
      </c>
      <c r="AA89" s="31" t="s">
        <v>80</v>
      </c>
      <c r="AB89" s="31" t="s">
        <v>80</v>
      </c>
      <c r="AC89" s="31" t="s">
        <v>80</v>
      </c>
      <c r="AD89" s="31" t="s">
        <v>80</v>
      </c>
      <c r="AE89" s="31" t="s">
        <v>80</v>
      </c>
      <c r="AF89" s="31" t="s">
        <v>80</v>
      </c>
      <c r="AG89" s="31" t="s">
        <v>80</v>
      </c>
      <c r="AH89" s="31" t="s">
        <v>80</v>
      </c>
      <c r="AI89" s="31" t="s">
        <v>80</v>
      </c>
      <c r="AJ89" s="31" t="s">
        <v>80</v>
      </c>
      <c r="AK89">
        <v>43</v>
      </c>
      <c r="AL89" s="29">
        <v>0</v>
      </c>
      <c r="AM89" s="29">
        <v>99.95</v>
      </c>
      <c r="AN89" s="20">
        <v>12</v>
      </c>
    </row>
    <row r="90" spans="1:40" x14ac:dyDescent="0.25">
      <c r="A90" t="s">
        <v>167</v>
      </c>
      <c r="B90" t="s">
        <v>168</v>
      </c>
      <c r="C90" t="s">
        <v>75</v>
      </c>
      <c r="D90" t="s">
        <v>98</v>
      </c>
      <c r="E90" t="s">
        <v>99</v>
      </c>
      <c r="F90" t="s">
        <v>79</v>
      </c>
      <c r="G90" s="31" t="s">
        <v>80</v>
      </c>
      <c r="H90" s="31" t="s">
        <v>80</v>
      </c>
      <c r="I90" s="31" t="s">
        <v>80</v>
      </c>
      <c r="J90" s="31" t="s">
        <v>80</v>
      </c>
      <c r="K90" s="31" t="s">
        <v>82</v>
      </c>
      <c r="L90" s="31" t="s">
        <v>80</v>
      </c>
      <c r="M90" s="31" t="s">
        <v>80</v>
      </c>
      <c r="N90" s="31" t="s">
        <v>80</v>
      </c>
      <c r="O90" s="31" t="s">
        <v>80</v>
      </c>
      <c r="P90" s="31" t="s">
        <v>80</v>
      </c>
      <c r="Q90" s="31" t="s">
        <v>80</v>
      </c>
      <c r="R90" s="31" t="s">
        <v>80</v>
      </c>
      <c r="S90" s="31" t="s">
        <v>80</v>
      </c>
      <c r="T90" s="31" t="s">
        <v>80</v>
      </c>
      <c r="U90" s="31" t="s">
        <v>80</v>
      </c>
      <c r="V90" s="31" t="s">
        <v>80</v>
      </c>
      <c r="W90" s="31" t="s">
        <v>80</v>
      </c>
      <c r="X90" s="31" t="s">
        <v>80</v>
      </c>
      <c r="Y90" s="31" t="s">
        <v>80</v>
      </c>
      <c r="Z90" s="31" t="s">
        <v>80</v>
      </c>
      <c r="AA90" s="31" t="s">
        <v>80</v>
      </c>
      <c r="AB90" s="31" t="s">
        <v>80</v>
      </c>
      <c r="AC90" s="31" t="s">
        <v>80</v>
      </c>
      <c r="AD90" s="31" t="s">
        <v>80</v>
      </c>
      <c r="AE90" s="31" t="s">
        <v>80</v>
      </c>
      <c r="AF90" s="31" t="s">
        <v>80</v>
      </c>
      <c r="AG90" s="31" t="s">
        <v>80</v>
      </c>
      <c r="AH90" s="31" t="s">
        <v>80</v>
      </c>
      <c r="AI90" s="31" t="s">
        <v>80</v>
      </c>
      <c r="AJ90" s="31" t="s">
        <v>80</v>
      </c>
      <c r="AK90">
        <v>43</v>
      </c>
      <c r="AL90" s="29" t="s">
        <v>80</v>
      </c>
      <c r="AM90" s="29" t="s">
        <v>80</v>
      </c>
      <c r="AN90" s="20" t="s">
        <v>80</v>
      </c>
    </row>
    <row r="91" spans="1:40" x14ac:dyDescent="0.25">
      <c r="A91" t="s">
        <v>167</v>
      </c>
      <c r="B91" t="s">
        <v>168</v>
      </c>
      <c r="C91" t="s">
        <v>75</v>
      </c>
      <c r="D91" t="s">
        <v>83</v>
      </c>
      <c r="E91" t="s">
        <v>129</v>
      </c>
      <c r="F91" t="s">
        <v>78</v>
      </c>
      <c r="G91" s="31" t="s">
        <v>80</v>
      </c>
      <c r="H91" s="31" t="s">
        <v>80</v>
      </c>
      <c r="I91" s="31" t="s">
        <v>80</v>
      </c>
      <c r="J91" s="31" t="s">
        <v>80</v>
      </c>
      <c r="K91" s="31" t="s">
        <v>80</v>
      </c>
      <c r="L91" s="31" t="s">
        <v>80</v>
      </c>
      <c r="M91" s="31" t="s">
        <v>80</v>
      </c>
      <c r="N91" s="31" t="s">
        <v>80</v>
      </c>
      <c r="O91" s="31" t="s">
        <v>80</v>
      </c>
      <c r="P91" s="31" t="s">
        <v>80</v>
      </c>
      <c r="Q91" s="31" t="s">
        <v>80</v>
      </c>
      <c r="R91" s="31" t="s">
        <v>80</v>
      </c>
      <c r="S91" s="31" t="s">
        <v>80</v>
      </c>
      <c r="T91" s="31" t="s">
        <v>80</v>
      </c>
      <c r="U91" s="31" t="s">
        <v>80</v>
      </c>
      <c r="V91" s="31" t="s">
        <v>80</v>
      </c>
      <c r="W91" s="31" t="s">
        <v>80</v>
      </c>
      <c r="X91" s="31" t="s">
        <v>80</v>
      </c>
      <c r="Y91" s="31" t="s">
        <v>80</v>
      </c>
      <c r="Z91" s="31" t="s">
        <v>80</v>
      </c>
      <c r="AA91" s="31" t="s">
        <v>80</v>
      </c>
      <c r="AB91" s="31" t="s">
        <v>80</v>
      </c>
      <c r="AC91" s="31">
        <v>0.121</v>
      </c>
      <c r="AD91" s="31">
        <v>0.46200000000000002</v>
      </c>
      <c r="AE91" s="31">
        <v>1.206</v>
      </c>
      <c r="AF91" s="31">
        <v>1.4350000000000001</v>
      </c>
      <c r="AG91" s="31">
        <v>3.0939999999999999</v>
      </c>
      <c r="AH91" s="31">
        <v>2.0870000000000002</v>
      </c>
      <c r="AI91" s="31">
        <v>7.8E-2</v>
      </c>
      <c r="AJ91" s="31">
        <v>2.59</v>
      </c>
      <c r="AK91">
        <v>44</v>
      </c>
      <c r="AL91" s="29">
        <v>0</v>
      </c>
      <c r="AM91" s="29">
        <v>99.96</v>
      </c>
      <c r="AN91" s="20">
        <v>11.074</v>
      </c>
    </row>
    <row r="92" spans="1:40" x14ac:dyDescent="0.25">
      <c r="A92" t="s">
        <v>167</v>
      </c>
      <c r="B92" t="s">
        <v>168</v>
      </c>
      <c r="C92" t="s">
        <v>75</v>
      </c>
      <c r="D92" t="s">
        <v>83</v>
      </c>
      <c r="E92" t="s">
        <v>129</v>
      </c>
      <c r="F92" t="s">
        <v>79</v>
      </c>
      <c r="G92" s="31" t="s">
        <v>80</v>
      </c>
      <c r="H92" s="31" t="s">
        <v>80</v>
      </c>
      <c r="I92" s="31" t="s">
        <v>80</v>
      </c>
      <c r="J92" s="31" t="s">
        <v>80</v>
      </c>
      <c r="K92" s="31" t="s">
        <v>80</v>
      </c>
      <c r="L92" s="31" t="s">
        <v>80</v>
      </c>
      <c r="M92" s="31" t="s">
        <v>80</v>
      </c>
      <c r="N92" s="31" t="s">
        <v>80</v>
      </c>
      <c r="O92" s="31" t="s">
        <v>80</v>
      </c>
      <c r="P92" s="31" t="s">
        <v>80</v>
      </c>
      <c r="Q92" s="31" t="s">
        <v>80</v>
      </c>
      <c r="R92" s="31" t="s">
        <v>80</v>
      </c>
      <c r="S92" s="31" t="s">
        <v>80</v>
      </c>
      <c r="T92" s="31" t="s">
        <v>80</v>
      </c>
      <c r="U92" s="31" t="s">
        <v>80</v>
      </c>
      <c r="V92" s="31" t="s">
        <v>80</v>
      </c>
      <c r="W92" s="31" t="s">
        <v>80</v>
      </c>
      <c r="X92" s="31" t="s">
        <v>80</v>
      </c>
      <c r="Y92" s="31" t="s">
        <v>80</v>
      </c>
      <c r="Z92" s="31" t="s">
        <v>80</v>
      </c>
      <c r="AA92" s="31" t="s">
        <v>80</v>
      </c>
      <c r="AB92" s="31" t="s">
        <v>80</v>
      </c>
      <c r="AC92" s="31" t="s">
        <v>82</v>
      </c>
      <c r="AD92" s="31" t="s">
        <v>82</v>
      </c>
      <c r="AE92" s="31" t="s">
        <v>82</v>
      </c>
      <c r="AF92" s="31" t="s">
        <v>82</v>
      </c>
      <c r="AG92" s="31" t="s">
        <v>82</v>
      </c>
      <c r="AH92" s="31" t="s">
        <v>82</v>
      </c>
      <c r="AI92" s="31" t="s">
        <v>82</v>
      </c>
      <c r="AJ92" s="31" t="s">
        <v>5</v>
      </c>
      <c r="AK92">
        <v>44</v>
      </c>
      <c r="AL92" s="29" t="s">
        <v>80</v>
      </c>
      <c r="AM92" s="29" t="s">
        <v>80</v>
      </c>
      <c r="AN92" s="20" t="s">
        <v>80</v>
      </c>
    </row>
    <row r="93" spans="1:40" x14ac:dyDescent="0.25">
      <c r="A93" t="s">
        <v>167</v>
      </c>
      <c r="B93" t="s">
        <v>168</v>
      </c>
      <c r="C93" t="s">
        <v>75</v>
      </c>
      <c r="D93" t="s">
        <v>107</v>
      </c>
      <c r="E93" t="s">
        <v>84</v>
      </c>
      <c r="F93" t="s">
        <v>78</v>
      </c>
      <c r="G93" s="31" t="s">
        <v>80</v>
      </c>
      <c r="H93" s="31" t="s">
        <v>80</v>
      </c>
      <c r="I93" s="31" t="s">
        <v>80</v>
      </c>
      <c r="J93" s="31">
        <v>1</v>
      </c>
      <c r="K93" s="31">
        <v>2</v>
      </c>
      <c r="L93" s="31">
        <v>0.42</v>
      </c>
      <c r="M93" s="31" t="s">
        <v>80</v>
      </c>
      <c r="N93" s="31" t="s">
        <v>80</v>
      </c>
      <c r="O93" s="31">
        <v>0.27</v>
      </c>
      <c r="P93" s="31" t="s">
        <v>80</v>
      </c>
      <c r="Q93" s="31" t="s">
        <v>80</v>
      </c>
      <c r="R93" s="31">
        <v>3.0000000000000001E-3</v>
      </c>
      <c r="S93" s="31" t="s">
        <v>80</v>
      </c>
      <c r="T93" s="31" t="s">
        <v>80</v>
      </c>
      <c r="U93" s="31">
        <v>0.56100000000000005</v>
      </c>
      <c r="V93" s="31" t="s">
        <v>80</v>
      </c>
      <c r="W93" s="31" t="s">
        <v>80</v>
      </c>
      <c r="X93" s="31" t="s">
        <v>80</v>
      </c>
      <c r="Y93" s="31" t="s">
        <v>80</v>
      </c>
      <c r="Z93" s="31" t="s">
        <v>80</v>
      </c>
      <c r="AA93" s="31" t="s">
        <v>80</v>
      </c>
      <c r="AB93" s="31">
        <v>2.976</v>
      </c>
      <c r="AC93" s="31" t="s">
        <v>80</v>
      </c>
      <c r="AD93" s="31" t="s">
        <v>80</v>
      </c>
      <c r="AE93" s="31" t="s">
        <v>80</v>
      </c>
      <c r="AF93" s="31" t="s">
        <v>80</v>
      </c>
      <c r="AG93" s="31">
        <v>0.22600000000000001</v>
      </c>
      <c r="AH93" s="31">
        <v>2.5299999999999998</v>
      </c>
      <c r="AI93" s="31">
        <v>0.20499999999999999</v>
      </c>
      <c r="AJ93" s="31">
        <v>0.313</v>
      </c>
      <c r="AK93">
        <v>45</v>
      </c>
      <c r="AL93" s="29">
        <v>0</v>
      </c>
      <c r="AM93" s="29">
        <v>99.96</v>
      </c>
      <c r="AN93" s="20">
        <v>10.505000000000001</v>
      </c>
    </row>
    <row r="94" spans="1:40" x14ac:dyDescent="0.25">
      <c r="A94" t="s">
        <v>167</v>
      </c>
      <c r="B94" t="s">
        <v>168</v>
      </c>
      <c r="C94" t="s">
        <v>75</v>
      </c>
      <c r="D94" t="s">
        <v>107</v>
      </c>
      <c r="E94" t="s">
        <v>84</v>
      </c>
      <c r="F94" t="s">
        <v>79</v>
      </c>
      <c r="G94" s="31" t="s">
        <v>80</v>
      </c>
      <c r="H94" s="31" t="s">
        <v>80</v>
      </c>
      <c r="I94" s="31" t="s">
        <v>80</v>
      </c>
      <c r="J94" s="31" t="s">
        <v>82</v>
      </c>
      <c r="K94" s="31" t="s">
        <v>82</v>
      </c>
      <c r="L94" s="31" t="s">
        <v>82</v>
      </c>
      <c r="M94" s="31" t="s">
        <v>80</v>
      </c>
      <c r="N94" s="31" t="s">
        <v>80</v>
      </c>
      <c r="O94" s="31" t="s">
        <v>5</v>
      </c>
      <c r="P94" s="31" t="s">
        <v>80</v>
      </c>
      <c r="Q94" s="31" t="s">
        <v>80</v>
      </c>
      <c r="R94" s="31" t="s">
        <v>5</v>
      </c>
      <c r="S94" s="31" t="s">
        <v>80</v>
      </c>
      <c r="T94" s="31" t="s">
        <v>80</v>
      </c>
      <c r="U94" s="31" t="s">
        <v>5</v>
      </c>
      <c r="V94" s="31" t="s">
        <v>80</v>
      </c>
      <c r="W94" s="31" t="s">
        <v>80</v>
      </c>
      <c r="X94" s="31" t="s">
        <v>80</v>
      </c>
      <c r="Y94" s="31" t="s">
        <v>80</v>
      </c>
      <c r="Z94" s="31" t="s">
        <v>80</v>
      </c>
      <c r="AA94" s="31" t="s">
        <v>80</v>
      </c>
      <c r="AB94" s="31" t="s">
        <v>5</v>
      </c>
      <c r="AC94" s="31" t="s">
        <v>80</v>
      </c>
      <c r="AD94" s="31" t="s">
        <v>80</v>
      </c>
      <c r="AE94" s="31" t="s">
        <v>80</v>
      </c>
      <c r="AF94" s="31" t="s">
        <v>80</v>
      </c>
      <c r="AG94" s="31" t="s">
        <v>5</v>
      </c>
      <c r="AH94" s="31" t="s">
        <v>5</v>
      </c>
      <c r="AI94" s="31" t="s">
        <v>5</v>
      </c>
      <c r="AJ94" s="31" t="s">
        <v>5</v>
      </c>
      <c r="AK94">
        <v>45</v>
      </c>
      <c r="AL94" s="29" t="s">
        <v>80</v>
      </c>
      <c r="AM94" s="29" t="s">
        <v>80</v>
      </c>
      <c r="AN94" s="20" t="s">
        <v>80</v>
      </c>
    </row>
    <row r="95" spans="1:40" x14ac:dyDescent="0.25">
      <c r="A95" t="s">
        <v>167</v>
      </c>
      <c r="B95" t="s">
        <v>168</v>
      </c>
      <c r="C95" t="s">
        <v>75</v>
      </c>
      <c r="D95" t="s">
        <v>169</v>
      </c>
      <c r="E95" t="s">
        <v>172</v>
      </c>
      <c r="F95" t="s">
        <v>78</v>
      </c>
      <c r="G95" s="31" t="s">
        <v>80</v>
      </c>
      <c r="H95" s="31" t="s">
        <v>80</v>
      </c>
      <c r="I95" s="31" t="s">
        <v>80</v>
      </c>
      <c r="J95" s="31" t="s">
        <v>80</v>
      </c>
      <c r="K95" s="31" t="s">
        <v>80</v>
      </c>
      <c r="L95" s="31" t="s">
        <v>80</v>
      </c>
      <c r="M95" s="31" t="s">
        <v>80</v>
      </c>
      <c r="N95" s="31" t="s">
        <v>80</v>
      </c>
      <c r="O95" s="31" t="s">
        <v>80</v>
      </c>
      <c r="P95" s="31" t="s">
        <v>80</v>
      </c>
      <c r="Q95" s="31" t="s">
        <v>80</v>
      </c>
      <c r="R95" s="31" t="s">
        <v>80</v>
      </c>
      <c r="S95" s="31" t="s">
        <v>80</v>
      </c>
      <c r="T95" s="31" t="s">
        <v>80</v>
      </c>
      <c r="U95" s="31" t="s">
        <v>80</v>
      </c>
      <c r="V95" s="31" t="s">
        <v>80</v>
      </c>
      <c r="W95" s="31" t="s">
        <v>80</v>
      </c>
      <c r="X95" s="31" t="s">
        <v>80</v>
      </c>
      <c r="Y95" s="31" t="s">
        <v>80</v>
      </c>
      <c r="Z95" s="31" t="s">
        <v>80</v>
      </c>
      <c r="AA95" s="31" t="s">
        <v>80</v>
      </c>
      <c r="AB95" s="31">
        <v>0.38700000000000001</v>
      </c>
      <c r="AC95" s="31">
        <v>0.3</v>
      </c>
      <c r="AD95" s="31">
        <v>1.143</v>
      </c>
      <c r="AE95" s="31">
        <v>0.81899999999999995</v>
      </c>
      <c r="AF95" s="31">
        <v>1.298</v>
      </c>
      <c r="AG95" s="31">
        <v>1.155</v>
      </c>
      <c r="AH95" s="31">
        <v>1.873</v>
      </c>
      <c r="AI95" s="31">
        <v>0.66600000000000004</v>
      </c>
      <c r="AJ95" s="31">
        <v>1.0269999999999999</v>
      </c>
      <c r="AK95">
        <v>46</v>
      </c>
      <c r="AL95" s="29">
        <v>0</v>
      </c>
      <c r="AM95" s="29">
        <v>99.97</v>
      </c>
      <c r="AN95" s="20">
        <v>8.6679999999999993</v>
      </c>
    </row>
    <row r="96" spans="1:40" x14ac:dyDescent="0.25">
      <c r="A96" t="s">
        <v>167</v>
      </c>
      <c r="B96" t="s">
        <v>168</v>
      </c>
      <c r="C96" t="s">
        <v>75</v>
      </c>
      <c r="D96" t="s">
        <v>169</v>
      </c>
      <c r="E96" t="s">
        <v>172</v>
      </c>
      <c r="F96" t="s">
        <v>79</v>
      </c>
      <c r="G96" s="31" t="s">
        <v>80</v>
      </c>
      <c r="H96" s="31" t="s">
        <v>80</v>
      </c>
      <c r="I96" s="31" t="s">
        <v>80</v>
      </c>
      <c r="J96" s="31" t="s">
        <v>80</v>
      </c>
      <c r="K96" s="31" t="s">
        <v>80</v>
      </c>
      <c r="L96" s="31" t="s">
        <v>80</v>
      </c>
      <c r="M96" s="31" t="s">
        <v>80</v>
      </c>
      <c r="N96" s="31" t="s">
        <v>80</v>
      </c>
      <c r="O96" s="31" t="s">
        <v>80</v>
      </c>
      <c r="P96" s="31" t="s">
        <v>80</v>
      </c>
      <c r="Q96" s="31" t="s">
        <v>80</v>
      </c>
      <c r="R96" s="31" t="s">
        <v>80</v>
      </c>
      <c r="S96" s="31" t="s">
        <v>80</v>
      </c>
      <c r="T96" s="31" t="s">
        <v>80</v>
      </c>
      <c r="U96" s="31" t="s">
        <v>80</v>
      </c>
      <c r="V96" s="31" t="s">
        <v>80</v>
      </c>
      <c r="W96" s="31" t="s">
        <v>80</v>
      </c>
      <c r="X96" s="31" t="s">
        <v>80</v>
      </c>
      <c r="Y96" s="31" t="s">
        <v>80</v>
      </c>
      <c r="Z96" s="31" t="s">
        <v>80</v>
      </c>
      <c r="AA96" s="31" t="s">
        <v>80</v>
      </c>
      <c r="AB96" s="31" t="s">
        <v>82</v>
      </c>
      <c r="AC96" s="31" t="s">
        <v>18</v>
      </c>
      <c r="AD96" s="31" t="s">
        <v>18</v>
      </c>
      <c r="AE96" s="31" t="s">
        <v>18</v>
      </c>
      <c r="AF96" s="31" t="s">
        <v>82</v>
      </c>
      <c r="AG96" s="31" t="s">
        <v>18</v>
      </c>
      <c r="AH96" s="31" t="s">
        <v>82</v>
      </c>
      <c r="AI96" s="31" t="s">
        <v>82</v>
      </c>
      <c r="AJ96" s="31" t="s">
        <v>82</v>
      </c>
      <c r="AK96">
        <v>46</v>
      </c>
      <c r="AL96" s="29" t="s">
        <v>80</v>
      </c>
      <c r="AM96" s="29" t="s">
        <v>80</v>
      </c>
      <c r="AN96" s="20" t="s">
        <v>80</v>
      </c>
    </row>
    <row r="97" spans="1:40" x14ac:dyDescent="0.25">
      <c r="A97" t="s">
        <v>167</v>
      </c>
      <c r="B97" t="s">
        <v>168</v>
      </c>
      <c r="C97" t="s">
        <v>100</v>
      </c>
      <c r="D97" t="s">
        <v>173</v>
      </c>
      <c r="E97" t="s">
        <v>95</v>
      </c>
      <c r="F97" t="s">
        <v>78</v>
      </c>
      <c r="G97" s="31" t="s">
        <v>80</v>
      </c>
      <c r="H97" s="31" t="s">
        <v>80</v>
      </c>
      <c r="I97" s="31" t="s">
        <v>80</v>
      </c>
      <c r="J97" s="31" t="s">
        <v>80</v>
      </c>
      <c r="K97" s="31" t="s">
        <v>80</v>
      </c>
      <c r="L97" s="31" t="s">
        <v>80</v>
      </c>
      <c r="M97" s="31" t="s">
        <v>80</v>
      </c>
      <c r="N97" s="31" t="s">
        <v>80</v>
      </c>
      <c r="O97" s="31" t="s">
        <v>80</v>
      </c>
      <c r="P97" s="31" t="s">
        <v>80</v>
      </c>
      <c r="Q97" s="31" t="s">
        <v>80</v>
      </c>
      <c r="R97" s="31" t="s">
        <v>80</v>
      </c>
      <c r="S97" s="31" t="s">
        <v>80</v>
      </c>
      <c r="T97" s="31" t="s">
        <v>80</v>
      </c>
      <c r="U97" s="31" t="s">
        <v>80</v>
      </c>
      <c r="V97" s="31" t="s">
        <v>80</v>
      </c>
      <c r="W97" s="31" t="s">
        <v>80</v>
      </c>
      <c r="X97" s="31" t="s">
        <v>80</v>
      </c>
      <c r="Y97" s="31" t="s">
        <v>80</v>
      </c>
      <c r="Z97" s="31" t="s">
        <v>80</v>
      </c>
      <c r="AA97" s="31" t="s">
        <v>80</v>
      </c>
      <c r="AB97" s="31" t="s">
        <v>80</v>
      </c>
      <c r="AC97" s="31">
        <v>0.25800000000000001</v>
      </c>
      <c r="AD97" s="31">
        <v>0.23499999999999999</v>
      </c>
      <c r="AE97" s="31">
        <v>0.219</v>
      </c>
      <c r="AF97" s="31">
        <v>1.105</v>
      </c>
      <c r="AG97" s="31">
        <v>1.3879999999999999</v>
      </c>
      <c r="AH97" s="31">
        <v>1.35</v>
      </c>
      <c r="AI97" s="31">
        <v>2.395</v>
      </c>
      <c r="AJ97" s="31">
        <v>1.26</v>
      </c>
      <c r="AK97">
        <v>47</v>
      </c>
      <c r="AL97" s="29">
        <v>0</v>
      </c>
      <c r="AM97" s="29">
        <v>99.97</v>
      </c>
      <c r="AN97" s="20">
        <v>8.2100000000000009</v>
      </c>
    </row>
    <row r="98" spans="1:40" x14ac:dyDescent="0.25">
      <c r="A98" t="s">
        <v>167</v>
      </c>
      <c r="B98" t="s">
        <v>168</v>
      </c>
      <c r="C98" t="s">
        <v>100</v>
      </c>
      <c r="D98" t="s">
        <v>173</v>
      </c>
      <c r="E98" t="s">
        <v>95</v>
      </c>
      <c r="F98" t="s">
        <v>79</v>
      </c>
      <c r="G98" s="31" t="s">
        <v>80</v>
      </c>
      <c r="H98" s="31" t="s">
        <v>80</v>
      </c>
      <c r="I98" s="31" t="s">
        <v>80</v>
      </c>
      <c r="J98" s="31" t="s">
        <v>80</v>
      </c>
      <c r="K98" s="31" t="s">
        <v>80</v>
      </c>
      <c r="L98" s="31" t="s">
        <v>80</v>
      </c>
      <c r="M98" s="31" t="s">
        <v>80</v>
      </c>
      <c r="N98" s="31" t="s">
        <v>80</v>
      </c>
      <c r="O98" s="31" t="s">
        <v>80</v>
      </c>
      <c r="P98" s="31" t="s">
        <v>80</v>
      </c>
      <c r="Q98" s="31" t="s">
        <v>80</v>
      </c>
      <c r="R98" s="31" t="s">
        <v>80</v>
      </c>
      <c r="S98" s="31" t="s">
        <v>80</v>
      </c>
      <c r="T98" s="31" t="s">
        <v>80</v>
      </c>
      <c r="U98" s="31" t="s">
        <v>80</v>
      </c>
      <c r="V98" s="31" t="s">
        <v>80</v>
      </c>
      <c r="W98" s="31" t="s">
        <v>80</v>
      </c>
      <c r="X98" s="31" t="s">
        <v>80</v>
      </c>
      <c r="Y98" s="31" t="s">
        <v>80</v>
      </c>
      <c r="Z98" s="31" t="s">
        <v>80</v>
      </c>
      <c r="AA98" s="31" t="s">
        <v>80</v>
      </c>
      <c r="AB98" s="31" t="s">
        <v>80</v>
      </c>
      <c r="AC98" s="31" t="s">
        <v>82</v>
      </c>
      <c r="AD98" s="31" t="s">
        <v>82</v>
      </c>
      <c r="AE98" s="31" t="s">
        <v>82</v>
      </c>
      <c r="AF98" s="31" t="s">
        <v>82</v>
      </c>
      <c r="AG98" s="31" t="s">
        <v>82</v>
      </c>
      <c r="AH98" s="31" t="s">
        <v>82</v>
      </c>
      <c r="AI98" s="31" t="s">
        <v>82</v>
      </c>
      <c r="AJ98" s="31" t="s">
        <v>82</v>
      </c>
      <c r="AK98">
        <v>47</v>
      </c>
      <c r="AL98" s="29" t="s">
        <v>80</v>
      </c>
      <c r="AM98" s="29" t="s">
        <v>80</v>
      </c>
      <c r="AN98" s="20" t="s">
        <v>80</v>
      </c>
    </row>
    <row r="99" spans="1:40" x14ac:dyDescent="0.25">
      <c r="A99" t="s">
        <v>167</v>
      </c>
      <c r="B99" t="s">
        <v>168</v>
      </c>
      <c r="C99" t="s">
        <v>75</v>
      </c>
      <c r="D99" t="s">
        <v>151</v>
      </c>
      <c r="E99" t="s">
        <v>105</v>
      </c>
      <c r="F99" t="s">
        <v>78</v>
      </c>
      <c r="G99" s="31" t="s">
        <v>80</v>
      </c>
      <c r="H99" s="31" t="s">
        <v>80</v>
      </c>
      <c r="I99" s="31" t="s">
        <v>80</v>
      </c>
      <c r="J99" s="31" t="s">
        <v>80</v>
      </c>
      <c r="K99" s="31" t="s">
        <v>80</v>
      </c>
      <c r="L99" s="31" t="s">
        <v>80</v>
      </c>
      <c r="M99" s="31" t="s">
        <v>80</v>
      </c>
      <c r="N99" s="31" t="s">
        <v>80</v>
      </c>
      <c r="O99" s="31" t="s">
        <v>80</v>
      </c>
      <c r="P99" s="31" t="s">
        <v>80</v>
      </c>
      <c r="Q99" s="31" t="s">
        <v>80</v>
      </c>
      <c r="R99" s="31" t="s">
        <v>80</v>
      </c>
      <c r="S99" s="31" t="s">
        <v>80</v>
      </c>
      <c r="T99" s="31" t="s">
        <v>80</v>
      </c>
      <c r="U99" s="31" t="s">
        <v>80</v>
      </c>
      <c r="V99" s="31" t="s">
        <v>80</v>
      </c>
      <c r="W99" s="31" t="s">
        <v>80</v>
      </c>
      <c r="X99" s="31" t="s">
        <v>80</v>
      </c>
      <c r="Y99" s="31" t="s">
        <v>80</v>
      </c>
      <c r="Z99" s="31" t="s">
        <v>80</v>
      </c>
      <c r="AA99" s="31">
        <v>1.26</v>
      </c>
      <c r="AB99" s="31" t="s">
        <v>80</v>
      </c>
      <c r="AC99" s="31" t="s">
        <v>80</v>
      </c>
      <c r="AD99" s="31">
        <v>6.84</v>
      </c>
      <c r="AE99" s="31" t="s">
        <v>80</v>
      </c>
      <c r="AF99" s="31" t="s">
        <v>80</v>
      </c>
      <c r="AG99" s="31" t="s">
        <v>80</v>
      </c>
      <c r="AH99" s="31" t="s">
        <v>80</v>
      </c>
      <c r="AI99" s="31" t="s">
        <v>80</v>
      </c>
      <c r="AJ99" s="31" t="s">
        <v>80</v>
      </c>
      <c r="AK99">
        <v>48</v>
      </c>
      <c r="AL99" s="29">
        <v>0</v>
      </c>
      <c r="AM99" s="29">
        <v>99.97</v>
      </c>
      <c r="AN99" s="20">
        <v>8.1</v>
      </c>
    </row>
    <row r="100" spans="1:40" x14ac:dyDescent="0.25">
      <c r="A100" t="s">
        <v>167</v>
      </c>
      <c r="B100" t="s">
        <v>168</v>
      </c>
      <c r="C100" t="s">
        <v>75</v>
      </c>
      <c r="D100" t="s">
        <v>151</v>
      </c>
      <c r="E100" t="s">
        <v>105</v>
      </c>
      <c r="F100" t="s">
        <v>79</v>
      </c>
      <c r="G100" s="31" t="s">
        <v>80</v>
      </c>
      <c r="H100" s="31" t="s">
        <v>80</v>
      </c>
      <c r="I100" s="31" t="s">
        <v>80</v>
      </c>
      <c r="J100" s="31" t="s">
        <v>80</v>
      </c>
      <c r="K100" s="31" t="s">
        <v>80</v>
      </c>
      <c r="L100" s="31" t="s">
        <v>80</v>
      </c>
      <c r="M100" s="31" t="s">
        <v>80</v>
      </c>
      <c r="N100" s="31" t="s">
        <v>80</v>
      </c>
      <c r="O100" s="31" t="s">
        <v>80</v>
      </c>
      <c r="P100" s="31" t="s">
        <v>80</v>
      </c>
      <c r="Q100" s="31" t="s">
        <v>80</v>
      </c>
      <c r="R100" s="31" t="s">
        <v>80</v>
      </c>
      <c r="S100" s="31" t="s">
        <v>80</v>
      </c>
      <c r="T100" s="31" t="s">
        <v>80</v>
      </c>
      <c r="U100" s="31" t="s">
        <v>80</v>
      </c>
      <c r="V100" s="31" t="s">
        <v>80</v>
      </c>
      <c r="W100" s="31" t="s">
        <v>80</v>
      </c>
      <c r="X100" s="31" t="s">
        <v>80</v>
      </c>
      <c r="Y100" s="31" t="s">
        <v>80</v>
      </c>
      <c r="Z100" s="31" t="s">
        <v>80</v>
      </c>
      <c r="AA100" s="31" t="s">
        <v>82</v>
      </c>
      <c r="AB100" s="31" t="s">
        <v>80</v>
      </c>
      <c r="AC100" s="31" t="s">
        <v>80</v>
      </c>
      <c r="AD100" s="31" t="s">
        <v>82</v>
      </c>
      <c r="AE100" s="31" t="s">
        <v>80</v>
      </c>
      <c r="AF100" s="31" t="s">
        <v>80</v>
      </c>
      <c r="AG100" s="31" t="s">
        <v>80</v>
      </c>
      <c r="AH100" s="31" t="s">
        <v>80</v>
      </c>
      <c r="AI100" s="31" t="s">
        <v>80</v>
      </c>
      <c r="AJ100" s="31" t="s">
        <v>80</v>
      </c>
      <c r="AK100">
        <v>48</v>
      </c>
      <c r="AL100" s="29" t="s">
        <v>80</v>
      </c>
      <c r="AM100" s="29" t="s">
        <v>80</v>
      </c>
      <c r="AN100" s="20" t="s">
        <v>80</v>
      </c>
    </row>
    <row r="101" spans="1:40" x14ac:dyDescent="0.25">
      <c r="A101" t="s">
        <v>167</v>
      </c>
      <c r="B101" t="s">
        <v>168</v>
      </c>
      <c r="C101" t="s">
        <v>75</v>
      </c>
      <c r="D101" t="s">
        <v>171</v>
      </c>
      <c r="E101" t="s">
        <v>84</v>
      </c>
      <c r="F101" t="s">
        <v>78</v>
      </c>
      <c r="G101" s="31" t="s">
        <v>80</v>
      </c>
      <c r="H101" s="31" t="s">
        <v>80</v>
      </c>
      <c r="I101" s="31" t="s">
        <v>80</v>
      </c>
      <c r="J101" s="31" t="s">
        <v>80</v>
      </c>
      <c r="K101" s="31" t="s">
        <v>80</v>
      </c>
      <c r="L101" s="31" t="s">
        <v>80</v>
      </c>
      <c r="M101" s="31" t="s">
        <v>80</v>
      </c>
      <c r="N101" s="31" t="s">
        <v>80</v>
      </c>
      <c r="O101" s="31" t="s">
        <v>80</v>
      </c>
      <c r="P101" s="31" t="s">
        <v>80</v>
      </c>
      <c r="Q101" s="31" t="s">
        <v>80</v>
      </c>
      <c r="R101" s="31" t="s">
        <v>80</v>
      </c>
      <c r="S101" s="31" t="s">
        <v>80</v>
      </c>
      <c r="T101" s="31" t="s">
        <v>80</v>
      </c>
      <c r="U101" s="31" t="s">
        <v>80</v>
      </c>
      <c r="V101" s="31" t="s">
        <v>80</v>
      </c>
      <c r="W101" s="31" t="s">
        <v>80</v>
      </c>
      <c r="X101" s="31" t="s">
        <v>80</v>
      </c>
      <c r="Y101" s="31" t="s">
        <v>80</v>
      </c>
      <c r="Z101" s="31" t="s">
        <v>80</v>
      </c>
      <c r="AA101" s="31" t="s">
        <v>80</v>
      </c>
      <c r="AB101" s="31" t="s">
        <v>80</v>
      </c>
      <c r="AC101" s="31">
        <v>0.95</v>
      </c>
      <c r="AD101" s="31" t="s">
        <v>80</v>
      </c>
      <c r="AE101" s="31">
        <v>0.24</v>
      </c>
      <c r="AF101" s="31">
        <v>0.69</v>
      </c>
      <c r="AG101" s="31">
        <v>0.8</v>
      </c>
      <c r="AH101" s="31">
        <v>0.83299999999999996</v>
      </c>
      <c r="AI101" s="31">
        <v>2.9569999999999999</v>
      </c>
      <c r="AJ101" s="31">
        <v>1.55</v>
      </c>
      <c r="AK101">
        <v>49</v>
      </c>
      <c r="AL101" s="29">
        <v>0</v>
      </c>
      <c r="AM101" s="29">
        <v>99.97</v>
      </c>
      <c r="AN101" s="20">
        <v>8.02</v>
      </c>
    </row>
    <row r="102" spans="1:40" x14ac:dyDescent="0.25">
      <c r="A102" t="s">
        <v>167</v>
      </c>
      <c r="B102" t="s">
        <v>168</v>
      </c>
      <c r="C102" t="s">
        <v>75</v>
      </c>
      <c r="D102" t="s">
        <v>171</v>
      </c>
      <c r="E102" t="s">
        <v>84</v>
      </c>
      <c r="F102" t="s">
        <v>79</v>
      </c>
      <c r="G102" s="31" t="s">
        <v>80</v>
      </c>
      <c r="H102" s="31" t="s">
        <v>80</v>
      </c>
      <c r="I102" s="31" t="s">
        <v>80</v>
      </c>
      <c r="J102" s="31" t="s">
        <v>80</v>
      </c>
      <c r="K102" s="31" t="s">
        <v>80</v>
      </c>
      <c r="L102" s="31" t="s">
        <v>80</v>
      </c>
      <c r="M102" s="31" t="s">
        <v>80</v>
      </c>
      <c r="N102" s="31" t="s">
        <v>80</v>
      </c>
      <c r="O102" s="31" t="s">
        <v>80</v>
      </c>
      <c r="P102" s="31" t="s">
        <v>80</v>
      </c>
      <c r="Q102" s="31" t="s">
        <v>80</v>
      </c>
      <c r="R102" s="31" t="s">
        <v>80</v>
      </c>
      <c r="S102" s="31" t="s">
        <v>80</v>
      </c>
      <c r="T102" s="31" t="s">
        <v>80</v>
      </c>
      <c r="U102" s="31" t="s">
        <v>80</v>
      </c>
      <c r="V102" s="31" t="s">
        <v>80</v>
      </c>
      <c r="W102" s="31" t="s">
        <v>80</v>
      </c>
      <c r="X102" s="31" t="s">
        <v>80</v>
      </c>
      <c r="Y102" s="31" t="s">
        <v>80</v>
      </c>
      <c r="Z102" s="31" t="s">
        <v>80</v>
      </c>
      <c r="AA102" s="31" t="s">
        <v>80</v>
      </c>
      <c r="AB102" s="31" t="s">
        <v>80</v>
      </c>
      <c r="AC102" s="31" t="s">
        <v>82</v>
      </c>
      <c r="AD102" s="31" t="s">
        <v>80</v>
      </c>
      <c r="AE102" s="31" t="s">
        <v>82</v>
      </c>
      <c r="AF102" s="31" t="s">
        <v>82</v>
      </c>
      <c r="AG102" s="31" t="s">
        <v>82</v>
      </c>
      <c r="AH102" s="31" t="s">
        <v>82</v>
      </c>
      <c r="AI102" s="31" t="s">
        <v>82</v>
      </c>
      <c r="AJ102" s="31" t="s">
        <v>5</v>
      </c>
      <c r="AK102">
        <v>49</v>
      </c>
      <c r="AL102" s="29" t="s">
        <v>80</v>
      </c>
      <c r="AM102" s="29" t="s">
        <v>80</v>
      </c>
      <c r="AN102" s="20" t="s">
        <v>80</v>
      </c>
    </row>
    <row r="103" spans="1:40" x14ac:dyDescent="0.25">
      <c r="A103" t="s">
        <v>167</v>
      </c>
      <c r="B103" t="s">
        <v>168</v>
      </c>
      <c r="C103" t="s">
        <v>75</v>
      </c>
      <c r="D103" t="s">
        <v>89</v>
      </c>
      <c r="E103" t="s">
        <v>84</v>
      </c>
      <c r="F103" t="s">
        <v>78</v>
      </c>
      <c r="G103" s="31" t="s">
        <v>80</v>
      </c>
      <c r="H103" s="31">
        <v>7</v>
      </c>
      <c r="I103" s="31" t="s">
        <v>80</v>
      </c>
      <c r="J103" s="31" t="s">
        <v>80</v>
      </c>
      <c r="K103" s="31" t="s">
        <v>80</v>
      </c>
      <c r="L103" s="31" t="s">
        <v>80</v>
      </c>
      <c r="M103" s="31" t="s">
        <v>80</v>
      </c>
      <c r="N103" s="31" t="s">
        <v>80</v>
      </c>
      <c r="O103" s="31" t="s">
        <v>80</v>
      </c>
      <c r="P103" s="31" t="s">
        <v>80</v>
      </c>
      <c r="Q103" s="31" t="s">
        <v>80</v>
      </c>
      <c r="R103" s="31" t="s">
        <v>80</v>
      </c>
      <c r="S103" s="31" t="s">
        <v>80</v>
      </c>
      <c r="T103" s="31" t="s">
        <v>80</v>
      </c>
      <c r="U103" s="31" t="s">
        <v>80</v>
      </c>
      <c r="V103" s="31" t="s">
        <v>80</v>
      </c>
      <c r="W103" s="31" t="s">
        <v>80</v>
      </c>
      <c r="X103" s="31" t="s">
        <v>80</v>
      </c>
      <c r="Y103" s="31" t="s">
        <v>80</v>
      </c>
      <c r="Z103" s="31" t="s">
        <v>80</v>
      </c>
      <c r="AA103" s="31" t="s">
        <v>80</v>
      </c>
      <c r="AB103" s="31" t="s">
        <v>80</v>
      </c>
      <c r="AC103" s="31" t="s">
        <v>80</v>
      </c>
      <c r="AD103" s="31" t="s">
        <v>80</v>
      </c>
      <c r="AE103" s="31" t="s">
        <v>80</v>
      </c>
      <c r="AF103" s="31">
        <v>0.25600000000000001</v>
      </c>
      <c r="AG103" s="31" t="s">
        <v>80</v>
      </c>
      <c r="AH103" s="31">
        <v>0.29799999999999999</v>
      </c>
      <c r="AI103" s="31">
        <v>0.16800000000000001</v>
      </c>
      <c r="AJ103" s="31" t="s">
        <v>80</v>
      </c>
      <c r="AK103">
        <v>50</v>
      </c>
      <c r="AL103" s="29">
        <v>0</v>
      </c>
      <c r="AM103" s="29">
        <v>99.98</v>
      </c>
      <c r="AN103" s="20">
        <v>7.7220000000000004</v>
      </c>
    </row>
    <row r="104" spans="1:40" x14ac:dyDescent="0.25">
      <c r="A104" t="s">
        <v>167</v>
      </c>
      <c r="B104" t="s">
        <v>168</v>
      </c>
      <c r="C104" t="s">
        <v>75</v>
      </c>
      <c r="D104" t="s">
        <v>89</v>
      </c>
      <c r="E104" t="s">
        <v>84</v>
      </c>
      <c r="F104" t="s">
        <v>79</v>
      </c>
      <c r="G104" s="31" t="s">
        <v>80</v>
      </c>
      <c r="H104" s="31" t="s">
        <v>5</v>
      </c>
      <c r="I104" s="31" t="s">
        <v>80</v>
      </c>
      <c r="J104" s="31" t="s">
        <v>80</v>
      </c>
      <c r="K104" s="31" t="s">
        <v>80</v>
      </c>
      <c r="L104" s="31" t="s">
        <v>80</v>
      </c>
      <c r="M104" s="31" t="s">
        <v>80</v>
      </c>
      <c r="N104" s="31" t="s">
        <v>80</v>
      </c>
      <c r="O104" s="31" t="s">
        <v>80</v>
      </c>
      <c r="P104" s="31" t="s">
        <v>80</v>
      </c>
      <c r="Q104" s="31" t="s">
        <v>80</v>
      </c>
      <c r="R104" s="31" t="s">
        <v>80</v>
      </c>
      <c r="S104" s="31" t="s">
        <v>80</v>
      </c>
      <c r="T104" s="31" t="s">
        <v>80</v>
      </c>
      <c r="U104" s="31" t="s">
        <v>80</v>
      </c>
      <c r="V104" s="31" t="s">
        <v>80</v>
      </c>
      <c r="W104" s="31" t="s">
        <v>80</v>
      </c>
      <c r="X104" s="31" t="s">
        <v>80</v>
      </c>
      <c r="Y104" s="31" t="s">
        <v>80</v>
      </c>
      <c r="Z104" s="31" t="s">
        <v>80</v>
      </c>
      <c r="AA104" s="31" t="s">
        <v>80</v>
      </c>
      <c r="AB104" s="31" t="s">
        <v>80</v>
      </c>
      <c r="AC104" s="31" t="s">
        <v>80</v>
      </c>
      <c r="AD104" s="31" t="s">
        <v>80</v>
      </c>
      <c r="AE104" s="31" t="s">
        <v>80</v>
      </c>
      <c r="AF104" s="31" t="s">
        <v>5</v>
      </c>
      <c r="AG104" s="31" t="s">
        <v>80</v>
      </c>
      <c r="AH104" s="31" t="s">
        <v>5</v>
      </c>
      <c r="AI104" s="31" t="s">
        <v>5</v>
      </c>
      <c r="AJ104" s="31" t="s">
        <v>80</v>
      </c>
      <c r="AK104">
        <v>50</v>
      </c>
      <c r="AL104" s="29" t="s">
        <v>80</v>
      </c>
      <c r="AM104" s="29" t="s">
        <v>80</v>
      </c>
      <c r="AN104" s="20" t="s">
        <v>80</v>
      </c>
    </row>
    <row r="105" spans="1:40" x14ac:dyDescent="0.25">
      <c r="A105" t="s">
        <v>167</v>
      </c>
      <c r="B105" t="s">
        <v>168</v>
      </c>
      <c r="C105" t="s">
        <v>75</v>
      </c>
      <c r="D105" t="s">
        <v>107</v>
      </c>
      <c r="E105" t="s">
        <v>99</v>
      </c>
      <c r="F105" t="s">
        <v>78</v>
      </c>
      <c r="G105" s="31" t="s">
        <v>80</v>
      </c>
      <c r="H105" s="31" t="s">
        <v>80</v>
      </c>
      <c r="I105" s="31" t="s">
        <v>80</v>
      </c>
      <c r="J105" s="31" t="s">
        <v>80</v>
      </c>
      <c r="K105" s="31" t="s">
        <v>80</v>
      </c>
      <c r="L105" s="31" t="s">
        <v>80</v>
      </c>
      <c r="M105" s="31" t="s">
        <v>80</v>
      </c>
      <c r="N105" s="31" t="s">
        <v>80</v>
      </c>
      <c r="O105" s="31" t="s">
        <v>80</v>
      </c>
      <c r="P105" s="31" t="s">
        <v>80</v>
      </c>
      <c r="Q105" s="31" t="s">
        <v>80</v>
      </c>
      <c r="R105" s="31" t="s">
        <v>80</v>
      </c>
      <c r="S105" s="31" t="s">
        <v>80</v>
      </c>
      <c r="T105" s="31" t="s">
        <v>80</v>
      </c>
      <c r="U105" s="31" t="s">
        <v>80</v>
      </c>
      <c r="V105" s="31" t="s">
        <v>80</v>
      </c>
      <c r="W105" s="31" t="s">
        <v>80</v>
      </c>
      <c r="X105" s="31" t="s">
        <v>80</v>
      </c>
      <c r="Y105" s="31" t="s">
        <v>80</v>
      </c>
      <c r="Z105" s="31" t="s">
        <v>80</v>
      </c>
      <c r="AA105" s="31" t="s">
        <v>80</v>
      </c>
      <c r="AB105" s="31" t="s">
        <v>80</v>
      </c>
      <c r="AC105" s="31" t="s">
        <v>80</v>
      </c>
      <c r="AD105" s="31" t="s">
        <v>80</v>
      </c>
      <c r="AE105" s="31" t="s">
        <v>80</v>
      </c>
      <c r="AF105" s="31" t="s">
        <v>80</v>
      </c>
      <c r="AG105" s="31">
        <v>0.90800000000000003</v>
      </c>
      <c r="AH105" s="31">
        <v>1.359</v>
      </c>
      <c r="AI105" s="31">
        <v>2.3929999999999998</v>
      </c>
      <c r="AJ105" s="31">
        <v>2.379</v>
      </c>
      <c r="AK105">
        <v>51</v>
      </c>
      <c r="AL105" s="29">
        <v>0</v>
      </c>
      <c r="AM105" s="29">
        <v>99.98</v>
      </c>
      <c r="AN105" s="20">
        <v>7.0380000000000003</v>
      </c>
    </row>
    <row r="106" spans="1:40" x14ac:dyDescent="0.25">
      <c r="A106" t="s">
        <v>167</v>
      </c>
      <c r="B106" t="s">
        <v>168</v>
      </c>
      <c r="C106" t="s">
        <v>75</v>
      </c>
      <c r="D106" t="s">
        <v>107</v>
      </c>
      <c r="E106" t="s">
        <v>99</v>
      </c>
      <c r="F106" t="s">
        <v>79</v>
      </c>
      <c r="G106" s="31" t="s">
        <v>80</v>
      </c>
      <c r="H106" s="31" t="s">
        <v>80</v>
      </c>
      <c r="I106" s="31" t="s">
        <v>80</v>
      </c>
      <c r="J106" s="31" t="s">
        <v>80</v>
      </c>
      <c r="K106" s="31" t="s">
        <v>80</v>
      </c>
      <c r="L106" s="31" t="s">
        <v>80</v>
      </c>
      <c r="M106" s="31" t="s">
        <v>80</v>
      </c>
      <c r="N106" s="31" t="s">
        <v>80</v>
      </c>
      <c r="O106" s="31" t="s">
        <v>80</v>
      </c>
      <c r="P106" s="31" t="s">
        <v>80</v>
      </c>
      <c r="Q106" s="31" t="s">
        <v>80</v>
      </c>
      <c r="R106" s="31" t="s">
        <v>80</v>
      </c>
      <c r="S106" s="31" t="s">
        <v>80</v>
      </c>
      <c r="T106" s="31" t="s">
        <v>80</v>
      </c>
      <c r="U106" s="31" t="s">
        <v>80</v>
      </c>
      <c r="V106" s="31" t="s">
        <v>80</v>
      </c>
      <c r="W106" s="31" t="s">
        <v>80</v>
      </c>
      <c r="X106" s="31" t="s">
        <v>80</v>
      </c>
      <c r="Y106" s="31" t="s">
        <v>80</v>
      </c>
      <c r="Z106" s="31" t="s">
        <v>80</v>
      </c>
      <c r="AA106" s="31" t="s">
        <v>80</v>
      </c>
      <c r="AB106" s="31" t="s">
        <v>80</v>
      </c>
      <c r="AC106" s="31" t="s">
        <v>80</v>
      </c>
      <c r="AD106" s="31" t="s">
        <v>80</v>
      </c>
      <c r="AE106" s="31" t="s">
        <v>80</v>
      </c>
      <c r="AF106" s="31" t="s">
        <v>80</v>
      </c>
      <c r="AG106" s="31" t="s">
        <v>5</v>
      </c>
      <c r="AH106" s="31" t="s">
        <v>5</v>
      </c>
      <c r="AI106" s="31" t="s">
        <v>5</v>
      </c>
      <c r="AJ106" s="31" t="s">
        <v>5</v>
      </c>
      <c r="AK106">
        <v>51</v>
      </c>
      <c r="AL106" s="29" t="s">
        <v>80</v>
      </c>
      <c r="AM106" s="29" t="s">
        <v>80</v>
      </c>
      <c r="AN106" s="20" t="s">
        <v>80</v>
      </c>
    </row>
    <row r="107" spans="1:40" x14ac:dyDescent="0.25">
      <c r="A107" t="s">
        <v>167</v>
      </c>
      <c r="B107" t="s">
        <v>168</v>
      </c>
      <c r="C107" t="s">
        <v>75</v>
      </c>
      <c r="D107" t="s">
        <v>107</v>
      </c>
      <c r="E107" t="s">
        <v>90</v>
      </c>
      <c r="F107" t="s">
        <v>78</v>
      </c>
      <c r="G107" s="31">
        <v>1</v>
      </c>
      <c r="H107" s="31">
        <v>0.14599999999999999</v>
      </c>
      <c r="I107" s="31">
        <v>0.34100000000000003</v>
      </c>
      <c r="J107" s="31" t="s">
        <v>80</v>
      </c>
      <c r="K107" s="31">
        <v>6.7000000000000004E-2</v>
      </c>
      <c r="L107" s="31" t="s">
        <v>80</v>
      </c>
      <c r="M107" s="31" t="s">
        <v>80</v>
      </c>
      <c r="N107" s="31">
        <v>0.1</v>
      </c>
      <c r="O107" s="31" t="s">
        <v>80</v>
      </c>
      <c r="P107" s="31" t="s">
        <v>80</v>
      </c>
      <c r="Q107" s="31" t="s">
        <v>80</v>
      </c>
      <c r="R107" s="31" t="s">
        <v>80</v>
      </c>
      <c r="S107" s="31" t="s">
        <v>80</v>
      </c>
      <c r="T107" s="31" t="s">
        <v>80</v>
      </c>
      <c r="U107" s="31" t="s">
        <v>80</v>
      </c>
      <c r="V107" s="31" t="s">
        <v>80</v>
      </c>
      <c r="W107" s="31" t="s">
        <v>80</v>
      </c>
      <c r="X107" s="31" t="s">
        <v>80</v>
      </c>
      <c r="Y107" s="31" t="s">
        <v>80</v>
      </c>
      <c r="Z107" s="31" t="s">
        <v>80</v>
      </c>
      <c r="AA107" s="31" t="s">
        <v>80</v>
      </c>
      <c r="AB107" s="31" t="s">
        <v>80</v>
      </c>
      <c r="AC107" s="31" t="s">
        <v>80</v>
      </c>
      <c r="AD107" s="31" t="s">
        <v>80</v>
      </c>
      <c r="AE107" s="31" t="s">
        <v>80</v>
      </c>
      <c r="AF107" s="31" t="s">
        <v>80</v>
      </c>
      <c r="AG107" s="31">
        <v>0.41799999999999998</v>
      </c>
      <c r="AH107" s="31">
        <v>0.72</v>
      </c>
      <c r="AI107" s="31">
        <v>1.6160000000000001</v>
      </c>
      <c r="AJ107" s="31">
        <v>1.845</v>
      </c>
      <c r="AK107">
        <v>52</v>
      </c>
      <c r="AL107" s="29">
        <v>0</v>
      </c>
      <c r="AM107" s="29">
        <v>99.98</v>
      </c>
      <c r="AN107" s="20">
        <v>6.2530000000000001</v>
      </c>
    </row>
    <row r="108" spans="1:40" x14ac:dyDescent="0.25">
      <c r="A108" t="s">
        <v>167</v>
      </c>
      <c r="B108" t="s">
        <v>168</v>
      </c>
      <c r="C108" t="s">
        <v>75</v>
      </c>
      <c r="D108" t="s">
        <v>107</v>
      </c>
      <c r="E108" t="s">
        <v>90</v>
      </c>
      <c r="F108" t="s">
        <v>79</v>
      </c>
      <c r="G108" s="31" t="s">
        <v>82</v>
      </c>
      <c r="H108" s="31" t="s">
        <v>82</v>
      </c>
      <c r="I108" s="31" t="s">
        <v>5</v>
      </c>
      <c r="J108" s="31" t="s">
        <v>80</v>
      </c>
      <c r="K108" s="31" t="s">
        <v>82</v>
      </c>
      <c r="L108" s="31" t="s">
        <v>80</v>
      </c>
      <c r="M108" s="31" t="s">
        <v>80</v>
      </c>
      <c r="N108" s="31" t="s">
        <v>82</v>
      </c>
      <c r="O108" s="31" t="s">
        <v>80</v>
      </c>
      <c r="P108" s="31" t="s">
        <v>80</v>
      </c>
      <c r="Q108" s="31" t="s">
        <v>80</v>
      </c>
      <c r="R108" s="31" t="s">
        <v>80</v>
      </c>
      <c r="S108" s="31" t="s">
        <v>80</v>
      </c>
      <c r="T108" s="31" t="s">
        <v>80</v>
      </c>
      <c r="U108" s="31" t="s">
        <v>80</v>
      </c>
      <c r="V108" s="31" t="s">
        <v>80</v>
      </c>
      <c r="W108" s="31" t="s">
        <v>80</v>
      </c>
      <c r="X108" s="31" t="s">
        <v>80</v>
      </c>
      <c r="Y108" s="31" t="s">
        <v>80</v>
      </c>
      <c r="Z108" s="31" t="s">
        <v>80</v>
      </c>
      <c r="AA108" s="31" t="s">
        <v>5</v>
      </c>
      <c r="AB108" s="31" t="s">
        <v>80</v>
      </c>
      <c r="AC108" s="31" t="s">
        <v>80</v>
      </c>
      <c r="AD108" s="31" t="s">
        <v>80</v>
      </c>
      <c r="AE108" s="31" t="s">
        <v>80</v>
      </c>
      <c r="AF108" s="31" t="s">
        <v>80</v>
      </c>
      <c r="AG108" s="31" t="s">
        <v>5</v>
      </c>
      <c r="AH108" s="31" t="s">
        <v>5</v>
      </c>
      <c r="AI108" s="31" t="s">
        <v>5</v>
      </c>
      <c r="AJ108" s="31" t="s">
        <v>5</v>
      </c>
      <c r="AK108">
        <v>52</v>
      </c>
      <c r="AL108" s="29" t="s">
        <v>80</v>
      </c>
      <c r="AM108" s="29" t="s">
        <v>80</v>
      </c>
      <c r="AN108" s="20" t="s">
        <v>80</v>
      </c>
    </row>
    <row r="109" spans="1:40" x14ac:dyDescent="0.25">
      <c r="A109" t="s">
        <v>167</v>
      </c>
      <c r="B109" t="s">
        <v>168</v>
      </c>
      <c r="C109" t="s">
        <v>75</v>
      </c>
      <c r="D109" t="s">
        <v>132</v>
      </c>
      <c r="E109" t="s">
        <v>77</v>
      </c>
      <c r="F109" t="s">
        <v>78</v>
      </c>
      <c r="G109" s="31" t="s">
        <v>80</v>
      </c>
      <c r="H109" s="31" t="s">
        <v>80</v>
      </c>
      <c r="I109" s="31" t="s">
        <v>80</v>
      </c>
      <c r="J109" s="31" t="s">
        <v>80</v>
      </c>
      <c r="K109" s="31" t="s">
        <v>80</v>
      </c>
      <c r="L109" s="31" t="s">
        <v>80</v>
      </c>
      <c r="M109" s="31" t="s">
        <v>80</v>
      </c>
      <c r="N109" s="31" t="s">
        <v>80</v>
      </c>
      <c r="O109" s="31" t="s">
        <v>80</v>
      </c>
      <c r="P109" s="31" t="s">
        <v>80</v>
      </c>
      <c r="Q109" s="31" t="s">
        <v>80</v>
      </c>
      <c r="R109" s="31" t="s">
        <v>80</v>
      </c>
      <c r="S109" s="31" t="s">
        <v>80</v>
      </c>
      <c r="T109" s="31" t="s">
        <v>80</v>
      </c>
      <c r="U109" s="31" t="s">
        <v>80</v>
      </c>
      <c r="V109" s="31" t="s">
        <v>80</v>
      </c>
      <c r="W109" s="31" t="s">
        <v>80</v>
      </c>
      <c r="X109" s="31" t="s">
        <v>80</v>
      </c>
      <c r="Y109" s="31">
        <v>5.9</v>
      </c>
      <c r="Z109" s="31" t="s">
        <v>80</v>
      </c>
      <c r="AA109" s="31" t="s">
        <v>80</v>
      </c>
      <c r="AB109" s="31" t="s">
        <v>80</v>
      </c>
      <c r="AC109" s="31" t="s">
        <v>80</v>
      </c>
      <c r="AD109" s="31" t="s">
        <v>80</v>
      </c>
      <c r="AE109" s="31" t="s">
        <v>80</v>
      </c>
      <c r="AF109" s="31" t="s">
        <v>80</v>
      </c>
      <c r="AG109" s="31" t="s">
        <v>80</v>
      </c>
      <c r="AH109" s="31" t="s">
        <v>80</v>
      </c>
      <c r="AI109" s="31" t="s">
        <v>80</v>
      </c>
      <c r="AJ109" s="31" t="s">
        <v>80</v>
      </c>
      <c r="AK109">
        <v>53</v>
      </c>
      <c r="AL109" s="29">
        <v>0</v>
      </c>
      <c r="AM109" s="29">
        <v>99.99</v>
      </c>
      <c r="AN109" s="20">
        <v>5.9</v>
      </c>
    </row>
    <row r="110" spans="1:40" x14ac:dyDescent="0.25">
      <c r="A110" t="s">
        <v>167</v>
      </c>
      <c r="B110" t="s">
        <v>168</v>
      </c>
      <c r="C110" t="s">
        <v>75</v>
      </c>
      <c r="D110" t="s">
        <v>132</v>
      </c>
      <c r="E110" t="s">
        <v>77</v>
      </c>
      <c r="F110" t="s">
        <v>79</v>
      </c>
      <c r="G110" s="31" t="s">
        <v>80</v>
      </c>
      <c r="H110" s="31" t="s">
        <v>80</v>
      </c>
      <c r="I110" s="31" t="s">
        <v>80</v>
      </c>
      <c r="J110" s="31" t="s">
        <v>80</v>
      </c>
      <c r="K110" s="31" t="s">
        <v>80</v>
      </c>
      <c r="L110" s="31" t="s">
        <v>80</v>
      </c>
      <c r="M110" s="31" t="s">
        <v>80</v>
      </c>
      <c r="N110" s="31" t="s">
        <v>80</v>
      </c>
      <c r="O110" s="31" t="s">
        <v>80</v>
      </c>
      <c r="P110" s="31" t="s">
        <v>80</v>
      </c>
      <c r="Q110" s="31" t="s">
        <v>80</v>
      </c>
      <c r="R110" s="31" t="s">
        <v>80</v>
      </c>
      <c r="S110" s="31" t="s">
        <v>80</v>
      </c>
      <c r="T110" s="31" t="s">
        <v>80</v>
      </c>
      <c r="U110" s="31" t="s">
        <v>80</v>
      </c>
      <c r="V110" s="31" t="s">
        <v>7</v>
      </c>
      <c r="W110" s="31" t="s">
        <v>80</v>
      </c>
      <c r="X110" s="31" t="s">
        <v>80</v>
      </c>
      <c r="Y110" s="31" t="s">
        <v>82</v>
      </c>
      <c r="Z110" s="31" t="s">
        <v>80</v>
      </c>
      <c r="AA110" s="31" t="s">
        <v>80</v>
      </c>
      <c r="AB110" s="31" t="s">
        <v>80</v>
      </c>
      <c r="AC110" s="31" t="s">
        <v>80</v>
      </c>
      <c r="AD110" s="31" t="s">
        <v>80</v>
      </c>
      <c r="AE110" s="31" t="s">
        <v>80</v>
      </c>
      <c r="AF110" s="31" t="s">
        <v>80</v>
      </c>
      <c r="AG110" s="31" t="s">
        <v>80</v>
      </c>
      <c r="AH110" s="31" t="s">
        <v>80</v>
      </c>
      <c r="AI110" s="31" t="s">
        <v>80</v>
      </c>
      <c r="AJ110" s="31" t="s">
        <v>80</v>
      </c>
      <c r="AK110">
        <v>53</v>
      </c>
      <c r="AL110" s="29" t="s">
        <v>80</v>
      </c>
      <c r="AM110" s="29" t="s">
        <v>80</v>
      </c>
      <c r="AN110" s="20" t="s">
        <v>80</v>
      </c>
    </row>
    <row r="111" spans="1:40" x14ac:dyDescent="0.25">
      <c r="A111" t="s">
        <v>167</v>
      </c>
      <c r="B111" t="s">
        <v>168</v>
      </c>
      <c r="C111" t="s">
        <v>75</v>
      </c>
      <c r="D111" t="s">
        <v>88</v>
      </c>
      <c r="E111" t="s">
        <v>90</v>
      </c>
      <c r="F111" t="s">
        <v>78</v>
      </c>
      <c r="G111" s="31" t="s">
        <v>80</v>
      </c>
      <c r="H111" s="31" t="s">
        <v>80</v>
      </c>
      <c r="I111" s="31" t="s">
        <v>80</v>
      </c>
      <c r="J111" s="31">
        <v>3</v>
      </c>
      <c r="K111" s="31">
        <v>1.2</v>
      </c>
      <c r="L111" s="31">
        <v>0.4</v>
      </c>
      <c r="M111" s="31">
        <v>1.23</v>
      </c>
      <c r="N111" s="31" t="s">
        <v>80</v>
      </c>
      <c r="O111" s="31" t="s">
        <v>80</v>
      </c>
      <c r="P111" s="31" t="s">
        <v>80</v>
      </c>
      <c r="Q111" s="31" t="s">
        <v>80</v>
      </c>
      <c r="R111" s="31" t="s">
        <v>80</v>
      </c>
      <c r="S111" s="31" t="s">
        <v>80</v>
      </c>
      <c r="T111" s="31" t="s">
        <v>80</v>
      </c>
      <c r="U111" s="31" t="s">
        <v>80</v>
      </c>
      <c r="V111" s="31" t="s">
        <v>80</v>
      </c>
      <c r="W111" s="31" t="s">
        <v>80</v>
      </c>
      <c r="X111" s="31" t="s">
        <v>80</v>
      </c>
      <c r="Y111" s="31" t="s">
        <v>80</v>
      </c>
      <c r="Z111" s="31" t="s">
        <v>80</v>
      </c>
      <c r="AA111" s="31" t="s">
        <v>80</v>
      </c>
      <c r="AB111" s="31" t="s">
        <v>80</v>
      </c>
      <c r="AC111" s="31" t="s">
        <v>80</v>
      </c>
      <c r="AD111" s="31" t="s">
        <v>80</v>
      </c>
      <c r="AE111" s="31" t="s">
        <v>80</v>
      </c>
      <c r="AF111" s="31" t="s">
        <v>80</v>
      </c>
      <c r="AG111" s="31" t="s">
        <v>80</v>
      </c>
      <c r="AH111" s="31" t="s">
        <v>80</v>
      </c>
      <c r="AI111" s="31" t="s">
        <v>80</v>
      </c>
      <c r="AJ111" s="31" t="s">
        <v>80</v>
      </c>
      <c r="AK111">
        <v>54</v>
      </c>
      <c r="AL111" s="29">
        <v>0</v>
      </c>
      <c r="AM111" s="29">
        <v>99.99</v>
      </c>
      <c r="AN111" s="20">
        <v>5.83</v>
      </c>
    </row>
    <row r="112" spans="1:40" x14ac:dyDescent="0.25">
      <c r="A112" t="s">
        <v>167</v>
      </c>
      <c r="B112" t="s">
        <v>168</v>
      </c>
      <c r="C112" t="s">
        <v>75</v>
      </c>
      <c r="D112" t="s">
        <v>88</v>
      </c>
      <c r="E112" t="s">
        <v>90</v>
      </c>
      <c r="F112" t="s">
        <v>79</v>
      </c>
      <c r="G112" s="31" t="s">
        <v>80</v>
      </c>
      <c r="H112" s="31" t="s">
        <v>80</v>
      </c>
      <c r="I112" s="31" t="s">
        <v>80</v>
      </c>
      <c r="J112" s="31" t="s">
        <v>82</v>
      </c>
      <c r="K112" s="31" t="s">
        <v>82</v>
      </c>
      <c r="L112" s="31" t="s">
        <v>5</v>
      </c>
      <c r="M112" s="31" t="s">
        <v>5</v>
      </c>
      <c r="N112" s="31" t="s">
        <v>80</v>
      </c>
      <c r="O112" s="31" t="s">
        <v>80</v>
      </c>
      <c r="P112" s="31" t="s">
        <v>80</v>
      </c>
      <c r="Q112" s="31" t="s">
        <v>80</v>
      </c>
      <c r="R112" s="31" t="s">
        <v>80</v>
      </c>
      <c r="S112" s="31" t="s">
        <v>80</v>
      </c>
      <c r="T112" s="31" t="s">
        <v>80</v>
      </c>
      <c r="U112" s="31" t="s">
        <v>80</v>
      </c>
      <c r="V112" s="31" t="s">
        <v>80</v>
      </c>
      <c r="W112" s="31" t="s">
        <v>80</v>
      </c>
      <c r="X112" s="31" t="s">
        <v>80</v>
      </c>
      <c r="Y112" s="31" t="s">
        <v>80</v>
      </c>
      <c r="Z112" s="31" t="s">
        <v>80</v>
      </c>
      <c r="AA112" s="31" t="s">
        <v>80</v>
      </c>
      <c r="AB112" s="31" t="s">
        <v>80</v>
      </c>
      <c r="AC112" s="31" t="s">
        <v>80</v>
      </c>
      <c r="AD112" s="31" t="s">
        <v>80</v>
      </c>
      <c r="AE112" s="31" t="s">
        <v>80</v>
      </c>
      <c r="AF112" s="31" t="s">
        <v>80</v>
      </c>
      <c r="AG112" s="31" t="s">
        <v>80</v>
      </c>
      <c r="AH112" s="31" t="s">
        <v>80</v>
      </c>
      <c r="AI112" s="31" t="s">
        <v>80</v>
      </c>
      <c r="AJ112" s="31" t="s">
        <v>80</v>
      </c>
      <c r="AK112">
        <v>54</v>
      </c>
      <c r="AL112" s="29" t="s">
        <v>80</v>
      </c>
      <c r="AM112" s="29" t="s">
        <v>80</v>
      </c>
      <c r="AN112" s="20" t="s">
        <v>80</v>
      </c>
    </row>
    <row r="113" spans="1:40" x14ac:dyDescent="0.25">
      <c r="A113" t="s">
        <v>167</v>
      </c>
      <c r="B113" t="s">
        <v>168</v>
      </c>
      <c r="C113" t="s">
        <v>75</v>
      </c>
      <c r="D113" t="s">
        <v>83</v>
      </c>
      <c r="E113" t="s">
        <v>123</v>
      </c>
      <c r="F113" t="s">
        <v>78</v>
      </c>
      <c r="G113" s="31" t="s">
        <v>80</v>
      </c>
      <c r="H113" s="31" t="s">
        <v>80</v>
      </c>
      <c r="I113" s="31" t="s">
        <v>80</v>
      </c>
      <c r="J113" s="31" t="s">
        <v>80</v>
      </c>
      <c r="K113" s="31" t="s">
        <v>80</v>
      </c>
      <c r="L113" s="31" t="s">
        <v>80</v>
      </c>
      <c r="M113" s="31" t="s">
        <v>80</v>
      </c>
      <c r="N113" s="31" t="s">
        <v>80</v>
      </c>
      <c r="O113" s="31" t="s">
        <v>80</v>
      </c>
      <c r="P113" s="31" t="s">
        <v>80</v>
      </c>
      <c r="Q113" s="31" t="s">
        <v>80</v>
      </c>
      <c r="R113" s="31" t="s">
        <v>80</v>
      </c>
      <c r="S113" s="31" t="s">
        <v>80</v>
      </c>
      <c r="T113" s="31" t="s">
        <v>80</v>
      </c>
      <c r="U113" s="31" t="s">
        <v>80</v>
      </c>
      <c r="V113" s="31" t="s">
        <v>80</v>
      </c>
      <c r="W113" s="31" t="s">
        <v>80</v>
      </c>
      <c r="X113" s="31" t="s">
        <v>80</v>
      </c>
      <c r="Y113" s="31" t="s">
        <v>80</v>
      </c>
      <c r="Z113" s="31" t="s">
        <v>80</v>
      </c>
      <c r="AA113" s="31" t="s">
        <v>80</v>
      </c>
      <c r="AB113" s="31" t="s">
        <v>80</v>
      </c>
      <c r="AC113" s="31" t="s">
        <v>80</v>
      </c>
      <c r="AD113" s="31">
        <v>5.19</v>
      </c>
      <c r="AE113" s="31" t="s">
        <v>80</v>
      </c>
      <c r="AF113" s="31" t="s">
        <v>80</v>
      </c>
      <c r="AG113" s="31">
        <v>0.2</v>
      </c>
      <c r="AH113" s="31" t="s">
        <v>80</v>
      </c>
      <c r="AI113" s="31" t="s">
        <v>80</v>
      </c>
      <c r="AJ113" s="31">
        <v>0.20499999999999999</v>
      </c>
      <c r="AK113">
        <v>55</v>
      </c>
      <c r="AL113" s="29">
        <v>0</v>
      </c>
      <c r="AM113" s="29">
        <v>99.99</v>
      </c>
      <c r="AN113" s="20">
        <v>5.5949999999999998</v>
      </c>
    </row>
    <row r="114" spans="1:40" x14ac:dyDescent="0.25">
      <c r="A114" t="s">
        <v>167</v>
      </c>
      <c r="B114" t="s">
        <v>168</v>
      </c>
      <c r="C114" t="s">
        <v>75</v>
      </c>
      <c r="D114" t="s">
        <v>83</v>
      </c>
      <c r="E114" t="s">
        <v>123</v>
      </c>
      <c r="F114" t="s">
        <v>79</v>
      </c>
      <c r="G114" s="31" t="s">
        <v>80</v>
      </c>
      <c r="H114" s="31" t="s">
        <v>80</v>
      </c>
      <c r="I114" s="31" t="s">
        <v>80</v>
      </c>
      <c r="J114" s="31" t="s">
        <v>80</v>
      </c>
      <c r="K114" s="31" t="s">
        <v>80</v>
      </c>
      <c r="L114" s="31" t="s">
        <v>80</v>
      </c>
      <c r="M114" s="31" t="s">
        <v>80</v>
      </c>
      <c r="N114" s="31" t="s">
        <v>80</v>
      </c>
      <c r="O114" s="31" t="s">
        <v>80</v>
      </c>
      <c r="P114" s="31" t="s">
        <v>80</v>
      </c>
      <c r="Q114" s="31" t="s">
        <v>80</v>
      </c>
      <c r="R114" s="31" t="s">
        <v>80</v>
      </c>
      <c r="S114" s="31" t="s">
        <v>5</v>
      </c>
      <c r="T114" s="31" t="s">
        <v>5</v>
      </c>
      <c r="U114" s="31" t="s">
        <v>80</v>
      </c>
      <c r="V114" s="31" t="s">
        <v>80</v>
      </c>
      <c r="W114" s="31" t="s">
        <v>80</v>
      </c>
      <c r="X114" s="31" t="s">
        <v>80</v>
      </c>
      <c r="Y114" s="31" t="s">
        <v>80</v>
      </c>
      <c r="Z114" s="31" t="s">
        <v>80</v>
      </c>
      <c r="AA114" s="31" t="s">
        <v>80</v>
      </c>
      <c r="AB114" s="31" t="s">
        <v>80</v>
      </c>
      <c r="AC114" s="31" t="s">
        <v>80</v>
      </c>
      <c r="AD114" s="31" t="s">
        <v>5</v>
      </c>
      <c r="AE114" s="31" t="s">
        <v>80</v>
      </c>
      <c r="AF114" s="31" t="s">
        <v>80</v>
      </c>
      <c r="AG114" s="31" t="s">
        <v>5</v>
      </c>
      <c r="AH114" s="31" t="s">
        <v>80</v>
      </c>
      <c r="AI114" s="31" t="s">
        <v>80</v>
      </c>
      <c r="AJ114" s="31" t="s">
        <v>5</v>
      </c>
      <c r="AK114">
        <v>55</v>
      </c>
      <c r="AL114" s="29" t="s">
        <v>80</v>
      </c>
      <c r="AM114" s="29" t="s">
        <v>80</v>
      </c>
      <c r="AN114" s="20" t="s">
        <v>80</v>
      </c>
    </row>
    <row r="115" spans="1:40" x14ac:dyDescent="0.25">
      <c r="A115" t="s">
        <v>167</v>
      </c>
      <c r="B115" t="s">
        <v>168</v>
      </c>
      <c r="C115" t="s">
        <v>100</v>
      </c>
      <c r="D115" t="s">
        <v>173</v>
      </c>
      <c r="E115" t="s">
        <v>127</v>
      </c>
      <c r="F115" t="s">
        <v>78</v>
      </c>
      <c r="G115" s="31" t="s">
        <v>80</v>
      </c>
      <c r="H115" s="31" t="s">
        <v>80</v>
      </c>
      <c r="I115" s="31" t="s">
        <v>80</v>
      </c>
      <c r="J115" s="31" t="s">
        <v>80</v>
      </c>
      <c r="K115" s="31" t="s">
        <v>80</v>
      </c>
      <c r="L115" s="31" t="s">
        <v>80</v>
      </c>
      <c r="M115" s="31" t="s">
        <v>80</v>
      </c>
      <c r="N115" s="31" t="s">
        <v>80</v>
      </c>
      <c r="O115" s="31" t="s">
        <v>80</v>
      </c>
      <c r="P115" s="31" t="s">
        <v>80</v>
      </c>
      <c r="Q115" s="31" t="s">
        <v>80</v>
      </c>
      <c r="R115" s="31" t="s">
        <v>80</v>
      </c>
      <c r="S115" s="31" t="s">
        <v>80</v>
      </c>
      <c r="T115" s="31" t="s">
        <v>80</v>
      </c>
      <c r="U115" s="31" t="s">
        <v>80</v>
      </c>
      <c r="V115" s="31" t="s">
        <v>80</v>
      </c>
      <c r="W115" s="31" t="s">
        <v>80</v>
      </c>
      <c r="X115" s="31" t="s">
        <v>80</v>
      </c>
      <c r="Y115" s="31" t="s">
        <v>80</v>
      </c>
      <c r="Z115" s="31" t="s">
        <v>80</v>
      </c>
      <c r="AA115" s="31" t="s">
        <v>80</v>
      </c>
      <c r="AB115" s="31">
        <v>0.221</v>
      </c>
      <c r="AC115" s="31" t="s">
        <v>80</v>
      </c>
      <c r="AD115" s="31">
        <v>0.112</v>
      </c>
      <c r="AE115" s="31">
        <v>0.49199999999999999</v>
      </c>
      <c r="AF115" s="31">
        <v>4.0209999999999999</v>
      </c>
      <c r="AG115" s="31" t="s">
        <v>80</v>
      </c>
      <c r="AH115" s="31" t="s">
        <v>80</v>
      </c>
      <c r="AI115" s="31" t="s">
        <v>80</v>
      </c>
      <c r="AJ115" s="31">
        <v>0.36099999999999999</v>
      </c>
      <c r="AK115">
        <v>56</v>
      </c>
      <c r="AL115" s="29">
        <v>0</v>
      </c>
      <c r="AM115" s="29">
        <v>99.99</v>
      </c>
      <c r="AN115" s="20">
        <v>5.2069999999999999</v>
      </c>
    </row>
    <row r="116" spans="1:40" x14ac:dyDescent="0.25">
      <c r="A116" t="s">
        <v>167</v>
      </c>
      <c r="B116" t="s">
        <v>168</v>
      </c>
      <c r="C116" t="s">
        <v>100</v>
      </c>
      <c r="D116" t="s">
        <v>173</v>
      </c>
      <c r="E116" t="s">
        <v>127</v>
      </c>
      <c r="F116" t="s">
        <v>79</v>
      </c>
      <c r="G116" s="31" t="s">
        <v>80</v>
      </c>
      <c r="H116" s="31" t="s">
        <v>80</v>
      </c>
      <c r="I116" s="31" t="s">
        <v>80</v>
      </c>
      <c r="J116" s="31" t="s">
        <v>80</v>
      </c>
      <c r="K116" s="31" t="s">
        <v>80</v>
      </c>
      <c r="L116" s="31" t="s">
        <v>80</v>
      </c>
      <c r="M116" s="31" t="s">
        <v>80</v>
      </c>
      <c r="N116" s="31" t="s">
        <v>80</v>
      </c>
      <c r="O116" s="31" t="s">
        <v>80</v>
      </c>
      <c r="P116" s="31" t="s">
        <v>80</v>
      </c>
      <c r="Q116" s="31" t="s">
        <v>80</v>
      </c>
      <c r="R116" s="31" t="s">
        <v>80</v>
      </c>
      <c r="S116" s="31" t="s">
        <v>80</v>
      </c>
      <c r="T116" s="31" t="s">
        <v>80</v>
      </c>
      <c r="U116" s="31" t="s">
        <v>80</v>
      </c>
      <c r="V116" s="31" t="s">
        <v>80</v>
      </c>
      <c r="W116" s="31" t="s">
        <v>80</v>
      </c>
      <c r="X116" s="31" t="s">
        <v>80</v>
      </c>
      <c r="Y116" s="31" t="s">
        <v>80</v>
      </c>
      <c r="Z116" s="31" t="s">
        <v>80</v>
      </c>
      <c r="AA116" s="31" t="s">
        <v>80</v>
      </c>
      <c r="AB116" s="31" t="s">
        <v>82</v>
      </c>
      <c r="AC116" s="31" t="s">
        <v>80</v>
      </c>
      <c r="AD116" s="31" t="s">
        <v>82</v>
      </c>
      <c r="AE116" s="31" t="s">
        <v>82</v>
      </c>
      <c r="AF116" s="31" t="s">
        <v>82</v>
      </c>
      <c r="AG116" s="31" t="s">
        <v>80</v>
      </c>
      <c r="AH116" s="31" t="s">
        <v>80</v>
      </c>
      <c r="AI116" s="31" t="s">
        <v>80</v>
      </c>
      <c r="AJ116" s="31" t="s">
        <v>82</v>
      </c>
      <c r="AK116">
        <v>56</v>
      </c>
      <c r="AL116" s="29" t="s">
        <v>80</v>
      </c>
      <c r="AM116" s="29" t="s">
        <v>80</v>
      </c>
      <c r="AN116" s="20" t="s">
        <v>80</v>
      </c>
    </row>
    <row r="117" spans="1:40" x14ac:dyDescent="0.25">
      <c r="A117" t="s">
        <v>167</v>
      </c>
      <c r="B117" t="s">
        <v>168</v>
      </c>
      <c r="C117" t="s">
        <v>75</v>
      </c>
      <c r="D117" t="s">
        <v>130</v>
      </c>
      <c r="E117" t="s">
        <v>84</v>
      </c>
      <c r="F117" t="s">
        <v>78</v>
      </c>
      <c r="G117" s="31" t="s">
        <v>80</v>
      </c>
      <c r="H117" s="31" t="s">
        <v>80</v>
      </c>
      <c r="I117" s="31" t="s">
        <v>80</v>
      </c>
      <c r="J117" s="31" t="s">
        <v>80</v>
      </c>
      <c r="K117" s="31" t="s">
        <v>80</v>
      </c>
      <c r="L117" s="31" t="s">
        <v>80</v>
      </c>
      <c r="M117" s="31" t="s">
        <v>80</v>
      </c>
      <c r="N117" s="31" t="s">
        <v>80</v>
      </c>
      <c r="O117" s="31" t="s">
        <v>80</v>
      </c>
      <c r="P117" s="31" t="s">
        <v>80</v>
      </c>
      <c r="Q117" s="31" t="s">
        <v>80</v>
      </c>
      <c r="R117" s="31" t="s">
        <v>80</v>
      </c>
      <c r="S117" s="31" t="s">
        <v>80</v>
      </c>
      <c r="T117" s="31" t="s">
        <v>80</v>
      </c>
      <c r="U117" s="31" t="s">
        <v>80</v>
      </c>
      <c r="V117" s="31" t="s">
        <v>80</v>
      </c>
      <c r="W117" s="31" t="s">
        <v>80</v>
      </c>
      <c r="X117" s="31" t="s">
        <v>80</v>
      </c>
      <c r="Y117" s="31" t="s">
        <v>80</v>
      </c>
      <c r="Z117" s="31" t="s">
        <v>80</v>
      </c>
      <c r="AA117" s="31" t="s">
        <v>80</v>
      </c>
      <c r="AB117" s="31">
        <v>1.7909999999999999</v>
      </c>
      <c r="AC117" s="31">
        <v>0.39400000000000002</v>
      </c>
      <c r="AD117" s="31">
        <v>7.1999999999999995E-2</v>
      </c>
      <c r="AE117" s="31" t="s">
        <v>80</v>
      </c>
      <c r="AF117" s="31" t="s">
        <v>80</v>
      </c>
      <c r="AG117" s="31" t="s">
        <v>80</v>
      </c>
      <c r="AH117" s="31">
        <v>4.3999999999999997E-2</v>
      </c>
      <c r="AI117" s="31">
        <v>0.6</v>
      </c>
      <c r="AJ117" s="31" t="s">
        <v>80</v>
      </c>
      <c r="AK117">
        <v>57</v>
      </c>
      <c r="AL117" s="29">
        <v>0</v>
      </c>
      <c r="AM117" s="29">
        <v>99.99</v>
      </c>
      <c r="AN117" s="20">
        <v>2.9009999999999998</v>
      </c>
    </row>
    <row r="118" spans="1:40" x14ac:dyDescent="0.25">
      <c r="A118" t="s">
        <v>167</v>
      </c>
      <c r="B118" t="s">
        <v>168</v>
      </c>
      <c r="C118" t="s">
        <v>75</v>
      </c>
      <c r="D118" t="s">
        <v>130</v>
      </c>
      <c r="E118" t="s">
        <v>84</v>
      </c>
      <c r="F118" t="s">
        <v>79</v>
      </c>
      <c r="G118" s="31" t="s">
        <v>80</v>
      </c>
      <c r="H118" s="31" t="s">
        <v>80</v>
      </c>
      <c r="I118" s="31" t="s">
        <v>80</v>
      </c>
      <c r="J118" s="31" t="s">
        <v>80</v>
      </c>
      <c r="K118" s="31" t="s">
        <v>80</v>
      </c>
      <c r="L118" s="31" t="s">
        <v>80</v>
      </c>
      <c r="M118" s="31" t="s">
        <v>80</v>
      </c>
      <c r="N118" s="31" t="s">
        <v>80</v>
      </c>
      <c r="O118" s="31" t="s">
        <v>80</v>
      </c>
      <c r="P118" s="31" t="s">
        <v>80</v>
      </c>
      <c r="Q118" s="31" t="s">
        <v>80</v>
      </c>
      <c r="R118" s="31" t="s">
        <v>80</v>
      </c>
      <c r="S118" s="31" t="s">
        <v>80</v>
      </c>
      <c r="T118" s="31" t="s">
        <v>80</v>
      </c>
      <c r="U118" s="31" t="s">
        <v>80</v>
      </c>
      <c r="V118" s="31" t="s">
        <v>80</v>
      </c>
      <c r="W118" s="31" t="s">
        <v>80</v>
      </c>
      <c r="X118" s="31" t="s">
        <v>80</v>
      </c>
      <c r="Y118" s="31" t="s">
        <v>80</v>
      </c>
      <c r="Z118" s="31" t="s">
        <v>80</v>
      </c>
      <c r="AA118" s="31" t="s">
        <v>80</v>
      </c>
      <c r="AB118" s="31" t="s">
        <v>82</v>
      </c>
      <c r="AC118" s="31" t="s">
        <v>82</v>
      </c>
      <c r="AD118" s="31" t="s">
        <v>82</v>
      </c>
      <c r="AE118" s="31" t="s">
        <v>80</v>
      </c>
      <c r="AF118" s="31" t="s">
        <v>80</v>
      </c>
      <c r="AG118" s="31" t="s">
        <v>80</v>
      </c>
      <c r="AH118" s="31" t="s">
        <v>5</v>
      </c>
      <c r="AI118" s="31" t="s">
        <v>5</v>
      </c>
      <c r="AJ118" s="31" t="s">
        <v>80</v>
      </c>
      <c r="AK118">
        <v>57</v>
      </c>
      <c r="AL118" s="29" t="s">
        <v>80</v>
      </c>
      <c r="AM118" s="29" t="s">
        <v>80</v>
      </c>
      <c r="AN118" s="20" t="s">
        <v>80</v>
      </c>
    </row>
    <row r="119" spans="1:40" x14ac:dyDescent="0.25">
      <c r="A119" t="s">
        <v>167</v>
      </c>
      <c r="B119" t="s">
        <v>168</v>
      </c>
      <c r="C119" t="s">
        <v>75</v>
      </c>
      <c r="D119" t="s">
        <v>89</v>
      </c>
      <c r="E119" t="s">
        <v>95</v>
      </c>
      <c r="F119" t="s">
        <v>78</v>
      </c>
      <c r="G119" s="31" t="s">
        <v>80</v>
      </c>
      <c r="H119" s="31" t="s">
        <v>80</v>
      </c>
      <c r="I119" s="31" t="s">
        <v>80</v>
      </c>
      <c r="J119" s="31" t="s">
        <v>80</v>
      </c>
      <c r="K119" s="31" t="s">
        <v>80</v>
      </c>
      <c r="L119" s="31" t="s">
        <v>80</v>
      </c>
      <c r="M119" s="31" t="s">
        <v>80</v>
      </c>
      <c r="N119" s="31" t="s">
        <v>80</v>
      </c>
      <c r="O119" s="31" t="s">
        <v>80</v>
      </c>
      <c r="P119" s="31" t="s">
        <v>80</v>
      </c>
      <c r="Q119" s="31" t="s">
        <v>80</v>
      </c>
      <c r="R119" s="31" t="s">
        <v>80</v>
      </c>
      <c r="S119" s="31" t="s">
        <v>80</v>
      </c>
      <c r="T119" s="31" t="s">
        <v>80</v>
      </c>
      <c r="U119" s="31" t="s">
        <v>80</v>
      </c>
      <c r="V119" s="31" t="s">
        <v>80</v>
      </c>
      <c r="W119" s="31" t="s">
        <v>80</v>
      </c>
      <c r="X119" s="31" t="s">
        <v>80</v>
      </c>
      <c r="Y119" s="31" t="s">
        <v>80</v>
      </c>
      <c r="Z119" s="31" t="s">
        <v>80</v>
      </c>
      <c r="AA119" s="31" t="s">
        <v>80</v>
      </c>
      <c r="AB119" s="31" t="s">
        <v>80</v>
      </c>
      <c r="AC119" s="31" t="s">
        <v>80</v>
      </c>
      <c r="AD119" s="31" t="s">
        <v>80</v>
      </c>
      <c r="AE119" s="31" t="s">
        <v>80</v>
      </c>
      <c r="AF119" s="31">
        <v>0.28599999999999998</v>
      </c>
      <c r="AG119" s="31">
        <v>0.13700000000000001</v>
      </c>
      <c r="AH119" s="31">
        <v>0.82799999999999996</v>
      </c>
      <c r="AI119" s="31">
        <v>0.67100000000000004</v>
      </c>
      <c r="AJ119" s="31">
        <v>0.60799999999999998</v>
      </c>
      <c r="AK119">
        <v>58</v>
      </c>
      <c r="AL119" s="29">
        <v>0</v>
      </c>
      <c r="AM119" s="29">
        <v>99.99</v>
      </c>
      <c r="AN119" s="20">
        <v>2.5299999999999998</v>
      </c>
    </row>
    <row r="120" spans="1:40" x14ac:dyDescent="0.25">
      <c r="A120" t="s">
        <v>167</v>
      </c>
      <c r="B120" t="s">
        <v>168</v>
      </c>
      <c r="C120" t="s">
        <v>75</v>
      </c>
      <c r="D120" t="s">
        <v>89</v>
      </c>
      <c r="E120" t="s">
        <v>95</v>
      </c>
      <c r="F120" t="s">
        <v>79</v>
      </c>
      <c r="G120" s="31" t="s">
        <v>80</v>
      </c>
      <c r="H120" s="31" t="s">
        <v>80</v>
      </c>
      <c r="I120" s="31" t="s">
        <v>80</v>
      </c>
      <c r="J120" s="31" t="s">
        <v>80</v>
      </c>
      <c r="K120" s="31" t="s">
        <v>80</v>
      </c>
      <c r="L120" s="31" t="s">
        <v>80</v>
      </c>
      <c r="M120" s="31" t="s">
        <v>80</v>
      </c>
      <c r="N120" s="31" t="s">
        <v>80</v>
      </c>
      <c r="O120" s="31" t="s">
        <v>80</v>
      </c>
      <c r="P120" s="31" t="s">
        <v>80</v>
      </c>
      <c r="Q120" s="31" t="s">
        <v>80</v>
      </c>
      <c r="R120" s="31" t="s">
        <v>80</v>
      </c>
      <c r="S120" s="31" t="s">
        <v>80</v>
      </c>
      <c r="T120" s="31" t="s">
        <v>80</v>
      </c>
      <c r="U120" s="31" t="s">
        <v>80</v>
      </c>
      <c r="V120" s="31" t="s">
        <v>80</v>
      </c>
      <c r="W120" s="31" t="s">
        <v>80</v>
      </c>
      <c r="X120" s="31" t="s">
        <v>80</v>
      </c>
      <c r="Y120" s="31" t="s">
        <v>80</v>
      </c>
      <c r="Z120" s="31" t="s">
        <v>80</v>
      </c>
      <c r="AA120" s="31" t="s">
        <v>80</v>
      </c>
      <c r="AB120" s="31" t="s">
        <v>80</v>
      </c>
      <c r="AC120" s="31" t="s">
        <v>80</v>
      </c>
      <c r="AD120" s="31" t="s">
        <v>80</v>
      </c>
      <c r="AE120" s="31" t="s">
        <v>80</v>
      </c>
      <c r="AF120" s="31" t="s">
        <v>5</v>
      </c>
      <c r="AG120" s="31" t="s">
        <v>5</v>
      </c>
      <c r="AH120" s="31" t="s">
        <v>5</v>
      </c>
      <c r="AI120" s="31" t="s">
        <v>5</v>
      </c>
      <c r="AJ120" s="31" t="s">
        <v>5</v>
      </c>
      <c r="AK120">
        <v>58</v>
      </c>
      <c r="AL120" s="29" t="s">
        <v>80</v>
      </c>
      <c r="AM120" s="29" t="s">
        <v>80</v>
      </c>
      <c r="AN120" s="20" t="s">
        <v>80</v>
      </c>
    </row>
    <row r="121" spans="1:40" x14ac:dyDescent="0.25">
      <c r="A121" t="s">
        <v>167</v>
      </c>
      <c r="B121" t="s">
        <v>168</v>
      </c>
      <c r="C121" t="s">
        <v>75</v>
      </c>
      <c r="D121" t="s">
        <v>169</v>
      </c>
      <c r="E121" t="s">
        <v>90</v>
      </c>
      <c r="F121" t="s">
        <v>78</v>
      </c>
      <c r="G121" s="31" t="s">
        <v>80</v>
      </c>
      <c r="H121" s="31" t="s">
        <v>80</v>
      </c>
      <c r="I121" s="31" t="s">
        <v>80</v>
      </c>
      <c r="J121" s="31" t="s">
        <v>80</v>
      </c>
      <c r="K121" s="31" t="s">
        <v>80</v>
      </c>
      <c r="L121" s="31" t="s">
        <v>80</v>
      </c>
      <c r="M121" s="31" t="s">
        <v>80</v>
      </c>
      <c r="N121" s="31" t="s">
        <v>80</v>
      </c>
      <c r="O121" s="31" t="s">
        <v>80</v>
      </c>
      <c r="P121" s="31" t="s">
        <v>80</v>
      </c>
      <c r="Q121" s="31" t="s">
        <v>80</v>
      </c>
      <c r="R121" s="31" t="s">
        <v>80</v>
      </c>
      <c r="S121" s="31" t="s">
        <v>80</v>
      </c>
      <c r="T121" s="31" t="s">
        <v>80</v>
      </c>
      <c r="U121" s="31" t="s">
        <v>80</v>
      </c>
      <c r="V121" s="31" t="s">
        <v>80</v>
      </c>
      <c r="W121" s="31" t="s">
        <v>80</v>
      </c>
      <c r="X121" s="31" t="s">
        <v>80</v>
      </c>
      <c r="Y121" s="31" t="s">
        <v>80</v>
      </c>
      <c r="Z121" s="31" t="s">
        <v>80</v>
      </c>
      <c r="AA121" s="31" t="s">
        <v>80</v>
      </c>
      <c r="AB121" s="31" t="s">
        <v>80</v>
      </c>
      <c r="AC121" s="31" t="s">
        <v>80</v>
      </c>
      <c r="AD121" s="31" t="s">
        <v>80</v>
      </c>
      <c r="AE121" s="31" t="s">
        <v>80</v>
      </c>
      <c r="AF121" s="31">
        <v>0.42699999999999999</v>
      </c>
      <c r="AG121" s="31">
        <v>0.253</v>
      </c>
      <c r="AH121" s="31">
        <v>0.59799999999999998</v>
      </c>
      <c r="AI121" s="31">
        <v>0.36599999999999999</v>
      </c>
      <c r="AJ121" s="31">
        <v>0.63300000000000001</v>
      </c>
      <c r="AK121">
        <v>59</v>
      </c>
      <c r="AL121" s="29">
        <v>0</v>
      </c>
      <c r="AM121" s="29">
        <v>100</v>
      </c>
      <c r="AN121" s="20">
        <v>2.2770000000000001</v>
      </c>
    </row>
    <row r="122" spans="1:40" x14ac:dyDescent="0.25">
      <c r="A122" t="s">
        <v>167</v>
      </c>
      <c r="B122" t="s">
        <v>168</v>
      </c>
      <c r="C122" t="s">
        <v>75</v>
      </c>
      <c r="D122" t="s">
        <v>169</v>
      </c>
      <c r="E122" t="s">
        <v>90</v>
      </c>
      <c r="F122" t="s">
        <v>79</v>
      </c>
      <c r="G122" s="31" t="s">
        <v>80</v>
      </c>
      <c r="H122" s="31" t="s">
        <v>80</v>
      </c>
      <c r="I122" s="31" t="s">
        <v>80</v>
      </c>
      <c r="J122" s="31" t="s">
        <v>80</v>
      </c>
      <c r="K122" s="31" t="s">
        <v>80</v>
      </c>
      <c r="L122" s="31" t="s">
        <v>80</v>
      </c>
      <c r="M122" s="31" t="s">
        <v>80</v>
      </c>
      <c r="N122" s="31" t="s">
        <v>80</v>
      </c>
      <c r="O122" s="31" t="s">
        <v>80</v>
      </c>
      <c r="P122" s="31" t="s">
        <v>80</v>
      </c>
      <c r="Q122" s="31" t="s">
        <v>80</v>
      </c>
      <c r="R122" s="31" t="s">
        <v>80</v>
      </c>
      <c r="S122" s="31" t="s">
        <v>80</v>
      </c>
      <c r="T122" s="31" t="s">
        <v>80</v>
      </c>
      <c r="U122" s="31" t="s">
        <v>80</v>
      </c>
      <c r="V122" s="31" t="s">
        <v>80</v>
      </c>
      <c r="W122" s="31" t="s">
        <v>80</v>
      </c>
      <c r="X122" s="31" t="s">
        <v>80</v>
      </c>
      <c r="Y122" s="31" t="s">
        <v>80</v>
      </c>
      <c r="Z122" s="31" t="s">
        <v>80</v>
      </c>
      <c r="AA122" s="31" t="s">
        <v>80</v>
      </c>
      <c r="AB122" s="31" t="s">
        <v>80</v>
      </c>
      <c r="AC122" s="31" t="s">
        <v>80</v>
      </c>
      <c r="AD122" s="31" t="s">
        <v>80</v>
      </c>
      <c r="AE122" s="31" t="s">
        <v>80</v>
      </c>
      <c r="AF122" s="31" t="s">
        <v>82</v>
      </c>
      <c r="AG122" s="31" t="s">
        <v>82</v>
      </c>
      <c r="AH122" s="31" t="s">
        <v>82</v>
      </c>
      <c r="AI122" s="31" t="s">
        <v>82</v>
      </c>
      <c r="AJ122" s="31" t="s">
        <v>82</v>
      </c>
      <c r="AK122">
        <v>59</v>
      </c>
      <c r="AL122" s="29" t="s">
        <v>80</v>
      </c>
      <c r="AM122" s="29" t="s">
        <v>80</v>
      </c>
      <c r="AN122" s="20" t="s">
        <v>80</v>
      </c>
    </row>
    <row r="123" spans="1:40" x14ac:dyDescent="0.25">
      <c r="A123" t="s">
        <v>167</v>
      </c>
      <c r="B123" t="s">
        <v>168</v>
      </c>
      <c r="C123" t="s">
        <v>75</v>
      </c>
      <c r="D123" t="s">
        <v>88</v>
      </c>
      <c r="E123" t="s">
        <v>81</v>
      </c>
      <c r="F123" t="s">
        <v>78</v>
      </c>
      <c r="G123" s="31" t="s">
        <v>80</v>
      </c>
      <c r="H123" s="31" t="s">
        <v>80</v>
      </c>
      <c r="I123" s="31" t="s">
        <v>80</v>
      </c>
      <c r="J123" s="31" t="s">
        <v>80</v>
      </c>
      <c r="K123" s="31" t="s">
        <v>80</v>
      </c>
      <c r="L123" s="31">
        <v>2</v>
      </c>
      <c r="M123" s="31" t="s">
        <v>80</v>
      </c>
      <c r="N123" s="31" t="s">
        <v>80</v>
      </c>
      <c r="O123" s="31" t="s">
        <v>80</v>
      </c>
      <c r="P123" s="31" t="s">
        <v>80</v>
      </c>
      <c r="Q123" s="31" t="s">
        <v>80</v>
      </c>
      <c r="R123" s="31" t="s">
        <v>80</v>
      </c>
      <c r="S123" s="31">
        <v>0.16</v>
      </c>
      <c r="T123" s="31" t="s">
        <v>80</v>
      </c>
      <c r="U123" s="31" t="s">
        <v>80</v>
      </c>
      <c r="V123" s="31" t="s">
        <v>80</v>
      </c>
      <c r="W123" s="31" t="s">
        <v>80</v>
      </c>
      <c r="X123" s="31" t="s">
        <v>80</v>
      </c>
      <c r="Y123" s="31" t="s">
        <v>80</v>
      </c>
      <c r="Z123" s="31" t="s">
        <v>80</v>
      </c>
      <c r="AA123" s="31" t="s">
        <v>80</v>
      </c>
      <c r="AB123" s="31" t="s">
        <v>80</v>
      </c>
      <c r="AC123" s="31" t="s">
        <v>80</v>
      </c>
      <c r="AD123" s="31" t="s">
        <v>80</v>
      </c>
      <c r="AE123" s="31" t="s">
        <v>80</v>
      </c>
      <c r="AF123" s="31" t="s">
        <v>80</v>
      </c>
      <c r="AG123" s="31" t="s">
        <v>80</v>
      </c>
      <c r="AH123" s="31" t="s">
        <v>80</v>
      </c>
      <c r="AI123" s="31" t="s">
        <v>80</v>
      </c>
      <c r="AJ123" s="31" t="s">
        <v>80</v>
      </c>
      <c r="AK123">
        <v>60</v>
      </c>
      <c r="AL123" s="29">
        <v>0</v>
      </c>
      <c r="AM123" s="29">
        <v>100</v>
      </c>
      <c r="AN123" s="20">
        <v>2.16</v>
      </c>
    </row>
    <row r="124" spans="1:40" x14ac:dyDescent="0.25">
      <c r="A124" t="s">
        <v>167</v>
      </c>
      <c r="B124" t="s">
        <v>168</v>
      </c>
      <c r="C124" t="s">
        <v>75</v>
      </c>
      <c r="D124" t="s">
        <v>88</v>
      </c>
      <c r="E124" t="s">
        <v>81</v>
      </c>
      <c r="F124" t="s">
        <v>79</v>
      </c>
      <c r="G124" s="31" t="s">
        <v>80</v>
      </c>
      <c r="H124" s="31" t="s">
        <v>80</v>
      </c>
      <c r="I124" s="31" t="s">
        <v>80</v>
      </c>
      <c r="J124" s="31" t="s">
        <v>80</v>
      </c>
      <c r="K124" s="31" t="s">
        <v>80</v>
      </c>
      <c r="L124" s="31" t="s">
        <v>5</v>
      </c>
      <c r="M124" s="31" t="s">
        <v>80</v>
      </c>
      <c r="N124" s="31" t="s">
        <v>80</v>
      </c>
      <c r="O124" s="31" t="s">
        <v>80</v>
      </c>
      <c r="P124" s="31" t="s">
        <v>80</v>
      </c>
      <c r="Q124" s="31" t="s">
        <v>80</v>
      </c>
      <c r="R124" s="31" t="s">
        <v>80</v>
      </c>
      <c r="S124" s="31" t="s">
        <v>5</v>
      </c>
      <c r="T124" s="31" t="s">
        <v>80</v>
      </c>
      <c r="U124" s="31" t="s">
        <v>80</v>
      </c>
      <c r="V124" s="31" t="s">
        <v>80</v>
      </c>
      <c r="W124" s="31" t="s">
        <v>80</v>
      </c>
      <c r="X124" s="31" t="s">
        <v>80</v>
      </c>
      <c r="Y124" s="31" t="s">
        <v>80</v>
      </c>
      <c r="Z124" s="31" t="s">
        <v>80</v>
      </c>
      <c r="AA124" s="31" t="s">
        <v>80</v>
      </c>
      <c r="AB124" s="31" t="s">
        <v>80</v>
      </c>
      <c r="AC124" s="31" t="s">
        <v>80</v>
      </c>
      <c r="AD124" s="31" t="s">
        <v>80</v>
      </c>
      <c r="AE124" s="31" t="s">
        <v>80</v>
      </c>
      <c r="AF124" s="31" t="s">
        <v>80</v>
      </c>
      <c r="AG124" s="31" t="s">
        <v>80</v>
      </c>
      <c r="AH124" s="31" t="s">
        <v>80</v>
      </c>
      <c r="AI124" s="31" t="s">
        <v>80</v>
      </c>
      <c r="AJ124" s="31" t="s">
        <v>80</v>
      </c>
      <c r="AK124">
        <v>60</v>
      </c>
      <c r="AL124" s="29" t="s">
        <v>80</v>
      </c>
      <c r="AM124" s="29" t="s">
        <v>80</v>
      </c>
      <c r="AN124" s="20" t="s">
        <v>80</v>
      </c>
    </row>
    <row r="125" spans="1:40" x14ac:dyDescent="0.25">
      <c r="A125" t="s">
        <v>167</v>
      </c>
      <c r="B125" t="s">
        <v>168</v>
      </c>
      <c r="C125" t="s">
        <v>100</v>
      </c>
      <c r="D125" t="s">
        <v>173</v>
      </c>
      <c r="E125" t="s">
        <v>77</v>
      </c>
      <c r="F125" t="s">
        <v>78</v>
      </c>
      <c r="G125" s="31" t="s">
        <v>80</v>
      </c>
      <c r="H125" s="31" t="s">
        <v>80</v>
      </c>
      <c r="I125" s="31" t="s">
        <v>80</v>
      </c>
      <c r="J125" s="31" t="s">
        <v>80</v>
      </c>
      <c r="K125" s="31" t="s">
        <v>80</v>
      </c>
      <c r="L125" s="31" t="s">
        <v>80</v>
      </c>
      <c r="M125" s="31" t="s">
        <v>80</v>
      </c>
      <c r="N125" s="31" t="s">
        <v>80</v>
      </c>
      <c r="O125" s="31" t="s">
        <v>80</v>
      </c>
      <c r="P125" s="31" t="s">
        <v>80</v>
      </c>
      <c r="Q125" s="31" t="s">
        <v>80</v>
      </c>
      <c r="R125" s="31" t="s">
        <v>80</v>
      </c>
      <c r="S125" s="31" t="s">
        <v>80</v>
      </c>
      <c r="T125" s="31" t="s">
        <v>80</v>
      </c>
      <c r="U125" s="31" t="s">
        <v>80</v>
      </c>
      <c r="V125" s="31" t="s">
        <v>80</v>
      </c>
      <c r="W125" s="31" t="s">
        <v>80</v>
      </c>
      <c r="X125" s="31">
        <v>0.63500000000000001</v>
      </c>
      <c r="Y125" s="31">
        <v>0.70099999999999996</v>
      </c>
      <c r="Z125" s="31" t="s">
        <v>80</v>
      </c>
      <c r="AA125" s="31">
        <v>0.11899999999999999</v>
      </c>
      <c r="AB125" s="31" t="s">
        <v>80</v>
      </c>
      <c r="AC125" s="31" t="s">
        <v>80</v>
      </c>
      <c r="AD125" s="31" t="s">
        <v>80</v>
      </c>
      <c r="AE125" s="31" t="s">
        <v>80</v>
      </c>
      <c r="AF125" s="31" t="s">
        <v>80</v>
      </c>
      <c r="AG125" s="31">
        <v>0.06</v>
      </c>
      <c r="AH125" s="31">
        <v>0.32800000000000001</v>
      </c>
      <c r="AI125" s="31" t="s">
        <v>80</v>
      </c>
      <c r="AJ125" s="31" t="s">
        <v>80</v>
      </c>
      <c r="AK125">
        <v>61</v>
      </c>
      <c r="AL125" s="29">
        <v>0</v>
      </c>
      <c r="AM125" s="29">
        <v>100</v>
      </c>
      <c r="AN125" s="20">
        <v>1.843</v>
      </c>
    </row>
    <row r="126" spans="1:40" x14ac:dyDescent="0.25">
      <c r="A126" t="s">
        <v>167</v>
      </c>
      <c r="B126" t="s">
        <v>168</v>
      </c>
      <c r="C126" t="s">
        <v>100</v>
      </c>
      <c r="D126" t="s">
        <v>173</v>
      </c>
      <c r="E126" t="s">
        <v>77</v>
      </c>
      <c r="F126" t="s">
        <v>79</v>
      </c>
      <c r="G126" s="31" t="s">
        <v>80</v>
      </c>
      <c r="H126" s="31" t="s">
        <v>80</v>
      </c>
      <c r="I126" s="31" t="s">
        <v>80</v>
      </c>
      <c r="J126" s="31" t="s">
        <v>80</v>
      </c>
      <c r="K126" s="31" t="s">
        <v>80</v>
      </c>
      <c r="L126" s="31" t="s">
        <v>80</v>
      </c>
      <c r="M126" s="31" t="s">
        <v>80</v>
      </c>
      <c r="N126" s="31" t="s">
        <v>80</v>
      </c>
      <c r="O126" s="31" t="s">
        <v>80</v>
      </c>
      <c r="P126" s="31" t="s">
        <v>80</v>
      </c>
      <c r="Q126" s="31" t="s">
        <v>80</v>
      </c>
      <c r="R126" s="31" t="s">
        <v>80</v>
      </c>
      <c r="S126" s="31" t="s">
        <v>80</v>
      </c>
      <c r="T126" s="31" t="s">
        <v>80</v>
      </c>
      <c r="U126" s="31" t="s">
        <v>80</v>
      </c>
      <c r="V126" s="31" t="s">
        <v>80</v>
      </c>
      <c r="W126" s="31" t="s">
        <v>80</v>
      </c>
      <c r="X126" s="31" t="s">
        <v>82</v>
      </c>
      <c r="Y126" s="31" t="s">
        <v>82</v>
      </c>
      <c r="Z126" s="31" t="s">
        <v>80</v>
      </c>
      <c r="AA126" s="31" t="s">
        <v>82</v>
      </c>
      <c r="AB126" s="31" t="s">
        <v>80</v>
      </c>
      <c r="AC126" s="31" t="s">
        <v>80</v>
      </c>
      <c r="AD126" s="31" t="s">
        <v>80</v>
      </c>
      <c r="AE126" s="31" t="s">
        <v>80</v>
      </c>
      <c r="AF126" s="31" t="s">
        <v>80</v>
      </c>
      <c r="AG126" s="31" t="s">
        <v>82</v>
      </c>
      <c r="AH126" s="31" t="s">
        <v>82</v>
      </c>
      <c r="AI126" s="31" t="s">
        <v>80</v>
      </c>
      <c r="AJ126" s="31" t="s">
        <v>80</v>
      </c>
      <c r="AK126">
        <v>61</v>
      </c>
      <c r="AL126" s="29" t="s">
        <v>80</v>
      </c>
      <c r="AM126" s="29" t="s">
        <v>80</v>
      </c>
      <c r="AN126" s="20" t="s">
        <v>80</v>
      </c>
    </row>
    <row r="127" spans="1:40" x14ac:dyDescent="0.25">
      <c r="A127" t="s">
        <v>167</v>
      </c>
      <c r="B127" t="s">
        <v>168</v>
      </c>
      <c r="C127" t="s">
        <v>100</v>
      </c>
      <c r="D127" t="s">
        <v>153</v>
      </c>
      <c r="E127" t="s">
        <v>87</v>
      </c>
      <c r="F127" t="s">
        <v>78</v>
      </c>
      <c r="G127" s="31" t="s">
        <v>80</v>
      </c>
      <c r="H127" s="31" t="s">
        <v>80</v>
      </c>
      <c r="I127" s="31" t="s">
        <v>80</v>
      </c>
      <c r="J127" s="31" t="s">
        <v>80</v>
      </c>
      <c r="K127" s="31" t="s">
        <v>80</v>
      </c>
      <c r="L127" s="31" t="s">
        <v>80</v>
      </c>
      <c r="M127" s="31" t="s">
        <v>80</v>
      </c>
      <c r="N127" s="31">
        <v>1.635</v>
      </c>
      <c r="O127" s="31" t="s">
        <v>80</v>
      </c>
      <c r="P127" s="31" t="s">
        <v>80</v>
      </c>
      <c r="Q127" s="31" t="s">
        <v>80</v>
      </c>
      <c r="R127" s="31" t="s">
        <v>80</v>
      </c>
      <c r="S127" s="31" t="s">
        <v>80</v>
      </c>
      <c r="T127" s="31" t="s">
        <v>80</v>
      </c>
      <c r="U127" s="31" t="s">
        <v>80</v>
      </c>
      <c r="V127" s="31" t="s">
        <v>80</v>
      </c>
      <c r="W127" s="31" t="s">
        <v>80</v>
      </c>
      <c r="X127" s="31" t="s">
        <v>80</v>
      </c>
      <c r="Y127" s="31" t="s">
        <v>80</v>
      </c>
      <c r="Z127" s="31" t="s">
        <v>80</v>
      </c>
      <c r="AA127" s="31" t="s">
        <v>80</v>
      </c>
      <c r="AB127" s="31" t="s">
        <v>80</v>
      </c>
      <c r="AC127" s="31" t="s">
        <v>80</v>
      </c>
      <c r="AD127" s="31" t="s">
        <v>80</v>
      </c>
      <c r="AE127" s="31" t="s">
        <v>80</v>
      </c>
      <c r="AF127" s="31" t="s">
        <v>80</v>
      </c>
      <c r="AG127" s="31" t="s">
        <v>80</v>
      </c>
      <c r="AH127" s="31" t="s">
        <v>80</v>
      </c>
      <c r="AI127" s="31" t="s">
        <v>80</v>
      </c>
      <c r="AJ127" s="31" t="s">
        <v>80</v>
      </c>
      <c r="AK127">
        <v>62</v>
      </c>
      <c r="AL127" s="29">
        <v>0</v>
      </c>
      <c r="AM127" s="29">
        <v>100</v>
      </c>
      <c r="AN127" s="20">
        <v>1.635</v>
      </c>
    </row>
    <row r="128" spans="1:40" x14ac:dyDescent="0.25">
      <c r="A128" t="s">
        <v>167</v>
      </c>
      <c r="B128" t="s">
        <v>168</v>
      </c>
      <c r="C128" t="s">
        <v>100</v>
      </c>
      <c r="D128" t="s">
        <v>153</v>
      </c>
      <c r="E128" t="s">
        <v>87</v>
      </c>
      <c r="F128" t="s">
        <v>79</v>
      </c>
      <c r="G128" s="31" t="s">
        <v>80</v>
      </c>
      <c r="H128" s="31" t="s">
        <v>80</v>
      </c>
      <c r="I128" s="31" t="s">
        <v>80</v>
      </c>
      <c r="J128" s="31" t="s">
        <v>80</v>
      </c>
      <c r="K128" s="31" t="s">
        <v>80</v>
      </c>
      <c r="L128" s="31" t="s">
        <v>80</v>
      </c>
      <c r="M128" s="31" t="s">
        <v>80</v>
      </c>
      <c r="N128" s="31" t="s">
        <v>82</v>
      </c>
      <c r="O128" s="31" t="s">
        <v>80</v>
      </c>
      <c r="P128" s="31" t="s">
        <v>80</v>
      </c>
      <c r="Q128" s="31" t="s">
        <v>80</v>
      </c>
      <c r="R128" s="31" t="s">
        <v>80</v>
      </c>
      <c r="S128" s="31" t="s">
        <v>80</v>
      </c>
      <c r="T128" s="31" t="s">
        <v>80</v>
      </c>
      <c r="U128" s="31" t="s">
        <v>80</v>
      </c>
      <c r="V128" s="31" t="s">
        <v>80</v>
      </c>
      <c r="W128" s="31" t="s">
        <v>80</v>
      </c>
      <c r="X128" s="31" t="s">
        <v>80</v>
      </c>
      <c r="Y128" s="31" t="s">
        <v>80</v>
      </c>
      <c r="Z128" s="31" t="s">
        <v>80</v>
      </c>
      <c r="AA128" s="31" t="s">
        <v>80</v>
      </c>
      <c r="AB128" s="31" t="s">
        <v>80</v>
      </c>
      <c r="AC128" s="31" t="s">
        <v>80</v>
      </c>
      <c r="AD128" s="31" t="s">
        <v>80</v>
      </c>
      <c r="AE128" s="31" t="s">
        <v>80</v>
      </c>
      <c r="AF128" s="31" t="s">
        <v>80</v>
      </c>
      <c r="AG128" s="31" t="s">
        <v>80</v>
      </c>
      <c r="AH128" s="31" t="s">
        <v>80</v>
      </c>
      <c r="AI128" s="31" t="s">
        <v>80</v>
      </c>
      <c r="AJ128" s="31" t="s">
        <v>80</v>
      </c>
      <c r="AK128">
        <v>62</v>
      </c>
      <c r="AL128" s="29" t="s">
        <v>80</v>
      </c>
      <c r="AM128" s="29" t="s">
        <v>80</v>
      </c>
      <c r="AN128" s="20" t="s">
        <v>80</v>
      </c>
    </row>
    <row r="129" spans="1:40" x14ac:dyDescent="0.25">
      <c r="A129" t="s">
        <v>167</v>
      </c>
      <c r="B129" t="s">
        <v>168</v>
      </c>
      <c r="C129" t="s">
        <v>75</v>
      </c>
      <c r="D129" t="s">
        <v>83</v>
      </c>
      <c r="E129" t="s">
        <v>104</v>
      </c>
      <c r="F129" t="s">
        <v>78</v>
      </c>
      <c r="G129" s="31" t="s">
        <v>80</v>
      </c>
      <c r="H129" s="31" t="s">
        <v>80</v>
      </c>
      <c r="I129" s="31" t="s">
        <v>80</v>
      </c>
      <c r="J129" s="31" t="s">
        <v>80</v>
      </c>
      <c r="K129" s="31" t="s">
        <v>80</v>
      </c>
      <c r="L129" s="31" t="s">
        <v>80</v>
      </c>
      <c r="M129" s="31" t="s">
        <v>80</v>
      </c>
      <c r="N129" s="31" t="s">
        <v>80</v>
      </c>
      <c r="O129" s="31" t="s">
        <v>80</v>
      </c>
      <c r="P129" s="31" t="s">
        <v>80</v>
      </c>
      <c r="Q129" s="31" t="s">
        <v>80</v>
      </c>
      <c r="R129" s="31" t="s">
        <v>80</v>
      </c>
      <c r="S129" s="31" t="s">
        <v>80</v>
      </c>
      <c r="T129" s="31" t="s">
        <v>80</v>
      </c>
      <c r="U129" s="31" t="s">
        <v>80</v>
      </c>
      <c r="V129" s="31" t="s">
        <v>80</v>
      </c>
      <c r="W129" s="31" t="s">
        <v>80</v>
      </c>
      <c r="X129" s="31" t="s">
        <v>80</v>
      </c>
      <c r="Y129" s="31" t="s">
        <v>80</v>
      </c>
      <c r="Z129" s="31" t="s">
        <v>80</v>
      </c>
      <c r="AA129" s="31" t="s">
        <v>80</v>
      </c>
      <c r="AB129" s="31" t="s">
        <v>80</v>
      </c>
      <c r="AC129" s="31" t="s">
        <v>80</v>
      </c>
      <c r="AD129" s="31" t="s">
        <v>80</v>
      </c>
      <c r="AE129" s="31" t="s">
        <v>80</v>
      </c>
      <c r="AF129" s="31">
        <v>0.11</v>
      </c>
      <c r="AG129" s="31">
        <v>0.77400000000000002</v>
      </c>
      <c r="AH129" s="31">
        <v>0.46100000000000002</v>
      </c>
      <c r="AI129" s="31" t="s">
        <v>80</v>
      </c>
      <c r="AJ129" s="31" t="s">
        <v>80</v>
      </c>
      <c r="AK129">
        <v>63</v>
      </c>
      <c r="AL129" s="29">
        <v>0</v>
      </c>
      <c r="AM129" s="29">
        <v>100</v>
      </c>
      <c r="AN129" s="20">
        <v>1.345</v>
      </c>
    </row>
    <row r="130" spans="1:40" x14ac:dyDescent="0.25">
      <c r="A130" t="s">
        <v>167</v>
      </c>
      <c r="B130" t="s">
        <v>168</v>
      </c>
      <c r="C130" t="s">
        <v>75</v>
      </c>
      <c r="D130" t="s">
        <v>83</v>
      </c>
      <c r="E130" t="s">
        <v>104</v>
      </c>
      <c r="F130" t="s">
        <v>79</v>
      </c>
      <c r="G130" s="31" t="s">
        <v>80</v>
      </c>
      <c r="H130" s="31" t="s">
        <v>80</v>
      </c>
      <c r="I130" s="31" t="s">
        <v>80</v>
      </c>
      <c r="J130" s="31" t="s">
        <v>80</v>
      </c>
      <c r="K130" s="31" t="s">
        <v>80</v>
      </c>
      <c r="L130" s="31" t="s">
        <v>80</v>
      </c>
      <c r="M130" s="31" t="s">
        <v>80</v>
      </c>
      <c r="N130" s="31" t="s">
        <v>80</v>
      </c>
      <c r="O130" s="31" t="s">
        <v>80</v>
      </c>
      <c r="P130" s="31" t="s">
        <v>80</v>
      </c>
      <c r="Q130" s="31" t="s">
        <v>80</v>
      </c>
      <c r="R130" s="31" t="s">
        <v>80</v>
      </c>
      <c r="S130" s="31" t="s">
        <v>80</v>
      </c>
      <c r="T130" s="31" t="s">
        <v>80</v>
      </c>
      <c r="U130" s="31" t="s">
        <v>80</v>
      </c>
      <c r="V130" s="31" t="s">
        <v>80</v>
      </c>
      <c r="W130" s="31" t="s">
        <v>5</v>
      </c>
      <c r="X130" s="31" t="s">
        <v>80</v>
      </c>
      <c r="Y130" s="31" t="s">
        <v>80</v>
      </c>
      <c r="Z130" s="31" t="s">
        <v>80</v>
      </c>
      <c r="AA130" s="31" t="s">
        <v>80</v>
      </c>
      <c r="AB130" s="31" t="s">
        <v>80</v>
      </c>
      <c r="AC130" s="31" t="s">
        <v>5</v>
      </c>
      <c r="AD130" s="31" t="s">
        <v>80</v>
      </c>
      <c r="AE130" s="31" t="s">
        <v>80</v>
      </c>
      <c r="AF130" s="31" t="s">
        <v>5</v>
      </c>
      <c r="AG130" s="31" t="s">
        <v>5</v>
      </c>
      <c r="AH130" s="31" t="s">
        <v>82</v>
      </c>
      <c r="AI130" s="31" t="s">
        <v>80</v>
      </c>
      <c r="AJ130" s="31" t="s">
        <v>80</v>
      </c>
      <c r="AK130">
        <v>63</v>
      </c>
      <c r="AL130" s="29" t="s">
        <v>80</v>
      </c>
      <c r="AM130" s="29" t="s">
        <v>80</v>
      </c>
      <c r="AN130" s="20" t="s">
        <v>80</v>
      </c>
    </row>
    <row r="131" spans="1:40" x14ac:dyDescent="0.25">
      <c r="A131" t="s">
        <v>167</v>
      </c>
      <c r="B131" t="s">
        <v>168</v>
      </c>
      <c r="C131" t="s">
        <v>75</v>
      </c>
      <c r="D131" t="s">
        <v>108</v>
      </c>
      <c r="E131" t="s">
        <v>87</v>
      </c>
      <c r="F131" t="s">
        <v>78</v>
      </c>
      <c r="G131" s="31" t="s">
        <v>80</v>
      </c>
      <c r="H131" s="31" t="s">
        <v>80</v>
      </c>
      <c r="I131" s="31" t="s">
        <v>80</v>
      </c>
      <c r="J131" s="31" t="s">
        <v>80</v>
      </c>
      <c r="K131" s="31" t="s">
        <v>80</v>
      </c>
      <c r="L131" s="31" t="s">
        <v>80</v>
      </c>
      <c r="M131" s="31" t="s">
        <v>80</v>
      </c>
      <c r="N131" s="31" t="s">
        <v>80</v>
      </c>
      <c r="O131" s="31" t="s">
        <v>80</v>
      </c>
      <c r="P131" s="31" t="s">
        <v>80</v>
      </c>
      <c r="Q131" s="31" t="s">
        <v>80</v>
      </c>
      <c r="R131" s="31" t="s">
        <v>80</v>
      </c>
      <c r="S131" s="31">
        <v>1.242</v>
      </c>
      <c r="T131" s="31" t="s">
        <v>80</v>
      </c>
      <c r="U131" s="31" t="s">
        <v>80</v>
      </c>
      <c r="V131" s="31" t="s">
        <v>80</v>
      </c>
      <c r="W131" s="31" t="s">
        <v>80</v>
      </c>
      <c r="X131" s="31" t="s">
        <v>80</v>
      </c>
      <c r="Y131" s="31" t="s">
        <v>80</v>
      </c>
      <c r="Z131" s="31" t="s">
        <v>80</v>
      </c>
      <c r="AA131" s="31" t="s">
        <v>80</v>
      </c>
      <c r="AB131" s="31" t="s">
        <v>80</v>
      </c>
      <c r="AC131" s="31" t="s">
        <v>80</v>
      </c>
      <c r="AD131" s="31" t="s">
        <v>80</v>
      </c>
      <c r="AE131" s="31" t="s">
        <v>80</v>
      </c>
      <c r="AF131" s="31" t="s">
        <v>80</v>
      </c>
      <c r="AG131" s="31" t="s">
        <v>80</v>
      </c>
      <c r="AH131" s="31" t="s">
        <v>80</v>
      </c>
      <c r="AI131" s="31" t="s">
        <v>80</v>
      </c>
      <c r="AJ131" s="31" t="s">
        <v>80</v>
      </c>
      <c r="AK131">
        <v>64</v>
      </c>
      <c r="AL131" s="29">
        <v>0</v>
      </c>
      <c r="AM131" s="29">
        <v>100</v>
      </c>
      <c r="AN131" s="20">
        <v>1.242</v>
      </c>
    </row>
    <row r="132" spans="1:40" x14ac:dyDescent="0.25">
      <c r="A132" t="s">
        <v>167</v>
      </c>
      <c r="B132" t="s">
        <v>168</v>
      </c>
      <c r="C132" t="s">
        <v>75</v>
      </c>
      <c r="D132" t="s">
        <v>108</v>
      </c>
      <c r="E132" t="s">
        <v>87</v>
      </c>
      <c r="F132" t="s">
        <v>79</v>
      </c>
      <c r="G132" s="31" t="s">
        <v>80</v>
      </c>
      <c r="H132" s="31" t="s">
        <v>80</v>
      </c>
      <c r="I132" s="31" t="s">
        <v>80</v>
      </c>
      <c r="J132" s="31" t="s">
        <v>80</v>
      </c>
      <c r="K132" s="31" t="s">
        <v>80</v>
      </c>
      <c r="L132" s="31" t="s">
        <v>80</v>
      </c>
      <c r="M132" s="31" t="s">
        <v>80</v>
      </c>
      <c r="N132" s="31" t="s">
        <v>80</v>
      </c>
      <c r="O132" s="31" t="s">
        <v>80</v>
      </c>
      <c r="P132" s="31" t="s">
        <v>80</v>
      </c>
      <c r="Q132" s="31" t="s">
        <v>80</v>
      </c>
      <c r="R132" s="31" t="s">
        <v>80</v>
      </c>
      <c r="S132" s="31" t="s">
        <v>82</v>
      </c>
      <c r="T132" s="31" t="s">
        <v>80</v>
      </c>
      <c r="U132" s="31" t="s">
        <v>80</v>
      </c>
      <c r="V132" s="31" t="s">
        <v>80</v>
      </c>
      <c r="W132" s="31" t="s">
        <v>80</v>
      </c>
      <c r="X132" s="31" t="s">
        <v>80</v>
      </c>
      <c r="Y132" s="31" t="s">
        <v>80</v>
      </c>
      <c r="Z132" s="31" t="s">
        <v>80</v>
      </c>
      <c r="AA132" s="31" t="s">
        <v>80</v>
      </c>
      <c r="AB132" s="31" t="s">
        <v>80</v>
      </c>
      <c r="AC132" s="31" t="s">
        <v>80</v>
      </c>
      <c r="AD132" s="31" t="s">
        <v>80</v>
      </c>
      <c r="AE132" s="31" t="s">
        <v>18</v>
      </c>
      <c r="AF132" s="31" t="s">
        <v>80</v>
      </c>
      <c r="AG132" s="31" t="s">
        <v>80</v>
      </c>
      <c r="AH132" s="31" t="s">
        <v>80</v>
      </c>
      <c r="AI132" s="31" t="s">
        <v>80</v>
      </c>
      <c r="AJ132" s="31" t="s">
        <v>80</v>
      </c>
      <c r="AK132">
        <v>64</v>
      </c>
      <c r="AL132" s="29" t="s">
        <v>80</v>
      </c>
      <c r="AM132" s="29" t="s">
        <v>80</v>
      </c>
      <c r="AN132" s="20" t="s">
        <v>80</v>
      </c>
    </row>
    <row r="133" spans="1:40" x14ac:dyDescent="0.25">
      <c r="A133" t="s">
        <v>167</v>
      </c>
      <c r="B133" t="s">
        <v>168</v>
      </c>
      <c r="C133" t="s">
        <v>75</v>
      </c>
      <c r="D133" t="s">
        <v>171</v>
      </c>
      <c r="E133" t="s">
        <v>104</v>
      </c>
      <c r="F133" t="s">
        <v>78</v>
      </c>
      <c r="G133" s="31">
        <v>2E-3</v>
      </c>
      <c r="H133" s="31">
        <v>1.4999999999999999E-2</v>
      </c>
      <c r="I133" s="31" t="s">
        <v>80</v>
      </c>
      <c r="J133" s="31">
        <v>1</v>
      </c>
      <c r="K133" s="31" t="s">
        <v>80</v>
      </c>
      <c r="L133" s="31" t="s">
        <v>80</v>
      </c>
      <c r="M133" s="31" t="s">
        <v>80</v>
      </c>
      <c r="N133" s="31" t="s">
        <v>80</v>
      </c>
      <c r="O133" s="31" t="s">
        <v>80</v>
      </c>
      <c r="P133" s="31" t="s">
        <v>80</v>
      </c>
      <c r="Q133" s="31" t="s">
        <v>80</v>
      </c>
      <c r="R133" s="31" t="s">
        <v>80</v>
      </c>
      <c r="S133" s="31" t="s">
        <v>80</v>
      </c>
      <c r="T133" s="31" t="s">
        <v>80</v>
      </c>
      <c r="U133" s="31" t="s">
        <v>80</v>
      </c>
      <c r="V133" s="31" t="s">
        <v>80</v>
      </c>
      <c r="W133" s="31" t="s">
        <v>80</v>
      </c>
      <c r="X133" s="31" t="s">
        <v>80</v>
      </c>
      <c r="Y133" s="31" t="s">
        <v>80</v>
      </c>
      <c r="Z133" s="31" t="s">
        <v>80</v>
      </c>
      <c r="AA133" s="31" t="s">
        <v>80</v>
      </c>
      <c r="AB133" s="31" t="s">
        <v>80</v>
      </c>
      <c r="AC133" s="31" t="s">
        <v>80</v>
      </c>
      <c r="AD133" s="31" t="s">
        <v>80</v>
      </c>
      <c r="AE133" s="31" t="s">
        <v>80</v>
      </c>
      <c r="AF133" s="31" t="s">
        <v>80</v>
      </c>
      <c r="AG133" s="31" t="s">
        <v>80</v>
      </c>
      <c r="AH133" s="31" t="s">
        <v>80</v>
      </c>
      <c r="AI133" s="31" t="s">
        <v>80</v>
      </c>
      <c r="AJ133" s="31" t="s">
        <v>80</v>
      </c>
      <c r="AK133">
        <v>65</v>
      </c>
      <c r="AL133" s="29">
        <v>0</v>
      </c>
      <c r="AM133" s="29">
        <v>100</v>
      </c>
      <c r="AN133" s="20">
        <v>1.0169999999999999</v>
      </c>
    </row>
    <row r="134" spans="1:40" x14ac:dyDescent="0.25">
      <c r="A134" t="s">
        <v>167</v>
      </c>
      <c r="B134" t="s">
        <v>168</v>
      </c>
      <c r="C134" t="s">
        <v>75</v>
      </c>
      <c r="D134" t="s">
        <v>171</v>
      </c>
      <c r="E134" t="s">
        <v>104</v>
      </c>
      <c r="F134" t="s">
        <v>79</v>
      </c>
      <c r="G134" s="31" t="s">
        <v>82</v>
      </c>
      <c r="H134" s="31" t="s">
        <v>82</v>
      </c>
      <c r="I134" s="31" t="s">
        <v>80</v>
      </c>
      <c r="J134" s="31" t="s">
        <v>82</v>
      </c>
      <c r="K134" s="31" t="s">
        <v>80</v>
      </c>
      <c r="L134" s="31" t="s">
        <v>80</v>
      </c>
      <c r="M134" s="31" t="s">
        <v>80</v>
      </c>
      <c r="N134" s="31" t="s">
        <v>80</v>
      </c>
      <c r="O134" s="31" t="s">
        <v>80</v>
      </c>
      <c r="P134" s="31" t="s">
        <v>80</v>
      </c>
      <c r="Q134" s="31" t="s">
        <v>80</v>
      </c>
      <c r="R134" s="31" t="s">
        <v>80</v>
      </c>
      <c r="S134" s="31" t="s">
        <v>80</v>
      </c>
      <c r="T134" s="31" t="s">
        <v>80</v>
      </c>
      <c r="U134" s="31" t="s">
        <v>80</v>
      </c>
      <c r="V134" s="31" t="s">
        <v>80</v>
      </c>
      <c r="W134" s="31" t="s">
        <v>80</v>
      </c>
      <c r="X134" s="31" t="s">
        <v>80</v>
      </c>
      <c r="Y134" s="31" t="s">
        <v>80</v>
      </c>
      <c r="Z134" s="31" t="s">
        <v>80</v>
      </c>
      <c r="AA134" s="31" t="s">
        <v>80</v>
      </c>
      <c r="AB134" s="31" t="s">
        <v>80</v>
      </c>
      <c r="AC134" s="31" t="s">
        <v>80</v>
      </c>
      <c r="AD134" s="31" t="s">
        <v>80</v>
      </c>
      <c r="AE134" s="31" t="s">
        <v>80</v>
      </c>
      <c r="AF134" s="31" t="s">
        <v>80</v>
      </c>
      <c r="AG134" s="31" t="s">
        <v>80</v>
      </c>
      <c r="AH134" s="31" t="s">
        <v>80</v>
      </c>
      <c r="AI134" s="31" t="s">
        <v>80</v>
      </c>
      <c r="AJ134" s="31" t="s">
        <v>80</v>
      </c>
      <c r="AK134">
        <v>65</v>
      </c>
      <c r="AL134" s="29" t="s">
        <v>80</v>
      </c>
      <c r="AM134" s="29" t="s">
        <v>80</v>
      </c>
      <c r="AN134" s="20" t="s">
        <v>80</v>
      </c>
    </row>
    <row r="135" spans="1:40" x14ac:dyDescent="0.25">
      <c r="A135" t="s">
        <v>167</v>
      </c>
      <c r="B135" t="s">
        <v>168</v>
      </c>
      <c r="C135" t="s">
        <v>100</v>
      </c>
      <c r="D135" t="s">
        <v>173</v>
      </c>
      <c r="E135" t="s">
        <v>81</v>
      </c>
      <c r="F135" t="s">
        <v>78</v>
      </c>
      <c r="G135" s="31" t="s">
        <v>80</v>
      </c>
      <c r="H135" s="31" t="s">
        <v>80</v>
      </c>
      <c r="I135" s="31" t="s">
        <v>80</v>
      </c>
      <c r="J135" s="31" t="s">
        <v>80</v>
      </c>
      <c r="K135" s="31" t="s">
        <v>80</v>
      </c>
      <c r="L135" s="31" t="s">
        <v>80</v>
      </c>
      <c r="M135" s="31" t="s">
        <v>80</v>
      </c>
      <c r="N135" s="31" t="s">
        <v>80</v>
      </c>
      <c r="O135" s="31" t="s">
        <v>80</v>
      </c>
      <c r="P135" s="31" t="s">
        <v>80</v>
      </c>
      <c r="Q135" s="31" t="s">
        <v>80</v>
      </c>
      <c r="R135" s="31" t="s">
        <v>80</v>
      </c>
      <c r="S135" s="31" t="s">
        <v>80</v>
      </c>
      <c r="T135" s="31" t="s">
        <v>80</v>
      </c>
      <c r="U135" s="31" t="s">
        <v>80</v>
      </c>
      <c r="V135" s="31" t="s">
        <v>80</v>
      </c>
      <c r="W135" s="31" t="s">
        <v>80</v>
      </c>
      <c r="X135" s="31">
        <v>0.26</v>
      </c>
      <c r="Y135" s="31" t="s">
        <v>80</v>
      </c>
      <c r="Z135" s="31" t="s">
        <v>80</v>
      </c>
      <c r="AA135" s="31" t="s">
        <v>80</v>
      </c>
      <c r="AB135" s="31" t="s">
        <v>80</v>
      </c>
      <c r="AC135" s="31" t="s">
        <v>80</v>
      </c>
      <c r="AD135" s="31" t="s">
        <v>80</v>
      </c>
      <c r="AE135" s="31" t="s">
        <v>80</v>
      </c>
      <c r="AF135" s="31" t="s">
        <v>80</v>
      </c>
      <c r="AG135" s="31">
        <v>0.51200000000000001</v>
      </c>
      <c r="AH135" s="31" t="s">
        <v>80</v>
      </c>
      <c r="AI135" s="31" t="s">
        <v>80</v>
      </c>
      <c r="AJ135" s="31" t="s">
        <v>80</v>
      </c>
      <c r="AK135">
        <v>66</v>
      </c>
      <c r="AL135" s="29">
        <v>0</v>
      </c>
      <c r="AM135" s="29">
        <v>100</v>
      </c>
      <c r="AN135" s="20">
        <v>0.77200000000000002</v>
      </c>
    </row>
    <row r="136" spans="1:40" x14ac:dyDescent="0.25">
      <c r="A136" t="s">
        <v>167</v>
      </c>
      <c r="B136" t="s">
        <v>168</v>
      </c>
      <c r="C136" t="s">
        <v>100</v>
      </c>
      <c r="D136" t="s">
        <v>173</v>
      </c>
      <c r="E136" t="s">
        <v>81</v>
      </c>
      <c r="F136" t="s">
        <v>79</v>
      </c>
      <c r="G136" s="31" t="s">
        <v>80</v>
      </c>
      <c r="H136" s="31" t="s">
        <v>80</v>
      </c>
      <c r="I136" s="31" t="s">
        <v>80</v>
      </c>
      <c r="J136" s="31" t="s">
        <v>80</v>
      </c>
      <c r="K136" s="31" t="s">
        <v>80</v>
      </c>
      <c r="L136" s="31" t="s">
        <v>80</v>
      </c>
      <c r="M136" s="31" t="s">
        <v>80</v>
      </c>
      <c r="N136" s="31" t="s">
        <v>80</v>
      </c>
      <c r="O136" s="31" t="s">
        <v>80</v>
      </c>
      <c r="P136" s="31" t="s">
        <v>80</v>
      </c>
      <c r="Q136" s="31" t="s">
        <v>80</v>
      </c>
      <c r="R136" s="31" t="s">
        <v>80</v>
      </c>
      <c r="S136" s="31" t="s">
        <v>80</v>
      </c>
      <c r="T136" s="31" t="s">
        <v>80</v>
      </c>
      <c r="U136" s="31" t="s">
        <v>80</v>
      </c>
      <c r="V136" s="31" t="s">
        <v>80</v>
      </c>
      <c r="W136" s="31" t="s">
        <v>80</v>
      </c>
      <c r="X136" s="31" t="s">
        <v>82</v>
      </c>
      <c r="Y136" s="31" t="s">
        <v>80</v>
      </c>
      <c r="Z136" s="31" t="s">
        <v>80</v>
      </c>
      <c r="AA136" s="31" t="s">
        <v>80</v>
      </c>
      <c r="AB136" s="31" t="s">
        <v>80</v>
      </c>
      <c r="AC136" s="31" t="s">
        <v>80</v>
      </c>
      <c r="AD136" s="31" t="s">
        <v>80</v>
      </c>
      <c r="AE136" s="31" t="s">
        <v>80</v>
      </c>
      <c r="AF136" s="31" t="s">
        <v>80</v>
      </c>
      <c r="AG136" s="31" t="s">
        <v>82</v>
      </c>
      <c r="AH136" s="31" t="s">
        <v>80</v>
      </c>
      <c r="AI136" s="31" t="s">
        <v>80</v>
      </c>
      <c r="AJ136" s="31" t="s">
        <v>80</v>
      </c>
      <c r="AK136">
        <v>66</v>
      </c>
      <c r="AL136" s="29" t="s">
        <v>80</v>
      </c>
      <c r="AM136" s="29" t="s">
        <v>80</v>
      </c>
      <c r="AN136" s="20" t="s">
        <v>80</v>
      </c>
    </row>
    <row r="137" spans="1:40" x14ac:dyDescent="0.25">
      <c r="A137" t="s">
        <v>167</v>
      </c>
      <c r="B137" t="s">
        <v>168</v>
      </c>
      <c r="C137" t="s">
        <v>100</v>
      </c>
      <c r="D137" t="s">
        <v>173</v>
      </c>
      <c r="E137" t="s">
        <v>105</v>
      </c>
      <c r="F137" t="s">
        <v>78</v>
      </c>
      <c r="G137" s="31" t="s">
        <v>80</v>
      </c>
      <c r="H137" s="31" t="s">
        <v>80</v>
      </c>
      <c r="I137" s="31" t="s">
        <v>80</v>
      </c>
      <c r="J137" s="31" t="s">
        <v>80</v>
      </c>
      <c r="K137" s="31" t="s">
        <v>80</v>
      </c>
      <c r="L137" s="31" t="s">
        <v>80</v>
      </c>
      <c r="M137" s="31" t="s">
        <v>80</v>
      </c>
      <c r="N137" s="31" t="s">
        <v>80</v>
      </c>
      <c r="O137" s="31" t="s">
        <v>80</v>
      </c>
      <c r="P137" s="31" t="s">
        <v>80</v>
      </c>
      <c r="Q137" s="31" t="s">
        <v>80</v>
      </c>
      <c r="R137" s="31" t="s">
        <v>80</v>
      </c>
      <c r="S137" s="31" t="s">
        <v>80</v>
      </c>
      <c r="T137" s="31" t="s">
        <v>80</v>
      </c>
      <c r="U137" s="31" t="s">
        <v>80</v>
      </c>
      <c r="V137" s="31" t="s">
        <v>80</v>
      </c>
      <c r="W137" s="31" t="s">
        <v>80</v>
      </c>
      <c r="X137" s="31" t="s">
        <v>80</v>
      </c>
      <c r="Y137" s="31" t="s">
        <v>80</v>
      </c>
      <c r="Z137" s="31" t="s">
        <v>80</v>
      </c>
      <c r="AA137" s="31" t="s">
        <v>80</v>
      </c>
      <c r="AB137" s="31" t="s">
        <v>80</v>
      </c>
      <c r="AC137" s="31" t="s">
        <v>80</v>
      </c>
      <c r="AD137" s="31" t="s">
        <v>80</v>
      </c>
      <c r="AE137" s="31" t="s">
        <v>80</v>
      </c>
      <c r="AF137" s="31">
        <v>0.6</v>
      </c>
      <c r="AG137" s="31" t="s">
        <v>80</v>
      </c>
      <c r="AH137" s="31" t="s">
        <v>80</v>
      </c>
      <c r="AI137" s="31" t="s">
        <v>80</v>
      </c>
      <c r="AJ137" s="31" t="s">
        <v>80</v>
      </c>
      <c r="AK137">
        <v>67</v>
      </c>
      <c r="AL137" s="29">
        <v>0</v>
      </c>
      <c r="AM137" s="29">
        <v>100</v>
      </c>
      <c r="AN137" s="20">
        <v>0.6</v>
      </c>
    </row>
    <row r="138" spans="1:40" x14ac:dyDescent="0.25">
      <c r="A138" t="s">
        <v>167</v>
      </c>
      <c r="B138" t="s">
        <v>168</v>
      </c>
      <c r="C138" t="s">
        <v>100</v>
      </c>
      <c r="D138" t="s">
        <v>173</v>
      </c>
      <c r="E138" t="s">
        <v>105</v>
      </c>
      <c r="F138" t="s">
        <v>79</v>
      </c>
      <c r="G138" s="31" t="s">
        <v>80</v>
      </c>
      <c r="H138" s="31" t="s">
        <v>80</v>
      </c>
      <c r="I138" s="31" t="s">
        <v>80</v>
      </c>
      <c r="J138" s="31" t="s">
        <v>80</v>
      </c>
      <c r="K138" s="31" t="s">
        <v>80</v>
      </c>
      <c r="L138" s="31" t="s">
        <v>80</v>
      </c>
      <c r="M138" s="31" t="s">
        <v>80</v>
      </c>
      <c r="N138" s="31" t="s">
        <v>80</v>
      </c>
      <c r="O138" s="31" t="s">
        <v>80</v>
      </c>
      <c r="P138" s="31" t="s">
        <v>80</v>
      </c>
      <c r="Q138" s="31" t="s">
        <v>80</v>
      </c>
      <c r="R138" s="31" t="s">
        <v>80</v>
      </c>
      <c r="S138" s="31" t="s">
        <v>80</v>
      </c>
      <c r="T138" s="31" t="s">
        <v>80</v>
      </c>
      <c r="U138" s="31" t="s">
        <v>80</v>
      </c>
      <c r="V138" s="31" t="s">
        <v>80</v>
      </c>
      <c r="W138" s="31" t="s">
        <v>80</v>
      </c>
      <c r="X138" s="31" t="s">
        <v>80</v>
      </c>
      <c r="Y138" s="31" t="s">
        <v>80</v>
      </c>
      <c r="Z138" s="31" t="s">
        <v>80</v>
      </c>
      <c r="AA138" s="31" t="s">
        <v>80</v>
      </c>
      <c r="AB138" s="31" t="s">
        <v>80</v>
      </c>
      <c r="AC138" s="31" t="s">
        <v>80</v>
      </c>
      <c r="AD138" s="31" t="s">
        <v>80</v>
      </c>
      <c r="AE138" s="31" t="s">
        <v>80</v>
      </c>
      <c r="AF138" s="31" t="s">
        <v>82</v>
      </c>
      <c r="AG138" s="31" t="s">
        <v>80</v>
      </c>
      <c r="AH138" s="31" t="s">
        <v>80</v>
      </c>
      <c r="AI138" s="31" t="s">
        <v>80</v>
      </c>
      <c r="AJ138" s="31" t="s">
        <v>80</v>
      </c>
      <c r="AK138">
        <v>67</v>
      </c>
      <c r="AL138" s="29" t="s">
        <v>80</v>
      </c>
      <c r="AM138" s="29" t="s">
        <v>80</v>
      </c>
      <c r="AN138" s="20" t="s">
        <v>80</v>
      </c>
    </row>
    <row r="139" spans="1:40" x14ac:dyDescent="0.25">
      <c r="A139" t="s">
        <v>167</v>
      </c>
      <c r="B139" t="s">
        <v>168</v>
      </c>
      <c r="C139" t="s">
        <v>75</v>
      </c>
      <c r="D139" t="s">
        <v>137</v>
      </c>
      <c r="E139" t="s">
        <v>99</v>
      </c>
      <c r="F139" t="s">
        <v>78</v>
      </c>
      <c r="G139" s="31" t="s">
        <v>80</v>
      </c>
      <c r="H139" s="31" t="s">
        <v>80</v>
      </c>
      <c r="I139" s="31" t="s">
        <v>80</v>
      </c>
      <c r="J139" s="31" t="s">
        <v>80</v>
      </c>
      <c r="K139" s="31" t="s">
        <v>80</v>
      </c>
      <c r="L139" s="31" t="s">
        <v>80</v>
      </c>
      <c r="M139" s="31" t="s">
        <v>80</v>
      </c>
      <c r="N139" s="31" t="s">
        <v>80</v>
      </c>
      <c r="O139" s="31" t="s">
        <v>80</v>
      </c>
      <c r="P139" s="31" t="s">
        <v>80</v>
      </c>
      <c r="Q139" s="31" t="s">
        <v>80</v>
      </c>
      <c r="R139" s="31" t="s">
        <v>80</v>
      </c>
      <c r="S139" s="31" t="s">
        <v>80</v>
      </c>
      <c r="T139" s="31" t="s">
        <v>80</v>
      </c>
      <c r="U139" s="31" t="s">
        <v>80</v>
      </c>
      <c r="V139" s="31" t="s">
        <v>80</v>
      </c>
      <c r="W139" s="31" t="s">
        <v>80</v>
      </c>
      <c r="X139" s="31" t="s">
        <v>80</v>
      </c>
      <c r="Y139" s="31" t="s">
        <v>80</v>
      </c>
      <c r="Z139" s="31" t="s">
        <v>80</v>
      </c>
      <c r="AA139" s="31" t="s">
        <v>80</v>
      </c>
      <c r="AB139" s="31" t="s">
        <v>80</v>
      </c>
      <c r="AC139" s="31" t="s">
        <v>80</v>
      </c>
      <c r="AD139" s="31" t="s">
        <v>80</v>
      </c>
      <c r="AE139" s="31" t="s">
        <v>80</v>
      </c>
      <c r="AF139" s="31" t="s">
        <v>80</v>
      </c>
      <c r="AG139" s="31" t="s">
        <v>80</v>
      </c>
      <c r="AH139" s="31">
        <v>0.245</v>
      </c>
      <c r="AI139" s="31">
        <v>0.245</v>
      </c>
      <c r="AJ139" s="31" t="s">
        <v>80</v>
      </c>
      <c r="AK139">
        <v>68</v>
      </c>
      <c r="AL139" s="29">
        <v>0</v>
      </c>
      <c r="AM139" s="29">
        <v>100</v>
      </c>
      <c r="AN139" s="20">
        <v>0.49</v>
      </c>
    </row>
    <row r="140" spans="1:40" x14ac:dyDescent="0.25">
      <c r="A140" t="s">
        <v>167</v>
      </c>
      <c r="B140" t="s">
        <v>168</v>
      </c>
      <c r="C140" t="s">
        <v>75</v>
      </c>
      <c r="D140" t="s">
        <v>137</v>
      </c>
      <c r="E140" t="s">
        <v>99</v>
      </c>
      <c r="F140" t="s">
        <v>79</v>
      </c>
      <c r="G140" s="31" t="s">
        <v>80</v>
      </c>
      <c r="H140" s="31" t="s">
        <v>80</v>
      </c>
      <c r="I140" s="31" t="s">
        <v>80</v>
      </c>
      <c r="J140" s="31" t="s">
        <v>80</v>
      </c>
      <c r="K140" s="31" t="s">
        <v>80</v>
      </c>
      <c r="L140" s="31" t="s">
        <v>80</v>
      </c>
      <c r="M140" s="31" t="s">
        <v>80</v>
      </c>
      <c r="N140" s="31" t="s">
        <v>80</v>
      </c>
      <c r="O140" s="31" t="s">
        <v>80</v>
      </c>
      <c r="P140" s="31" t="s">
        <v>80</v>
      </c>
      <c r="Q140" s="31" t="s">
        <v>80</v>
      </c>
      <c r="R140" s="31" t="s">
        <v>80</v>
      </c>
      <c r="S140" s="31" t="s">
        <v>80</v>
      </c>
      <c r="T140" s="31" t="s">
        <v>80</v>
      </c>
      <c r="U140" s="31" t="s">
        <v>80</v>
      </c>
      <c r="V140" s="31" t="s">
        <v>80</v>
      </c>
      <c r="W140" s="31" t="s">
        <v>80</v>
      </c>
      <c r="X140" s="31" t="s">
        <v>80</v>
      </c>
      <c r="Y140" s="31" t="s">
        <v>80</v>
      </c>
      <c r="Z140" s="31" t="s">
        <v>80</v>
      </c>
      <c r="AA140" s="31" t="s">
        <v>80</v>
      </c>
      <c r="AB140" s="31" t="s">
        <v>80</v>
      </c>
      <c r="AC140" s="31" t="s">
        <v>80</v>
      </c>
      <c r="AD140" s="31" t="s">
        <v>80</v>
      </c>
      <c r="AE140" s="31" t="s">
        <v>80</v>
      </c>
      <c r="AF140" s="31" t="s">
        <v>80</v>
      </c>
      <c r="AG140" s="31" t="s">
        <v>80</v>
      </c>
      <c r="AH140" s="31" t="s">
        <v>20</v>
      </c>
      <c r="AI140" s="31" t="s">
        <v>82</v>
      </c>
      <c r="AJ140" s="31" t="s">
        <v>80</v>
      </c>
      <c r="AK140">
        <v>68</v>
      </c>
      <c r="AL140" s="29" t="s">
        <v>80</v>
      </c>
      <c r="AM140" s="29" t="s">
        <v>80</v>
      </c>
      <c r="AN140" s="20" t="s">
        <v>80</v>
      </c>
    </row>
    <row r="141" spans="1:40" x14ac:dyDescent="0.25">
      <c r="A141" t="s">
        <v>167</v>
      </c>
      <c r="B141" t="s">
        <v>168</v>
      </c>
      <c r="C141" t="s">
        <v>75</v>
      </c>
      <c r="D141" t="s">
        <v>89</v>
      </c>
      <c r="E141" t="s">
        <v>90</v>
      </c>
      <c r="F141" t="s">
        <v>78</v>
      </c>
      <c r="G141" s="31" t="s">
        <v>80</v>
      </c>
      <c r="H141" s="31" t="s">
        <v>80</v>
      </c>
      <c r="I141" s="31" t="s">
        <v>80</v>
      </c>
      <c r="J141" s="31" t="s">
        <v>80</v>
      </c>
      <c r="K141" s="31" t="s">
        <v>80</v>
      </c>
      <c r="L141" s="31" t="s">
        <v>80</v>
      </c>
      <c r="M141" s="31" t="s">
        <v>80</v>
      </c>
      <c r="N141" s="31" t="s">
        <v>80</v>
      </c>
      <c r="O141" s="31" t="s">
        <v>80</v>
      </c>
      <c r="P141" s="31" t="s">
        <v>80</v>
      </c>
      <c r="Q141" s="31" t="s">
        <v>80</v>
      </c>
      <c r="R141" s="31" t="s">
        <v>80</v>
      </c>
      <c r="S141" s="31" t="s">
        <v>80</v>
      </c>
      <c r="T141" s="31" t="s">
        <v>80</v>
      </c>
      <c r="U141" s="31" t="s">
        <v>80</v>
      </c>
      <c r="V141" s="31" t="s">
        <v>80</v>
      </c>
      <c r="W141" s="31" t="s">
        <v>80</v>
      </c>
      <c r="X141" s="31" t="s">
        <v>80</v>
      </c>
      <c r="Y141" s="31" t="s">
        <v>80</v>
      </c>
      <c r="Z141" s="31" t="s">
        <v>80</v>
      </c>
      <c r="AA141" s="31" t="s">
        <v>80</v>
      </c>
      <c r="AB141" s="31" t="s">
        <v>80</v>
      </c>
      <c r="AC141" s="31" t="s">
        <v>80</v>
      </c>
      <c r="AD141" s="31" t="s">
        <v>80</v>
      </c>
      <c r="AE141" s="31">
        <v>0.20499999999999999</v>
      </c>
      <c r="AF141" s="31">
        <v>0.09</v>
      </c>
      <c r="AG141" s="31" t="s">
        <v>80</v>
      </c>
      <c r="AH141" s="31" t="s">
        <v>80</v>
      </c>
      <c r="AI141" s="31">
        <v>8.6999999999999994E-2</v>
      </c>
      <c r="AJ141" s="31">
        <v>1.0999999999999999E-2</v>
      </c>
      <c r="AK141">
        <v>69</v>
      </c>
      <c r="AL141" s="29">
        <v>0</v>
      </c>
      <c r="AM141" s="29">
        <v>100</v>
      </c>
      <c r="AN141" s="20">
        <v>0.39300000000000002</v>
      </c>
    </row>
    <row r="142" spans="1:40" x14ac:dyDescent="0.25">
      <c r="A142" t="s">
        <v>167</v>
      </c>
      <c r="B142" t="s">
        <v>168</v>
      </c>
      <c r="C142" t="s">
        <v>75</v>
      </c>
      <c r="D142" t="s">
        <v>89</v>
      </c>
      <c r="E142" t="s">
        <v>90</v>
      </c>
      <c r="F142" t="s">
        <v>79</v>
      </c>
      <c r="G142" s="31" t="s">
        <v>80</v>
      </c>
      <c r="H142" s="31" t="s">
        <v>80</v>
      </c>
      <c r="I142" s="31" t="s">
        <v>80</v>
      </c>
      <c r="J142" s="31" t="s">
        <v>80</v>
      </c>
      <c r="K142" s="31" t="s">
        <v>80</v>
      </c>
      <c r="L142" s="31" t="s">
        <v>80</v>
      </c>
      <c r="M142" s="31" t="s">
        <v>80</v>
      </c>
      <c r="N142" s="31" t="s">
        <v>80</v>
      </c>
      <c r="O142" s="31" t="s">
        <v>80</v>
      </c>
      <c r="P142" s="31" t="s">
        <v>80</v>
      </c>
      <c r="Q142" s="31" t="s">
        <v>80</v>
      </c>
      <c r="R142" s="31" t="s">
        <v>80</v>
      </c>
      <c r="S142" s="31" t="s">
        <v>80</v>
      </c>
      <c r="T142" s="31" t="s">
        <v>80</v>
      </c>
      <c r="U142" s="31" t="s">
        <v>80</v>
      </c>
      <c r="V142" s="31" t="s">
        <v>80</v>
      </c>
      <c r="W142" s="31" t="s">
        <v>80</v>
      </c>
      <c r="X142" s="31" t="s">
        <v>80</v>
      </c>
      <c r="Y142" s="31" t="s">
        <v>80</v>
      </c>
      <c r="Z142" s="31" t="s">
        <v>80</v>
      </c>
      <c r="AA142" s="31" t="s">
        <v>80</v>
      </c>
      <c r="AB142" s="31" t="s">
        <v>80</v>
      </c>
      <c r="AC142" s="31" t="s">
        <v>80</v>
      </c>
      <c r="AD142" s="31" t="s">
        <v>80</v>
      </c>
      <c r="AE142" s="31" t="s">
        <v>5</v>
      </c>
      <c r="AF142" s="31" t="s">
        <v>5</v>
      </c>
      <c r="AG142" s="31" t="s">
        <v>80</v>
      </c>
      <c r="AH142" s="31" t="s">
        <v>80</v>
      </c>
      <c r="AI142" s="31" t="s">
        <v>5</v>
      </c>
      <c r="AJ142" s="31" t="s">
        <v>5</v>
      </c>
      <c r="AK142">
        <v>69</v>
      </c>
      <c r="AL142" s="29" t="s">
        <v>80</v>
      </c>
      <c r="AM142" s="29" t="s">
        <v>80</v>
      </c>
      <c r="AN142" s="20" t="s">
        <v>80</v>
      </c>
    </row>
    <row r="143" spans="1:40" x14ac:dyDescent="0.25">
      <c r="A143" t="s">
        <v>167</v>
      </c>
      <c r="B143" t="s">
        <v>168</v>
      </c>
      <c r="C143" t="s">
        <v>75</v>
      </c>
      <c r="D143" t="s">
        <v>137</v>
      </c>
      <c r="E143" t="s">
        <v>90</v>
      </c>
      <c r="F143" t="s">
        <v>78</v>
      </c>
      <c r="G143" s="31" t="s">
        <v>80</v>
      </c>
      <c r="H143" s="31" t="s">
        <v>80</v>
      </c>
      <c r="I143" s="31" t="s">
        <v>80</v>
      </c>
      <c r="J143" s="31" t="s">
        <v>80</v>
      </c>
      <c r="K143" s="31" t="s">
        <v>80</v>
      </c>
      <c r="L143" s="31" t="s">
        <v>80</v>
      </c>
      <c r="M143" s="31" t="s">
        <v>80</v>
      </c>
      <c r="N143" s="31" t="s">
        <v>80</v>
      </c>
      <c r="O143" s="31" t="s">
        <v>80</v>
      </c>
      <c r="P143" s="31" t="s">
        <v>80</v>
      </c>
      <c r="Q143" s="31" t="s">
        <v>80</v>
      </c>
      <c r="R143" s="31" t="s">
        <v>80</v>
      </c>
      <c r="S143" s="31" t="s">
        <v>80</v>
      </c>
      <c r="T143" s="31" t="s">
        <v>80</v>
      </c>
      <c r="U143" s="31" t="s">
        <v>80</v>
      </c>
      <c r="V143" s="31" t="s">
        <v>80</v>
      </c>
      <c r="W143" s="31" t="s">
        <v>80</v>
      </c>
      <c r="X143" s="31" t="s">
        <v>80</v>
      </c>
      <c r="Y143" s="31" t="s">
        <v>80</v>
      </c>
      <c r="Z143" s="31" t="s">
        <v>80</v>
      </c>
      <c r="AA143" s="31" t="s">
        <v>80</v>
      </c>
      <c r="AB143" s="31" t="s">
        <v>80</v>
      </c>
      <c r="AC143" s="31" t="s">
        <v>80</v>
      </c>
      <c r="AD143" s="31" t="s">
        <v>80</v>
      </c>
      <c r="AE143" s="31" t="s">
        <v>80</v>
      </c>
      <c r="AF143" s="31">
        <v>0.34699999999999998</v>
      </c>
      <c r="AG143" s="31" t="s">
        <v>80</v>
      </c>
      <c r="AH143" s="31" t="s">
        <v>80</v>
      </c>
      <c r="AI143" s="31" t="s">
        <v>80</v>
      </c>
      <c r="AJ143" s="31" t="s">
        <v>80</v>
      </c>
      <c r="AK143">
        <v>70</v>
      </c>
      <c r="AL143" s="29">
        <v>0</v>
      </c>
      <c r="AM143" s="29">
        <v>100</v>
      </c>
      <c r="AN143" s="20">
        <v>0.34699999999999998</v>
      </c>
    </row>
    <row r="144" spans="1:40" x14ac:dyDescent="0.25">
      <c r="A144" t="s">
        <v>167</v>
      </c>
      <c r="B144" t="s">
        <v>168</v>
      </c>
      <c r="C144" t="s">
        <v>75</v>
      </c>
      <c r="D144" t="s">
        <v>137</v>
      </c>
      <c r="E144" t="s">
        <v>90</v>
      </c>
      <c r="F144" t="s">
        <v>79</v>
      </c>
      <c r="G144" s="31" t="s">
        <v>80</v>
      </c>
      <c r="H144" s="31" t="s">
        <v>80</v>
      </c>
      <c r="I144" s="31" t="s">
        <v>80</v>
      </c>
      <c r="J144" s="31" t="s">
        <v>80</v>
      </c>
      <c r="K144" s="31" t="s">
        <v>80</v>
      </c>
      <c r="L144" s="31" t="s">
        <v>80</v>
      </c>
      <c r="M144" s="31" t="s">
        <v>80</v>
      </c>
      <c r="N144" s="31" t="s">
        <v>80</v>
      </c>
      <c r="O144" s="31" t="s">
        <v>80</v>
      </c>
      <c r="P144" s="31" t="s">
        <v>80</v>
      </c>
      <c r="Q144" s="31" t="s">
        <v>80</v>
      </c>
      <c r="R144" s="31" t="s">
        <v>80</v>
      </c>
      <c r="S144" s="31" t="s">
        <v>80</v>
      </c>
      <c r="T144" s="31" t="s">
        <v>80</v>
      </c>
      <c r="U144" s="31" t="s">
        <v>80</v>
      </c>
      <c r="V144" s="31" t="s">
        <v>80</v>
      </c>
      <c r="W144" s="31" t="s">
        <v>80</v>
      </c>
      <c r="X144" s="31" t="s">
        <v>80</v>
      </c>
      <c r="Y144" s="31" t="s">
        <v>80</v>
      </c>
      <c r="Z144" s="31" t="s">
        <v>80</v>
      </c>
      <c r="AA144" s="31" t="s">
        <v>80</v>
      </c>
      <c r="AB144" s="31" t="s">
        <v>80</v>
      </c>
      <c r="AC144" s="31" t="s">
        <v>80</v>
      </c>
      <c r="AD144" s="31" t="s">
        <v>80</v>
      </c>
      <c r="AE144" s="31" t="s">
        <v>80</v>
      </c>
      <c r="AF144" s="31" t="s">
        <v>82</v>
      </c>
      <c r="AG144" s="31" t="s">
        <v>80</v>
      </c>
      <c r="AH144" s="31" t="s">
        <v>80</v>
      </c>
      <c r="AI144" s="31" t="s">
        <v>80</v>
      </c>
      <c r="AJ144" s="31" t="s">
        <v>80</v>
      </c>
      <c r="AK144">
        <v>70</v>
      </c>
      <c r="AL144" s="29" t="s">
        <v>80</v>
      </c>
      <c r="AM144" s="29" t="s">
        <v>80</v>
      </c>
      <c r="AN144" s="20" t="s">
        <v>80</v>
      </c>
    </row>
    <row r="145" spans="1:40" x14ac:dyDescent="0.25">
      <c r="A145" t="s">
        <v>167</v>
      </c>
      <c r="B145" t="s">
        <v>168</v>
      </c>
      <c r="C145" t="s">
        <v>100</v>
      </c>
      <c r="D145" t="s">
        <v>173</v>
      </c>
      <c r="E145" t="s">
        <v>84</v>
      </c>
      <c r="F145" t="s">
        <v>78</v>
      </c>
      <c r="G145" s="31" t="s">
        <v>80</v>
      </c>
      <c r="H145" s="31" t="s">
        <v>80</v>
      </c>
      <c r="I145" s="31" t="s">
        <v>80</v>
      </c>
      <c r="J145" s="31" t="s">
        <v>80</v>
      </c>
      <c r="K145" s="31" t="s">
        <v>80</v>
      </c>
      <c r="L145" s="31" t="s">
        <v>80</v>
      </c>
      <c r="M145" s="31" t="s">
        <v>80</v>
      </c>
      <c r="N145" s="31" t="s">
        <v>80</v>
      </c>
      <c r="O145" s="31" t="s">
        <v>80</v>
      </c>
      <c r="P145" s="31" t="s">
        <v>80</v>
      </c>
      <c r="Q145" s="31" t="s">
        <v>80</v>
      </c>
      <c r="R145" s="31" t="s">
        <v>80</v>
      </c>
      <c r="S145" s="31" t="s">
        <v>80</v>
      </c>
      <c r="T145" s="31" t="s">
        <v>80</v>
      </c>
      <c r="U145" s="31" t="s">
        <v>80</v>
      </c>
      <c r="V145" s="31" t="s">
        <v>80</v>
      </c>
      <c r="W145" s="31" t="s">
        <v>80</v>
      </c>
      <c r="X145" s="31" t="s">
        <v>80</v>
      </c>
      <c r="Y145" s="31" t="s">
        <v>80</v>
      </c>
      <c r="Z145" s="31" t="s">
        <v>80</v>
      </c>
      <c r="AA145" s="31" t="s">
        <v>80</v>
      </c>
      <c r="AB145" s="31" t="s">
        <v>80</v>
      </c>
      <c r="AC145" s="31" t="s">
        <v>80</v>
      </c>
      <c r="AD145" s="31">
        <v>0.13</v>
      </c>
      <c r="AE145" s="31">
        <v>0.16700000000000001</v>
      </c>
      <c r="AF145" s="31" t="s">
        <v>80</v>
      </c>
      <c r="AG145" s="31" t="s">
        <v>80</v>
      </c>
      <c r="AH145" s="31" t="s">
        <v>80</v>
      </c>
      <c r="AI145" s="31" t="s">
        <v>80</v>
      </c>
      <c r="AJ145" s="31" t="s">
        <v>80</v>
      </c>
      <c r="AK145">
        <v>71</v>
      </c>
      <c r="AL145" s="29">
        <v>0</v>
      </c>
      <c r="AM145" s="29">
        <v>100</v>
      </c>
      <c r="AN145" s="20">
        <v>0.29699999999999999</v>
      </c>
    </row>
    <row r="146" spans="1:40" x14ac:dyDescent="0.25">
      <c r="A146" t="s">
        <v>167</v>
      </c>
      <c r="B146" t="s">
        <v>168</v>
      </c>
      <c r="C146" t="s">
        <v>100</v>
      </c>
      <c r="D146" t="s">
        <v>173</v>
      </c>
      <c r="E146" t="s">
        <v>84</v>
      </c>
      <c r="F146" t="s">
        <v>79</v>
      </c>
      <c r="G146" s="31" t="s">
        <v>80</v>
      </c>
      <c r="H146" s="31" t="s">
        <v>80</v>
      </c>
      <c r="I146" s="31" t="s">
        <v>80</v>
      </c>
      <c r="J146" s="31" t="s">
        <v>80</v>
      </c>
      <c r="K146" s="31" t="s">
        <v>80</v>
      </c>
      <c r="L146" s="31" t="s">
        <v>80</v>
      </c>
      <c r="M146" s="31" t="s">
        <v>80</v>
      </c>
      <c r="N146" s="31" t="s">
        <v>80</v>
      </c>
      <c r="O146" s="31" t="s">
        <v>80</v>
      </c>
      <c r="P146" s="31" t="s">
        <v>80</v>
      </c>
      <c r="Q146" s="31" t="s">
        <v>80</v>
      </c>
      <c r="R146" s="31" t="s">
        <v>80</v>
      </c>
      <c r="S146" s="31" t="s">
        <v>80</v>
      </c>
      <c r="T146" s="31" t="s">
        <v>80</v>
      </c>
      <c r="U146" s="31" t="s">
        <v>80</v>
      </c>
      <c r="V146" s="31" t="s">
        <v>80</v>
      </c>
      <c r="W146" s="31" t="s">
        <v>80</v>
      </c>
      <c r="X146" s="31" t="s">
        <v>80</v>
      </c>
      <c r="Y146" s="31" t="s">
        <v>80</v>
      </c>
      <c r="Z146" s="31" t="s">
        <v>80</v>
      </c>
      <c r="AA146" s="31" t="s">
        <v>80</v>
      </c>
      <c r="AB146" s="31" t="s">
        <v>80</v>
      </c>
      <c r="AC146" s="31" t="s">
        <v>80</v>
      </c>
      <c r="AD146" s="31" t="s">
        <v>82</v>
      </c>
      <c r="AE146" s="31" t="s">
        <v>82</v>
      </c>
      <c r="AF146" s="31" t="s">
        <v>80</v>
      </c>
      <c r="AG146" s="31" t="s">
        <v>80</v>
      </c>
      <c r="AH146" s="31" t="s">
        <v>80</v>
      </c>
      <c r="AI146" s="31" t="s">
        <v>80</v>
      </c>
      <c r="AJ146" s="31" t="s">
        <v>80</v>
      </c>
      <c r="AK146">
        <v>71</v>
      </c>
      <c r="AL146" s="29" t="s">
        <v>80</v>
      </c>
      <c r="AM146" s="29" t="s">
        <v>80</v>
      </c>
      <c r="AN146" s="20" t="s">
        <v>80</v>
      </c>
    </row>
    <row r="147" spans="1:40" x14ac:dyDescent="0.25">
      <c r="A147" t="s">
        <v>167</v>
      </c>
      <c r="B147" t="s">
        <v>168</v>
      </c>
      <c r="C147" t="s">
        <v>75</v>
      </c>
      <c r="D147" t="s">
        <v>171</v>
      </c>
      <c r="E147" t="s">
        <v>123</v>
      </c>
      <c r="F147" t="s">
        <v>78</v>
      </c>
      <c r="G147" s="31" t="s">
        <v>80</v>
      </c>
      <c r="H147" s="31" t="s">
        <v>80</v>
      </c>
      <c r="I147" s="31" t="s">
        <v>80</v>
      </c>
      <c r="J147" s="31" t="s">
        <v>80</v>
      </c>
      <c r="K147" s="31" t="s">
        <v>80</v>
      </c>
      <c r="L147" s="31" t="s">
        <v>80</v>
      </c>
      <c r="M147" s="31" t="s">
        <v>80</v>
      </c>
      <c r="N147" s="31" t="s">
        <v>80</v>
      </c>
      <c r="O147" s="31" t="s">
        <v>80</v>
      </c>
      <c r="P147" s="31" t="s">
        <v>80</v>
      </c>
      <c r="Q147" s="31" t="s">
        <v>80</v>
      </c>
      <c r="R147" s="31" t="s">
        <v>80</v>
      </c>
      <c r="S147" s="31" t="s">
        <v>80</v>
      </c>
      <c r="T147" s="31" t="s">
        <v>80</v>
      </c>
      <c r="U147" s="31" t="s">
        <v>80</v>
      </c>
      <c r="V147" s="31" t="s">
        <v>80</v>
      </c>
      <c r="W147" s="31" t="s">
        <v>80</v>
      </c>
      <c r="X147" s="31" t="s">
        <v>80</v>
      </c>
      <c r="Y147" s="31" t="s">
        <v>80</v>
      </c>
      <c r="Z147" s="31" t="s">
        <v>80</v>
      </c>
      <c r="AA147" s="31" t="s">
        <v>80</v>
      </c>
      <c r="AB147" s="31" t="s">
        <v>80</v>
      </c>
      <c r="AC147" s="31" t="s">
        <v>80</v>
      </c>
      <c r="AD147" s="31" t="s">
        <v>80</v>
      </c>
      <c r="AE147" s="31" t="s">
        <v>80</v>
      </c>
      <c r="AF147" s="31">
        <v>0.27300000000000002</v>
      </c>
      <c r="AG147" s="31" t="s">
        <v>80</v>
      </c>
      <c r="AH147" s="31" t="s">
        <v>80</v>
      </c>
      <c r="AI147" s="31" t="s">
        <v>80</v>
      </c>
      <c r="AJ147" s="31" t="s">
        <v>80</v>
      </c>
      <c r="AK147">
        <v>72</v>
      </c>
      <c r="AL147" s="29">
        <v>0</v>
      </c>
      <c r="AM147" s="29">
        <v>100</v>
      </c>
      <c r="AN147" s="20">
        <v>0.27300000000000002</v>
      </c>
    </row>
    <row r="148" spans="1:40" x14ac:dyDescent="0.25">
      <c r="A148" t="s">
        <v>167</v>
      </c>
      <c r="B148" t="s">
        <v>168</v>
      </c>
      <c r="C148" t="s">
        <v>75</v>
      </c>
      <c r="D148" t="s">
        <v>171</v>
      </c>
      <c r="E148" t="s">
        <v>123</v>
      </c>
      <c r="F148" t="s">
        <v>79</v>
      </c>
      <c r="G148" s="31" t="s">
        <v>80</v>
      </c>
      <c r="H148" s="31" t="s">
        <v>80</v>
      </c>
      <c r="I148" s="31" t="s">
        <v>80</v>
      </c>
      <c r="J148" s="31" t="s">
        <v>80</v>
      </c>
      <c r="K148" s="31" t="s">
        <v>80</v>
      </c>
      <c r="L148" s="31" t="s">
        <v>80</v>
      </c>
      <c r="M148" s="31" t="s">
        <v>80</v>
      </c>
      <c r="N148" s="31" t="s">
        <v>80</v>
      </c>
      <c r="O148" s="31" t="s">
        <v>80</v>
      </c>
      <c r="P148" s="31" t="s">
        <v>80</v>
      </c>
      <c r="Q148" s="31" t="s">
        <v>80</v>
      </c>
      <c r="R148" s="31" t="s">
        <v>80</v>
      </c>
      <c r="S148" s="31" t="s">
        <v>80</v>
      </c>
      <c r="T148" s="31" t="s">
        <v>80</v>
      </c>
      <c r="U148" s="31" t="s">
        <v>80</v>
      </c>
      <c r="V148" s="31" t="s">
        <v>80</v>
      </c>
      <c r="W148" s="31" t="s">
        <v>80</v>
      </c>
      <c r="X148" s="31" t="s">
        <v>80</v>
      </c>
      <c r="Y148" s="31" t="s">
        <v>80</v>
      </c>
      <c r="Z148" s="31" t="s">
        <v>80</v>
      </c>
      <c r="AA148" s="31" t="s">
        <v>80</v>
      </c>
      <c r="AB148" s="31" t="s">
        <v>80</v>
      </c>
      <c r="AC148" s="31" t="s">
        <v>80</v>
      </c>
      <c r="AD148" s="31" t="s">
        <v>80</v>
      </c>
      <c r="AE148" s="31" t="s">
        <v>80</v>
      </c>
      <c r="AF148" s="31" t="s">
        <v>82</v>
      </c>
      <c r="AG148" s="31" t="s">
        <v>80</v>
      </c>
      <c r="AH148" s="31" t="s">
        <v>80</v>
      </c>
      <c r="AI148" s="31" t="s">
        <v>80</v>
      </c>
      <c r="AJ148" s="31" t="s">
        <v>80</v>
      </c>
      <c r="AK148">
        <v>72</v>
      </c>
      <c r="AL148" s="29" t="s">
        <v>80</v>
      </c>
      <c r="AM148" s="29" t="s">
        <v>80</v>
      </c>
      <c r="AN148" s="20" t="s">
        <v>80</v>
      </c>
    </row>
    <row r="149" spans="1:40" x14ac:dyDescent="0.25">
      <c r="A149" t="s">
        <v>167</v>
      </c>
      <c r="B149" t="s">
        <v>168</v>
      </c>
      <c r="C149" t="s">
        <v>75</v>
      </c>
      <c r="D149" t="s">
        <v>89</v>
      </c>
      <c r="E149" t="s">
        <v>123</v>
      </c>
      <c r="F149" t="s">
        <v>78</v>
      </c>
      <c r="G149" s="31" t="s">
        <v>80</v>
      </c>
      <c r="H149" s="31" t="s">
        <v>80</v>
      </c>
      <c r="I149" s="31" t="s">
        <v>80</v>
      </c>
      <c r="J149" s="31" t="s">
        <v>80</v>
      </c>
      <c r="K149" s="31" t="s">
        <v>80</v>
      </c>
      <c r="L149" s="31" t="s">
        <v>80</v>
      </c>
      <c r="M149" s="31" t="s">
        <v>80</v>
      </c>
      <c r="N149" s="31" t="s">
        <v>80</v>
      </c>
      <c r="O149" s="31" t="s">
        <v>80</v>
      </c>
      <c r="P149" s="31" t="s">
        <v>80</v>
      </c>
      <c r="Q149" s="31" t="s">
        <v>80</v>
      </c>
      <c r="R149" s="31" t="s">
        <v>80</v>
      </c>
      <c r="S149" s="31" t="s">
        <v>80</v>
      </c>
      <c r="T149" s="31" t="s">
        <v>80</v>
      </c>
      <c r="U149" s="31" t="s">
        <v>80</v>
      </c>
      <c r="V149" s="31" t="s">
        <v>80</v>
      </c>
      <c r="W149" s="31" t="s">
        <v>80</v>
      </c>
      <c r="X149" s="31" t="s">
        <v>80</v>
      </c>
      <c r="Y149" s="31" t="s">
        <v>80</v>
      </c>
      <c r="Z149" s="31" t="s">
        <v>80</v>
      </c>
      <c r="AA149" s="31" t="s">
        <v>80</v>
      </c>
      <c r="AB149" s="31">
        <v>0.223</v>
      </c>
      <c r="AC149" s="31" t="s">
        <v>80</v>
      </c>
      <c r="AD149" s="31" t="s">
        <v>80</v>
      </c>
      <c r="AE149" s="31" t="s">
        <v>80</v>
      </c>
      <c r="AF149" s="31" t="s">
        <v>80</v>
      </c>
      <c r="AG149" s="31" t="s">
        <v>80</v>
      </c>
      <c r="AH149" s="31" t="s">
        <v>80</v>
      </c>
      <c r="AI149" s="31" t="s">
        <v>80</v>
      </c>
      <c r="AJ149" s="31" t="s">
        <v>80</v>
      </c>
      <c r="AK149">
        <v>73</v>
      </c>
      <c r="AL149" s="29">
        <v>0</v>
      </c>
      <c r="AM149" s="29">
        <v>100</v>
      </c>
      <c r="AN149" s="20">
        <v>0.223</v>
      </c>
    </row>
    <row r="150" spans="1:40" x14ac:dyDescent="0.25">
      <c r="A150" t="s">
        <v>167</v>
      </c>
      <c r="B150" t="s">
        <v>168</v>
      </c>
      <c r="C150" t="s">
        <v>75</v>
      </c>
      <c r="D150" t="s">
        <v>89</v>
      </c>
      <c r="E150" t="s">
        <v>123</v>
      </c>
      <c r="F150" t="s">
        <v>79</v>
      </c>
      <c r="G150" s="31" t="s">
        <v>80</v>
      </c>
      <c r="H150" s="31" t="s">
        <v>80</v>
      </c>
      <c r="I150" s="31" t="s">
        <v>80</v>
      </c>
      <c r="J150" s="31" t="s">
        <v>80</v>
      </c>
      <c r="K150" s="31" t="s">
        <v>80</v>
      </c>
      <c r="L150" s="31" t="s">
        <v>80</v>
      </c>
      <c r="M150" s="31" t="s">
        <v>80</v>
      </c>
      <c r="N150" s="31" t="s">
        <v>80</v>
      </c>
      <c r="O150" s="31" t="s">
        <v>80</v>
      </c>
      <c r="P150" s="31" t="s">
        <v>80</v>
      </c>
      <c r="Q150" s="31" t="s">
        <v>80</v>
      </c>
      <c r="R150" s="31" t="s">
        <v>80</v>
      </c>
      <c r="S150" s="31" t="s">
        <v>80</v>
      </c>
      <c r="T150" s="31" t="s">
        <v>80</v>
      </c>
      <c r="U150" s="31" t="s">
        <v>80</v>
      </c>
      <c r="V150" s="31" t="s">
        <v>80</v>
      </c>
      <c r="W150" s="31" t="s">
        <v>80</v>
      </c>
      <c r="X150" s="31" t="s">
        <v>80</v>
      </c>
      <c r="Y150" s="31" t="s">
        <v>80</v>
      </c>
      <c r="Z150" s="31" t="s">
        <v>80</v>
      </c>
      <c r="AA150" s="31" t="s">
        <v>80</v>
      </c>
      <c r="AB150" s="31" t="s">
        <v>5</v>
      </c>
      <c r="AC150" s="31" t="s">
        <v>80</v>
      </c>
      <c r="AD150" s="31" t="s">
        <v>80</v>
      </c>
      <c r="AE150" s="31" t="s">
        <v>80</v>
      </c>
      <c r="AF150" s="31" t="s">
        <v>80</v>
      </c>
      <c r="AG150" s="31" t="s">
        <v>80</v>
      </c>
      <c r="AH150" s="31" t="s">
        <v>80</v>
      </c>
      <c r="AI150" s="31" t="s">
        <v>80</v>
      </c>
      <c r="AJ150" s="31" t="s">
        <v>80</v>
      </c>
      <c r="AK150">
        <v>73</v>
      </c>
      <c r="AL150" s="29" t="s">
        <v>80</v>
      </c>
      <c r="AM150" s="29" t="s">
        <v>80</v>
      </c>
      <c r="AN150" s="20" t="s">
        <v>80</v>
      </c>
    </row>
    <row r="151" spans="1:40" x14ac:dyDescent="0.25">
      <c r="A151" t="s">
        <v>167</v>
      </c>
      <c r="B151" t="s">
        <v>168</v>
      </c>
      <c r="C151" t="s">
        <v>75</v>
      </c>
      <c r="D151" t="s">
        <v>107</v>
      </c>
      <c r="E151" t="s">
        <v>123</v>
      </c>
      <c r="F151" t="s">
        <v>78</v>
      </c>
      <c r="G151" s="31" t="s">
        <v>80</v>
      </c>
      <c r="H151" s="31" t="s">
        <v>80</v>
      </c>
      <c r="I151" s="31" t="s">
        <v>80</v>
      </c>
      <c r="J151" s="31" t="s">
        <v>80</v>
      </c>
      <c r="K151" s="31" t="s">
        <v>80</v>
      </c>
      <c r="L151" s="31" t="s">
        <v>80</v>
      </c>
      <c r="M151" s="31" t="s">
        <v>80</v>
      </c>
      <c r="N151" s="31" t="s">
        <v>80</v>
      </c>
      <c r="O151" s="31" t="s">
        <v>80</v>
      </c>
      <c r="P151" s="31" t="s">
        <v>80</v>
      </c>
      <c r="Q151" s="31" t="s">
        <v>80</v>
      </c>
      <c r="R151" s="31" t="s">
        <v>80</v>
      </c>
      <c r="S151" s="31" t="s">
        <v>80</v>
      </c>
      <c r="T151" s="31">
        <v>1.2E-2</v>
      </c>
      <c r="U151" s="31" t="s">
        <v>80</v>
      </c>
      <c r="V151" s="31" t="s">
        <v>80</v>
      </c>
      <c r="W151" s="31" t="s">
        <v>80</v>
      </c>
      <c r="X151" s="31" t="s">
        <v>80</v>
      </c>
      <c r="Y151" s="31" t="s">
        <v>80</v>
      </c>
      <c r="Z151" s="31" t="s">
        <v>80</v>
      </c>
      <c r="AA151" s="31" t="s">
        <v>80</v>
      </c>
      <c r="AB151" s="31" t="s">
        <v>80</v>
      </c>
      <c r="AC151" s="31" t="s">
        <v>80</v>
      </c>
      <c r="AD151" s="31" t="s">
        <v>80</v>
      </c>
      <c r="AE151" s="31" t="s">
        <v>80</v>
      </c>
      <c r="AF151" s="31" t="s">
        <v>80</v>
      </c>
      <c r="AG151" s="31" t="s">
        <v>80</v>
      </c>
      <c r="AH151" s="31" t="s">
        <v>80</v>
      </c>
      <c r="AI151" s="31" t="s">
        <v>80</v>
      </c>
      <c r="AJ151" s="31">
        <v>1.0999999999999999E-2</v>
      </c>
      <c r="AK151">
        <v>74</v>
      </c>
      <c r="AL151" s="29">
        <v>0</v>
      </c>
      <c r="AM151" s="29">
        <v>100</v>
      </c>
      <c r="AN151" s="20">
        <v>2.4E-2</v>
      </c>
    </row>
    <row r="152" spans="1:40" x14ac:dyDescent="0.25">
      <c r="A152" t="s">
        <v>167</v>
      </c>
      <c r="B152" t="s">
        <v>168</v>
      </c>
      <c r="C152" t="s">
        <v>75</v>
      </c>
      <c r="D152" t="s">
        <v>107</v>
      </c>
      <c r="E152" t="s">
        <v>123</v>
      </c>
      <c r="F152" t="s">
        <v>79</v>
      </c>
      <c r="G152" s="31" t="s">
        <v>80</v>
      </c>
      <c r="H152" s="31" t="s">
        <v>80</v>
      </c>
      <c r="I152" s="31" t="s">
        <v>80</v>
      </c>
      <c r="J152" s="31" t="s">
        <v>80</v>
      </c>
      <c r="K152" s="31" t="s">
        <v>80</v>
      </c>
      <c r="L152" s="31" t="s">
        <v>80</v>
      </c>
      <c r="M152" s="31" t="s">
        <v>80</v>
      </c>
      <c r="N152" s="31" t="s">
        <v>80</v>
      </c>
      <c r="O152" s="31" t="s">
        <v>80</v>
      </c>
      <c r="P152" s="31" t="s">
        <v>80</v>
      </c>
      <c r="Q152" s="31" t="s">
        <v>80</v>
      </c>
      <c r="R152" s="31" t="s">
        <v>80</v>
      </c>
      <c r="S152" s="31" t="s">
        <v>80</v>
      </c>
      <c r="T152" s="31" t="s">
        <v>82</v>
      </c>
      <c r="U152" s="31" t="s">
        <v>80</v>
      </c>
      <c r="V152" s="31" t="s">
        <v>80</v>
      </c>
      <c r="W152" s="31" t="s">
        <v>80</v>
      </c>
      <c r="X152" s="31" t="s">
        <v>80</v>
      </c>
      <c r="Y152" s="31" t="s">
        <v>80</v>
      </c>
      <c r="Z152" s="31" t="s">
        <v>80</v>
      </c>
      <c r="AA152" s="31" t="s">
        <v>80</v>
      </c>
      <c r="AB152" s="31" t="s">
        <v>80</v>
      </c>
      <c r="AC152" s="31" t="s">
        <v>80</v>
      </c>
      <c r="AD152" s="31" t="s">
        <v>80</v>
      </c>
      <c r="AE152" s="31" t="s">
        <v>80</v>
      </c>
      <c r="AF152" s="31" t="s">
        <v>80</v>
      </c>
      <c r="AG152" s="31" t="s">
        <v>80</v>
      </c>
      <c r="AH152" s="31" t="s">
        <v>80</v>
      </c>
      <c r="AI152" s="31" t="s">
        <v>80</v>
      </c>
      <c r="AJ152" s="31" t="s">
        <v>5</v>
      </c>
      <c r="AK152">
        <v>74</v>
      </c>
      <c r="AL152" s="29" t="s">
        <v>80</v>
      </c>
      <c r="AM152" s="29" t="s">
        <v>80</v>
      </c>
      <c r="AN152" s="20" t="s">
        <v>80</v>
      </c>
    </row>
    <row r="153" spans="1:40" x14ac:dyDescent="0.25"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</row>
  </sheetData>
  <mergeCells count="2">
    <mergeCell ref="A1:G1"/>
    <mergeCell ref="E2:F2"/>
  </mergeCells>
  <conditionalFormatting sqref="E5:E153">
    <cfRule type="expression" dxfId="1998" priority="1">
      <formula>E5="UN"</formula>
    </cfRule>
  </conditionalFormatting>
  <conditionalFormatting sqref="G5:AJ5">
    <cfRule type="expression" dxfId="1997" priority="10">
      <formula>AND($E5&lt;&gt;"UN", G5="", G6&lt;&gt;"", G6&lt;&gt;"-1")</formula>
    </cfRule>
  </conditionalFormatting>
  <conditionalFormatting sqref="G5:AJ153">
    <cfRule type="expression" dxfId="1996" priority="2">
      <formula>G5="-1"</formula>
    </cfRule>
    <cfRule type="expression" dxfId="1995" priority="3">
      <formula>G5="a"</formula>
    </cfRule>
    <cfRule type="expression" dxfId="1994" priority="4">
      <formula>G5="b"</formula>
    </cfRule>
    <cfRule type="expression" dxfId="1993" priority="5">
      <formula>G5="c"</formula>
    </cfRule>
    <cfRule type="expression" dxfId="1992" priority="6">
      <formula>G5="bc"</formula>
    </cfRule>
    <cfRule type="expression" dxfId="1991" priority="7">
      <formula>G5="ab"</formula>
    </cfRule>
    <cfRule type="expression" dxfId="1990" priority="8">
      <formula>G5="ac"</formula>
    </cfRule>
    <cfRule type="expression" dxfId="1989" priority="9">
      <formula>G5="abc"</formula>
    </cfRule>
  </conditionalFormatting>
  <conditionalFormatting sqref="G7:AJ7">
    <cfRule type="expression" dxfId="1988" priority="11">
      <formula>AND($E7&lt;&gt;"UN", G7="", G8&lt;&gt;"", G8&lt;&gt;"-1")</formula>
    </cfRule>
  </conditionalFormatting>
  <conditionalFormatting sqref="G9:AJ9">
    <cfRule type="expression" dxfId="1987" priority="12">
      <formula>AND($E9&lt;&gt;"UN", G9="", G10&lt;&gt;"", G10&lt;&gt;"-1")</formula>
    </cfRule>
  </conditionalFormatting>
  <conditionalFormatting sqref="G11:AJ11">
    <cfRule type="expression" dxfId="1986" priority="13">
      <formula>AND($E11&lt;&gt;"UN", G11="", G12&lt;&gt;"", G12&lt;&gt;"-1")</formula>
    </cfRule>
  </conditionalFormatting>
  <conditionalFormatting sqref="G13:AJ13">
    <cfRule type="expression" dxfId="1985" priority="14">
      <formula>AND($E13&lt;&gt;"UN", G13="", G14&lt;&gt;"", G14&lt;&gt;"-1")</formula>
    </cfRule>
  </conditionalFormatting>
  <conditionalFormatting sqref="G15:AJ15">
    <cfRule type="expression" dxfId="1984" priority="15">
      <formula>AND($E15&lt;&gt;"UN", G15="", G16&lt;&gt;"", G16&lt;&gt;"-1")</formula>
    </cfRule>
  </conditionalFormatting>
  <conditionalFormatting sqref="G17:AJ17">
    <cfRule type="expression" dxfId="1983" priority="16">
      <formula>AND($E17&lt;&gt;"UN", G17="", G18&lt;&gt;"", G18&lt;&gt;"-1")</formula>
    </cfRule>
  </conditionalFormatting>
  <conditionalFormatting sqref="G19:AJ19">
    <cfRule type="expression" dxfId="1982" priority="17">
      <formula>AND($E19&lt;&gt;"UN", G19="", G20&lt;&gt;"", G20&lt;&gt;"-1")</formula>
    </cfRule>
  </conditionalFormatting>
  <conditionalFormatting sqref="G21:AJ21">
    <cfRule type="expression" dxfId="1981" priority="18">
      <formula>AND($E21&lt;&gt;"UN", G21="", G22&lt;&gt;"", G22&lt;&gt;"-1")</formula>
    </cfRule>
  </conditionalFormatting>
  <conditionalFormatting sqref="G23:AJ23">
    <cfRule type="expression" dxfId="1980" priority="19">
      <formula>AND($E23&lt;&gt;"UN", G23="", G24&lt;&gt;"", G24&lt;&gt;"-1")</formula>
    </cfRule>
  </conditionalFormatting>
  <conditionalFormatting sqref="G25:AJ25">
    <cfRule type="expression" dxfId="1979" priority="20">
      <formula>AND($E25&lt;&gt;"UN", G25="", G26&lt;&gt;"", G26&lt;&gt;"-1")</formula>
    </cfRule>
  </conditionalFormatting>
  <conditionalFormatting sqref="G27:AJ27">
    <cfRule type="expression" dxfId="1978" priority="21">
      <formula>AND($E27&lt;&gt;"UN", G27="", G28&lt;&gt;"", G28&lt;&gt;"-1")</formula>
    </cfRule>
  </conditionalFormatting>
  <conditionalFormatting sqref="G29:AJ29">
    <cfRule type="expression" dxfId="1977" priority="22">
      <formula>AND($E29&lt;&gt;"UN", G29="", G30&lt;&gt;"", G30&lt;&gt;"-1")</formula>
    </cfRule>
  </conditionalFormatting>
  <conditionalFormatting sqref="G31:AJ31">
    <cfRule type="expression" dxfId="1976" priority="23">
      <formula>AND($E31&lt;&gt;"UN", G31="", G32&lt;&gt;"", G32&lt;&gt;"-1")</formula>
    </cfRule>
  </conditionalFormatting>
  <conditionalFormatting sqref="G33:AJ33">
    <cfRule type="expression" dxfId="1975" priority="24">
      <formula>AND($E33&lt;&gt;"UN", G33="", G34&lt;&gt;"", G34&lt;&gt;"-1")</formula>
    </cfRule>
  </conditionalFormatting>
  <conditionalFormatting sqref="G35:AJ35">
    <cfRule type="expression" dxfId="1974" priority="25">
      <formula>AND($E35&lt;&gt;"UN", G35="", G36&lt;&gt;"", G36&lt;&gt;"-1")</formula>
    </cfRule>
  </conditionalFormatting>
  <conditionalFormatting sqref="G37:AJ37">
    <cfRule type="expression" dxfId="1973" priority="26">
      <formula>AND($E37&lt;&gt;"UN", G37="", G38&lt;&gt;"", G38&lt;&gt;"-1")</formula>
    </cfRule>
  </conditionalFormatting>
  <conditionalFormatting sqref="G39:AJ39">
    <cfRule type="expression" dxfId="1972" priority="27">
      <formula>AND($E39&lt;&gt;"UN", G39="", G40&lt;&gt;"", G40&lt;&gt;"-1")</formula>
    </cfRule>
  </conditionalFormatting>
  <conditionalFormatting sqref="G41:AJ41">
    <cfRule type="expression" dxfId="1971" priority="28">
      <formula>AND($E41&lt;&gt;"UN", G41="", G42&lt;&gt;"", G42&lt;&gt;"-1")</formula>
    </cfRule>
  </conditionalFormatting>
  <conditionalFormatting sqref="G43:AJ43">
    <cfRule type="expression" dxfId="1970" priority="29">
      <formula>AND($E43&lt;&gt;"UN", G43="", G44&lt;&gt;"", G44&lt;&gt;"-1")</formula>
    </cfRule>
  </conditionalFormatting>
  <conditionalFormatting sqref="G45:AJ45">
    <cfRule type="expression" dxfId="1969" priority="30">
      <formula>AND($E45&lt;&gt;"UN", G45="", G46&lt;&gt;"", G46&lt;&gt;"-1")</formula>
    </cfRule>
  </conditionalFormatting>
  <conditionalFormatting sqref="G47:AJ47">
    <cfRule type="expression" dxfId="1968" priority="31">
      <formula>AND($E47&lt;&gt;"UN", G47="", G48&lt;&gt;"", G48&lt;&gt;"-1")</formula>
    </cfRule>
  </conditionalFormatting>
  <conditionalFormatting sqref="G49:AJ49">
    <cfRule type="expression" dxfId="1967" priority="32">
      <formula>AND($E49&lt;&gt;"UN", G49="", G50&lt;&gt;"", G50&lt;&gt;"-1")</formula>
    </cfRule>
  </conditionalFormatting>
  <conditionalFormatting sqref="G51:AJ51">
    <cfRule type="expression" dxfId="1966" priority="33">
      <formula>AND($E51&lt;&gt;"UN", G51="", G52&lt;&gt;"", G52&lt;&gt;"-1")</formula>
    </cfRule>
  </conditionalFormatting>
  <conditionalFormatting sqref="G53:AJ53">
    <cfRule type="expression" dxfId="1965" priority="34">
      <formula>AND($E53&lt;&gt;"UN", G53="", G54&lt;&gt;"", G54&lt;&gt;"-1")</formula>
    </cfRule>
  </conditionalFormatting>
  <conditionalFormatting sqref="G55:AJ55">
    <cfRule type="expression" dxfId="1964" priority="35">
      <formula>AND($E55&lt;&gt;"UN", G55="", G56&lt;&gt;"", G56&lt;&gt;"-1")</formula>
    </cfRule>
  </conditionalFormatting>
  <conditionalFormatting sqref="G57:AJ57">
    <cfRule type="expression" dxfId="1963" priority="36">
      <formula>AND($E57&lt;&gt;"UN", G57="", G58&lt;&gt;"", G58&lt;&gt;"-1")</formula>
    </cfRule>
  </conditionalFormatting>
  <conditionalFormatting sqref="G59:AJ59">
    <cfRule type="expression" dxfId="1962" priority="37">
      <formula>AND($E59&lt;&gt;"UN", G59="", G60&lt;&gt;"", G60&lt;&gt;"-1")</formula>
    </cfRule>
  </conditionalFormatting>
  <conditionalFormatting sqref="G61:AJ61">
    <cfRule type="expression" dxfId="1961" priority="38">
      <formula>AND($E61&lt;&gt;"UN", G61="", G62&lt;&gt;"", G62&lt;&gt;"-1")</formula>
    </cfRule>
  </conditionalFormatting>
  <conditionalFormatting sqref="G63:AJ63">
    <cfRule type="expression" dxfId="1960" priority="39">
      <formula>AND($E63&lt;&gt;"UN", G63="", G64&lt;&gt;"", G64&lt;&gt;"-1")</formula>
    </cfRule>
  </conditionalFormatting>
  <conditionalFormatting sqref="G65:AJ65">
    <cfRule type="expression" dxfId="1959" priority="40">
      <formula>AND($E65&lt;&gt;"UN", G65="", G66&lt;&gt;"", G66&lt;&gt;"-1")</formula>
    </cfRule>
  </conditionalFormatting>
  <conditionalFormatting sqref="G67:AJ67">
    <cfRule type="expression" dxfId="1958" priority="41">
      <formula>AND($E67&lt;&gt;"UN", G67="", G68&lt;&gt;"", G68&lt;&gt;"-1")</formula>
    </cfRule>
  </conditionalFormatting>
  <conditionalFormatting sqref="G69:AJ69">
    <cfRule type="expression" dxfId="1957" priority="42">
      <formula>AND($E69&lt;&gt;"UN", G69="", G70&lt;&gt;"", G70&lt;&gt;"-1")</formula>
    </cfRule>
  </conditionalFormatting>
  <conditionalFormatting sqref="G71:AJ71">
    <cfRule type="expression" dxfId="1956" priority="43">
      <formula>AND($E71&lt;&gt;"UN", G71="", G72&lt;&gt;"", G72&lt;&gt;"-1")</formula>
    </cfRule>
  </conditionalFormatting>
  <conditionalFormatting sqref="G73:AJ73">
    <cfRule type="expression" dxfId="1955" priority="44">
      <formula>AND($E73&lt;&gt;"UN", G73="", G74&lt;&gt;"", G74&lt;&gt;"-1")</formula>
    </cfRule>
  </conditionalFormatting>
  <conditionalFormatting sqref="G75:AJ75">
    <cfRule type="expression" dxfId="1954" priority="45">
      <formula>AND($E75&lt;&gt;"UN", G75="", G76&lt;&gt;"", G76&lt;&gt;"-1")</formula>
    </cfRule>
  </conditionalFormatting>
  <conditionalFormatting sqref="G77:AJ77">
    <cfRule type="expression" dxfId="1953" priority="46">
      <formula>AND($E77&lt;&gt;"UN", G77="", G78&lt;&gt;"", G78&lt;&gt;"-1")</formula>
    </cfRule>
  </conditionalFormatting>
  <conditionalFormatting sqref="G79:AJ79">
    <cfRule type="expression" dxfId="1952" priority="47">
      <formula>AND($E79&lt;&gt;"UN", G79="", G80&lt;&gt;"", G80&lt;&gt;"-1")</formula>
    </cfRule>
  </conditionalFormatting>
  <conditionalFormatting sqref="G81:AJ81">
    <cfRule type="expression" dxfId="1951" priority="48">
      <formula>AND($E81&lt;&gt;"UN", G81="", G82&lt;&gt;"", G82&lt;&gt;"-1")</formula>
    </cfRule>
  </conditionalFormatting>
  <conditionalFormatting sqref="G83:AJ83">
    <cfRule type="expression" dxfId="1950" priority="49">
      <formula>AND($E83&lt;&gt;"UN", G83="", G84&lt;&gt;"", G84&lt;&gt;"-1")</formula>
    </cfRule>
  </conditionalFormatting>
  <conditionalFormatting sqref="G85:AJ85">
    <cfRule type="expression" dxfId="1949" priority="50">
      <formula>AND($E85&lt;&gt;"UN", G85="", G86&lt;&gt;"", G86&lt;&gt;"-1")</formula>
    </cfRule>
  </conditionalFormatting>
  <conditionalFormatting sqref="G87:AJ87">
    <cfRule type="expression" dxfId="1948" priority="51">
      <formula>AND($E87&lt;&gt;"UN", G87="", G88&lt;&gt;"", G88&lt;&gt;"-1")</formula>
    </cfRule>
  </conditionalFormatting>
  <conditionalFormatting sqref="G89:AJ89">
    <cfRule type="expression" dxfId="1947" priority="52">
      <formula>AND($E89&lt;&gt;"UN", G89="", G90&lt;&gt;"", G90&lt;&gt;"-1")</formula>
    </cfRule>
  </conditionalFormatting>
  <conditionalFormatting sqref="G91:AJ91">
    <cfRule type="expression" dxfId="1946" priority="53">
      <formula>AND($E91&lt;&gt;"UN", G91="", G92&lt;&gt;"", G92&lt;&gt;"-1")</formula>
    </cfRule>
  </conditionalFormatting>
  <conditionalFormatting sqref="G93:AJ93">
    <cfRule type="expression" dxfId="1945" priority="54">
      <formula>AND($E93&lt;&gt;"UN", G93="", G94&lt;&gt;"", G94&lt;&gt;"-1")</formula>
    </cfRule>
  </conditionalFormatting>
  <conditionalFormatting sqref="G95:AJ95">
    <cfRule type="expression" dxfId="1944" priority="55">
      <formula>AND($E95&lt;&gt;"UN", G95="", G96&lt;&gt;"", G96&lt;&gt;"-1")</formula>
    </cfRule>
  </conditionalFormatting>
  <conditionalFormatting sqref="G97:AJ97">
    <cfRule type="expression" dxfId="1943" priority="56">
      <formula>AND($E97&lt;&gt;"UN", G97="", G98&lt;&gt;"", G98&lt;&gt;"-1")</formula>
    </cfRule>
  </conditionalFormatting>
  <conditionalFormatting sqref="G99:AJ99">
    <cfRule type="expression" dxfId="1942" priority="57">
      <formula>AND($E99&lt;&gt;"UN", G99="", G100&lt;&gt;"", G100&lt;&gt;"-1")</formula>
    </cfRule>
  </conditionalFormatting>
  <conditionalFormatting sqref="G101:AJ101">
    <cfRule type="expression" dxfId="1941" priority="58">
      <formula>AND($E101&lt;&gt;"UN", G101="", G102&lt;&gt;"", G102&lt;&gt;"-1")</formula>
    </cfRule>
  </conditionalFormatting>
  <conditionalFormatting sqref="G103:AJ103">
    <cfRule type="expression" dxfId="1940" priority="59">
      <formula>AND($E103&lt;&gt;"UN", G103="", G104&lt;&gt;"", G104&lt;&gt;"-1")</formula>
    </cfRule>
  </conditionalFormatting>
  <conditionalFormatting sqref="G105:AJ105">
    <cfRule type="expression" dxfId="1939" priority="60">
      <formula>AND($E105&lt;&gt;"UN", G105="", G106&lt;&gt;"", G106&lt;&gt;"-1")</formula>
    </cfRule>
  </conditionalFormatting>
  <conditionalFormatting sqref="G107:AJ107">
    <cfRule type="expression" dxfId="1938" priority="61">
      <formula>AND($E107&lt;&gt;"UN", G107="", G108&lt;&gt;"", G108&lt;&gt;"-1")</formula>
    </cfRule>
  </conditionalFormatting>
  <conditionalFormatting sqref="G109:AJ109">
    <cfRule type="expression" dxfId="1937" priority="62">
      <formula>AND($E109&lt;&gt;"UN", G109="", G110&lt;&gt;"", G110&lt;&gt;"-1")</formula>
    </cfRule>
  </conditionalFormatting>
  <conditionalFormatting sqref="G111:AJ111">
    <cfRule type="expression" dxfId="1936" priority="63">
      <formula>AND($E111&lt;&gt;"UN", G111="", G112&lt;&gt;"", G112&lt;&gt;"-1")</formula>
    </cfRule>
  </conditionalFormatting>
  <conditionalFormatting sqref="G113:AJ113">
    <cfRule type="expression" dxfId="1935" priority="64">
      <formula>AND($E113&lt;&gt;"UN", G113="", G114&lt;&gt;"", G114&lt;&gt;"-1")</formula>
    </cfRule>
  </conditionalFormatting>
  <conditionalFormatting sqref="G115:AJ115">
    <cfRule type="expression" dxfId="1934" priority="65">
      <formula>AND($E115&lt;&gt;"UN", G115="", G116&lt;&gt;"", G116&lt;&gt;"-1")</formula>
    </cfRule>
  </conditionalFormatting>
  <conditionalFormatting sqref="G117:AJ117">
    <cfRule type="expression" dxfId="1933" priority="66">
      <formula>AND($E117&lt;&gt;"UN", G117="", G118&lt;&gt;"", G118&lt;&gt;"-1")</formula>
    </cfRule>
  </conditionalFormatting>
  <conditionalFormatting sqref="G119:AJ119">
    <cfRule type="expression" dxfId="1932" priority="67">
      <formula>AND($E119&lt;&gt;"UN", G119="", G120&lt;&gt;"", G120&lt;&gt;"-1")</formula>
    </cfRule>
  </conditionalFormatting>
  <conditionalFormatting sqref="G121:AJ121">
    <cfRule type="expression" dxfId="1931" priority="68">
      <formula>AND($E121&lt;&gt;"UN", G121="", G122&lt;&gt;"", G122&lt;&gt;"-1")</formula>
    </cfRule>
  </conditionalFormatting>
  <conditionalFormatting sqref="G123:AJ123">
    <cfRule type="expression" dxfId="1930" priority="69">
      <formula>AND($E123&lt;&gt;"UN", G123="", G124&lt;&gt;"", G124&lt;&gt;"-1")</formula>
    </cfRule>
  </conditionalFormatting>
  <conditionalFormatting sqref="G125:AJ125">
    <cfRule type="expression" dxfId="1929" priority="70">
      <formula>AND($E125&lt;&gt;"UN", G125="", G126&lt;&gt;"", G126&lt;&gt;"-1")</formula>
    </cfRule>
  </conditionalFormatting>
  <conditionalFormatting sqref="G127:AJ127">
    <cfRule type="expression" dxfId="1928" priority="71">
      <formula>AND($E127&lt;&gt;"UN", G127="", G128&lt;&gt;"", G128&lt;&gt;"-1")</formula>
    </cfRule>
  </conditionalFormatting>
  <conditionalFormatting sqref="G129:AJ129">
    <cfRule type="expression" dxfId="1927" priority="72">
      <formula>AND($E129&lt;&gt;"UN", G129="", G130&lt;&gt;"", G130&lt;&gt;"-1")</formula>
    </cfRule>
  </conditionalFormatting>
  <conditionalFormatting sqref="G131:AJ131">
    <cfRule type="expression" dxfId="1926" priority="73">
      <formula>AND($E131&lt;&gt;"UN", G131="", G132&lt;&gt;"", G132&lt;&gt;"-1")</formula>
    </cfRule>
  </conditionalFormatting>
  <conditionalFormatting sqref="G133:AJ133">
    <cfRule type="expression" dxfId="1925" priority="74">
      <formula>AND($E133&lt;&gt;"UN", G133="", G134&lt;&gt;"", G134&lt;&gt;"-1")</formula>
    </cfRule>
  </conditionalFormatting>
  <conditionalFormatting sqref="G135:AJ135">
    <cfRule type="expression" dxfId="1924" priority="75">
      <formula>AND($E135&lt;&gt;"UN", G135="", G136&lt;&gt;"", G136&lt;&gt;"-1")</formula>
    </cfRule>
  </conditionalFormatting>
  <conditionalFormatting sqref="G137:AJ137">
    <cfRule type="expression" dxfId="1923" priority="76">
      <formula>AND($E137&lt;&gt;"UN", G137="", G138&lt;&gt;"", G138&lt;&gt;"-1")</formula>
    </cfRule>
  </conditionalFormatting>
  <conditionalFormatting sqref="G139:AJ139">
    <cfRule type="expression" dxfId="1922" priority="77">
      <formula>AND($E139&lt;&gt;"UN", G139="", G140&lt;&gt;"", G140&lt;&gt;"-1")</formula>
    </cfRule>
  </conditionalFormatting>
  <conditionalFormatting sqref="G141:AJ141">
    <cfRule type="expression" dxfId="1921" priority="78">
      <formula>AND($E141&lt;&gt;"UN", G141="", G142&lt;&gt;"", G142&lt;&gt;"-1")</formula>
    </cfRule>
  </conditionalFormatting>
  <conditionalFormatting sqref="G143:AJ143">
    <cfRule type="expression" dxfId="1920" priority="79">
      <formula>AND($E143&lt;&gt;"UN", G143="", G144&lt;&gt;"", G144&lt;&gt;"-1")</formula>
    </cfRule>
  </conditionalFormatting>
  <conditionalFormatting sqref="G145:AJ145">
    <cfRule type="expression" dxfId="1919" priority="80">
      <formula>AND($E145&lt;&gt;"UN", G145="", G146&lt;&gt;"", G146&lt;&gt;"-1")</formula>
    </cfRule>
  </conditionalFormatting>
  <conditionalFormatting sqref="G147:AJ147">
    <cfRule type="expression" dxfId="1918" priority="81">
      <formula>AND($E147&lt;&gt;"UN", G147="", G148&lt;&gt;"", G148&lt;&gt;"-1")</formula>
    </cfRule>
  </conditionalFormatting>
  <conditionalFormatting sqref="G149:AJ149">
    <cfRule type="expression" dxfId="1917" priority="82">
      <formula>AND($E149&lt;&gt;"UN", G149="", G150&lt;&gt;"", G150&lt;&gt;"-1")</formula>
    </cfRule>
  </conditionalFormatting>
  <conditionalFormatting sqref="G151:AJ151">
    <cfRule type="expression" dxfId="1916" priority="83">
      <formula>AND($E151&lt;&gt;"UN", G151="", G152&lt;&gt;"", G152&lt;&gt;"-1")</formula>
    </cfRule>
  </conditionalFormatting>
  <conditionalFormatting sqref="G153:AJ153">
    <cfRule type="expression" dxfId="1915" priority="84">
      <formula>AND($E153&lt;&gt;"UN", G153="", G154&lt;&gt;"", G154&lt;&gt;"-1")</formula>
    </cfRule>
  </conditionalFormatting>
  <conditionalFormatting sqref="AL4:AL152">
    <cfRule type="colorScale" priority="85">
      <colorScale>
        <cfvo type="num" val="0"/>
        <cfvo type="num" val="0.22"/>
        <cfvo type="num" val="27.03"/>
        <color rgb="FFF8696B"/>
        <color rgb="FFFFEB84"/>
        <color rgb="FF63BE7B"/>
      </colorScale>
    </cfRule>
  </conditionalFormatting>
  <conditionalFormatting sqref="AM4:AM152">
    <cfRule type="colorScale" priority="86">
      <colorScale>
        <cfvo type="num" val="27.03"/>
        <cfvo type="num" val="99.92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153 H4:H153 I4:I153 J4:J153 K4:K153 L4:L153 M4:M153 N4:N153 O4:O153 P4:P153 Q4:Q153 R4:R153 S4:S153 T4:T153 U4:U153 V4:V153 W4:W153 X4:X153 Y4:Y153 Z4:Z153 AA4:AA153 AB4:AB153 AC4:AC153 AD4:AD153 AE4:AE153 AF4:AF153 AG4:AG153 AH4:AH153 AI4:AI153 AJ4:AJ15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79646"/>
  </sheetPr>
  <dimension ref="A1:AN189"/>
  <sheetViews>
    <sheetView showGridLines="0" zoomScale="90" workbookViewId="0"/>
  </sheetViews>
  <sheetFormatPr defaultRowHeight="12" x14ac:dyDescent="0.25"/>
  <cols>
    <col min="1" max="3" width="8.42578125"/>
    <col min="4" max="4" width="27.42578125" bestFit="1" customWidth="1"/>
  </cols>
  <sheetData>
    <row r="1" spans="1:40" ht="14.4" x14ac:dyDescent="0.3">
      <c r="A1" s="229" t="s">
        <v>174</v>
      </c>
      <c r="B1" s="230"/>
      <c r="C1" s="230"/>
      <c r="D1" s="230"/>
      <c r="E1" s="230"/>
      <c r="F1" s="230"/>
      <c r="G1" s="230"/>
    </row>
    <row r="2" spans="1:40" x14ac:dyDescent="0.25">
      <c r="E2" s="239" t="s">
        <v>31</v>
      </c>
      <c r="F2" s="240"/>
      <c r="G2" s="54">
        <v>37522.788999999997</v>
      </c>
      <c r="H2" s="54">
        <v>39399.262999999999</v>
      </c>
      <c r="I2" s="54">
        <v>34831.968000000001</v>
      </c>
      <c r="J2" s="54">
        <v>38370.838000000003</v>
      </c>
      <c r="K2" s="54">
        <v>39754.057000000001</v>
      </c>
      <c r="L2" s="54">
        <v>39939.894</v>
      </c>
      <c r="M2" s="54">
        <v>39913.949000000001</v>
      </c>
      <c r="N2" s="54">
        <v>39654.076000000001</v>
      </c>
      <c r="O2" s="54">
        <v>42606.122000000003</v>
      </c>
      <c r="P2" s="54">
        <v>42598.887999999999</v>
      </c>
      <c r="Q2" s="54">
        <v>40976.968999999997</v>
      </c>
      <c r="R2" s="54">
        <v>42472.659</v>
      </c>
      <c r="S2" s="54">
        <v>52560.226000000002</v>
      </c>
      <c r="T2" s="54">
        <v>16220.271000000001</v>
      </c>
      <c r="U2" s="54">
        <v>13135.259</v>
      </c>
      <c r="V2" s="54">
        <v>6960.5140000000001</v>
      </c>
      <c r="W2" s="54">
        <v>5791.3310000000001</v>
      </c>
      <c r="X2" s="54">
        <v>7100.8220000000001</v>
      </c>
      <c r="Y2" s="54">
        <v>9081.6830000000009</v>
      </c>
      <c r="Z2" s="54">
        <v>9344.3389999999999</v>
      </c>
      <c r="AA2" s="54">
        <v>11373.939</v>
      </c>
      <c r="AB2" s="54">
        <v>13445.32</v>
      </c>
      <c r="AC2" s="54">
        <v>16451.329000000002</v>
      </c>
      <c r="AD2" s="54">
        <v>19625.866000000002</v>
      </c>
      <c r="AE2" s="54">
        <v>22092.073</v>
      </c>
      <c r="AF2" s="54">
        <v>24174.054</v>
      </c>
      <c r="AG2" s="54">
        <v>24788.866000000002</v>
      </c>
      <c r="AH2" s="54">
        <v>24623.161</v>
      </c>
      <c r="AI2" s="54">
        <v>28249.732</v>
      </c>
      <c r="AJ2" s="53">
        <v>28416.600999999999</v>
      </c>
    </row>
    <row r="3" spans="1:40" ht="14.4" x14ac:dyDescent="0.3">
      <c r="A3" s="17" t="s">
        <v>32</v>
      </c>
      <c r="B3" s="18">
        <v>4.1203418803418801</v>
      </c>
    </row>
    <row r="4" spans="1:40" ht="14.4" x14ac:dyDescent="0.3">
      <c r="A4" s="55" t="s">
        <v>33</v>
      </c>
      <c r="B4" s="56" t="s">
        <v>34</v>
      </c>
      <c r="C4" s="56" t="s">
        <v>35</v>
      </c>
      <c r="D4" s="56" t="s">
        <v>36</v>
      </c>
      <c r="E4" s="56" t="s">
        <v>37</v>
      </c>
      <c r="F4" s="56" t="s">
        <v>38</v>
      </c>
      <c r="G4" s="58" t="s">
        <v>39</v>
      </c>
      <c r="H4" s="58" t="s">
        <v>40</v>
      </c>
      <c r="I4" s="58" t="s">
        <v>41</v>
      </c>
      <c r="J4" s="58" t="s">
        <v>42</v>
      </c>
      <c r="K4" s="58" t="s">
        <v>43</v>
      </c>
      <c r="L4" s="58" t="s">
        <v>44</v>
      </c>
      <c r="M4" s="58" t="s">
        <v>45</v>
      </c>
      <c r="N4" s="58" t="s">
        <v>46</v>
      </c>
      <c r="O4" s="58" t="s">
        <v>47</v>
      </c>
      <c r="P4" s="58" t="s">
        <v>48</v>
      </c>
      <c r="Q4" s="58" t="s">
        <v>49</v>
      </c>
      <c r="R4" s="58" t="s">
        <v>50</v>
      </c>
      <c r="S4" s="58" t="s">
        <v>51</v>
      </c>
      <c r="T4" s="58" t="s">
        <v>52</v>
      </c>
      <c r="U4" s="58" t="s">
        <v>53</v>
      </c>
      <c r="V4" s="58" t="s">
        <v>54</v>
      </c>
      <c r="W4" s="58" t="s">
        <v>55</v>
      </c>
      <c r="X4" s="58" t="s">
        <v>56</v>
      </c>
      <c r="Y4" s="58" t="s">
        <v>57</v>
      </c>
      <c r="Z4" s="58" t="s">
        <v>58</v>
      </c>
      <c r="AA4" s="58" t="s">
        <v>59</v>
      </c>
      <c r="AB4" s="58" t="s">
        <v>60</v>
      </c>
      <c r="AC4" s="58" t="s">
        <v>61</v>
      </c>
      <c r="AD4" s="58" t="s">
        <v>62</v>
      </c>
      <c r="AE4" s="58" t="s">
        <v>63</v>
      </c>
      <c r="AF4" s="58" t="s">
        <v>64</v>
      </c>
      <c r="AG4" s="58" t="s">
        <v>65</v>
      </c>
      <c r="AH4" s="58" t="s">
        <v>66</v>
      </c>
      <c r="AI4" s="58" t="s">
        <v>67</v>
      </c>
      <c r="AJ4" s="59" t="s">
        <v>68</v>
      </c>
      <c r="AK4" s="19" t="s">
        <v>69</v>
      </c>
      <c r="AL4" s="28" t="s">
        <v>70</v>
      </c>
      <c r="AM4" s="28" t="s">
        <v>71</v>
      </c>
      <c r="AN4" s="30" t="s">
        <v>72</v>
      </c>
    </row>
    <row r="5" spans="1:40" x14ac:dyDescent="0.25">
      <c r="A5" t="s">
        <v>167</v>
      </c>
      <c r="B5" t="s">
        <v>155</v>
      </c>
      <c r="C5" t="s">
        <v>100</v>
      </c>
      <c r="D5" t="s">
        <v>175</v>
      </c>
      <c r="E5" t="s">
        <v>99</v>
      </c>
      <c r="F5" t="s">
        <v>78</v>
      </c>
      <c r="G5" s="31" t="s">
        <v>80</v>
      </c>
      <c r="H5" s="31" t="s">
        <v>80</v>
      </c>
      <c r="I5" s="31" t="s">
        <v>80</v>
      </c>
      <c r="J5" s="31">
        <v>9471.1270000000004</v>
      </c>
      <c r="K5" s="31">
        <v>16893.495999999999</v>
      </c>
      <c r="L5" s="31">
        <v>16458.366000000002</v>
      </c>
      <c r="M5" s="31">
        <v>15297.74</v>
      </c>
      <c r="N5" s="31">
        <v>15879.630999999999</v>
      </c>
      <c r="O5" s="31">
        <v>18873.392</v>
      </c>
      <c r="P5" s="31">
        <v>18375.823</v>
      </c>
      <c r="Q5" s="31">
        <v>14164.032999999999</v>
      </c>
      <c r="R5" s="31">
        <v>18343.164000000001</v>
      </c>
      <c r="S5" s="31">
        <v>28233.778999999999</v>
      </c>
      <c r="T5" s="31" t="s">
        <v>80</v>
      </c>
      <c r="U5" s="31" t="s">
        <v>80</v>
      </c>
      <c r="V5" s="31" t="s">
        <v>80</v>
      </c>
      <c r="W5" s="31" t="s">
        <v>80</v>
      </c>
      <c r="X5" s="31" t="s">
        <v>80</v>
      </c>
      <c r="Y5" s="31" t="s">
        <v>80</v>
      </c>
      <c r="Z5" s="31" t="s">
        <v>80</v>
      </c>
      <c r="AA5" s="31" t="s">
        <v>80</v>
      </c>
      <c r="AB5" s="31" t="s">
        <v>80</v>
      </c>
      <c r="AC5" s="31" t="s">
        <v>80</v>
      </c>
      <c r="AD5" s="31" t="s">
        <v>80</v>
      </c>
      <c r="AE5" s="31" t="s">
        <v>80</v>
      </c>
      <c r="AF5" s="31" t="s">
        <v>80</v>
      </c>
      <c r="AG5" s="31" t="s">
        <v>80</v>
      </c>
      <c r="AH5" s="31" t="s">
        <v>80</v>
      </c>
      <c r="AI5" s="31" t="s">
        <v>80</v>
      </c>
      <c r="AJ5" s="31" t="s">
        <v>80</v>
      </c>
      <c r="AK5">
        <v>1</v>
      </c>
      <c r="AL5" s="29">
        <v>21.19</v>
      </c>
      <c r="AM5" s="29">
        <v>21.19</v>
      </c>
      <c r="AN5" s="20">
        <v>171990.55100000001</v>
      </c>
    </row>
    <row r="6" spans="1:40" x14ac:dyDescent="0.25">
      <c r="A6" t="s">
        <v>167</v>
      </c>
      <c r="B6" t="s">
        <v>155</v>
      </c>
      <c r="C6" t="s">
        <v>100</v>
      </c>
      <c r="D6" t="s">
        <v>175</v>
      </c>
      <c r="E6" t="s">
        <v>99</v>
      </c>
      <c r="F6" t="s">
        <v>79</v>
      </c>
      <c r="G6" s="31" t="s">
        <v>80</v>
      </c>
      <c r="H6" s="31" t="s">
        <v>80</v>
      </c>
      <c r="I6" s="31" t="s">
        <v>80</v>
      </c>
      <c r="J6" s="31" t="s">
        <v>82</v>
      </c>
      <c r="K6" s="31" t="s">
        <v>82</v>
      </c>
      <c r="L6" s="31" t="s">
        <v>82</v>
      </c>
      <c r="M6" s="31" t="s">
        <v>82</v>
      </c>
      <c r="N6" s="31" t="s">
        <v>82</v>
      </c>
      <c r="O6" s="31" t="s">
        <v>82</v>
      </c>
      <c r="P6" s="31" t="s">
        <v>82</v>
      </c>
      <c r="Q6" s="31" t="s">
        <v>82</v>
      </c>
      <c r="R6" s="31" t="s">
        <v>82</v>
      </c>
      <c r="S6" s="31" t="s">
        <v>82</v>
      </c>
      <c r="T6" s="31" t="s">
        <v>80</v>
      </c>
      <c r="U6" s="31" t="s">
        <v>80</v>
      </c>
      <c r="V6" s="31" t="s">
        <v>80</v>
      </c>
      <c r="W6" s="31" t="s">
        <v>80</v>
      </c>
      <c r="X6" s="31" t="s">
        <v>80</v>
      </c>
      <c r="Y6" s="31" t="s">
        <v>80</v>
      </c>
      <c r="Z6" s="31" t="s">
        <v>80</v>
      </c>
      <c r="AA6" s="31" t="s">
        <v>80</v>
      </c>
      <c r="AB6" s="31" t="s">
        <v>80</v>
      </c>
      <c r="AC6" s="31" t="s">
        <v>80</v>
      </c>
      <c r="AD6" s="31" t="s">
        <v>80</v>
      </c>
      <c r="AE6" s="31" t="s">
        <v>80</v>
      </c>
      <c r="AF6" s="31" t="s">
        <v>80</v>
      </c>
      <c r="AG6" s="31" t="s">
        <v>80</v>
      </c>
      <c r="AH6" s="31" t="s">
        <v>80</v>
      </c>
      <c r="AI6" s="31" t="s">
        <v>80</v>
      </c>
      <c r="AJ6" s="31" t="s">
        <v>80</v>
      </c>
      <c r="AK6">
        <v>1</v>
      </c>
      <c r="AL6" s="29" t="s">
        <v>80</v>
      </c>
      <c r="AM6" s="29" t="s">
        <v>80</v>
      </c>
      <c r="AN6" s="20" t="s">
        <v>80</v>
      </c>
    </row>
    <row r="7" spans="1:40" x14ac:dyDescent="0.25">
      <c r="A7" t="s">
        <v>167</v>
      </c>
      <c r="B7" t="s">
        <v>155</v>
      </c>
      <c r="C7" t="s">
        <v>75</v>
      </c>
      <c r="D7" t="s">
        <v>83</v>
      </c>
      <c r="E7" t="s">
        <v>99</v>
      </c>
      <c r="F7" t="s">
        <v>78</v>
      </c>
      <c r="G7" s="31">
        <v>9494</v>
      </c>
      <c r="H7" s="31">
        <v>8547</v>
      </c>
      <c r="I7" s="31">
        <v>7701</v>
      </c>
      <c r="J7" s="31">
        <v>6800</v>
      </c>
      <c r="K7" s="31">
        <v>5907</v>
      </c>
      <c r="L7" s="31">
        <v>6779.6</v>
      </c>
      <c r="M7" s="31">
        <v>6119</v>
      </c>
      <c r="N7" s="31">
        <v>5810</v>
      </c>
      <c r="O7" s="31">
        <v>5549.4</v>
      </c>
      <c r="P7" s="31">
        <v>6339</v>
      </c>
      <c r="Q7" s="31">
        <v>8328.4</v>
      </c>
      <c r="R7" s="31">
        <v>7437.598</v>
      </c>
      <c r="S7" s="31">
        <v>9543.4879999999994</v>
      </c>
      <c r="T7" s="31">
        <v>2536.4279999999999</v>
      </c>
      <c r="U7" s="31">
        <v>2917.9630000000002</v>
      </c>
      <c r="V7" s="31">
        <v>1545.691</v>
      </c>
      <c r="W7" s="31">
        <v>677.63800000000003</v>
      </c>
      <c r="X7" s="31">
        <v>677.77499999999998</v>
      </c>
      <c r="Y7" s="31">
        <v>1939.8779999999999</v>
      </c>
      <c r="Z7" s="31">
        <v>1943.5719999999999</v>
      </c>
      <c r="AA7" s="31">
        <v>2298.8649999999998</v>
      </c>
      <c r="AB7" s="31">
        <v>2762.625</v>
      </c>
      <c r="AC7" s="31">
        <v>3319.9079999999999</v>
      </c>
      <c r="AD7" s="31">
        <v>3929.5079999999998</v>
      </c>
      <c r="AE7" s="31">
        <v>4374.1970000000001</v>
      </c>
      <c r="AF7" s="31">
        <v>4714.0910000000003</v>
      </c>
      <c r="AG7" s="31">
        <v>4692.0870000000004</v>
      </c>
      <c r="AH7" s="31">
        <v>4690.7</v>
      </c>
      <c r="AI7" s="31">
        <v>5221.3950000000004</v>
      </c>
      <c r="AJ7" s="31">
        <v>5246.393</v>
      </c>
      <c r="AK7">
        <v>2</v>
      </c>
      <c r="AL7" s="29">
        <v>18.22</v>
      </c>
      <c r="AM7" s="29">
        <v>39.409999999999997</v>
      </c>
      <c r="AN7" s="20">
        <v>147844.19899999999</v>
      </c>
    </row>
    <row r="8" spans="1:40" x14ac:dyDescent="0.25">
      <c r="A8" t="s">
        <v>167</v>
      </c>
      <c r="B8" t="s">
        <v>155</v>
      </c>
      <c r="C8" t="s">
        <v>75</v>
      </c>
      <c r="D8" t="s">
        <v>83</v>
      </c>
      <c r="E8" t="s">
        <v>99</v>
      </c>
      <c r="F8" t="s">
        <v>79</v>
      </c>
      <c r="G8" s="31" t="s">
        <v>7</v>
      </c>
      <c r="H8" s="31" t="s">
        <v>7</v>
      </c>
      <c r="I8" s="31" t="s">
        <v>7</v>
      </c>
      <c r="J8" s="31" t="s">
        <v>18</v>
      </c>
      <c r="K8" s="31" t="s">
        <v>18</v>
      </c>
      <c r="L8" s="31" t="s">
        <v>18</v>
      </c>
      <c r="M8" s="31" t="s">
        <v>18</v>
      </c>
      <c r="N8" s="31" t="s">
        <v>18</v>
      </c>
      <c r="O8" s="31" t="s">
        <v>18</v>
      </c>
      <c r="P8" s="31" t="s">
        <v>18</v>
      </c>
      <c r="Q8" s="31" t="s">
        <v>18</v>
      </c>
      <c r="R8" s="31" t="s">
        <v>18</v>
      </c>
      <c r="S8" s="31" t="s">
        <v>20</v>
      </c>
      <c r="T8" s="31" t="s">
        <v>24</v>
      </c>
      <c r="U8" s="31" t="s">
        <v>24</v>
      </c>
      <c r="V8" s="31" t="s">
        <v>24</v>
      </c>
      <c r="W8" s="31" t="s">
        <v>20</v>
      </c>
      <c r="X8" s="31" t="s">
        <v>20</v>
      </c>
      <c r="Y8" s="31" t="s">
        <v>24</v>
      </c>
      <c r="Z8" s="31" t="s">
        <v>24</v>
      </c>
      <c r="AA8" s="31" t="s">
        <v>7</v>
      </c>
      <c r="AB8" s="31" t="s">
        <v>20</v>
      </c>
      <c r="AC8" s="31" t="s">
        <v>24</v>
      </c>
      <c r="AD8" s="31" t="s">
        <v>20</v>
      </c>
      <c r="AE8" s="31" t="s">
        <v>20</v>
      </c>
      <c r="AF8" s="31" t="s">
        <v>24</v>
      </c>
      <c r="AG8" s="31" t="s">
        <v>24</v>
      </c>
      <c r="AH8" s="31" t="s">
        <v>22</v>
      </c>
      <c r="AI8" s="31" t="s">
        <v>22</v>
      </c>
      <c r="AJ8" s="31" t="s">
        <v>22</v>
      </c>
      <c r="AK8">
        <v>2</v>
      </c>
      <c r="AL8" s="29" t="s">
        <v>80</v>
      </c>
      <c r="AM8" s="29" t="s">
        <v>80</v>
      </c>
      <c r="AN8" s="20" t="s">
        <v>80</v>
      </c>
    </row>
    <row r="9" spans="1:40" x14ac:dyDescent="0.25">
      <c r="A9" t="s">
        <v>167</v>
      </c>
      <c r="B9" t="s">
        <v>155</v>
      </c>
      <c r="C9" t="s">
        <v>75</v>
      </c>
      <c r="D9" t="s">
        <v>156</v>
      </c>
      <c r="E9" t="s">
        <v>99</v>
      </c>
      <c r="F9" t="s">
        <v>78</v>
      </c>
      <c r="G9" s="31">
        <v>3613</v>
      </c>
      <c r="H9" s="31">
        <v>7060</v>
      </c>
      <c r="I9" s="31">
        <v>7068</v>
      </c>
      <c r="J9" s="31">
        <v>3334</v>
      </c>
      <c r="K9" s="31">
        <v>1859</v>
      </c>
      <c r="L9" s="31">
        <v>2801.114</v>
      </c>
      <c r="M9" s="31">
        <v>3255.828</v>
      </c>
      <c r="N9" s="31">
        <v>3245.5169999999998</v>
      </c>
      <c r="O9" s="31">
        <v>3848.7</v>
      </c>
      <c r="P9" s="31">
        <v>3751.6</v>
      </c>
      <c r="Q9" s="31">
        <v>3960.93</v>
      </c>
      <c r="R9" s="31">
        <v>4006.145</v>
      </c>
      <c r="S9" s="31">
        <v>4310.8509999999997</v>
      </c>
      <c r="T9" s="31">
        <v>1853.5139999999999</v>
      </c>
      <c r="U9" s="31">
        <v>2339.3829999999998</v>
      </c>
      <c r="V9" s="31">
        <v>1.76</v>
      </c>
      <c r="W9" s="31">
        <v>752.15499999999997</v>
      </c>
      <c r="X9" s="31">
        <v>1373.829</v>
      </c>
      <c r="Y9" s="31">
        <v>1474.499</v>
      </c>
      <c r="Z9" s="31">
        <v>1539.3150000000001</v>
      </c>
      <c r="AA9" s="31">
        <v>1677.826</v>
      </c>
      <c r="AB9" s="31">
        <v>2049.819</v>
      </c>
      <c r="AC9" s="31">
        <v>2409.3139999999999</v>
      </c>
      <c r="AD9" s="31">
        <v>2885.4270000000001</v>
      </c>
      <c r="AE9" s="31">
        <v>3347.2950000000001</v>
      </c>
      <c r="AF9" s="31">
        <v>3538.1280000000002</v>
      </c>
      <c r="AG9" s="31">
        <v>3871.7429999999999</v>
      </c>
      <c r="AH9" s="31">
        <v>3694.806</v>
      </c>
      <c r="AI9" s="31">
        <v>3869.2170000000001</v>
      </c>
      <c r="AJ9" s="31">
        <v>3674.3620000000001</v>
      </c>
      <c r="AK9">
        <v>3</v>
      </c>
      <c r="AL9" s="29">
        <v>11.39</v>
      </c>
      <c r="AM9" s="29">
        <v>50.81</v>
      </c>
      <c r="AN9" s="20">
        <v>92467.076000000001</v>
      </c>
    </row>
    <row r="10" spans="1:40" x14ac:dyDescent="0.25">
      <c r="A10" t="s">
        <v>167</v>
      </c>
      <c r="B10" t="s">
        <v>155</v>
      </c>
      <c r="C10" t="s">
        <v>75</v>
      </c>
      <c r="D10" t="s">
        <v>156</v>
      </c>
      <c r="E10" t="s">
        <v>99</v>
      </c>
      <c r="F10" t="s">
        <v>79</v>
      </c>
      <c r="G10" s="31" t="s">
        <v>22</v>
      </c>
      <c r="H10" s="31" t="s">
        <v>82</v>
      </c>
      <c r="I10" s="31" t="s">
        <v>82</v>
      </c>
      <c r="J10" s="31" t="s">
        <v>7</v>
      </c>
      <c r="K10" s="31" t="s">
        <v>7</v>
      </c>
      <c r="L10" s="31" t="s">
        <v>7</v>
      </c>
      <c r="M10" s="31" t="s">
        <v>82</v>
      </c>
      <c r="N10" s="31" t="s">
        <v>7</v>
      </c>
      <c r="O10" s="31" t="s">
        <v>7</v>
      </c>
      <c r="P10" s="31" t="s">
        <v>7</v>
      </c>
      <c r="Q10" s="31" t="s">
        <v>7</v>
      </c>
      <c r="R10" s="31" t="s">
        <v>7</v>
      </c>
      <c r="S10" s="31" t="s">
        <v>5</v>
      </c>
      <c r="T10" s="31" t="s">
        <v>20</v>
      </c>
      <c r="U10" s="31" t="s">
        <v>24</v>
      </c>
      <c r="V10" s="31" t="s">
        <v>82</v>
      </c>
      <c r="W10" s="31" t="s">
        <v>24</v>
      </c>
      <c r="X10" s="31" t="s">
        <v>82</v>
      </c>
      <c r="Y10" s="31" t="s">
        <v>82</v>
      </c>
      <c r="Z10" s="31" t="s">
        <v>7</v>
      </c>
      <c r="AA10" s="31" t="s">
        <v>7</v>
      </c>
      <c r="AB10" s="31" t="s">
        <v>7</v>
      </c>
      <c r="AC10" s="31" t="s">
        <v>7</v>
      </c>
      <c r="AD10" s="31" t="s">
        <v>7</v>
      </c>
      <c r="AE10" s="31" t="s">
        <v>7</v>
      </c>
      <c r="AF10" s="31" t="s">
        <v>7</v>
      </c>
      <c r="AG10" s="31" t="s">
        <v>7</v>
      </c>
      <c r="AH10" s="31" t="s">
        <v>82</v>
      </c>
      <c r="AI10" s="31" t="s">
        <v>82</v>
      </c>
      <c r="AJ10" s="31" t="s">
        <v>82</v>
      </c>
      <c r="AK10">
        <v>3</v>
      </c>
      <c r="AL10" s="29" t="s">
        <v>80</v>
      </c>
      <c r="AM10" s="29" t="s">
        <v>80</v>
      </c>
      <c r="AN10" s="20" t="s">
        <v>80</v>
      </c>
    </row>
    <row r="11" spans="1:40" x14ac:dyDescent="0.25">
      <c r="A11" t="s">
        <v>167</v>
      </c>
      <c r="B11" t="s">
        <v>155</v>
      </c>
      <c r="C11" t="s">
        <v>75</v>
      </c>
      <c r="D11" t="s">
        <v>165</v>
      </c>
      <c r="E11" t="s">
        <v>99</v>
      </c>
      <c r="F11" t="s">
        <v>78</v>
      </c>
      <c r="G11" s="31">
        <v>1617</v>
      </c>
      <c r="H11" s="31">
        <v>2147</v>
      </c>
      <c r="I11" s="31">
        <v>1992</v>
      </c>
      <c r="J11" s="31">
        <v>1662</v>
      </c>
      <c r="K11" s="31">
        <v>2263</v>
      </c>
      <c r="L11" s="31">
        <v>2134</v>
      </c>
      <c r="M11" s="31">
        <v>2432</v>
      </c>
      <c r="N11" s="31">
        <v>2510</v>
      </c>
      <c r="O11" s="31">
        <v>740</v>
      </c>
      <c r="P11" s="31">
        <v>2266</v>
      </c>
      <c r="Q11" s="31">
        <v>3245</v>
      </c>
      <c r="R11" s="31">
        <v>2542</v>
      </c>
      <c r="S11" s="31">
        <v>427</v>
      </c>
      <c r="T11" s="31">
        <v>2679.2469999999998</v>
      </c>
      <c r="U11" s="31">
        <v>1931.7239999999999</v>
      </c>
      <c r="V11" s="31">
        <v>1042.18</v>
      </c>
      <c r="W11" s="31">
        <v>851.52700000000004</v>
      </c>
      <c r="X11" s="31">
        <v>1017.4</v>
      </c>
      <c r="Y11" s="31">
        <v>1056.5999999999999</v>
      </c>
      <c r="Z11" s="31">
        <v>1056.5640000000001</v>
      </c>
      <c r="AA11" s="31">
        <v>1247.83</v>
      </c>
      <c r="AB11" s="31">
        <v>1490.529</v>
      </c>
      <c r="AC11" s="31">
        <v>1788.1</v>
      </c>
      <c r="AD11" s="31">
        <v>2101.2930000000001</v>
      </c>
      <c r="AE11" s="31">
        <v>2377.529</v>
      </c>
      <c r="AF11" s="31">
        <v>2650.5770000000002</v>
      </c>
      <c r="AG11" s="31">
        <v>2727.9079999999999</v>
      </c>
      <c r="AH11" s="31">
        <v>2652.7869999999998</v>
      </c>
      <c r="AI11" s="31">
        <v>2698.3240000000001</v>
      </c>
      <c r="AJ11" s="31">
        <v>3002.0329999999999</v>
      </c>
      <c r="AK11">
        <v>4</v>
      </c>
      <c r="AL11" s="29">
        <v>7.19</v>
      </c>
      <c r="AM11" s="29">
        <v>58</v>
      </c>
      <c r="AN11" s="20">
        <v>58349.152000000002</v>
      </c>
    </row>
    <row r="12" spans="1:40" x14ac:dyDescent="0.25">
      <c r="A12" t="s">
        <v>167</v>
      </c>
      <c r="B12" t="s">
        <v>155</v>
      </c>
      <c r="C12" t="s">
        <v>75</v>
      </c>
      <c r="D12" t="s">
        <v>165</v>
      </c>
      <c r="E12" t="s">
        <v>99</v>
      </c>
      <c r="F12" t="s">
        <v>79</v>
      </c>
      <c r="G12" s="31" t="s">
        <v>82</v>
      </c>
      <c r="H12" s="31" t="s">
        <v>82</v>
      </c>
      <c r="I12" s="31" t="s">
        <v>82</v>
      </c>
      <c r="J12" s="31" t="s">
        <v>82</v>
      </c>
      <c r="K12" s="31" t="s">
        <v>5</v>
      </c>
      <c r="L12" s="31" t="s">
        <v>5</v>
      </c>
      <c r="M12" s="31" t="s">
        <v>5</v>
      </c>
      <c r="N12" s="31" t="s">
        <v>82</v>
      </c>
      <c r="O12" s="31" t="s">
        <v>82</v>
      </c>
      <c r="P12" s="31" t="s">
        <v>82</v>
      </c>
      <c r="Q12" s="31" t="s">
        <v>5</v>
      </c>
      <c r="R12" s="31" t="s">
        <v>7</v>
      </c>
      <c r="S12" s="31" t="s">
        <v>24</v>
      </c>
      <c r="T12" s="31" t="s">
        <v>24</v>
      </c>
      <c r="U12" s="31" t="s">
        <v>20</v>
      </c>
      <c r="V12" s="31" t="s">
        <v>20</v>
      </c>
      <c r="W12" s="31" t="s">
        <v>20</v>
      </c>
      <c r="X12" s="31" t="s">
        <v>24</v>
      </c>
      <c r="Y12" s="31" t="s">
        <v>20</v>
      </c>
      <c r="Z12" s="31" t="s">
        <v>20</v>
      </c>
      <c r="AA12" s="31" t="s">
        <v>7</v>
      </c>
      <c r="AB12" s="31" t="s">
        <v>24</v>
      </c>
      <c r="AC12" s="31" t="s">
        <v>20</v>
      </c>
      <c r="AD12" s="31" t="s">
        <v>24</v>
      </c>
      <c r="AE12" s="31" t="s">
        <v>20</v>
      </c>
      <c r="AF12" s="31" t="s">
        <v>24</v>
      </c>
      <c r="AG12" s="31" t="s">
        <v>24</v>
      </c>
      <c r="AH12" s="31" t="s">
        <v>24</v>
      </c>
      <c r="AI12" s="31" t="s">
        <v>24</v>
      </c>
      <c r="AJ12" s="31" t="s">
        <v>24</v>
      </c>
      <c r="AK12">
        <v>4</v>
      </c>
      <c r="AL12" s="29" t="s">
        <v>80</v>
      </c>
      <c r="AM12" s="29" t="s">
        <v>80</v>
      </c>
      <c r="AN12" s="20" t="s">
        <v>80</v>
      </c>
    </row>
    <row r="13" spans="1:40" x14ac:dyDescent="0.25">
      <c r="A13" t="s">
        <v>167</v>
      </c>
      <c r="B13" t="s">
        <v>155</v>
      </c>
      <c r="C13" t="s">
        <v>75</v>
      </c>
      <c r="D13" t="s">
        <v>159</v>
      </c>
      <c r="E13" t="s">
        <v>99</v>
      </c>
      <c r="F13" t="s">
        <v>78</v>
      </c>
      <c r="G13" s="31">
        <v>4219</v>
      </c>
      <c r="H13" s="31">
        <v>4616</v>
      </c>
      <c r="I13" s="31">
        <v>5093</v>
      </c>
      <c r="J13" s="31">
        <v>5899</v>
      </c>
      <c r="K13" s="31">
        <v>1200</v>
      </c>
      <c r="L13" s="31">
        <v>1070</v>
      </c>
      <c r="M13" s="31">
        <v>2100</v>
      </c>
      <c r="N13" s="31">
        <v>2300</v>
      </c>
      <c r="O13" s="31">
        <v>3300</v>
      </c>
      <c r="P13" s="31">
        <v>1075</v>
      </c>
      <c r="Q13" s="31">
        <v>990</v>
      </c>
      <c r="R13" s="31">
        <v>806</v>
      </c>
      <c r="S13" s="31">
        <v>918</v>
      </c>
      <c r="T13" s="31">
        <v>879.16499999999996</v>
      </c>
      <c r="U13" s="31">
        <v>665.44500000000005</v>
      </c>
      <c r="V13" s="31">
        <v>409.37700000000001</v>
      </c>
      <c r="W13" s="31">
        <v>527.53200000000004</v>
      </c>
      <c r="X13" s="31">
        <v>535.79300000000001</v>
      </c>
      <c r="Y13" s="31">
        <v>551.36199999999997</v>
      </c>
      <c r="Z13" s="31">
        <v>544.38300000000004</v>
      </c>
      <c r="AA13" s="31">
        <v>1090.9829999999999</v>
      </c>
      <c r="AB13" s="31">
        <v>1323.5219999999999</v>
      </c>
      <c r="AC13" s="31">
        <v>1514.6969999999999</v>
      </c>
      <c r="AD13" s="31">
        <v>1272.704</v>
      </c>
      <c r="AE13" s="31">
        <v>1760.982</v>
      </c>
      <c r="AF13" s="31">
        <v>2255.605</v>
      </c>
      <c r="AG13" s="31">
        <v>2261.835</v>
      </c>
      <c r="AH13" s="31">
        <v>2290.875</v>
      </c>
      <c r="AI13" s="31">
        <v>3270.665</v>
      </c>
      <c r="AJ13" s="31">
        <v>3192.9929999999999</v>
      </c>
      <c r="AK13">
        <v>5</v>
      </c>
      <c r="AL13" s="29">
        <v>7.14</v>
      </c>
      <c r="AM13" s="29">
        <v>65.14</v>
      </c>
      <c r="AN13" s="20">
        <v>57933.917000000001</v>
      </c>
    </row>
    <row r="14" spans="1:40" x14ac:dyDescent="0.25">
      <c r="A14" t="s">
        <v>167</v>
      </c>
      <c r="B14" t="s">
        <v>155</v>
      </c>
      <c r="C14" t="s">
        <v>75</v>
      </c>
      <c r="D14" t="s">
        <v>159</v>
      </c>
      <c r="E14" t="s">
        <v>99</v>
      </c>
      <c r="F14" t="s">
        <v>79</v>
      </c>
      <c r="G14" s="31" t="s">
        <v>7</v>
      </c>
      <c r="H14" s="31" t="s">
        <v>7</v>
      </c>
      <c r="I14" s="31" t="s">
        <v>7</v>
      </c>
      <c r="J14" s="31" t="s">
        <v>7</v>
      </c>
      <c r="K14" s="31" t="s">
        <v>7</v>
      </c>
      <c r="L14" s="31" t="s">
        <v>7</v>
      </c>
      <c r="M14" s="31" t="s">
        <v>7</v>
      </c>
      <c r="N14" s="31" t="s">
        <v>7</v>
      </c>
      <c r="O14" s="31" t="s">
        <v>7</v>
      </c>
      <c r="P14" s="31" t="s">
        <v>7</v>
      </c>
      <c r="Q14" s="31" t="s">
        <v>7</v>
      </c>
      <c r="R14" s="31" t="s">
        <v>7</v>
      </c>
      <c r="S14" s="31" t="s">
        <v>20</v>
      </c>
      <c r="T14" s="31" t="s">
        <v>20</v>
      </c>
      <c r="U14" s="31" t="s">
        <v>20</v>
      </c>
      <c r="V14" s="31" t="s">
        <v>20</v>
      </c>
      <c r="W14" s="31" t="s">
        <v>20</v>
      </c>
      <c r="X14" s="31" t="s">
        <v>20</v>
      </c>
      <c r="Y14" s="31" t="s">
        <v>20</v>
      </c>
      <c r="Z14" s="31" t="s">
        <v>24</v>
      </c>
      <c r="AA14" s="31" t="s">
        <v>24</v>
      </c>
      <c r="AB14" s="31" t="s">
        <v>18</v>
      </c>
      <c r="AC14" s="31" t="s">
        <v>20</v>
      </c>
      <c r="AD14" s="31" t="s">
        <v>20</v>
      </c>
      <c r="AE14" s="31" t="s">
        <v>20</v>
      </c>
      <c r="AF14" s="31" t="s">
        <v>20</v>
      </c>
      <c r="AG14" s="31" t="s">
        <v>20</v>
      </c>
      <c r="AH14" s="31" t="s">
        <v>5</v>
      </c>
      <c r="AI14" s="31" t="s">
        <v>5</v>
      </c>
      <c r="AJ14" s="31" t="s">
        <v>5</v>
      </c>
      <c r="AK14">
        <v>5</v>
      </c>
      <c r="AL14" s="29" t="s">
        <v>80</v>
      </c>
      <c r="AM14" s="29" t="s">
        <v>80</v>
      </c>
      <c r="AN14" s="20" t="s">
        <v>80</v>
      </c>
    </row>
    <row r="15" spans="1:40" x14ac:dyDescent="0.25">
      <c r="A15" t="s">
        <v>167</v>
      </c>
      <c r="B15" t="s">
        <v>155</v>
      </c>
      <c r="C15" t="s">
        <v>75</v>
      </c>
      <c r="D15" t="s">
        <v>76</v>
      </c>
      <c r="E15" t="s">
        <v>99</v>
      </c>
      <c r="F15" t="s">
        <v>78</v>
      </c>
      <c r="G15" s="31">
        <v>2896</v>
      </c>
      <c r="H15" s="31">
        <v>1657</v>
      </c>
      <c r="I15" s="31">
        <v>1172</v>
      </c>
      <c r="J15" s="31">
        <v>1573</v>
      </c>
      <c r="K15" s="31">
        <v>1504</v>
      </c>
      <c r="L15" s="31">
        <v>1675.9839999999999</v>
      </c>
      <c r="M15" s="31">
        <v>1452.6</v>
      </c>
      <c r="N15" s="31">
        <v>1685.8</v>
      </c>
      <c r="O15" s="31">
        <v>1885.53</v>
      </c>
      <c r="P15" s="31">
        <v>1777.6120000000001</v>
      </c>
      <c r="Q15" s="31">
        <v>2242.44</v>
      </c>
      <c r="R15" s="31">
        <v>2012.796</v>
      </c>
      <c r="S15" s="31">
        <v>1649.3969999999999</v>
      </c>
      <c r="T15" s="31">
        <v>1645.1320000000001</v>
      </c>
      <c r="U15" s="31">
        <v>1166.69</v>
      </c>
      <c r="V15" s="31">
        <v>803.56</v>
      </c>
      <c r="W15" s="31">
        <v>877.04899999999998</v>
      </c>
      <c r="X15" s="31">
        <v>1033.7460000000001</v>
      </c>
      <c r="Y15" s="31">
        <v>917.42700000000002</v>
      </c>
      <c r="Z15" s="31">
        <v>1122.0999999999999</v>
      </c>
      <c r="AA15" s="31">
        <v>1168.694</v>
      </c>
      <c r="AB15" s="31">
        <v>951.90800000000002</v>
      </c>
      <c r="AC15" s="31">
        <v>1522.94</v>
      </c>
      <c r="AD15" s="31">
        <v>2432.864</v>
      </c>
      <c r="AE15" s="31">
        <v>2456.9340000000002</v>
      </c>
      <c r="AF15" s="31">
        <v>2548.8000000000002</v>
      </c>
      <c r="AG15" s="31">
        <v>2972.884</v>
      </c>
      <c r="AH15" s="31">
        <v>2579.6320000000001</v>
      </c>
      <c r="AI15" s="31">
        <v>2963.2</v>
      </c>
      <c r="AJ15" s="31">
        <v>3058.6410000000001</v>
      </c>
      <c r="AK15">
        <v>6</v>
      </c>
      <c r="AL15" s="29">
        <v>6.58</v>
      </c>
      <c r="AM15" s="29">
        <v>71.72</v>
      </c>
      <c r="AN15" s="20">
        <v>53406.36</v>
      </c>
    </row>
    <row r="16" spans="1:40" x14ac:dyDescent="0.25">
      <c r="A16" t="s">
        <v>167</v>
      </c>
      <c r="B16" t="s">
        <v>155</v>
      </c>
      <c r="C16" t="s">
        <v>75</v>
      </c>
      <c r="D16" t="s">
        <v>76</v>
      </c>
      <c r="E16" t="s">
        <v>99</v>
      </c>
      <c r="F16" t="s">
        <v>79</v>
      </c>
      <c r="G16" s="31" t="s">
        <v>20</v>
      </c>
      <c r="H16" s="31" t="s">
        <v>20</v>
      </c>
      <c r="I16" s="31" t="s">
        <v>20</v>
      </c>
      <c r="J16" s="31" t="s">
        <v>24</v>
      </c>
      <c r="K16" s="31" t="s">
        <v>24</v>
      </c>
      <c r="L16" s="31" t="s">
        <v>20</v>
      </c>
      <c r="M16" s="31" t="s">
        <v>20</v>
      </c>
      <c r="N16" s="31" t="s">
        <v>20</v>
      </c>
      <c r="O16" s="31" t="s">
        <v>20</v>
      </c>
      <c r="P16" s="31" t="s">
        <v>20</v>
      </c>
      <c r="Q16" s="31" t="s">
        <v>20</v>
      </c>
      <c r="R16" s="31" t="s">
        <v>20</v>
      </c>
      <c r="S16" s="31" t="s">
        <v>18</v>
      </c>
      <c r="T16" s="31" t="s">
        <v>20</v>
      </c>
      <c r="U16" s="31" t="s">
        <v>20</v>
      </c>
      <c r="V16" s="31" t="s">
        <v>20</v>
      </c>
      <c r="W16" s="31" t="s">
        <v>20</v>
      </c>
      <c r="X16" s="31" t="s">
        <v>7</v>
      </c>
      <c r="Y16" s="31" t="s">
        <v>20</v>
      </c>
      <c r="Z16" s="31" t="s">
        <v>20</v>
      </c>
      <c r="AA16" s="31" t="s">
        <v>20</v>
      </c>
      <c r="AB16" s="31" t="s">
        <v>20</v>
      </c>
      <c r="AC16" s="31" t="s">
        <v>7</v>
      </c>
      <c r="AD16" s="31" t="s">
        <v>7</v>
      </c>
      <c r="AE16" s="31" t="s">
        <v>20</v>
      </c>
      <c r="AF16" s="31" t="s">
        <v>20</v>
      </c>
      <c r="AG16" s="31" t="s">
        <v>20</v>
      </c>
      <c r="AH16" s="31" t="s">
        <v>5</v>
      </c>
      <c r="AI16" s="31" t="s">
        <v>5</v>
      </c>
      <c r="AJ16" s="31" t="s">
        <v>5</v>
      </c>
      <c r="AK16">
        <v>6</v>
      </c>
      <c r="AL16" s="29" t="s">
        <v>80</v>
      </c>
      <c r="AM16" s="29" t="s">
        <v>80</v>
      </c>
      <c r="AN16" s="20" t="s">
        <v>80</v>
      </c>
    </row>
    <row r="17" spans="1:40" x14ac:dyDescent="0.25">
      <c r="A17" t="s">
        <v>167</v>
      </c>
      <c r="B17" t="s">
        <v>155</v>
      </c>
      <c r="C17" t="s">
        <v>75</v>
      </c>
      <c r="D17" t="s">
        <v>161</v>
      </c>
      <c r="E17" t="s">
        <v>99</v>
      </c>
      <c r="F17" t="s">
        <v>78</v>
      </c>
      <c r="G17" s="31">
        <v>495</v>
      </c>
      <c r="H17" s="31">
        <v>598</v>
      </c>
      <c r="I17" s="31">
        <v>32</v>
      </c>
      <c r="J17" s="31">
        <v>230</v>
      </c>
      <c r="K17" s="31">
        <v>195</v>
      </c>
      <c r="L17" s="31">
        <v>502.56799999999998</v>
      </c>
      <c r="M17" s="31" t="s">
        <v>80</v>
      </c>
      <c r="N17" s="31">
        <v>200</v>
      </c>
      <c r="O17" s="31">
        <v>511.80799999999999</v>
      </c>
      <c r="P17" s="31">
        <v>872.45899999999995</v>
      </c>
      <c r="Q17" s="31">
        <v>730</v>
      </c>
      <c r="R17" s="31">
        <v>1140</v>
      </c>
      <c r="S17" s="31">
        <v>1200</v>
      </c>
      <c r="T17" s="31">
        <v>1267.009</v>
      </c>
      <c r="U17" s="31">
        <v>1047.2750000000001</v>
      </c>
      <c r="V17" s="31">
        <v>644.58299999999997</v>
      </c>
      <c r="W17" s="31" t="s">
        <v>80</v>
      </c>
      <c r="X17" s="31">
        <v>762.94600000000003</v>
      </c>
      <c r="Y17" s="31">
        <v>933.1</v>
      </c>
      <c r="Z17" s="31">
        <v>932.63</v>
      </c>
      <c r="AA17" s="31">
        <v>1153.4490000000001</v>
      </c>
      <c r="AB17" s="31">
        <v>1367.797</v>
      </c>
      <c r="AC17" s="31">
        <v>1630.7460000000001</v>
      </c>
      <c r="AD17" s="31">
        <v>1791.6010000000001</v>
      </c>
      <c r="AE17" s="31">
        <v>2051.6529999999998</v>
      </c>
      <c r="AF17" s="31">
        <v>2228.1950000000002</v>
      </c>
      <c r="AG17" s="31">
        <v>2232.1030000000001</v>
      </c>
      <c r="AH17" s="31">
        <v>2222.8739999999998</v>
      </c>
      <c r="AI17" s="31">
        <v>2529.9259999999999</v>
      </c>
      <c r="AJ17" s="31">
        <v>2473.8629999999998</v>
      </c>
      <c r="AK17">
        <v>7</v>
      </c>
      <c r="AL17" s="29">
        <v>3.94</v>
      </c>
      <c r="AM17" s="29">
        <v>75.66</v>
      </c>
      <c r="AN17" s="20">
        <v>31976.583999999999</v>
      </c>
    </row>
    <row r="18" spans="1:40" x14ac:dyDescent="0.25">
      <c r="A18" t="s">
        <v>167</v>
      </c>
      <c r="B18" t="s">
        <v>155</v>
      </c>
      <c r="C18" t="s">
        <v>75</v>
      </c>
      <c r="D18" t="s">
        <v>161</v>
      </c>
      <c r="E18" t="s">
        <v>99</v>
      </c>
      <c r="F18" t="s">
        <v>79</v>
      </c>
      <c r="G18" s="31" t="s">
        <v>82</v>
      </c>
      <c r="H18" s="31" t="s">
        <v>82</v>
      </c>
      <c r="I18" s="31" t="s">
        <v>82</v>
      </c>
      <c r="J18" s="31" t="s">
        <v>82</v>
      </c>
      <c r="K18" s="31" t="s">
        <v>5</v>
      </c>
      <c r="L18" s="31" t="s">
        <v>5</v>
      </c>
      <c r="M18" s="31" t="s">
        <v>80</v>
      </c>
      <c r="N18" s="31" t="s">
        <v>82</v>
      </c>
      <c r="O18" s="31" t="s">
        <v>82</v>
      </c>
      <c r="P18" s="31" t="s">
        <v>82</v>
      </c>
      <c r="Q18" s="31" t="s">
        <v>82</v>
      </c>
      <c r="R18" s="31" t="s">
        <v>82</v>
      </c>
      <c r="S18" s="31" t="s">
        <v>5</v>
      </c>
      <c r="T18" s="31" t="s">
        <v>82</v>
      </c>
      <c r="U18" s="31" t="s">
        <v>82</v>
      </c>
      <c r="V18" s="31" t="s">
        <v>82</v>
      </c>
      <c r="W18" s="31" t="s">
        <v>80</v>
      </c>
      <c r="X18" s="31" t="s">
        <v>20</v>
      </c>
      <c r="Y18" s="31" t="s">
        <v>20</v>
      </c>
      <c r="Z18" s="31" t="s">
        <v>7</v>
      </c>
      <c r="AA18" s="31" t="s">
        <v>20</v>
      </c>
      <c r="AB18" s="31" t="s">
        <v>20</v>
      </c>
      <c r="AC18" s="31" t="s">
        <v>7</v>
      </c>
      <c r="AD18" s="31" t="s">
        <v>7</v>
      </c>
      <c r="AE18" s="31" t="s">
        <v>7</v>
      </c>
      <c r="AF18" s="31" t="s">
        <v>20</v>
      </c>
      <c r="AG18" s="31" t="s">
        <v>20</v>
      </c>
      <c r="AH18" s="31" t="s">
        <v>5</v>
      </c>
      <c r="AI18" s="31" t="s">
        <v>82</v>
      </c>
      <c r="AJ18" s="31" t="s">
        <v>82</v>
      </c>
      <c r="AK18">
        <v>7</v>
      </c>
      <c r="AL18" s="29" t="s">
        <v>80</v>
      </c>
      <c r="AM18" s="29" t="s">
        <v>80</v>
      </c>
      <c r="AN18" s="20" t="s">
        <v>80</v>
      </c>
    </row>
    <row r="19" spans="1:40" x14ac:dyDescent="0.25">
      <c r="A19" t="s">
        <v>167</v>
      </c>
      <c r="B19" t="s">
        <v>155</v>
      </c>
      <c r="C19" t="s">
        <v>75</v>
      </c>
      <c r="D19" t="s">
        <v>163</v>
      </c>
      <c r="E19" t="s">
        <v>99</v>
      </c>
      <c r="F19" t="s">
        <v>78</v>
      </c>
      <c r="G19" s="31">
        <v>1220</v>
      </c>
      <c r="H19" s="31">
        <v>1360</v>
      </c>
      <c r="I19" s="31">
        <v>1088</v>
      </c>
      <c r="J19" s="31">
        <v>889</v>
      </c>
      <c r="K19" s="31">
        <v>921</v>
      </c>
      <c r="L19" s="31">
        <v>914.4</v>
      </c>
      <c r="M19" s="31">
        <v>890</v>
      </c>
      <c r="N19" s="31">
        <v>975</v>
      </c>
      <c r="O19" s="31">
        <v>1137</v>
      </c>
      <c r="P19" s="31">
        <v>827.19799999999998</v>
      </c>
      <c r="Q19" s="31">
        <v>1017.152</v>
      </c>
      <c r="R19" s="31">
        <v>1022</v>
      </c>
      <c r="S19" s="31">
        <v>816.54600000000005</v>
      </c>
      <c r="T19" s="31">
        <v>821.29499999999996</v>
      </c>
      <c r="U19" s="31">
        <v>609.42999999999995</v>
      </c>
      <c r="V19" s="31">
        <v>369.53899999999999</v>
      </c>
      <c r="W19" s="31">
        <v>366.005</v>
      </c>
      <c r="X19" s="31">
        <v>366.779</v>
      </c>
      <c r="Y19" s="31">
        <v>380.32499999999999</v>
      </c>
      <c r="Z19" s="31">
        <v>377.86700000000002</v>
      </c>
      <c r="AA19" s="31">
        <v>437.73599999999999</v>
      </c>
      <c r="AB19" s="31">
        <v>436.06900000000002</v>
      </c>
      <c r="AC19" s="31">
        <v>586.63400000000001</v>
      </c>
      <c r="AD19" s="31">
        <v>678.7</v>
      </c>
      <c r="AE19" s="31">
        <v>750.94100000000003</v>
      </c>
      <c r="AF19" s="31">
        <v>829.06899999999996</v>
      </c>
      <c r="AG19" s="31">
        <v>818.36800000000005</v>
      </c>
      <c r="AH19" s="31">
        <v>700.53599999999994</v>
      </c>
      <c r="AI19" s="31">
        <v>878.23800000000006</v>
      </c>
      <c r="AJ19" s="31">
        <v>838.75800000000004</v>
      </c>
      <c r="AK19">
        <v>8</v>
      </c>
      <c r="AL19" s="29">
        <v>2.87</v>
      </c>
      <c r="AM19" s="29">
        <v>78.53</v>
      </c>
      <c r="AN19" s="20">
        <v>23323.583999999999</v>
      </c>
    </row>
    <row r="20" spans="1:40" x14ac:dyDescent="0.25">
      <c r="A20" t="s">
        <v>167</v>
      </c>
      <c r="B20" t="s">
        <v>155</v>
      </c>
      <c r="C20" t="s">
        <v>75</v>
      </c>
      <c r="D20" t="s">
        <v>163</v>
      </c>
      <c r="E20" t="s">
        <v>99</v>
      </c>
      <c r="F20" t="s">
        <v>79</v>
      </c>
      <c r="G20" s="31" t="s">
        <v>82</v>
      </c>
      <c r="H20" s="31" t="s">
        <v>82</v>
      </c>
      <c r="I20" s="31" t="s">
        <v>82</v>
      </c>
      <c r="J20" s="31" t="s">
        <v>82</v>
      </c>
      <c r="K20" s="31" t="s">
        <v>82</v>
      </c>
      <c r="L20" s="31" t="s">
        <v>82</v>
      </c>
      <c r="M20" s="31" t="s">
        <v>5</v>
      </c>
      <c r="N20" s="31" t="s">
        <v>20</v>
      </c>
      <c r="O20" s="31" t="s">
        <v>5</v>
      </c>
      <c r="P20" s="31" t="s">
        <v>20</v>
      </c>
      <c r="Q20" s="31" t="s">
        <v>20</v>
      </c>
      <c r="R20" s="31" t="s">
        <v>20</v>
      </c>
      <c r="S20" s="31" t="s">
        <v>20</v>
      </c>
      <c r="T20" s="31" t="s">
        <v>20</v>
      </c>
      <c r="U20" s="31" t="s">
        <v>20</v>
      </c>
      <c r="V20" s="31" t="s">
        <v>20</v>
      </c>
      <c r="W20" s="31" t="s">
        <v>20</v>
      </c>
      <c r="X20" s="31" t="s">
        <v>5</v>
      </c>
      <c r="Y20" s="31" t="s">
        <v>5</v>
      </c>
      <c r="Z20" s="31" t="s">
        <v>20</v>
      </c>
      <c r="AA20" s="31" t="s">
        <v>24</v>
      </c>
      <c r="AB20" s="31" t="s">
        <v>24</v>
      </c>
      <c r="AC20" s="31" t="s">
        <v>24</v>
      </c>
      <c r="AD20" s="31" t="s">
        <v>20</v>
      </c>
      <c r="AE20" s="31" t="s">
        <v>24</v>
      </c>
      <c r="AF20" s="31" t="s">
        <v>24</v>
      </c>
      <c r="AG20" s="31" t="s">
        <v>24</v>
      </c>
      <c r="AH20" s="31" t="s">
        <v>20</v>
      </c>
      <c r="AI20" s="31" t="s">
        <v>24</v>
      </c>
      <c r="AJ20" s="31" t="s">
        <v>24</v>
      </c>
      <c r="AK20">
        <v>8</v>
      </c>
      <c r="AL20" s="29" t="s">
        <v>80</v>
      </c>
      <c r="AM20" s="29" t="s">
        <v>80</v>
      </c>
      <c r="AN20" s="20" t="s">
        <v>80</v>
      </c>
    </row>
    <row r="21" spans="1:40" x14ac:dyDescent="0.25">
      <c r="A21" t="s">
        <v>167</v>
      </c>
      <c r="B21" t="s">
        <v>155</v>
      </c>
      <c r="C21" t="s">
        <v>75</v>
      </c>
      <c r="D21" t="s">
        <v>176</v>
      </c>
      <c r="E21" t="s">
        <v>99</v>
      </c>
      <c r="F21" t="s">
        <v>78</v>
      </c>
      <c r="G21" s="31" t="s">
        <v>80</v>
      </c>
      <c r="H21" s="31" t="s">
        <v>80</v>
      </c>
      <c r="I21" s="31" t="s">
        <v>80</v>
      </c>
      <c r="J21" s="31">
        <v>900</v>
      </c>
      <c r="K21" s="31">
        <v>1056</v>
      </c>
      <c r="L21" s="31">
        <v>778</v>
      </c>
      <c r="M21" s="31">
        <v>917</v>
      </c>
      <c r="N21" s="31">
        <v>922</v>
      </c>
      <c r="O21" s="31">
        <v>639.91200000000003</v>
      </c>
      <c r="P21" s="31">
        <v>753</v>
      </c>
      <c r="Q21" s="31">
        <v>623</v>
      </c>
      <c r="R21" s="31">
        <v>850</v>
      </c>
      <c r="S21" s="31">
        <v>650</v>
      </c>
      <c r="T21" s="31">
        <v>972</v>
      </c>
      <c r="U21" s="31" t="s">
        <v>80</v>
      </c>
      <c r="V21" s="31" t="s">
        <v>80</v>
      </c>
      <c r="W21" s="31" t="s">
        <v>80</v>
      </c>
      <c r="X21" s="31">
        <v>69</v>
      </c>
      <c r="Y21" s="31">
        <v>243.83</v>
      </c>
      <c r="Z21" s="31">
        <v>243.83</v>
      </c>
      <c r="AA21" s="31">
        <v>370.25799999999998</v>
      </c>
      <c r="AB21" s="31">
        <v>448.39699999999999</v>
      </c>
      <c r="AC21" s="31">
        <v>1037.675</v>
      </c>
      <c r="AD21" s="31">
        <v>1299.9939999999999</v>
      </c>
      <c r="AE21" s="31">
        <v>1436.9459999999999</v>
      </c>
      <c r="AF21" s="31">
        <v>1648.68</v>
      </c>
      <c r="AG21" s="31">
        <v>1650</v>
      </c>
      <c r="AH21" s="31">
        <v>1654.65</v>
      </c>
      <c r="AI21" s="31">
        <v>1994.93</v>
      </c>
      <c r="AJ21" s="31">
        <v>2011.3489999999999</v>
      </c>
      <c r="AK21">
        <v>9</v>
      </c>
      <c r="AL21" s="29">
        <v>2.86</v>
      </c>
      <c r="AM21" s="29">
        <v>81.39</v>
      </c>
      <c r="AN21" s="20">
        <v>23170.451000000001</v>
      </c>
    </row>
    <row r="22" spans="1:40" x14ac:dyDescent="0.25">
      <c r="A22" t="s">
        <v>167</v>
      </c>
      <c r="B22" t="s">
        <v>155</v>
      </c>
      <c r="C22" t="s">
        <v>75</v>
      </c>
      <c r="D22" t="s">
        <v>176</v>
      </c>
      <c r="E22" t="s">
        <v>99</v>
      </c>
      <c r="F22" t="s">
        <v>79</v>
      </c>
      <c r="G22" s="31" t="s">
        <v>80</v>
      </c>
      <c r="H22" s="31" t="s">
        <v>80</v>
      </c>
      <c r="I22" s="31" t="s">
        <v>80</v>
      </c>
      <c r="J22" s="31" t="s">
        <v>82</v>
      </c>
      <c r="K22" s="31" t="s">
        <v>82</v>
      </c>
      <c r="L22" s="31" t="s">
        <v>82</v>
      </c>
      <c r="M22" s="31" t="s">
        <v>82</v>
      </c>
      <c r="N22" s="31" t="s">
        <v>82</v>
      </c>
      <c r="O22" s="31" t="s">
        <v>82</v>
      </c>
      <c r="P22" s="31" t="s">
        <v>82</v>
      </c>
      <c r="Q22" s="31" t="s">
        <v>82</v>
      </c>
      <c r="R22" s="31" t="s">
        <v>82</v>
      </c>
      <c r="S22" s="31" t="s">
        <v>82</v>
      </c>
      <c r="T22" s="31" t="s">
        <v>82</v>
      </c>
      <c r="U22" s="31" t="s">
        <v>80</v>
      </c>
      <c r="V22" s="31" t="s">
        <v>80</v>
      </c>
      <c r="W22" s="31" t="s">
        <v>80</v>
      </c>
      <c r="X22" s="31" t="s">
        <v>20</v>
      </c>
      <c r="Y22" s="31" t="s">
        <v>24</v>
      </c>
      <c r="Z22" s="31" t="s">
        <v>20</v>
      </c>
      <c r="AA22" s="31" t="s">
        <v>20</v>
      </c>
      <c r="AB22" s="31" t="s">
        <v>7</v>
      </c>
      <c r="AC22" s="31" t="s">
        <v>7</v>
      </c>
      <c r="AD22" s="31" t="s">
        <v>7</v>
      </c>
      <c r="AE22" s="31" t="s">
        <v>24</v>
      </c>
      <c r="AF22" s="31" t="s">
        <v>24</v>
      </c>
      <c r="AG22" s="31" t="s">
        <v>20</v>
      </c>
      <c r="AH22" s="31" t="s">
        <v>20</v>
      </c>
      <c r="AI22" s="31" t="s">
        <v>7</v>
      </c>
      <c r="AJ22" s="31" t="s">
        <v>5</v>
      </c>
      <c r="AK22">
        <v>9</v>
      </c>
      <c r="AL22" s="29" t="s">
        <v>80</v>
      </c>
      <c r="AM22" s="29" t="s">
        <v>80</v>
      </c>
      <c r="AN22" s="20" t="s">
        <v>80</v>
      </c>
    </row>
    <row r="23" spans="1:40" x14ac:dyDescent="0.25">
      <c r="A23" t="s">
        <v>167</v>
      </c>
      <c r="B23" t="s">
        <v>155</v>
      </c>
      <c r="C23" t="s">
        <v>75</v>
      </c>
      <c r="D23" t="s">
        <v>156</v>
      </c>
      <c r="E23" t="s">
        <v>87</v>
      </c>
      <c r="F23" t="s">
        <v>78</v>
      </c>
      <c r="G23" s="31">
        <v>2103</v>
      </c>
      <c r="H23" s="31">
        <v>2100</v>
      </c>
      <c r="I23" s="31">
        <v>1620</v>
      </c>
      <c r="J23" s="31">
        <v>673.91300000000001</v>
      </c>
      <c r="K23" s="31">
        <v>515</v>
      </c>
      <c r="L23" s="31">
        <v>287</v>
      </c>
      <c r="M23" s="31">
        <v>260.24900000000002</v>
      </c>
      <c r="N23" s="31">
        <v>395.16899999999998</v>
      </c>
      <c r="O23" s="31">
        <v>475.3</v>
      </c>
      <c r="P23" s="31">
        <v>302.3</v>
      </c>
      <c r="Q23" s="31">
        <v>309.97000000000003</v>
      </c>
      <c r="R23" s="31">
        <v>286.05799999999999</v>
      </c>
      <c r="S23" s="31">
        <v>217.13800000000001</v>
      </c>
      <c r="T23" s="31">
        <v>215.61799999999999</v>
      </c>
      <c r="U23" s="31">
        <v>193.20400000000001</v>
      </c>
      <c r="V23" s="31">
        <v>520.54300000000001</v>
      </c>
      <c r="W23" s="31">
        <v>669.51700000000005</v>
      </c>
      <c r="X23" s="31">
        <v>256.351</v>
      </c>
      <c r="Y23" s="31">
        <v>180.38399999999999</v>
      </c>
      <c r="Z23" s="31">
        <v>114.952</v>
      </c>
      <c r="AA23" s="31">
        <v>312.49299999999999</v>
      </c>
      <c r="AB23" s="31">
        <v>433.86399999999998</v>
      </c>
      <c r="AC23" s="31">
        <v>411.45600000000002</v>
      </c>
      <c r="AD23" s="31">
        <v>528</v>
      </c>
      <c r="AE23" s="31">
        <v>566.05799999999999</v>
      </c>
      <c r="AF23" s="31">
        <v>627.64099999999996</v>
      </c>
      <c r="AG23" s="31">
        <v>562.34299999999996</v>
      </c>
      <c r="AH23" s="31">
        <v>628.00900000000001</v>
      </c>
      <c r="AI23" s="31">
        <v>839.101</v>
      </c>
      <c r="AJ23" s="31">
        <v>1106.318</v>
      </c>
      <c r="AK23">
        <v>10</v>
      </c>
      <c r="AL23" s="29">
        <v>2.1800000000000002</v>
      </c>
      <c r="AM23" s="29">
        <v>83.57</v>
      </c>
      <c r="AN23" s="20">
        <v>17710.948</v>
      </c>
    </row>
    <row r="24" spans="1:40" x14ac:dyDescent="0.25">
      <c r="A24" t="s">
        <v>167</v>
      </c>
      <c r="B24" t="s">
        <v>155</v>
      </c>
      <c r="C24" t="s">
        <v>75</v>
      </c>
      <c r="D24" t="s">
        <v>156</v>
      </c>
      <c r="E24" t="s">
        <v>87</v>
      </c>
      <c r="F24" t="s">
        <v>79</v>
      </c>
      <c r="G24" s="31" t="s">
        <v>20</v>
      </c>
      <c r="H24" s="31" t="s">
        <v>20</v>
      </c>
      <c r="I24" s="31" t="s">
        <v>5</v>
      </c>
      <c r="J24" s="31" t="s">
        <v>20</v>
      </c>
      <c r="K24" s="31" t="s">
        <v>5</v>
      </c>
      <c r="L24" s="31" t="s">
        <v>20</v>
      </c>
      <c r="M24" s="31" t="s">
        <v>5</v>
      </c>
      <c r="N24" s="31" t="s">
        <v>5</v>
      </c>
      <c r="O24" s="31" t="s">
        <v>20</v>
      </c>
      <c r="P24" s="31" t="s">
        <v>7</v>
      </c>
      <c r="Q24" s="31" t="s">
        <v>7</v>
      </c>
      <c r="R24" s="31" t="s">
        <v>20</v>
      </c>
      <c r="S24" s="31" t="s">
        <v>20</v>
      </c>
      <c r="T24" s="31" t="s">
        <v>24</v>
      </c>
      <c r="U24" s="31" t="s">
        <v>24</v>
      </c>
      <c r="V24" s="31" t="s">
        <v>24</v>
      </c>
      <c r="W24" s="31" t="s">
        <v>24</v>
      </c>
      <c r="X24" s="31" t="s">
        <v>24</v>
      </c>
      <c r="Y24" s="31" t="s">
        <v>24</v>
      </c>
      <c r="Z24" s="31" t="s">
        <v>22</v>
      </c>
      <c r="AA24" s="31" t="s">
        <v>24</v>
      </c>
      <c r="AB24" s="31" t="s">
        <v>24</v>
      </c>
      <c r="AC24" s="31" t="s">
        <v>24</v>
      </c>
      <c r="AD24" s="31" t="s">
        <v>18</v>
      </c>
      <c r="AE24" s="31" t="s">
        <v>24</v>
      </c>
      <c r="AF24" s="31" t="s">
        <v>24</v>
      </c>
      <c r="AG24" s="31" t="s">
        <v>24</v>
      </c>
      <c r="AH24" s="31" t="s">
        <v>24</v>
      </c>
      <c r="AI24" s="31" t="s">
        <v>24</v>
      </c>
      <c r="AJ24" s="31" t="s">
        <v>24</v>
      </c>
      <c r="AK24">
        <v>10</v>
      </c>
      <c r="AL24" s="29" t="s">
        <v>80</v>
      </c>
      <c r="AM24" s="29" t="s">
        <v>80</v>
      </c>
      <c r="AN24" s="20" t="s">
        <v>80</v>
      </c>
    </row>
    <row r="25" spans="1:40" x14ac:dyDescent="0.25">
      <c r="A25" t="s">
        <v>167</v>
      </c>
      <c r="B25" t="s">
        <v>155</v>
      </c>
      <c r="C25" t="s">
        <v>75</v>
      </c>
      <c r="D25" t="s">
        <v>76</v>
      </c>
      <c r="E25" t="s">
        <v>87</v>
      </c>
      <c r="F25" t="s">
        <v>78</v>
      </c>
      <c r="G25" s="31">
        <v>435.15</v>
      </c>
      <c r="H25" s="31">
        <v>415.58</v>
      </c>
      <c r="I25" s="31">
        <v>871</v>
      </c>
      <c r="J25" s="31">
        <v>253</v>
      </c>
      <c r="K25" s="31">
        <v>418</v>
      </c>
      <c r="L25" s="31">
        <v>492.64400000000001</v>
      </c>
      <c r="M25" s="31">
        <v>643.79999999999995</v>
      </c>
      <c r="N25" s="31">
        <v>436</v>
      </c>
      <c r="O25" s="31">
        <v>582.55999999999995</v>
      </c>
      <c r="P25" s="31">
        <v>528.5</v>
      </c>
      <c r="Q25" s="31">
        <v>483.74</v>
      </c>
      <c r="R25" s="31">
        <v>668.42399999999998</v>
      </c>
      <c r="S25" s="31">
        <v>744.61900000000003</v>
      </c>
      <c r="T25" s="31">
        <v>804.45699999999999</v>
      </c>
      <c r="U25" s="31">
        <v>590.41899999999998</v>
      </c>
      <c r="V25" s="31">
        <v>240.053</v>
      </c>
      <c r="W25" s="31">
        <v>57.805</v>
      </c>
      <c r="X25" s="31">
        <v>26.327000000000002</v>
      </c>
      <c r="Y25" s="31">
        <v>23.981000000000002</v>
      </c>
      <c r="Z25" s="31">
        <v>34.343000000000004</v>
      </c>
      <c r="AA25" s="31">
        <v>56.956000000000003</v>
      </c>
      <c r="AB25" s="31">
        <v>489.8</v>
      </c>
      <c r="AC25" s="31">
        <v>125.54900000000001</v>
      </c>
      <c r="AD25" s="31">
        <v>232.43899999999999</v>
      </c>
      <c r="AE25" s="31">
        <v>55.774999999999999</v>
      </c>
      <c r="AF25" s="31">
        <v>41.16</v>
      </c>
      <c r="AG25" s="31">
        <v>45.948999999999998</v>
      </c>
      <c r="AH25" s="31">
        <v>40.131</v>
      </c>
      <c r="AI25" s="31">
        <v>118.08499999999999</v>
      </c>
      <c r="AJ25" s="31">
        <v>57.317</v>
      </c>
      <c r="AK25">
        <v>11</v>
      </c>
      <c r="AL25" s="29">
        <v>1.23</v>
      </c>
      <c r="AM25" s="29">
        <v>84.81</v>
      </c>
      <c r="AN25" s="20">
        <v>10013.562</v>
      </c>
    </row>
    <row r="26" spans="1:40" x14ac:dyDescent="0.25">
      <c r="A26" t="s">
        <v>167</v>
      </c>
      <c r="B26" t="s">
        <v>155</v>
      </c>
      <c r="C26" t="s">
        <v>75</v>
      </c>
      <c r="D26" t="s">
        <v>76</v>
      </c>
      <c r="E26" t="s">
        <v>87</v>
      </c>
      <c r="F26" t="s">
        <v>79</v>
      </c>
      <c r="G26" s="31" t="s">
        <v>24</v>
      </c>
      <c r="H26" s="31" t="s">
        <v>20</v>
      </c>
      <c r="I26" s="31" t="s">
        <v>20</v>
      </c>
      <c r="J26" s="31" t="s">
        <v>20</v>
      </c>
      <c r="K26" s="31" t="s">
        <v>22</v>
      </c>
      <c r="L26" s="31" t="s">
        <v>20</v>
      </c>
      <c r="M26" s="31" t="s">
        <v>22</v>
      </c>
      <c r="N26" s="31" t="s">
        <v>22</v>
      </c>
      <c r="O26" s="31" t="s">
        <v>24</v>
      </c>
      <c r="P26" s="31" t="s">
        <v>24</v>
      </c>
      <c r="Q26" s="31" t="s">
        <v>24</v>
      </c>
      <c r="R26" s="31" t="s">
        <v>24</v>
      </c>
      <c r="S26" s="31" t="s">
        <v>24</v>
      </c>
      <c r="T26" s="31" t="s">
        <v>24</v>
      </c>
      <c r="U26" s="31" t="s">
        <v>24</v>
      </c>
      <c r="V26" s="31" t="s">
        <v>24</v>
      </c>
      <c r="W26" s="31" t="s">
        <v>24</v>
      </c>
      <c r="X26" s="31" t="s">
        <v>24</v>
      </c>
      <c r="Y26" s="31" t="s">
        <v>24</v>
      </c>
      <c r="Z26" s="31" t="s">
        <v>24</v>
      </c>
      <c r="AA26" s="31" t="s">
        <v>24</v>
      </c>
      <c r="AB26" s="31" t="s">
        <v>24</v>
      </c>
      <c r="AC26" s="31" t="s">
        <v>24</v>
      </c>
      <c r="AD26" s="31" t="s">
        <v>24</v>
      </c>
      <c r="AE26" s="31" t="s">
        <v>24</v>
      </c>
      <c r="AF26" s="31" t="s">
        <v>22</v>
      </c>
      <c r="AG26" s="31" t="s">
        <v>24</v>
      </c>
      <c r="AH26" s="31" t="s">
        <v>24</v>
      </c>
      <c r="AI26" s="31" t="s">
        <v>24</v>
      </c>
      <c r="AJ26" s="31" t="s">
        <v>24</v>
      </c>
      <c r="AK26">
        <v>11</v>
      </c>
      <c r="AL26" s="29" t="s">
        <v>80</v>
      </c>
      <c r="AM26" s="29" t="s">
        <v>80</v>
      </c>
      <c r="AN26" s="20" t="s">
        <v>80</v>
      </c>
    </row>
    <row r="27" spans="1:40" x14ac:dyDescent="0.25">
      <c r="A27" t="s">
        <v>167</v>
      </c>
      <c r="B27" t="s">
        <v>155</v>
      </c>
      <c r="C27" t="s">
        <v>75</v>
      </c>
      <c r="D27" t="s">
        <v>108</v>
      </c>
      <c r="E27" t="s">
        <v>105</v>
      </c>
      <c r="F27" t="s">
        <v>78</v>
      </c>
      <c r="G27" s="31">
        <v>816</v>
      </c>
      <c r="H27" s="31">
        <v>541</v>
      </c>
      <c r="I27" s="31">
        <v>455</v>
      </c>
      <c r="J27" s="31">
        <v>634</v>
      </c>
      <c r="K27" s="31">
        <v>600</v>
      </c>
      <c r="L27" s="31">
        <v>650</v>
      </c>
      <c r="M27" s="31">
        <v>195</v>
      </c>
      <c r="N27" s="31">
        <v>407</v>
      </c>
      <c r="O27" s="31">
        <v>570</v>
      </c>
      <c r="P27" s="31">
        <v>597</v>
      </c>
      <c r="Q27" s="31">
        <v>80</v>
      </c>
      <c r="R27" s="31">
        <v>187</v>
      </c>
      <c r="S27" s="31">
        <v>19</v>
      </c>
      <c r="T27" s="31" t="s">
        <v>80</v>
      </c>
      <c r="U27" s="31">
        <v>2</v>
      </c>
      <c r="V27" s="31" t="s">
        <v>80</v>
      </c>
      <c r="W27" s="31">
        <v>78</v>
      </c>
      <c r="X27" s="31">
        <v>120</v>
      </c>
      <c r="Y27" s="31">
        <v>130</v>
      </c>
      <c r="Z27" s="31">
        <v>134</v>
      </c>
      <c r="AA27" s="31">
        <v>138.19999999999999</v>
      </c>
      <c r="AB27" s="31">
        <v>140.35900000000001</v>
      </c>
      <c r="AC27" s="31">
        <v>184.5</v>
      </c>
      <c r="AD27" s="31">
        <v>265</v>
      </c>
      <c r="AE27" s="31">
        <v>264.91699999999997</v>
      </c>
      <c r="AF27" s="31">
        <v>365.1</v>
      </c>
      <c r="AG27" s="31">
        <v>372.42500000000001</v>
      </c>
      <c r="AH27" s="31">
        <v>380.15</v>
      </c>
      <c r="AI27" s="31">
        <v>425.05</v>
      </c>
      <c r="AJ27" s="31">
        <v>356.27</v>
      </c>
      <c r="AK27">
        <v>12</v>
      </c>
      <c r="AL27" s="29">
        <v>1.1200000000000001</v>
      </c>
      <c r="AM27" s="29">
        <v>85.93</v>
      </c>
      <c r="AN27" s="20">
        <v>9106.9719999999998</v>
      </c>
    </row>
    <row r="28" spans="1:40" x14ac:dyDescent="0.25">
      <c r="A28" t="s">
        <v>167</v>
      </c>
      <c r="B28" t="s">
        <v>155</v>
      </c>
      <c r="C28" t="s">
        <v>75</v>
      </c>
      <c r="D28" t="s">
        <v>108</v>
      </c>
      <c r="E28" t="s">
        <v>105</v>
      </c>
      <c r="F28" t="s">
        <v>79</v>
      </c>
      <c r="G28" s="31" t="s">
        <v>9</v>
      </c>
      <c r="H28" s="31" t="s">
        <v>82</v>
      </c>
      <c r="I28" s="31" t="s">
        <v>82</v>
      </c>
      <c r="J28" s="31" t="s">
        <v>82</v>
      </c>
      <c r="K28" s="31" t="s">
        <v>24</v>
      </c>
      <c r="L28" s="31" t="s">
        <v>20</v>
      </c>
      <c r="M28" s="31" t="s">
        <v>24</v>
      </c>
      <c r="N28" s="31" t="s">
        <v>7</v>
      </c>
      <c r="O28" s="31" t="s">
        <v>7</v>
      </c>
      <c r="P28" s="31" t="s">
        <v>7</v>
      </c>
      <c r="Q28" s="31" t="s">
        <v>7</v>
      </c>
      <c r="R28" s="31" t="s">
        <v>7</v>
      </c>
      <c r="S28" s="31" t="s">
        <v>7</v>
      </c>
      <c r="T28" s="31" t="s">
        <v>80</v>
      </c>
      <c r="U28" s="31" t="s">
        <v>7</v>
      </c>
      <c r="V28" s="31" t="s">
        <v>80</v>
      </c>
      <c r="W28" s="31" t="s">
        <v>24</v>
      </c>
      <c r="X28" s="31" t="s">
        <v>24</v>
      </c>
      <c r="Y28" s="31" t="s">
        <v>24</v>
      </c>
      <c r="Z28" s="31" t="s">
        <v>24</v>
      </c>
      <c r="AA28" s="31" t="s">
        <v>24</v>
      </c>
      <c r="AB28" s="31" t="s">
        <v>24</v>
      </c>
      <c r="AC28" s="31" t="s">
        <v>24</v>
      </c>
      <c r="AD28" s="31" t="s">
        <v>24</v>
      </c>
      <c r="AE28" s="31" t="s">
        <v>24</v>
      </c>
      <c r="AF28" s="31" t="s">
        <v>24</v>
      </c>
      <c r="AG28" s="31" t="s">
        <v>24</v>
      </c>
      <c r="AH28" s="31" t="s">
        <v>24</v>
      </c>
      <c r="AI28" s="31" t="s">
        <v>24</v>
      </c>
      <c r="AJ28" s="31" t="s">
        <v>24</v>
      </c>
      <c r="AK28">
        <v>12</v>
      </c>
      <c r="AL28" s="29" t="s">
        <v>80</v>
      </c>
      <c r="AM28" s="29" t="s">
        <v>80</v>
      </c>
      <c r="AN28" s="20" t="s">
        <v>80</v>
      </c>
    </row>
    <row r="29" spans="1:40" x14ac:dyDescent="0.25">
      <c r="A29" t="s">
        <v>167</v>
      </c>
      <c r="B29" t="s">
        <v>155</v>
      </c>
      <c r="C29" t="s">
        <v>75</v>
      </c>
      <c r="D29" t="s">
        <v>161</v>
      </c>
      <c r="E29" t="s">
        <v>87</v>
      </c>
      <c r="F29" t="s">
        <v>78</v>
      </c>
      <c r="G29" s="31">
        <v>865</v>
      </c>
      <c r="H29" s="31">
        <v>656</v>
      </c>
      <c r="I29" s="31">
        <v>925</v>
      </c>
      <c r="J29" s="31">
        <v>920</v>
      </c>
      <c r="K29" s="31">
        <v>900</v>
      </c>
      <c r="L29" s="31">
        <v>1002.357</v>
      </c>
      <c r="M29" s="31">
        <v>1867.03</v>
      </c>
      <c r="N29" s="31">
        <v>330.85</v>
      </c>
      <c r="O29" s="31">
        <v>169.66800000000001</v>
      </c>
      <c r="P29" s="31">
        <v>393.33300000000003</v>
      </c>
      <c r="Q29" s="31">
        <v>318.43799999999999</v>
      </c>
      <c r="R29" s="31">
        <v>187</v>
      </c>
      <c r="S29" s="31">
        <v>158.22999999999999</v>
      </c>
      <c r="T29" s="31">
        <v>50.71</v>
      </c>
      <c r="U29" s="31">
        <v>34.363999999999997</v>
      </c>
      <c r="V29" s="31" t="s">
        <v>80</v>
      </c>
      <c r="W29" s="31" t="s">
        <v>80</v>
      </c>
      <c r="X29" s="31" t="s">
        <v>80</v>
      </c>
      <c r="Y29" s="31" t="s">
        <v>80</v>
      </c>
      <c r="Z29" s="31" t="s">
        <v>80</v>
      </c>
      <c r="AA29" s="31" t="s">
        <v>80</v>
      </c>
      <c r="AB29" s="31" t="s">
        <v>80</v>
      </c>
      <c r="AC29" s="31" t="s">
        <v>80</v>
      </c>
      <c r="AD29" s="31" t="s">
        <v>80</v>
      </c>
      <c r="AE29" s="31" t="s">
        <v>80</v>
      </c>
      <c r="AF29" s="31" t="s">
        <v>80</v>
      </c>
      <c r="AG29" s="31" t="s">
        <v>80</v>
      </c>
      <c r="AH29" s="31" t="s">
        <v>80</v>
      </c>
      <c r="AI29" s="31" t="s">
        <v>80</v>
      </c>
      <c r="AJ29" s="31" t="s">
        <v>80</v>
      </c>
      <c r="AK29">
        <v>13</v>
      </c>
      <c r="AL29" s="29">
        <v>1.08</v>
      </c>
      <c r="AM29" s="29">
        <v>87.01</v>
      </c>
      <c r="AN29" s="20">
        <v>8777.98</v>
      </c>
    </row>
    <row r="30" spans="1:40" x14ac:dyDescent="0.25">
      <c r="A30" t="s">
        <v>167</v>
      </c>
      <c r="B30" t="s">
        <v>155</v>
      </c>
      <c r="C30" t="s">
        <v>75</v>
      </c>
      <c r="D30" t="s">
        <v>161</v>
      </c>
      <c r="E30" t="s">
        <v>87</v>
      </c>
      <c r="F30" t="s">
        <v>79</v>
      </c>
      <c r="G30" s="31" t="s">
        <v>82</v>
      </c>
      <c r="H30" s="31" t="s">
        <v>82</v>
      </c>
      <c r="I30" s="31" t="s">
        <v>82</v>
      </c>
      <c r="J30" s="31" t="s">
        <v>82</v>
      </c>
      <c r="K30" s="31" t="s">
        <v>22</v>
      </c>
      <c r="L30" s="31" t="s">
        <v>5</v>
      </c>
      <c r="M30" s="31" t="s">
        <v>5</v>
      </c>
      <c r="N30" s="31" t="s">
        <v>82</v>
      </c>
      <c r="O30" s="31" t="s">
        <v>82</v>
      </c>
      <c r="P30" s="31" t="s">
        <v>82</v>
      </c>
      <c r="Q30" s="31" t="s">
        <v>82</v>
      </c>
      <c r="R30" s="31" t="s">
        <v>82</v>
      </c>
      <c r="S30" s="31" t="s">
        <v>5</v>
      </c>
      <c r="T30" s="31" t="s">
        <v>7</v>
      </c>
      <c r="U30" s="31" t="s">
        <v>7</v>
      </c>
      <c r="V30" s="31" t="s">
        <v>80</v>
      </c>
      <c r="W30" s="31" t="s">
        <v>80</v>
      </c>
      <c r="X30" s="31" t="s">
        <v>80</v>
      </c>
      <c r="Y30" s="31" t="s">
        <v>80</v>
      </c>
      <c r="Z30" s="31" t="s">
        <v>80</v>
      </c>
      <c r="AA30" s="31" t="s">
        <v>80</v>
      </c>
      <c r="AB30" s="31" t="s">
        <v>80</v>
      </c>
      <c r="AC30" s="31" t="s">
        <v>80</v>
      </c>
      <c r="AD30" s="31" t="s">
        <v>80</v>
      </c>
      <c r="AE30" s="31" t="s">
        <v>80</v>
      </c>
      <c r="AF30" s="31" t="s">
        <v>80</v>
      </c>
      <c r="AG30" s="31" t="s">
        <v>80</v>
      </c>
      <c r="AH30" s="31" t="s">
        <v>80</v>
      </c>
      <c r="AI30" s="31" t="s">
        <v>80</v>
      </c>
      <c r="AJ30" s="31" t="s">
        <v>80</v>
      </c>
      <c r="AK30">
        <v>13</v>
      </c>
      <c r="AL30" s="29" t="s">
        <v>80</v>
      </c>
      <c r="AM30" s="29" t="s">
        <v>80</v>
      </c>
      <c r="AN30" s="20" t="s">
        <v>80</v>
      </c>
    </row>
    <row r="31" spans="1:40" x14ac:dyDescent="0.25">
      <c r="A31" t="s">
        <v>167</v>
      </c>
      <c r="B31" t="s">
        <v>155</v>
      </c>
      <c r="C31" t="s">
        <v>75</v>
      </c>
      <c r="D31" t="s">
        <v>83</v>
      </c>
      <c r="E31" t="s">
        <v>87</v>
      </c>
      <c r="F31" t="s">
        <v>78</v>
      </c>
      <c r="G31" s="31">
        <v>60</v>
      </c>
      <c r="H31" s="31">
        <v>580</v>
      </c>
      <c r="I31" s="31">
        <v>500</v>
      </c>
      <c r="J31" s="31">
        <v>300</v>
      </c>
      <c r="K31" s="31">
        <v>246</v>
      </c>
      <c r="L31" s="31" t="s">
        <v>80</v>
      </c>
      <c r="M31" s="31" t="s">
        <v>80</v>
      </c>
      <c r="N31" s="31" t="s">
        <v>80</v>
      </c>
      <c r="O31" s="31">
        <v>300</v>
      </c>
      <c r="P31" s="31">
        <v>130</v>
      </c>
      <c r="Q31" s="31">
        <v>309.10000000000002</v>
      </c>
      <c r="R31" s="31">
        <v>225.792</v>
      </c>
      <c r="S31" s="31">
        <v>613.57600000000002</v>
      </c>
      <c r="T31" s="31">
        <v>133.608</v>
      </c>
      <c r="U31" s="31">
        <v>131.29</v>
      </c>
      <c r="V31" s="31">
        <v>184.39099999999999</v>
      </c>
      <c r="W31" s="31">
        <v>112.374</v>
      </c>
      <c r="X31" s="31">
        <v>111.851</v>
      </c>
      <c r="Y31" s="31">
        <v>231.61799999999999</v>
      </c>
      <c r="Z31" s="31">
        <v>233.994</v>
      </c>
      <c r="AA31" s="31">
        <v>237.643</v>
      </c>
      <c r="AB31" s="31">
        <v>259.464</v>
      </c>
      <c r="AC31" s="31">
        <v>289.16699999999997</v>
      </c>
      <c r="AD31" s="31">
        <v>368.15499999999997</v>
      </c>
      <c r="AE31" s="31">
        <v>426.34800000000001</v>
      </c>
      <c r="AF31" s="31">
        <v>447.58100000000002</v>
      </c>
      <c r="AG31" s="31">
        <v>468.029</v>
      </c>
      <c r="AH31" s="31">
        <v>496.00099999999998</v>
      </c>
      <c r="AI31" s="31">
        <v>580.70799999999997</v>
      </c>
      <c r="AJ31" s="31">
        <v>571.17700000000002</v>
      </c>
      <c r="AK31">
        <v>14</v>
      </c>
      <c r="AL31" s="29">
        <v>1.05</v>
      </c>
      <c r="AM31" s="29">
        <v>88.06</v>
      </c>
      <c r="AN31" s="20">
        <v>8547.8690000000006</v>
      </c>
    </row>
    <row r="32" spans="1:40" x14ac:dyDescent="0.25">
      <c r="A32" t="s">
        <v>167</v>
      </c>
      <c r="B32" t="s">
        <v>155</v>
      </c>
      <c r="C32" t="s">
        <v>75</v>
      </c>
      <c r="D32" t="s">
        <v>83</v>
      </c>
      <c r="E32" t="s">
        <v>87</v>
      </c>
      <c r="F32" t="s">
        <v>79</v>
      </c>
      <c r="G32" s="31" t="s">
        <v>82</v>
      </c>
      <c r="H32" s="31" t="s">
        <v>82</v>
      </c>
      <c r="I32" s="31" t="s">
        <v>82</v>
      </c>
      <c r="J32" s="31" t="s">
        <v>82</v>
      </c>
      <c r="K32" s="31" t="s">
        <v>82</v>
      </c>
      <c r="L32" s="31" t="s">
        <v>80</v>
      </c>
      <c r="M32" s="31" t="s">
        <v>80</v>
      </c>
      <c r="N32" s="31" t="s">
        <v>80</v>
      </c>
      <c r="O32" s="31" t="s">
        <v>82</v>
      </c>
      <c r="P32" s="31" t="s">
        <v>82</v>
      </c>
      <c r="Q32" s="31" t="s">
        <v>82</v>
      </c>
      <c r="R32" s="31" t="s">
        <v>82</v>
      </c>
      <c r="S32" s="31" t="s">
        <v>82</v>
      </c>
      <c r="T32" s="31" t="s">
        <v>82</v>
      </c>
      <c r="U32" s="31" t="s">
        <v>5</v>
      </c>
      <c r="V32" s="31" t="s">
        <v>5</v>
      </c>
      <c r="W32" s="31" t="s">
        <v>5</v>
      </c>
      <c r="X32" s="31" t="s">
        <v>5</v>
      </c>
      <c r="Y32" s="31" t="s">
        <v>5</v>
      </c>
      <c r="Z32" s="31" t="s">
        <v>5</v>
      </c>
      <c r="AA32" s="31" t="s">
        <v>7</v>
      </c>
      <c r="AB32" s="31" t="s">
        <v>20</v>
      </c>
      <c r="AC32" s="31" t="s">
        <v>20</v>
      </c>
      <c r="AD32" s="31" t="s">
        <v>5</v>
      </c>
      <c r="AE32" s="31" t="s">
        <v>20</v>
      </c>
      <c r="AF32" s="31" t="s">
        <v>20</v>
      </c>
      <c r="AG32" s="31" t="s">
        <v>20</v>
      </c>
      <c r="AH32" s="31" t="s">
        <v>20</v>
      </c>
      <c r="AI32" s="31" t="s">
        <v>20</v>
      </c>
      <c r="AJ32" s="31" t="s">
        <v>20</v>
      </c>
      <c r="AK32">
        <v>14</v>
      </c>
      <c r="AL32" s="29" t="s">
        <v>80</v>
      </c>
      <c r="AM32" s="29" t="s">
        <v>80</v>
      </c>
      <c r="AN32" s="20" t="s">
        <v>80</v>
      </c>
    </row>
    <row r="33" spans="1:40" x14ac:dyDescent="0.25">
      <c r="A33" t="s">
        <v>167</v>
      </c>
      <c r="B33" t="s">
        <v>155</v>
      </c>
      <c r="C33" t="s">
        <v>75</v>
      </c>
      <c r="D33" t="s">
        <v>156</v>
      </c>
      <c r="E33" t="s">
        <v>127</v>
      </c>
      <c r="F33" t="s">
        <v>78</v>
      </c>
      <c r="G33" s="31">
        <v>254.96</v>
      </c>
      <c r="H33" s="31">
        <v>490.61</v>
      </c>
      <c r="I33" s="31">
        <v>224.9</v>
      </c>
      <c r="J33" s="31">
        <v>419</v>
      </c>
      <c r="K33" s="31">
        <v>308</v>
      </c>
      <c r="L33" s="31">
        <v>352.524</v>
      </c>
      <c r="M33" s="31">
        <v>426.55</v>
      </c>
      <c r="N33" s="31">
        <v>364.12200000000001</v>
      </c>
      <c r="O33" s="31">
        <v>144.81899999999999</v>
      </c>
      <c r="P33" s="31">
        <v>118.7</v>
      </c>
      <c r="Q33" s="31">
        <v>69.430000000000007</v>
      </c>
      <c r="R33" s="31">
        <v>125.315</v>
      </c>
      <c r="S33" s="31">
        <v>93.054000000000002</v>
      </c>
      <c r="T33" s="31">
        <v>148.56200000000001</v>
      </c>
      <c r="U33" s="31">
        <v>143.94</v>
      </c>
      <c r="V33" s="31">
        <v>280.83499999999998</v>
      </c>
      <c r="W33" s="31">
        <v>164.74700000000001</v>
      </c>
      <c r="X33" s="31">
        <v>125.224</v>
      </c>
      <c r="Y33" s="31">
        <v>222.00200000000001</v>
      </c>
      <c r="Z33" s="31">
        <v>231.05199999999999</v>
      </c>
      <c r="AA33" s="31">
        <v>192.017</v>
      </c>
      <c r="AB33" s="31">
        <v>227</v>
      </c>
      <c r="AC33" s="31">
        <v>271.50700000000001</v>
      </c>
      <c r="AD33" s="31">
        <v>300.065</v>
      </c>
      <c r="AE33" s="31">
        <v>352.51799999999997</v>
      </c>
      <c r="AF33" s="31">
        <v>393.26100000000002</v>
      </c>
      <c r="AG33" s="31">
        <v>243.29499999999999</v>
      </c>
      <c r="AH33" s="31">
        <v>382.91699999999997</v>
      </c>
      <c r="AI33" s="31">
        <v>388.69099999999997</v>
      </c>
      <c r="AJ33" s="31">
        <v>318.358</v>
      </c>
      <c r="AK33">
        <v>15</v>
      </c>
      <c r="AL33" s="29">
        <v>0.96</v>
      </c>
      <c r="AM33" s="29">
        <v>89.02</v>
      </c>
      <c r="AN33" s="20">
        <v>7777.9759999999997</v>
      </c>
    </row>
    <row r="34" spans="1:40" x14ac:dyDescent="0.25">
      <c r="A34" t="s">
        <v>167</v>
      </c>
      <c r="B34" t="s">
        <v>155</v>
      </c>
      <c r="C34" t="s">
        <v>75</v>
      </c>
      <c r="D34" t="s">
        <v>156</v>
      </c>
      <c r="E34" t="s">
        <v>127</v>
      </c>
      <c r="F34" t="s">
        <v>79</v>
      </c>
      <c r="G34" s="31" t="s">
        <v>18</v>
      </c>
      <c r="H34" s="31" t="s">
        <v>7</v>
      </c>
      <c r="I34" s="31" t="s">
        <v>7</v>
      </c>
      <c r="J34" s="31" t="s">
        <v>7</v>
      </c>
      <c r="K34" s="31" t="s">
        <v>7</v>
      </c>
      <c r="L34" s="31" t="s">
        <v>7</v>
      </c>
      <c r="M34" s="31" t="s">
        <v>7</v>
      </c>
      <c r="N34" s="31" t="s">
        <v>7</v>
      </c>
      <c r="O34" s="31" t="s">
        <v>7</v>
      </c>
      <c r="P34" s="31" t="s">
        <v>7</v>
      </c>
      <c r="Q34" s="31" t="s">
        <v>7</v>
      </c>
      <c r="R34" s="31" t="s">
        <v>7</v>
      </c>
      <c r="S34" s="31" t="s">
        <v>20</v>
      </c>
      <c r="T34" s="31" t="s">
        <v>20</v>
      </c>
      <c r="U34" s="31" t="s">
        <v>20</v>
      </c>
      <c r="V34" s="31" t="s">
        <v>20</v>
      </c>
      <c r="W34" s="31" t="s">
        <v>24</v>
      </c>
      <c r="X34" s="31" t="s">
        <v>22</v>
      </c>
      <c r="Y34" s="31" t="s">
        <v>82</v>
      </c>
      <c r="Z34" s="31" t="s">
        <v>82</v>
      </c>
      <c r="AA34" s="31" t="s">
        <v>82</v>
      </c>
      <c r="AB34" s="31" t="s">
        <v>82</v>
      </c>
      <c r="AC34" s="31" t="s">
        <v>7</v>
      </c>
      <c r="AD34" s="31" t="s">
        <v>82</v>
      </c>
      <c r="AE34" s="31" t="s">
        <v>82</v>
      </c>
      <c r="AF34" s="31" t="s">
        <v>7</v>
      </c>
      <c r="AG34" s="31" t="s">
        <v>7</v>
      </c>
      <c r="AH34" s="31" t="s">
        <v>7</v>
      </c>
      <c r="AI34" s="31" t="s">
        <v>7</v>
      </c>
      <c r="AJ34" s="31" t="s">
        <v>7</v>
      </c>
      <c r="AK34">
        <v>15</v>
      </c>
      <c r="AL34" s="29" t="s">
        <v>80</v>
      </c>
      <c r="AM34" s="29" t="s">
        <v>80</v>
      </c>
      <c r="AN34" s="20" t="s">
        <v>80</v>
      </c>
    </row>
    <row r="35" spans="1:40" x14ac:dyDescent="0.25">
      <c r="A35" t="s">
        <v>167</v>
      </c>
      <c r="B35" t="s">
        <v>155</v>
      </c>
      <c r="C35" t="s">
        <v>75</v>
      </c>
      <c r="D35" t="s">
        <v>176</v>
      </c>
      <c r="E35" t="s">
        <v>87</v>
      </c>
      <c r="F35" t="s">
        <v>78</v>
      </c>
      <c r="G35" s="31" t="s">
        <v>80</v>
      </c>
      <c r="H35" s="31">
        <v>482</v>
      </c>
      <c r="I35" s="31">
        <v>672</v>
      </c>
      <c r="J35" s="31">
        <v>175</v>
      </c>
      <c r="K35" s="31">
        <v>179</v>
      </c>
      <c r="L35" s="31">
        <v>801</v>
      </c>
      <c r="M35" s="31">
        <v>503.20800000000003</v>
      </c>
      <c r="N35" s="31">
        <v>805.76099999999997</v>
      </c>
      <c r="O35" s="31">
        <v>705.59</v>
      </c>
      <c r="P35" s="31">
        <v>500.76</v>
      </c>
      <c r="Q35" s="31">
        <v>712.34299999999996</v>
      </c>
      <c r="R35" s="31">
        <v>748</v>
      </c>
      <c r="S35" s="31">
        <v>754</v>
      </c>
      <c r="T35" s="31">
        <v>339</v>
      </c>
      <c r="U35" s="31" t="s">
        <v>80</v>
      </c>
      <c r="V35" s="31" t="s">
        <v>80</v>
      </c>
      <c r="W35" s="31" t="s">
        <v>80</v>
      </c>
      <c r="X35" s="31" t="s">
        <v>80</v>
      </c>
      <c r="Y35" s="31" t="s">
        <v>80</v>
      </c>
      <c r="Z35" s="31" t="s">
        <v>80</v>
      </c>
      <c r="AA35" s="31" t="s">
        <v>80</v>
      </c>
      <c r="AB35" s="31" t="s">
        <v>80</v>
      </c>
      <c r="AC35" s="31" t="s">
        <v>80</v>
      </c>
      <c r="AD35" s="31" t="s">
        <v>80</v>
      </c>
      <c r="AE35" s="31" t="s">
        <v>80</v>
      </c>
      <c r="AF35" s="31" t="s">
        <v>80</v>
      </c>
      <c r="AG35" s="31" t="s">
        <v>80</v>
      </c>
      <c r="AH35" s="31" t="s">
        <v>80</v>
      </c>
      <c r="AI35" s="31" t="s">
        <v>80</v>
      </c>
      <c r="AJ35" s="31" t="s">
        <v>80</v>
      </c>
      <c r="AK35">
        <v>16</v>
      </c>
      <c r="AL35" s="29">
        <v>0.91</v>
      </c>
      <c r="AM35" s="29">
        <v>89.93</v>
      </c>
      <c r="AN35" s="20">
        <v>7377.6620000000003</v>
      </c>
    </row>
    <row r="36" spans="1:40" x14ac:dyDescent="0.25">
      <c r="A36" t="s">
        <v>167</v>
      </c>
      <c r="B36" t="s">
        <v>155</v>
      </c>
      <c r="C36" t="s">
        <v>75</v>
      </c>
      <c r="D36" t="s">
        <v>176</v>
      </c>
      <c r="E36" t="s">
        <v>87</v>
      </c>
      <c r="F36" t="s">
        <v>79</v>
      </c>
      <c r="G36" s="31" t="s">
        <v>80</v>
      </c>
      <c r="H36" s="31" t="s">
        <v>82</v>
      </c>
      <c r="I36" s="31" t="s">
        <v>82</v>
      </c>
      <c r="J36" s="31" t="s">
        <v>82</v>
      </c>
      <c r="K36" s="31" t="s">
        <v>82</v>
      </c>
      <c r="L36" s="31" t="s">
        <v>7</v>
      </c>
      <c r="M36" s="31" t="s">
        <v>7</v>
      </c>
      <c r="N36" s="31" t="s">
        <v>7</v>
      </c>
      <c r="O36" s="31" t="s">
        <v>7</v>
      </c>
      <c r="P36" s="31" t="s">
        <v>7</v>
      </c>
      <c r="Q36" s="31" t="s">
        <v>82</v>
      </c>
      <c r="R36" s="31" t="s">
        <v>7</v>
      </c>
      <c r="S36" s="31" t="s">
        <v>20</v>
      </c>
      <c r="T36" s="31" t="s">
        <v>20</v>
      </c>
      <c r="U36" s="31" t="s">
        <v>7</v>
      </c>
      <c r="V36" s="31" t="s">
        <v>80</v>
      </c>
      <c r="W36" s="31" t="s">
        <v>80</v>
      </c>
      <c r="X36" s="31" t="s">
        <v>80</v>
      </c>
      <c r="Y36" s="31" t="s">
        <v>80</v>
      </c>
      <c r="Z36" s="31" t="s">
        <v>80</v>
      </c>
      <c r="AA36" s="31" t="s">
        <v>80</v>
      </c>
      <c r="AB36" s="31" t="s">
        <v>80</v>
      </c>
      <c r="AC36" s="31" t="s">
        <v>80</v>
      </c>
      <c r="AD36" s="31" t="s">
        <v>80</v>
      </c>
      <c r="AE36" s="31" t="s">
        <v>80</v>
      </c>
      <c r="AF36" s="31" t="s">
        <v>80</v>
      </c>
      <c r="AG36" s="31" t="s">
        <v>80</v>
      </c>
      <c r="AH36" s="31" t="s">
        <v>80</v>
      </c>
      <c r="AI36" s="31" t="s">
        <v>80</v>
      </c>
      <c r="AJ36" s="31" t="s">
        <v>80</v>
      </c>
      <c r="AK36">
        <v>16</v>
      </c>
      <c r="AL36" s="29" t="s">
        <v>80</v>
      </c>
      <c r="AM36" s="29" t="s">
        <v>80</v>
      </c>
      <c r="AN36" s="20" t="s">
        <v>80</v>
      </c>
    </row>
    <row r="37" spans="1:40" x14ac:dyDescent="0.25">
      <c r="A37" t="s">
        <v>167</v>
      </c>
      <c r="B37" t="s">
        <v>155</v>
      </c>
      <c r="C37" t="s">
        <v>75</v>
      </c>
      <c r="D37" t="s">
        <v>162</v>
      </c>
      <c r="E37" t="s">
        <v>87</v>
      </c>
      <c r="F37" t="s">
        <v>78</v>
      </c>
      <c r="G37" s="31">
        <v>587.21799999999996</v>
      </c>
      <c r="H37" s="31">
        <v>399.00400000000002</v>
      </c>
      <c r="I37" s="31">
        <v>393.024</v>
      </c>
      <c r="J37" s="31">
        <v>407.05900000000003</v>
      </c>
      <c r="K37" s="31">
        <v>447.46499999999997</v>
      </c>
      <c r="L37" s="31">
        <v>376</v>
      </c>
      <c r="M37" s="31">
        <v>218.60300000000001</v>
      </c>
      <c r="N37" s="31">
        <v>240</v>
      </c>
      <c r="O37" s="31">
        <v>255.24</v>
      </c>
      <c r="P37" s="31">
        <v>264.21800000000002</v>
      </c>
      <c r="Q37" s="31">
        <v>320.67399999999998</v>
      </c>
      <c r="R37" s="31">
        <v>263.32900000000001</v>
      </c>
      <c r="S37" s="31">
        <v>144.124</v>
      </c>
      <c r="T37" s="31">
        <v>164.947</v>
      </c>
      <c r="U37" s="31">
        <v>262.589</v>
      </c>
      <c r="V37" s="31">
        <v>135.589</v>
      </c>
      <c r="W37" s="31">
        <v>91.771000000000001</v>
      </c>
      <c r="X37" s="31">
        <v>136.553</v>
      </c>
      <c r="Y37" s="31">
        <v>89.450999999999993</v>
      </c>
      <c r="Z37" s="31">
        <v>91.456999999999994</v>
      </c>
      <c r="AA37" s="31">
        <v>49.393000000000001</v>
      </c>
      <c r="AB37" s="31">
        <v>96.733000000000004</v>
      </c>
      <c r="AC37" s="31">
        <v>115.196</v>
      </c>
      <c r="AD37" s="31">
        <v>127.10299999999999</v>
      </c>
      <c r="AE37" s="31">
        <v>79.7</v>
      </c>
      <c r="AF37" s="31">
        <v>135.673</v>
      </c>
      <c r="AG37" s="31">
        <v>185.072</v>
      </c>
      <c r="AH37" s="31">
        <v>126.72799999999999</v>
      </c>
      <c r="AI37" s="31">
        <v>138.995</v>
      </c>
      <c r="AJ37" s="31">
        <v>150.74299999999999</v>
      </c>
      <c r="AK37">
        <v>17</v>
      </c>
      <c r="AL37" s="29">
        <v>0.8</v>
      </c>
      <c r="AM37" s="29">
        <v>90.73</v>
      </c>
      <c r="AN37" s="20">
        <v>6493.65</v>
      </c>
    </row>
    <row r="38" spans="1:40" x14ac:dyDescent="0.25">
      <c r="A38" t="s">
        <v>167</v>
      </c>
      <c r="B38" t="s">
        <v>155</v>
      </c>
      <c r="C38" t="s">
        <v>75</v>
      </c>
      <c r="D38" t="s">
        <v>162</v>
      </c>
      <c r="E38" t="s">
        <v>87</v>
      </c>
      <c r="F38" t="s">
        <v>79</v>
      </c>
      <c r="G38" s="31" t="s">
        <v>82</v>
      </c>
      <c r="H38" s="31" t="s">
        <v>82</v>
      </c>
      <c r="I38" s="31" t="s">
        <v>82</v>
      </c>
      <c r="J38" s="31" t="s">
        <v>82</v>
      </c>
      <c r="K38" s="31" t="s">
        <v>22</v>
      </c>
      <c r="L38" s="31" t="s">
        <v>22</v>
      </c>
      <c r="M38" s="31" t="s">
        <v>22</v>
      </c>
      <c r="N38" s="31" t="s">
        <v>82</v>
      </c>
      <c r="O38" s="31" t="s">
        <v>82</v>
      </c>
      <c r="P38" s="31" t="s">
        <v>82</v>
      </c>
      <c r="Q38" s="31" t="s">
        <v>24</v>
      </c>
      <c r="R38" s="31" t="s">
        <v>18</v>
      </c>
      <c r="S38" s="31" t="s">
        <v>20</v>
      </c>
      <c r="T38" s="31" t="s">
        <v>20</v>
      </c>
      <c r="U38" s="31" t="s">
        <v>20</v>
      </c>
      <c r="V38" s="31" t="s">
        <v>20</v>
      </c>
      <c r="W38" s="31" t="s">
        <v>20</v>
      </c>
      <c r="X38" s="31" t="s">
        <v>24</v>
      </c>
      <c r="Y38" s="31" t="s">
        <v>24</v>
      </c>
      <c r="Z38" s="31" t="s">
        <v>24</v>
      </c>
      <c r="AA38" s="31" t="s">
        <v>24</v>
      </c>
      <c r="AB38" s="31" t="s">
        <v>24</v>
      </c>
      <c r="AC38" s="31" t="s">
        <v>24</v>
      </c>
      <c r="AD38" s="31" t="s">
        <v>24</v>
      </c>
      <c r="AE38" s="31" t="s">
        <v>24</v>
      </c>
      <c r="AF38" s="31" t="s">
        <v>24</v>
      </c>
      <c r="AG38" s="31" t="s">
        <v>24</v>
      </c>
      <c r="AH38" s="31" t="s">
        <v>24</v>
      </c>
      <c r="AI38" s="31" t="s">
        <v>24</v>
      </c>
      <c r="AJ38" s="31" t="s">
        <v>24</v>
      </c>
      <c r="AK38">
        <v>17</v>
      </c>
      <c r="AL38" s="29" t="s">
        <v>80</v>
      </c>
      <c r="AM38" s="29" t="s">
        <v>80</v>
      </c>
      <c r="AN38" s="20" t="s">
        <v>80</v>
      </c>
    </row>
    <row r="39" spans="1:40" x14ac:dyDescent="0.25">
      <c r="A39" t="s">
        <v>167</v>
      </c>
      <c r="B39" t="s">
        <v>155</v>
      </c>
      <c r="C39" t="s">
        <v>75</v>
      </c>
      <c r="D39" t="s">
        <v>157</v>
      </c>
      <c r="E39" t="s">
        <v>105</v>
      </c>
      <c r="F39" t="s">
        <v>78</v>
      </c>
      <c r="G39" s="31">
        <v>915</v>
      </c>
      <c r="H39" s="31">
        <v>784</v>
      </c>
      <c r="I39" s="31">
        <v>1127</v>
      </c>
      <c r="J39" s="31">
        <v>279</v>
      </c>
      <c r="K39" s="31">
        <v>233</v>
      </c>
      <c r="L39" s="31">
        <v>597</v>
      </c>
      <c r="M39" s="31">
        <v>341</v>
      </c>
      <c r="N39" s="31">
        <v>394</v>
      </c>
      <c r="O39" s="31">
        <v>245</v>
      </c>
      <c r="P39" s="31">
        <v>73.2</v>
      </c>
      <c r="Q39" s="31" t="s">
        <v>80</v>
      </c>
      <c r="R39" s="31">
        <v>6.4</v>
      </c>
      <c r="S39" s="31">
        <v>6.55</v>
      </c>
      <c r="T39" s="31">
        <v>93.179000000000002</v>
      </c>
      <c r="U39" s="31">
        <v>66.210999999999999</v>
      </c>
      <c r="V39" s="31">
        <v>135.11199999999999</v>
      </c>
      <c r="W39" s="31">
        <v>52.238999999999997</v>
      </c>
      <c r="X39" s="31">
        <v>39.457000000000001</v>
      </c>
      <c r="Y39" s="31">
        <v>34.968000000000004</v>
      </c>
      <c r="Z39" s="31">
        <v>77.680000000000007</v>
      </c>
      <c r="AA39" s="31">
        <v>89.704999999999998</v>
      </c>
      <c r="AB39" s="31">
        <v>34.331000000000003</v>
      </c>
      <c r="AC39" s="31">
        <v>44.552999999999997</v>
      </c>
      <c r="AD39" s="31">
        <v>69.045000000000002</v>
      </c>
      <c r="AE39" s="31">
        <v>77.596999999999994</v>
      </c>
      <c r="AF39" s="31">
        <v>31.856000000000002</v>
      </c>
      <c r="AG39" s="31">
        <v>51.276000000000003</v>
      </c>
      <c r="AH39" s="31">
        <v>62.412999999999997</v>
      </c>
      <c r="AI39" s="31">
        <v>89.204999999999998</v>
      </c>
      <c r="AJ39" s="31">
        <v>144.947</v>
      </c>
      <c r="AK39">
        <v>18</v>
      </c>
      <c r="AL39" s="29">
        <v>0.76</v>
      </c>
      <c r="AM39" s="29">
        <v>91.5</v>
      </c>
      <c r="AN39" s="20">
        <v>6194.9219999999996</v>
      </c>
    </row>
    <row r="40" spans="1:40" x14ac:dyDescent="0.25">
      <c r="A40" t="s">
        <v>167</v>
      </c>
      <c r="B40" t="s">
        <v>155</v>
      </c>
      <c r="C40" t="s">
        <v>75</v>
      </c>
      <c r="D40" t="s">
        <v>157</v>
      </c>
      <c r="E40" t="s">
        <v>105</v>
      </c>
      <c r="F40" t="s">
        <v>79</v>
      </c>
      <c r="G40" s="31" t="s">
        <v>82</v>
      </c>
      <c r="H40" s="31" t="s">
        <v>82</v>
      </c>
      <c r="I40" s="31" t="s">
        <v>82</v>
      </c>
      <c r="J40" s="31" t="s">
        <v>82</v>
      </c>
      <c r="K40" s="31" t="s">
        <v>5</v>
      </c>
      <c r="L40" s="31" t="s">
        <v>5</v>
      </c>
      <c r="M40" s="31" t="s">
        <v>82</v>
      </c>
      <c r="N40" s="31" t="s">
        <v>82</v>
      </c>
      <c r="O40" s="31" t="s">
        <v>5</v>
      </c>
      <c r="P40" s="31" t="s">
        <v>82</v>
      </c>
      <c r="Q40" s="31" t="s">
        <v>80</v>
      </c>
      <c r="R40" s="31" t="s">
        <v>82</v>
      </c>
      <c r="S40" s="31" t="s">
        <v>82</v>
      </c>
      <c r="T40" s="31" t="s">
        <v>5</v>
      </c>
      <c r="U40" s="31" t="s">
        <v>5</v>
      </c>
      <c r="V40" s="31" t="s">
        <v>5</v>
      </c>
      <c r="W40" s="31" t="s">
        <v>5</v>
      </c>
      <c r="X40" s="31" t="s">
        <v>5</v>
      </c>
      <c r="Y40" s="31" t="s">
        <v>5</v>
      </c>
      <c r="Z40" s="31" t="s">
        <v>5</v>
      </c>
      <c r="AA40" s="31" t="s">
        <v>5</v>
      </c>
      <c r="AB40" s="31" t="s">
        <v>5</v>
      </c>
      <c r="AC40" s="31" t="s">
        <v>5</v>
      </c>
      <c r="AD40" s="31" t="s">
        <v>82</v>
      </c>
      <c r="AE40" s="31" t="s">
        <v>82</v>
      </c>
      <c r="AF40" s="31" t="s">
        <v>82</v>
      </c>
      <c r="AG40" s="31" t="s">
        <v>82</v>
      </c>
      <c r="AH40" s="31" t="s">
        <v>82</v>
      </c>
      <c r="AI40" s="31" t="s">
        <v>82</v>
      </c>
      <c r="AJ40" s="31" t="s">
        <v>82</v>
      </c>
      <c r="AK40">
        <v>18</v>
      </c>
      <c r="AL40" s="29" t="s">
        <v>80</v>
      </c>
      <c r="AM40" s="29" t="s">
        <v>80</v>
      </c>
      <c r="AN40" s="20" t="s">
        <v>80</v>
      </c>
    </row>
    <row r="41" spans="1:40" x14ac:dyDescent="0.25">
      <c r="A41" t="s">
        <v>167</v>
      </c>
      <c r="B41" t="s">
        <v>155</v>
      </c>
      <c r="C41" t="s">
        <v>100</v>
      </c>
      <c r="D41" t="s">
        <v>177</v>
      </c>
      <c r="E41" t="s">
        <v>99</v>
      </c>
      <c r="F41" t="s">
        <v>78</v>
      </c>
      <c r="G41" s="31">
        <v>211</v>
      </c>
      <c r="H41" s="31" t="s">
        <v>80</v>
      </c>
      <c r="I41" s="31">
        <v>101</v>
      </c>
      <c r="J41" s="31">
        <v>1030</v>
      </c>
      <c r="K41" s="31">
        <v>1995</v>
      </c>
      <c r="L41" s="31">
        <v>109</v>
      </c>
      <c r="M41" s="31">
        <v>571</v>
      </c>
      <c r="N41" s="31">
        <v>508</v>
      </c>
      <c r="O41" s="31">
        <v>610</v>
      </c>
      <c r="P41" s="31">
        <v>709</v>
      </c>
      <c r="Q41" s="31" t="s">
        <v>80</v>
      </c>
      <c r="R41" s="31" t="s">
        <v>80</v>
      </c>
      <c r="S41" s="31" t="s">
        <v>80</v>
      </c>
      <c r="T41" s="31" t="s">
        <v>80</v>
      </c>
      <c r="U41" s="31" t="s">
        <v>80</v>
      </c>
      <c r="V41" s="31" t="s">
        <v>80</v>
      </c>
      <c r="W41" s="31" t="s">
        <v>80</v>
      </c>
      <c r="X41" s="31" t="s">
        <v>80</v>
      </c>
      <c r="Y41" s="31" t="s">
        <v>80</v>
      </c>
      <c r="Z41" s="31" t="s">
        <v>80</v>
      </c>
      <c r="AA41" s="31" t="s">
        <v>80</v>
      </c>
      <c r="AB41" s="31" t="s">
        <v>80</v>
      </c>
      <c r="AC41" s="31" t="s">
        <v>80</v>
      </c>
      <c r="AD41" s="31" t="s">
        <v>80</v>
      </c>
      <c r="AE41" s="31" t="s">
        <v>80</v>
      </c>
      <c r="AF41" s="31" t="s">
        <v>80</v>
      </c>
      <c r="AG41" s="31" t="s">
        <v>80</v>
      </c>
      <c r="AH41" s="31" t="s">
        <v>80</v>
      </c>
      <c r="AI41" s="31" t="s">
        <v>80</v>
      </c>
      <c r="AJ41" s="31" t="s">
        <v>80</v>
      </c>
      <c r="AK41">
        <v>19</v>
      </c>
      <c r="AL41" s="29">
        <v>0.72</v>
      </c>
      <c r="AM41" s="29">
        <v>92.22</v>
      </c>
      <c r="AN41" s="20">
        <v>5844</v>
      </c>
    </row>
    <row r="42" spans="1:40" x14ac:dyDescent="0.25">
      <c r="A42" t="s">
        <v>167</v>
      </c>
      <c r="B42" t="s">
        <v>155</v>
      </c>
      <c r="C42" t="s">
        <v>100</v>
      </c>
      <c r="D42" t="s">
        <v>177</v>
      </c>
      <c r="E42" t="s">
        <v>99</v>
      </c>
      <c r="F42" t="s">
        <v>79</v>
      </c>
      <c r="G42" s="31" t="s">
        <v>82</v>
      </c>
      <c r="H42" s="31" t="s">
        <v>80</v>
      </c>
      <c r="I42" s="31" t="s">
        <v>82</v>
      </c>
      <c r="J42" s="31" t="s">
        <v>82</v>
      </c>
      <c r="K42" s="31" t="s">
        <v>82</v>
      </c>
      <c r="L42" s="31" t="s">
        <v>82</v>
      </c>
      <c r="M42" s="31" t="s">
        <v>82</v>
      </c>
      <c r="N42" s="31" t="s">
        <v>82</v>
      </c>
      <c r="O42" s="31" t="s">
        <v>82</v>
      </c>
      <c r="P42" s="31" t="s">
        <v>82</v>
      </c>
      <c r="Q42" s="31" t="s">
        <v>80</v>
      </c>
      <c r="R42" s="31" t="s">
        <v>80</v>
      </c>
      <c r="S42" s="31" t="s">
        <v>80</v>
      </c>
      <c r="T42" s="31" t="s">
        <v>80</v>
      </c>
      <c r="U42" s="31" t="s">
        <v>80</v>
      </c>
      <c r="V42" s="31" t="s">
        <v>80</v>
      </c>
      <c r="W42" s="31" t="s">
        <v>80</v>
      </c>
      <c r="X42" s="31" t="s">
        <v>80</v>
      </c>
      <c r="Y42" s="31" t="s">
        <v>80</v>
      </c>
      <c r="Z42" s="31" t="s">
        <v>80</v>
      </c>
      <c r="AA42" s="31" t="s">
        <v>80</v>
      </c>
      <c r="AB42" s="31" t="s">
        <v>80</v>
      </c>
      <c r="AC42" s="31" t="s">
        <v>80</v>
      </c>
      <c r="AD42" s="31" t="s">
        <v>80</v>
      </c>
      <c r="AE42" s="31" t="s">
        <v>80</v>
      </c>
      <c r="AF42" s="31" t="s">
        <v>80</v>
      </c>
      <c r="AG42" s="31" t="s">
        <v>80</v>
      </c>
      <c r="AH42" s="31" t="s">
        <v>80</v>
      </c>
      <c r="AI42" s="31" t="s">
        <v>80</v>
      </c>
      <c r="AJ42" s="31" t="s">
        <v>80</v>
      </c>
      <c r="AK42">
        <v>19</v>
      </c>
      <c r="AL42" s="29" t="s">
        <v>80</v>
      </c>
      <c r="AM42" s="29" t="s">
        <v>80</v>
      </c>
      <c r="AN42" s="20" t="s">
        <v>80</v>
      </c>
    </row>
    <row r="43" spans="1:40" x14ac:dyDescent="0.25">
      <c r="A43" t="s">
        <v>167</v>
      </c>
      <c r="B43" t="s">
        <v>155</v>
      </c>
      <c r="C43" t="s">
        <v>75</v>
      </c>
      <c r="D43" t="s">
        <v>91</v>
      </c>
      <c r="E43" t="s">
        <v>87</v>
      </c>
      <c r="F43" t="s">
        <v>78</v>
      </c>
      <c r="G43" s="31">
        <v>813</v>
      </c>
      <c r="H43" s="31">
        <v>765</v>
      </c>
      <c r="I43" s="31">
        <v>185</v>
      </c>
      <c r="J43" s="31">
        <v>361</v>
      </c>
      <c r="K43" s="31">
        <v>381</v>
      </c>
      <c r="L43" s="31">
        <v>136</v>
      </c>
      <c r="M43" s="31">
        <v>152</v>
      </c>
      <c r="N43" s="31">
        <v>390</v>
      </c>
      <c r="O43" s="31">
        <v>316</v>
      </c>
      <c r="P43" s="31">
        <v>638</v>
      </c>
      <c r="Q43" s="31">
        <v>378</v>
      </c>
      <c r="R43" s="31">
        <v>556</v>
      </c>
      <c r="S43" s="31">
        <v>466</v>
      </c>
      <c r="T43" s="31">
        <v>79.959999999999994</v>
      </c>
      <c r="U43" s="31">
        <v>18.452999999999999</v>
      </c>
      <c r="V43" s="31" t="s">
        <v>80</v>
      </c>
      <c r="W43" s="31" t="s">
        <v>80</v>
      </c>
      <c r="X43" s="31" t="s">
        <v>80</v>
      </c>
      <c r="Y43" s="31" t="s">
        <v>80</v>
      </c>
      <c r="Z43" s="31" t="s">
        <v>80</v>
      </c>
      <c r="AA43" s="31" t="s">
        <v>80</v>
      </c>
      <c r="AB43" s="31" t="s">
        <v>80</v>
      </c>
      <c r="AC43" s="31" t="s">
        <v>80</v>
      </c>
      <c r="AD43" s="31" t="s">
        <v>80</v>
      </c>
      <c r="AE43" s="31" t="s">
        <v>80</v>
      </c>
      <c r="AF43" s="31" t="s">
        <v>80</v>
      </c>
      <c r="AG43" s="31" t="s">
        <v>80</v>
      </c>
      <c r="AH43" s="31" t="s">
        <v>80</v>
      </c>
      <c r="AI43" s="31" t="s">
        <v>80</v>
      </c>
      <c r="AJ43" s="31" t="s">
        <v>80</v>
      </c>
      <c r="AK43">
        <v>20</v>
      </c>
      <c r="AL43" s="29">
        <v>0.69</v>
      </c>
      <c r="AM43" s="29">
        <v>92.91</v>
      </c>
      <c r="AN43" s="20">
        <v>5635.4129999999996</v>
      </c>
    </row>
    <row r="44" spans="1:40" x14ac:dyDescent="0.25">
      <c r="A44" t="s">
        <v>167</v>
      </c>
      <c r="B44" t="s">
        <v>155</v>
      </c>
      <c r="C44" t="s">
        <v>75</v>
      </c>
      <c r="D44" t="s">
        <v>91</v>
      </c>
      <c r="E44" t="s">
        <v>87</v>
      </c>
      <c r="F44" t="s">
        <v>79</v>
      </c>
      <c r="G44" s="31" t="s">
        <v>24</v>
      </c>
      <c r="H44" s="31" t="s">
        <v>24</v>
      </c>
      <c r="I44" s="31" t="s">
        <v>22</v>
      </c>
      <c r="J44" s="31" t="s">
        <v>24</v>
      </c>
      <c r="K44" s="31" t="s">
        <v>22</v>
      </c>
      <c r="L44" s="31" t="s">
        <v>22</v>
      </c>
      <c r="M44" s="31" t="s">
        <v>22</v>
      </c>
      <c r="N44" s="31" t="s">
        <v>22</v>
      </c>
      <c r="O44" s="31" t="s">
        <v>22</v>
      </c>
      <c r="P44" s="31" t="s">
        <v>22</v>
      </c>
      <c r="Q44" s="31" t="s">
        <v>24</v>
      </c>
      <c r="R44" s="31" t="s">
        <v>22</v>
      </c>
      <c r="S44" s="31" t="s">
        <v>24</v>
      </c>
      <c r="T44" s="31" t="s">
        <v>5</v>
      </c>
      <c r="U44" s="31" t="s">
        <v>24</v>
      </c>
      <c r="V44" s="31" t="s">
        <v>80</v>
      </c>
      <c r="W44" s="31" t="s">
        <v>80</v>
      </c>
      <c r="X44" s="31" t="s">
        <v>80</v>
      </c>
      <c r="Y44" s="31" t="s">
        <v>80</v>
      </c>
      <c r="Z44" s="31" t="s">
        <v>80</v>
      </c>
      <c r="AA44" s="31" t="s">
        <v>80</v>
      </c>
      <c r="AB44" s="31" t="s">
        <v>80</v>
      </c>
      <c r="AC44" s="31" t="s">
        <v>80</v>
      </c>
      <c r="AD44" s="31" t="s">
        <v>80</v>
      </c>
      <c r="AE44" s="31" t="s">
        <v>80</v>
      </c>
      <c r="AF44" s="31" t="s">
        <v>80</v>
      </c>
      <c r="AG44" s="31" t="s">
        <v>80</v>
      </c>
      <c r="AH44" s="31" t="s">
        <v>80</v>
      </c>
      <c r="AI44" s="31" t="s">
        <v>80</v>
      </c>
      <c r="AJ44" s="31" t="s">
        <v>80</v>
      </c>
      <c r="AK44">
        <v>20</v>
      </c>
      <c r="AL44" s="29" t="s">
        <v>80</v>
      </c>
      <c r="AM44" s="29" t="s">
        <v>80</v>
      </c>
      <c r="AN44" s="20" t="s">
        <v>80</v>
      </c>
    </row>
    <row r="45" spans="1:40" x14ac:dyDescent="0.25">
      <c r="A45" t="s">
        <v>167</v>
      </c>
      <c r="B45" t="s">
        <v>155</v>
      </c>
      <c r="C45" t="s">
        <v>75</v>
      </c>
      <c r="D45" t="s">
        <v>98</v>
      </c>
      <c r="E45" t="s">
        <v>87</v>
      </c>
      <c r="F45" t="s">
        <v>78</v>
      </c>
      <c r="G45" s="31">
        <v>1498</v>
      </c>
      <c r="H45" s="31">
        <v>2850</v>
      </c>
      <c r="I45" s="31">
        <v>236</v>
      </c>
      <c r="J45" s="31" t="s">
        <v>80</v>
      </c>
      <c r="K45" s="31" t="s">
        <v>80</v>
      </c>
      <c r="L45" s="31" t="s">
        <v>80</v>
      </c>
      <c r="M45" s="31" t="s">
        <v>80</v>
      </c>
      <c r="N45" s="31" t="s">
        <v>80</v>
      </c>
      <c r="O45" s="31" t="s">
        <v>80</v>
      </c>
      <c r="P45" s="31" t="s">
        <v>80</v>
      </c>
      <c r="Q45" s="31" t="s">
        <v>80</v>
      </c>
      <c r="R45" s="31" t="s">
        <v>80</v>
      </c>
      <c r="S45" s="31" t="s">
        <v>80</v>
      </c>
      <c r="T45" s="31" t="s">
        <v>80</v>
      </c>
      <c r="U45" s="31" t="s">
        <v>80</v>
      </c>
      <c r="V45" s="31" t="s">
        <v>80</v>
      </c>
      <c r="W45" s="31" t="s">
        <v>80</v>
      </c>
      <c r="X45" s="31" t="s">
        <v>80</v>
      </c>
      <c r="Y45" s="31" t="s">
        <v>80</v>
      </c>
      <c r="Z45" s="31" t="s">
        <v>80</v>
      </c>
      <c r="AA45" s="31" t="s">
        <v>80</v>
      </c>
      <c r="AB45" s="31" t="s">
        <v>80</v>
      </c>
      <c r="AC45" s="31" t="s">
        <v>80</v>
      </c>
      <c r="AD45" s="31" t="s">
        <v>80</v>
      </c>
      <c r="AE45" s="31" t="s">
        <v>80</v>
      </c>
      <c r="AF45" s="31" t="s">
        <v>80</v>
      </c>
      <c r="AG45" s="31" t="s">
        <v>80</v>
      </c>
      <c r="AH45" s="31" t="s">
        <v>80</v>
      </c>
      <c r="AI45" s="31" t="s">
        <v>80</v>
      </c>
      <c r="AJ45" s="31" t="s">
        <v>80</v>
      </c>
      <c r="AK45">
        <v>21</v>
      </c>
      <c r="AL45" s="29">
        <v>0.56000000000000005</v>
      </c>
      <c r="AM45" s="29">
        <v>93.47</v>
      </c>
      <c r="AN45" s="20">
        <v>4584</v>
      </c>
    </row>
    <row r="46" spans="1:40" x14ac:dyDescent="0.25">
      <c r="A46" t="s">
        <v>167</v>
      </c>
      <c r="B46" t="s">
        <v>155</v>
      </c>
      <c r="C46" t="s">
        <v>75</v>
      </c>
      <c r="D46" t="s">
        <v>98</v>
      </c>
      <c r="E46" t="s">
        <v>87</v>
      </c>
      <c r="F46" t="s">
        <v>79</v>
      </c>
      <c r="G46" s="31" t="s">
        <v>82</v>
      </c>
      <c r="H46" s="31" t="s">
        <v>82</v>
      </c>
      <c r="I46" s="31" t="s">
        <v>82</v>
      </c>
      <c r="J46" s="31" t="s">
        <v>80</v>
      </c>
      <c r="K46" s="31" t="s">
        <v>80</v>
      </c>
      <c r="L46" s="31" t="s">
        <v>80</v>
      </c>
      <c r="M46" s="31" t="s">
        <v>80</v>
      </c>
      <c r="N46" s="31" t="s">
        <v>80</v>
      </c>
      <c r="O46" s="31" t="s">
        <v>80</v>
      </c>
      <c r="P46" s="31" t="s">
        <v>80</v>
      </c>
      <c r="Q46" s="31" t="s">
        <v>80</v>
      </c>
      <c r="R46" s="31" t="s">
        <v>80</v>
      </c>
      <c r="S46" s="31" t="s">
        <v>80</v>
      </c>
      <c r="T46" s="31" t="s">
        <v>80</v>
      </c>
      <c r="U46" s="31" t="s">
        <v>80</v>
      </c>
      <c r="V46" s="31" t="s">
        <v>80</v>
      </c>
      <c r="W46" s="31" t="s">
        <v>80</v>
      </c>
      <c r="X46" s="31" t="s">
        <v>80</v>
      </c>
      <c r="Y46" s="31" t="s">
        <v>80</v>
      </c>
      <c r="Z46" s="31" t="s">
        <v>80</v>
      </c>
      <c r="AA46" s="31" t="s">
        <v>80</v>
      </c>
      <c r="AB46" s="31" t="s">
        <v>80</v>
      </c>
      <c r="AC46" s="31" t="s">
        <v>80</v>
      </c>
      <c r="AD46" s="31" t="s">
        <v>80</v>
      </c>
      <c r="AE46" s="31" t="s">
        <v>80</v>
      </c>
      <c r="AF46" s="31" t="s">
        <v>80</v>
      </c>
      <c r="AG46" s="31" t="s">
        <v>80</v>
      </c>
      <c r="AH46" s="31" t="s">
        <v>80</v>
      </c>
      <c r="AI46" s="31" t="s">
        <v>80</v>
      </c>
      <c r="AJ46" s="31" t="s">
        <v>80</v>
      </c>
      <c r="AK46">
        <v>21</v>
      </c>
      <c r="AL46" s="29" t="s">
        <v>80</v>
      </c>
      <c r="AM46" s="29" t="s">
        <v>80</v>
      </c>
      <c r="AN46" s="20" t="s">
        <v>80</v>
      </c>
    </row>
    <row r="47" spans="1:40" x14ac:dyDescent="0.25">
      <c r="A47" t="s">
        <v>167</v>
      </c>
      <c r="B47" t="s">
        <v>155</v>
      </c>
      <c r="C47" t="s">
        <v>75</v>
      </c>
      <c r="D47" t="s">
        <v>108</v>
      </c>
      <c r="E47" t="s">
        <v>99</v>
      </c>
      <c r="F47" t="s">
        <v>78</v>
      </c>
      <c r="G47" s="31" t="s">
        <v>80</v>
      </c>
      <c r="H47" s="31" t="s">
        <v>80</v>
      </c>
      <c r="I47" s="31" t="s">
        <v>80</v>
      </c>
      <c r="J47" s="31" t="s">
        <v>80</v>
      </c>
      <c r="K47" s="31" t="s">
        <v>80</v>
      </c>
      <c r="L47" s="31" t="s">
        <v>80</v>
      </c>
      <c r="M47" s="31" t="s">
        <v>80</v>
      </c>
      <c r="N47" s="31" t="s">
        <v>80</v>
      </c>
      <c r="O47" s="31">
        <v>170</v>
      </c>
      <c r="P47" s="31">
        <v>222</v>
      </c>
      <c r="Q47" s="31">
        <v>12</v>
      </c>
      <c r="R47" s="31">
        <v>3</v>
      </c>
      <c r="S47" s="31">
        <v>514.94299999999998</v>
      </c>
      <c r="T47" s="31">
        <v>11</v>
      </c>
      <c r="U47" s="31">
        <v>367</v>
      </c>
      <c r="V47" s="31">
        <v>98</v>
      </c>
      <c r="W47" s="31">
        <v>103</v>
      </c>
      <c r="X47" s="31">
        <v>103</v>
      </c>
      <c r="Y47" s="31">
        <v>169.982</v>
      </c>
      <c r="Z47" s="31">
        <v>176</v>
      </c>
      <c r="AA47" s="31">
        <v>183.9</v>
      </c>
      <c r="AB47" s="31">
        <v>209.99</v>
      </c>
      <c r="AC47" s="31">
        <v>254</v>
      </c>
      <c r="AD47" s="31">
        <v>142</v>
      </c>
      <c r="AE47" s="31">
        <v>130</v>
      </c>
      <c r="AF47" s="31" t="s">
        <v>80</v>
      </c>
      <c r="AG47" s="31" t="s">
        <v>80</v>
      </c>
      <c r="AH47" s="31">
        <v>440</v>
      </c>
      <c r="AI47" s="31">
        <v>591</v>
      </c>
      <c r="AJ47" s="31">
        <v>648.21</v>
      </c>
      <c r="AK47">
        <v>22</v>
      </c>
      <c r="AL47" s="29">
        <v>0.56000000000000005</v>
      </c>
      <c r="AM47" s="29">
        <v>94.04</v>
      </c>
      <c r="AN47" s="20">
        <v>4549.0249999999996</v>
      </c>
    </row>
    <row r="48" spans="1:40" x14ac:dyDescent="0.25">
      <c r="A48" t="s">
        <v>167</v>
      </c>
      <c r="B48" t="s">
        <v>155</v>
      </c>
      <c r="C48" t="s">
        <v>75</v>
      </c>
      <c r="D48" t="s">
        <v>108</v>
      </c>
      <c r="E48" t="s">
        <v>99</v>
      </c>
      <c r="F48" t="s">
        <v>79</v>
      </c>
      <c r="G48" s="31" t="s">
        <v>80</v>
      </c>
      <c r="H48" s="31" t="s">
        <v>80</v>
      </c>
      <c r="I48" s="31" t="s">
        <v>80</v>
      </c>
      <c r="J48" s="31" t="s">
        <v>80</v>
      </c>
      <c r="K48" s="31" t="s">
        <v>80</v>
      </c>
      <c r="L48" s="31" t="s">
        <v>80</v>
      </c>
      <c r="M48" s="31" t="s">
        <v>80</v>
      </c>
      <c r="N48" s="31" t="s">
        <v>80</v>
      </c>
      <c r="O48" s="31" t="s">
        <v>82</v>
      </c>
      <c r="P48" s="31" t="s">
        <v>82</v>
      </c>
      <c r="Q48" s="31" t="s">
        <v>82</v>
      </c>
      <c r="R48" s="31" t="s">
        <v>82</v>
      </c>
      <c r="S48" s="31" t="s">
        <v>82</v>
      </c>
      <c r="T48" s="31" t="s">
        <v>82</v>
      </c>
      <c r="U48" s="31" t="s">
        <v>82</v>
      </c>
      <c r="V48" s="31" t="s">
        <v>82</v>
      </c>
      <c r="W48" s="31" t="s">
        <v>82</v>
      </c>
      <c r="X48" s="31" t="s">
        <v>5</v>
      </c>
      <c r="Y48" s="31" t="s">
        <v>5</v>
      </c>
      <c r="Z48" s="31" t="s">
        <v>7</v>
      </c>
      <c r="AA48" s="31" t="s">
        <v>7</v>
      </c>
      <c r="AB48" s="31" t="s">
        <v>7</v>
      </c>
      <c r="AC48" s="31" t="s">
        <v>7</v>
      </c>
      <c r="AD48" s="31" t="s">
        <v>7</v>
      </c>
      <c r="AE48" s="31" t="s">
        <v>82</v>
      </c>
      <c r="AF48" s="31" t="s">
        <v>80</v>
      </c>
      <c r="AG48" s="31" t="s">
        <v>80</v>
      </c>
      <c r="AH48" s="31" t="s">
        <v>82</v>
      </c>
      <c r="AI48" s="31" t="s">
        <v>82</v>
      </c>
      <c r="AJ48" s="31" t="s">
        <v>82</v>
      </c>
      <c r="AK48">
        <v>22</v>
      </c>
      <c r="AL48" s="29" t="s">
        <v>80</v>
      </c>
      <c r="AM48" s="29" t="s">
        <v>80</v>
      </c>
      <c r="AN48" s="20" t="s">
        <v>80</v>
      </c>
    </row>
    <row r="49" spans="1:40" x14ac:dyDescent="0.25">
      <c r="A49" t="s">
        <v>167</v>
      </c>
      <c r="B49" t="s">
        <v>155</v>
      </c>
      <c r="C49" t="s">
        <v>75</v>
      </c>
      <c r="D49" t="s">
        <v>156</v>
      </c>
      <c r="E49" t="s">
        <v>95</v>
      </c>
      <c r="F49" t="s">
        <v>78</v>
      </c>
      <c r="G49" s="31">
        <v>766</v>
      </c>
      <c r="H49" s="31">
        <v>277</v>
      </c>
      <c r="I49" s="31">
        <v>235</v>
      </c>
      <c r="J49" s="31">
        <v>9</v>
      </c>
      <c r="K49" s="31">
        <v>245.21199999999999</v>
      </c>
      <c r="L49" s="31">
        <v>216.792</v>
      </c>
      <c r="M49" s="31">
        <v>229.13</v>
      </c>
      <c r="N49" s="31">
        <v>340.06599999999997</v>
      </c>
      <c r="O49" s="31">
        <v>283.54700000000003</v>
      </c>
      <c r="P49" s="31">
        <v>283.51600000000002</v>
      </c>
      <c r="Q49" s="31">
        <v>283.38799999999998</v>
      </c>
      <c r="R49" s="31">
        <v>157.251</v>
      </c>
      <c r="S49" s="31" t="s">
        <v>80</v>
      </c>
      <c r="T49" s="31">
        <v>16.582999999999998</v>
      </c>
      <c r="U49" s="31">
        <v>58.206000000000003</v>
      </c>
      <c r="V49" s="31">
        <v>164.97499999999999</v>
      </c>
      <c r="W49" s="31">
        <v>66.051000000000002</v>
      </c>
      <c r="X49" s="31">
        <v>7.5650000000000004</v>
      </c>
      <c r="Y49" s="31">
        <v>9.7089999999999996</v>
      </c>
      <c r="Z49" s="31">
        <v>9.8629999999999995</v>
      </c>
      <c r="AA49" s="31">
        <v>10.879</v>
      </c>
      <c r="AB49" s="31">
        <v>10.15</v>
      </c>
      <c r="AC49" s="31">
        <v>14.837</v>
      </c>
      <c r="AD49" s="31">
        <v>18.343</v>
      </c>
      <c r="AE49" s="31">
        <v>20.097999999999999</v>
      </c>
      <c r="AF49" s="31">
        <v>22</v>
      </c>
      <c r="AG49" s="31">
        <v>21.257999999999999</v>
      </c>
      <c r="AH49" s="31">
        <v>21.207999999999998</v>
      </c>
      <c r="AI49" s="31">
        <v>22.359000000000002</v>
      </c>
      <c r="AJ49" s="31">
        <v>25.827999999999999</v>
      </c>
      <c r="AK49">
        <v>23</v>
      </c>
      <c r="AL49" s="29">
        <v>0.47</v>
      </c>
      <c r="AM49" s="29">
        <v>94.51</v>
      </c>
      <c r="AN49" s="20">
        <v>3845.8150000000001</v>
      </c>
    </row>
    <row r="50" spans="1:40" x14ac:dyDescent="0.25">
      <c r="A50" t="s">
        <v>167</v>
      </c>
      <c r="B50" t="s">
        <v>155</v>
      </c>
      <c r="C50" t="s">
        <v>75</v>
      </c>
      <c r="D50" t="s">
        <v>156</v>
      </c>
      <c r="E50" t="s">
        <v>95</v>
      </c>
      <c r="F50" t="s">
        <v>79</v>
      </c>
      <c r="G50" s="31" t="s">
        <v>7</v>
      </c>
      <c r="H50" s="31" t="s">
        <v>7</v>
      </c>
      <c r="I50" s="31" t="s">
        <v>82</v>
      </c>
      <c r="J50" s="31" t="s">
        <v>82</v>
      </c>
      <c r="K50" s="31" t="s">
        <v>82</v>
      </c>
      <c r="L50" s="31" t="s">
        <v>82</v>
      </c>
      <c r="M50" s="31" t="s">
        <v>82</v>
      </c>
      <c r="N50" s="31" t="s">
        <v>82</v>
      </c>
      <c r="O50" s="31" t="s">
        <v>82</v>
      </c>
      <c r="P50" s="31" t="s">
        <v>7</v>
      </c>
      <c r="Q50" s="31" t="s">
        <v>7</v>
      </c>
      <c r="R50" s="31" t="s">
        <v>7</v>
      </c>
      <c r="S50" s="31" t="s">
        <v>80</v>
      </c>
      <c r="T50" s="31" t="s">
        <v>82</v>
      </c>
      <c r="U50" s="31" t="s">
        <v>82</v>
      </c>
      <c r="V50" s="31" t="s">
        <v>7</v>
      </c>
      <c r="W50" s="31" t="s">
        <v>82</v>
      </c>
      <c r="X50" s="31" t="s">
        <v>82</v>
      </c>
      <c r="Y50" s="31" t="s">
        <v>82</v>
      </c>
      <c r="Z50" s="31" t="s">
        <v>82</v>
      </c>
      <c r="AA50" s="31" t="s">
        <v>82</v>
      </c>
      <c r="AB50" s="31" t="s">
        <v>82</v>
      </c>
      <c r="AC50" s="31" t="s">
        <v>82</v>
      </c>
      <c r="AD50" s="31" t="s">
        <v>82</v>
      </c>
      <c r="AE50" s="31" t="s">
        <v>82</v>
      </c>
      <c r="AF50" s="31" t="s">
        <v>82</v>
      </c>
      <c r="AG50" s="31" t="s">
        <v>82</v>
      </c>
      <c r="AH50" s="31" t="s">
        <v>82</v>
      </c>
      <c r="AI50" s="31" t="s">
        <v>82</v>
      </c>
      <c r="AJ50" s="31" t="s">
        <v>82</v>
      </c>
      <c r="AK50">
        <v>23</v>
      </c>
      <c r="AL50" s="29" t="s">
        <v>80</v>
      </c>
      <c r="AM50" s="29" t="s">
        <v>80</v>
      </c>
      <c r="AN50" s="20" t="s">
        <v>80</v>
      </c>
    </row>
    <row r="51" spans="1:40" x14ac:dyDescent="0.25">
      <c r="A51" t="s">
        <v>167</v>
      </c>
      <c r="B51" t="s">
        <v>155</v>
      </c>
      <c r="C51" t="s">
        <v>75</v>
      </c>
      <c r="D51" t="s">
        <v>157</v>
      </c>
      <c r="E51" t="s">
        <v>87</v>
      </c>
      <c r="F51" t="s">
        <v>78</v>
      </c>
      <c r="G51" s="31">
        <v>57</v>
      </c>
      <c r="H51" s="31">
        <v>58</v>
      </c>
      <c r="I51" s="31">
        <v>58</v>
      </c>
      <c r="J51" s="31">
        <v>3</v>
      </c>
      <c r="K51" s="31">
        <v>10</v>
      </c>
      <c r="L51" s="31">
        <v>15</v>
      </c>
      <c r="M51" s="31">
        <v>12</v>
      </c>
      <c r="N51" s="31">
        <v>36</v>
      </c>
      <c r="O51" s="31">
        <v>152</v>
      </c>
      <c r="P51" s="31">
        <v>208.8</v>
      </c>
      <c r="Q51" s="31">
        <v>162.4</v>
      </c>
      <c r="R51" s="31">
        <v>48.3</v>
      </c>
      <c r="S51" s="31">
        <v>31.19</v>
      </c>
      <c r="T51" s="31">
        <v>49.81</v>
      </c>
      <c r="U51" s="31">
        <v>109.342</v>
      </c>
      <c r="V51" s="31">
        <v>51.585999999999999</v>
      </c>
      <c r="W51" s="31">
        <v>19.059000000000001</v>
      </c>
      <c r="X51" s="31">
        <v>35.444000000000003</v>
      </c>
      <c r="Y51" s="31">
        <v>51.256</v>
      </c>
      <c r="Z51" s="31">
        <v>83.35</v>
      </c>
      <c r="AA51" s="31">
        <v>104.96599999999999</v>
      </c>
      <c r="AB51" s="31">
        <v>182.572</v>
      </c>
      <c r="AC51" s="31">
        <v>190.82900000000001</v>
      </c>
      <c r="AD51" s="31">
        <v>198.036</v>
      </c>
      <c r="AE51" s="31">
        <v>235.09399999999999</v>
      </c>
      <c r="AF51" s="31">
        <v>319.387</v>
      </c>
      <c r="AG51" s="31">
        <v>275.077</v>
      </c>
      <c r="AH51" s="31">
        <v>359.90699999999998</v>
      </c>
      <c r="AI51" s="31">
        <v>277.27199999999999</v>
      </c>
      <c r="AJ51" s="31">
        <v>250.94900000000001</v>
      </c>
      <c r="AK51">
        <v>24</v>
      </c>
      <c r="AL51" s="29">
        <v>0.45</v>
      </c>
      <c r="AM51" s="29">
        <v>94.96</v>
      </c>
      <c r="AN51" s="20">
        <v>3645.627</v>
      </c>
    </row>
    <row r="52" spans="1:40" x14ac:dyDescent="0.25">
      <c r="A52" t="s">
        <v>167</v>
      </c>
      <c r="B52" t="s">
        <v>155</v>
      </c>
      <c r="C52" t="s">
        <v>75</v>
      </c>
      <c r="D52" t="s">
        <v>157</v>
      </c>
      <c r="E52" t="s">
        <v>87</v>
      </c>
      <c r="F52" t="s">
        <v>79</v>
      </c>
      <c r="G52" s="31" t="s">
        <v>82</v>
      </c>
      <c r="H52" s="31" t="s">
        <v>82</v>
      </c>
      <c r="I52" s="31" t="s">
        <v>82</v>
      </c>
      <c r="J52" s="31" t="s">
        <v>82</v>
      </c>
      <c r="K52" s="31" t="s">
        <v>5</v>
      </c>
      <c r="L52" s="31" t="s">
        <v>5</v>
      </c>
      <c r="M52" s="31" t="s">
        <v>82</v>
      </c>
      <c r="N52" s="31" t="s">
        <v>82</v>
      </c>
      <c r="O52" s="31" t="s">
        <v>5</v>
      </c>
      <c r="P52" s="31" t="s">
        <v>5</v>
      </c>
      <c r="Q52" s="31" t="s">
        <v>20</v>
      </c>
      <c r="R52" s="31" t="s">
        <v>20</v>
      </c>
      <c r="S52" s="31" t="s">
        <v>5</v>
      </c>
      <c r="T52" s="31" t="s">
        <v>20</v>
      </c>
      <c r="U52" s="31" t="s">
        <v>5</v>
      </c>
      <c r="V52" s="31" t="s">
        <v>5</v>
      </c>
      <c r="W52" s="31" t="s">
        <v>5</v>
      </c>
      <c r="X52" s="31" t="s">
        <v>5</v>
      </c>
      <c r="Y52" s="31" t="s">
        <v>20</v>
      </c>
      <c r="Z52" s="31" t="s">
        <v>5</v>
      </c>
      <c r="AA52" s="31" t="s">
        <v>5</v>
      </c>
      <c r="AB52" s="31" t="s">
        <v>5</v>
      </c>
      <c r="AC52" s="31" t="s">
        <v>5</v>
      </c>
      <c r="AD52" s="31" t="s">
        <v>20</v>
      </c>
      <c r="AE52" s="31" t="s">
        <v>20</v>
      </c>
      <c r="AF52" s="31" t="s">
        <v>20</v>
      </c>
      <c r="AG52" s="31" t="s">
        <v>20</v>
      </c>
      <c r="AH52" s="31" t="s">
        <v>20</v>
      </c>
      <c r="AI52" s="31" t="s">
        <v>20</v>
      </c>
      <c r="AJ52" s="31" t="s">
        <v>20</v>
      </c>
      <c r="AK52">
        <v>24</v>
      </c>
      <c r="AL52" s="29" t="s">
        <v>80</v>
      </c>
      <c r="AM52" s="29" t="s">
        <v>80</v>
      </c>
      <c r="AN52" s="20" t="s">
        <v>80</v>
      </c>
    </row>
    <row r="53" spans="1:40" x14ac:dyDescent="0.25">
      <c r="A53" t="s">
        <v>167</v>
      </c>
      <c r="B53" t="s">
        <v>155</v>
      </c>
      <c r="C53" t="s">
        <v>75</v>
      </c>
      <c r="D53" t="s">
        <v>156</v>
      </c>
      <c r="E53" t="s">
        <v>105</v>
      </c>
      <c r="F53" t="s">
        <v>78</v>
      </c>
      <c r="G53" s="31">
        <v>226</v>
      </c>
      <c r="H53" s="31">
        <v>205</v>
      </c>
      <c r="I53" s="31">
        <v>301</v>
      </c>
      <c r="J53" s="31">
        <v>5</v>
      </c>
      <c r="K53" s="31">
        <v>340.38600000000002</v>
      </c>
      <c r="L53" s="31">
        <v>171.24299999999999</v>
      </c>
      <c r="M53" s="31">
        <v>183.51400000000001</v>
      </c>
      <c r="N53" s="31">
        <v>283.10399999999998</v>
      </c>
      <c r="O53" s="31">
        <v>228.96899999999999</v>
      </c>
      <c r="P53" s="31">
        <v>241.18700000000001</v>
      </c>
      <c r="Q53" s="31">
        <v>229.07</v>
      </c>
      <c r="R53" s="31">
        <v>133.018</v>
      </c>
      <c r="S53" s="31">
        <v>16.498000000000001</v>
      </c>
      <c r="T53" s="31">
        <v>12.244999999999999</v>
      </c>
      <c r="U53" s="31">
        <v>14.127000000000001</v>
      </c>
      <c r="V53" s="31">
        <v>93.197999999999993</v>
      </c>
      <c r="W53" s="31">
        <v>130.03899999999999</v>
      </c>
      <c r="X53" s="31">
        <v>24.611999999999998</v>
      </c>
      <c r="Y53" s="31">
        <v>51.137</v>
      </c>
      <c r="Z53" s="31">
        <v>50.427999999999997</v>
      </c>
      <c r="AA53" s="31">
        <v>79.361999999999995</v>
      </c>
      <c r="AB53" s="31" t="s">
        <v>80</v>
      </c>
      <c r="AC53" s="31">
        <v>88.88</v>
      </c>
      <c r="AD53" s="31">
        <v>127.69</v>
      </c>
      <c r="AE53" s="31" t="s">
        <v>80</v>
      </c>
      <c r="AF53" s="31">
        <v>130</v>
      </c>
      <c r="AG53" s="31" t="s">
        <v>80</v>
      </c>
      <c r="AH53" s="31" t="s">
        <v>80</v>
      </c>
      <c r="AI53" s="31" t="s">
        <v>80</v>
      </c>
      <c r="AJ53" s="31" t="s">
        <v>80</v>
      </c>
      <c r="AK53">
        <v>25</v>
      </c>
      <c r="AL53" s="29">
        <v>0.41</v>
      </c>
      <c r="AM53" s="29">
        <v>95.37</v>
      </c>
      <c r="AN53" s="20">
        <v>3365.7060000000001</v>
      </c>
    </row>
    <row r="54" spans="1:40" x14ac:dyDescent="0.25">
      <c r="A54" t="s">
        <v>167</v>
      </c>
      <c r="B54" t="s">
        <v>155</v>
      </c>
      <c r="C54" t="s">
        <v>75</v>
      </c>
      <c r="D54" t="s">
        <v>156</v>
      </c>
      <c r="E54" t="s">
        <v>105</v>
      </c>
      <c r="F54" t="s">
        <v>79</v>
      </c>
      <c r="G54" s="31" t="s">
        <v>7</v>
      </c>
      <c r="H54" s="31" t="s">
        <v>82</v>
      </c>
      <c r="I54" s="31" t="s">
        <v>82</v>
      </c>
      <c r="J54" s="31" t="s">
        <v>7</v>
      </c>
      <c r="K54" s="31" t="s">
        <v>7</v>
      </c>
      <c r="L54" s="31" t="s">
        <v>7</v>
      </c>
      <c r="M54" s="31" t="s">
        <v>7</v>
      </c>
      <c r="N54" s="31" t="s">
        <v>82</v>
      </c>
      <c r="O54" s="31" t="s">
        <v>7</v>
      </c>
      <c r="P54" s="31" t="s">
        <v>7</v>
      </c>
      <c r="Q54" s="31" t="s">
        <v>82</v>
      </c>
      <c r="R54" s="31" t="s">
        <v>82</v>
      </c>
      <c r="S54" s="31" t="s">
        <v>82</v>
      </c>
      <c r="T54" s="31" t="s">
        <v>82</v>
      </c>
      <c r="U54" s="31" t="s">
        <v>82</v>
      </c>
      <c r="V54" s="31" t="s">
        <v>82</v>
      </c>
      <c r="W54" s="31" t="s">
        <v>82</v>
      </c>
      <c r="X54" s="31" t="s">
        <v>82</v>
      </c>
      <c r="Y54" s="31" t="s">
        <v>82</v>
      </c>
      <c r="Z54" s="31" t="s">
        <v>82</v>
      </c>
      <c r="AA54" s="31" t="s">
        <v>82</v>
      </c>
      <c r="AB54" s="31" t="s">
        <v>80</v>
      </c>
      <c r="AC54" s="31" t="s">
        <v>82</v>
      </c>
      <c r="AD54" s="31" t="s">
        <v>82</v>
      </c>
      <c r="AE54" s="31" t="s">
        <v>80</v>
      </c>
      <c r="AF54" s="31" t="s">
        <v>82</v>
      </c>
      <c r="AG54" s="31" t="s">
        <v>80</v>
      </c>
      <c r="AH54" s="31" t="s">
        <v>80</v>
      </c>
      <c r="AI54" s="31" t="s">
        <v>80</v>
      </c>
      <c r="AJ54" s="31" t="s">
        <v>80</v>
      </c>
      <c r="AK54">
        <v>25</v>
      </c>
      <c r="AL54" s="29" t="s">
        <v>80</v>
      </c>
      <c r="AM54" s="29" t="s">
        <v>80</v>
      </c>
      <c r="AN54" s="20" t="s">
        <v>80</v>
      </c>
    </row>
    <row r="55" spans="1:40" x14ac:dyDescent="0.25">
      <c r="A55" t="s">
        <v>167</v>
      </c>
      <c r="B55" t="s">
        <v>155</v>
      </c>
      <c r="C55" t="s">
        <v>85</v>
      </c>
      <c r="D55" t="s">
        <v>86</v>
      </c>
      <c r="E55" t="s">
        <v>87</v>
      </c>
      <c r="F55" t="s">
        <v>78</v>
      </c>
      <c r="G55" s="31">
        <v>494</v>
      </c>
      <c r="H55" s="31">
        <v>411</v>
      </c>
      <c r="I55" s="31">
        <v>278</v>
      </c>
      <c r="J55" s="31">
        <v>106</v>
      </c>
      <c r="K55" s="31">
        <v>27</v>
      </c>
      <c r="L55" s="31">
        <v>169</v>
      </c>
      <c r="M55" s="31">
        <v>329</v>
      </c>
      <c r="N55" s="31">
        <v>508</v>
      </c>
      <c r="O55" s="31">
        <v>445</v>
      </c>
      <c r="P55" s="31">
        <v>51</v>
      </c>
      <c r="Q55" s="31">
        <v>267</v>
      </c>
      <c r="R55" s="31">
        <v>5</v>
      </c>
      <c r="S55" s="31" t="s">
        <v>80</v>
      </c>
      <c r="T55" s="31" t="s">
        <v>80</v>
      </c>
      <c r="U55" s="31" t="s">
        <v>80</v>
      </c>
      <c r="V55" s="31" t="s">
        <v>80</v>
      </c>
      <c r="W55" s="31" t="s">
        <v>80</v>
      </c>
      <c r="X55" s="31" t="s">
        <v>80</v>
      </c>
      <c r="Y55" s="31" t="s">
        <v>80</v>
      </c>
      <c r="Z55" s="31" t="s">
        <v>80</v>
      </c>
      <c r="AA55" s="31" t="s">
        <v>80</v>
      </c>
      <c r="AB55" s="31" t="s">
        <v>80</v>
      </c>
      <c r="AC55" s="31" t="s">
        <v>80</v>
      </c>
      <c r="AD55" s="31" t="s">
        <v>80</v>
      </c>
      <c r="AE55" s="31" t="s">
        <v>80</v>
      </c>
      <c r="AF55" s="31" t="s">
        <v>80</v>
      </c>
      <c r="AG55" s="31" t="s">
        <v>80</v>
      </c>
      <c r="AH55" s="31" t="s">
        <v>80</v>
      </c>
      <c r="AI55" s="31" t="s">
        <v>80</v>
      </c>
      <c r="AJ55" s="31" t="s">
        <v>80</v>
      </c>
      <c r="AK55" s="57">
        <v>26</v>
      </c>
      <c r="AL55" s="29">
        <v>0.38</v>
      </c>
      <c r="AM55" s="29">
        <v>95.75</v>
      </c>
      <c r="AN55" s="20">
        <v>3090</v>
      </c>
    </row>
    <row r="56" spans="1:40" x14ac:dyDescent="0.25">
      <c r="A56" t="s">
        <v>167</v>
      </c>
      <c r="B56" t="s">
        <v>155</v>
      </c>
      <c r="C56" t="s">
        <v>85</v>
      </c>
      <c r="D56" t="s">
        <v>86</v>
      </c>
      <c r="E56" t="s">
        <v>87</v>
      </c>
      <c r="F56" t="s">
        <v>79</v>
      </c>
      <c r="G56" s="31" t="s">
        <v>7</v>
      </c>
      <c r="H56" s="31" t="s">
        <v>7</v>
      </c>
      <c r="I56" s="31" t="s">
        <v>20</v>
      </c>
      <c r="J56" s="31" t="s">
        <v>20</v>
      </c>
      <c r="K56" s="31" t="s">
        <v>20</v>
      </c>
      <c r="L56" s="31" t="s">
        <v>20</v>
      </c>
      <c r="M56" s="31" t="s">
        <v>20</v>
      </c>
      <c r="N56" s="31" t="s">
        <v>20</v>
      </c>
      <c r="O56" s="31" t="s">
        <v>20</v>
      </c>
      <c r="P56" s="31" t="s">
        <v>20</v>
      </c>
      <c r="Q56" s="31" t="s">
        <v>20</v>
      </c>
      <c r="R56" s="31" t="s">
        <v>20</v>
      </c>
      <c r="S56" s="31" t="s">
        <v>80</v>
      </c>
      <c r="T56" s="31" t="s">
        <v>80</v>
      </c>
      <c r="U56" s="31" t="s">
        <v>80</v>
      </c>
      <c r="V56" s="31" t="s">
        <v>80</v>
      </c>
      <c r="W56" s="31" t="s">
        <v>80</v>
      </c>
      <c r="X56" s="31" t="s">
        <v>80</v>
      </c>
      <c r="Y56" s="31" t="s">
        <v>80</v>
      </c>
      <c r="Z56" s="31" t="s">
        <v>80</v>
      </c>
      <c r="AA56" s="31" t="s">
        <v>80</v>
      </c>
      <c r="AB56" s="31" t="s">
        <v>80</v>
      </c>
      <c r="AC56" s="31" t="s">
        <v>80</v>
      </c>
      <c r="AD56" s="31" t="s">
        <v>80</v>
      </c>
      <c r="AE56" s="31" t="s">
        <v>80</v>
      </c>
      <c r="AF56" s="31" t="s">
        <v>80</v>
      </c>
      <c r="AG56" s="31" t="s">
        <v>80</v>
      </c>
      <c r="AH56" s="31" t="s">
        <v>80</v>
      </c>
      <c r="AI56" s="31" t="s">
        <v>80</v>
      </c>
      <c r="AJ56" s="31" t="s">
        <v>80</v>
      </c>
      <c r="AK56">
        <v>26</v>
      </c>
      <c r="AL56" s="29" t="s">
        <v>80</v>
      </c>
      <c r="AM56" s="29" t="s">
        <v>80</v>
      </c>
      <c r="AN56" s="20" t="s">
        <v>80</v>
      </c>
    </row>
    <row r="57" spans="1:40" x14ac:dyDescent="0.25">
      <c r="A57" t="s">
        <v>167</v>
      </c>
      <c r="B57" t="s">
        <v>155</v>
      </c>
      <c r="C57" t="s">
        <v>75</v>
      </c>
      <c r="D57" t="s">
        <v>103</v>
      </c>
      <c r="E57" t="s">
        <v>99</v>
      </c>
      <c r="F57" t="s">
        <v>78</v>
      </c>
      <c r="G57" s="31" t="s">
        <v>80</v>
      </c>
      <c r="H57" s="31" t="s">
        <v>80</v>
      </c>
      <c r="I57" s="31" t="s">
        <v>80</v>
      </c>
      <c r="J57" s="31" t="s">
        <v>80</v>
      </c>
      <c r="K57" s="31" t="s">
        <v>80</v>
      </c>
      <c r="L57" s="31" t="s">
        <v>80</v>
      </c>
      <c r="M57" s="31" t="s">
        <v>80</v>
      </c>
      <c r="N57" s="31" t="s">
        <v>80</v>
      </c>
      <c r="O57" s="31" t="s">
        <v>80</v>
      </c>
      <c r="P57" s="31">
        <v>700</v>
      </c>
      <c r="Q57" s="31">
        <v>1145</v>
      </c>
      <c r="R57" s="31" t="s">
        <v>80</v>
      </c>
      <c r="S57" s="31">
        <v>276</v>
      </c>
      <c r="T57" s="31">
        <v>335</v>
      </c>
      <c r="U57" s="31">
        <v>102</v>
      </c>
      <c r="V57" s="31" t="s">
        <v>80</v>
      </c>
      <c r="W57" s="31" t="s">
        <v>80</v>
      </c>
      <c r="X57" s="31">
        <v>77.039000000000001</v>
      </c>
      <c r="Y57" s="31">
        <v>80.495999999999995</v>
      </c>
      <c r="Z57" s="31">
        <v>80.525000000000006</v>
      </c>
      <c r="AA57" s="31" t="s">
        <v>80</v>
      </c>
      <c r="AB57" s="31" t="s">
        <v>80</v>
      </c>
      <c r="AC57" s="31" t="s">
        <v>80</v>
      </c>
      <c r="AD57" s="31" t="s">
        <v>80</v>
      </c>
      <c r="AE57" s="31" t="s">
        <v>80</v>
      </c>
      <c r="AF57" s="31" t="s">
        <v>80</v>
      </c>
      <c r="AG57" s="31" t="s">
        <v>80</v>
      </c>
      <c r="AH57" s="31" t="s">
        <v>80</v>
      </c>
      <c r="AI57" s="31" t="s">
        <v>80</v>
      </c>
      <c r="AJ57" s="31" t="s">
        <v>80</v>
      </c>
      <c r="AK57">
        <v>27</v>
      </c>
      <c r="AL57" s="29">
        <v>0.34</v>
      </c>
      <c r="AM57" s="29">
        <v>96.1</v>
      </c>
      <c r="AN57" s="20">
        <v>2796.06</v>
      </c>
    </row>
    <row r="58" spans="1:40" x14ac:dyDescent="0.25">
      <c r="A58" t="s">
        <v>167</v>
      </c>
      <c r="B58" t="s">
        <v>155</v>
      </c>
      <c r="C58" t="s">
        <v>75</v>
      </c>
      <c r="D58" t="s">
        <v>103</v>
      </c>
      <c r="E58" t="s">
        <v>99</v>
      </c>
      <c r="F58" t="s">
        <v>79</v>
      </c>
      <c r="G58" s="31" t="s">
        <v>80</v>
      </c>
      <c r="H58" s="31" t="s">
        <v>80</v>
      </c>
      <c r="I58" s="31" t="s">
        <v>80</v>
      </c>
      <c r="J58" s="31" t="s">
        <v>80</v>
      </c>
      <c r="K58" s="31" t="s">
        <v>80</v>
      </c>
      <c r="L58" s="31" t="s">
        <v>80</v>
      </c>
      <c r="M58" s="31" t="s">
        <v>80</v>
      </c>
      <c r="N58" s="31" t="s">
        <v>80</v>
      </c>
      <c r="O58" s="31" t="s">
        <v>80</v>
      </c>
      <c r="P58" s="31" t="s">
        <v>82</v>
      </c>
      <c r="Q58" s="31" t="s">
        <v>82</v>
      </c>
      <c r="R58" s="31" t="s">
        <v>80</v>
      </c>
      <c r="S58" s="31" t="s">
        <v>20</v>
      </c>
      <c r="T58" s="31" t="s">
        <v>5</v>
      </c>
      <c r="U58" s="31" t="s">
        <v>5</v>
      </c>
      <c r="V58" s="31" t="s">
        <v>80</v>
      </c>
      <c r="W58" s="31" t="s">
        <v>80</v>
      </c>
      <c r="X58" s="31" t="s">
        <v>82</v>
      </c>
      <c r="Y58" s="31" t="s">
        <v>82</v>
      </c>
      <c r="Z58" s="31" t="s">
        <v>7</v>
      </c>
      <c r="AA58" s="31" t="s">
        <v>80</v>
      </c>
      <c r="AB58" s="31" t="s">
        <v>80</v>
      </c>
      <c r="AC58" s="31" t="s">
        <v>80</v>
      </c>
      <c r="AD58" s="31" t="s">
        <v>80</v>
      </c>
      <c r="AE58" s="31" t="s">
        <v>80</v>
      </c>
      <c r="AF58" s="31" t="s">
        <v>80</v>
      </c>
      <c r="AG58" s="31" t="s">
        <v>80</v>
      </c>
      <c r="AH58" s="31" t="s">
        <v>80</v>
      </c>
      <c r="AI58" s="31" t="s">
        <v>80</v>
      </c>
      <c r="AJ58" s="31" t="s">
        <v>80</v>
      </c>
      <c r="AK58">
        <v>27</v>
      </c>
      <c r="AL58" s="29" t="s">
        <v>80</v>
      </c>
      <c r="AM58" s="29" t="s">
        <v>80</v>
      </c>
      <c r="AN58" s="20" t="s">
        <v>80</v>
      </c>
    </row>
    <row r="59" spans="1:40" x14ac:dyDescent="0.25">
      <c r="A59" t="s">
        <v>167</v>
      </c>
      <c r="B59" t="s">
        <v>155</v>
      </c>
      <c r="C59" t="s">
        <v>100</v>
      </c>
      <c r="D59" t="s">
        <v>121</v>
      </c>
      <c r="E59" t="s">
        <v>87</v>
      </c>
      <c r="F59" t="s">
        <v>78</v>
      </c>
      <c r="G59" s="31">
        <v>639</v>
      </c>
      <c r="H59" s="31">
        <v>171</v>
      </c>
      <c r="I59" s="31">
        <v>1058</v>
      </c>
      <c r="J59" s="31">
        <v>761</v>
      </c>
      <c r="K59" s="31">
        <v>78</v>
      </c>
      <c r="L59" s="31">
        <v>17</v>
      </c>
      <c r="M59" s="31" t="s">
        <v>80</v>
      </c>
      <c r="N59" s="31" t="s">
        <v>80</v>
      </c>
      <c r="O59" s="31" t="s">
        <v>80</v>
      </c>
      <c r="P59" s="31" t="s">
        <v>80</v>
      </c>
      <c r="Q59" s="31" t="s">
        <v>80</v>
      </c>
      <c r="R59" s="31" t="s">
        <v>80</v>
      </c>
      <c r="S59" s="31" t="s">
        <v>80</v>
      </c>
      <c r="T59" s="31" t="s">
        <v>80</v>
      </c>
      <c r="U59" s="31" t="s">
        <v>80</v>
      </c>
      <c r="V59" s="31" t="s">
        <v>80</v>
      </c>
      <c r="W59" s="31" t="s">
        <v>80</v>
      </c>
      <c r="X59" s="31" t="s">
        <v>80</v>
      </c>
      <c r="Y59" s="31" t="s">
        <v>80</v>
      </c>
      <c r="Z59" s="31" t="s">
        <v>80</v>
      </c>
      <c r="AA59" s="31" t="s">
        <v>80</v>
      </c>
      <c r="AB59" s="31" t="s">
        <v>80</v>
      </c>
      <c r="AC59" s="31" t="s">
        <v>80</v>
      </c>
      <c r="AD59" s="31" t="s">
        <v>80</v>
      </c>
      <c r="AE59" s="31" t="s">
        <v>80</v>
      </c>
      <c r="AF59" s="31" t="s">
        <v>80</v>
      </c>
      <c r="AG59" s="31" t="s">
        <v>80</v>
      </c>
      <c r="AH59" s="31" t="s">
        <v>80</v>
      </c>
      <c r="AI59" s="31" t="s">
        <v>80</v>
      </c>
      <c r="AJ59" s="31" t="s">
        <v>80</v>
      </c>
      <c r="AK59">
        <v>28</v>
      </c>
      <c r="AL59" s="29">
        <v>0.34</v>
      </c>
      <c r="AM59" s="29">
        <v>96.43</v>
      </c>
      <c r="AN59" s="20">
        <v>2724</v>
      </c>
    </row>
    <row r="60" spans="1:40" x14ac:dyDescent="0.25">
      <c r="A60" t="s">
        <v>167</v>
      </c>
      <c r="B60" t="s">
        <v>155</v>
      </c>
      <c r="C60" t="s">
        <v>100</v>
      </c>
      <c r="D60" t="s">
        <v>121</v>
      </c>
      <c r="E60" t="s">
        <v>87</v>
      </c>
      <c r="F60" t="s">
        <v>79</v>
      </c>
      <c r="G60" s="31" t="s">
        <v>82</v>
      </c>
      <c r="H60" s="31" t="s">
        <v>82</v>
      </c>
      <c r="I60" s="31" t="s">
        <v>82</v>
      </c>
      <c r="J60" s="31" t="s">
        <v>82</v>
      </c>
      <c r="K60" s="31" t="s">
        <v>82</v>
      </c>
      <c r="L60" s="31" t="s">
        <v>82</v>
      </c>
      <c r="M60" s="31" t="s">
        <v>80</v>
      </c>
      <c r="N60" s="31" t="s">
        <v>80</v>
      </c>
      <c r="O60" s="31" t="s">
        <v>80</v>
      </c>
      <c r="P60" s="31" t="s">
        <v>80</v>
      </c>
      <c r="Q60" s="31" t="s">
        <v>80</v>
      </c>
      <c r="R60" s="31" t="s">
        <v>80</v>
      </c>
      <c r="S60" s="31" t="s">
        <v>80</v>
      </c>
      <c r="T60" s="31" t="s">
        <v>80</v>
      </c>
      <c r="U60" s="31" t="s">
        <v>80</v>
      </c>
      <c r="V60" s="31" t="s">
        <v>80</v>
      </c>
      <c r="W60" s="31" t="s">
        <v>80</v>
      </c>
      <c r="X60" s="31" t="s">
        <v>80</v>
      </c>
      <c r="Y60" s="31" t="s">
        <v>80</v>
      </c>
      <c r="Z60" s="31" t="s">
        <v>80</v>
      </c>
      <c r="AA60" s="31" t="s">
        <v>80</v>
      </c>
      <c r="AB60" s="31" t="s">
        <v>80</v>
      </c>
      <c r="AC60" s="31" t="s">
        <v>80</v>
      </c>
      <c r="AD60" s="31" t="s">
        <v>80</v>
      </c>
      <c r="AE60" s="31" t="s">
        <v>80</v>
      </c>
      <c r="AF60" s="31" t="s">
        <v>80</v>
      </c>
      <c r="AG60" s="31" t="s">
        <v>80</v>
      </c>
      <c r="AH60" s="31" t="s">
        <v>80</v>
      </c>
      <c r="AI60" s="31" t="s">
        <v>80</v>
      </c>
      <c r="AJ60" s="31" t="s">
        <v>80</v>
      </c>
      <c r="AK60">
        <v>28</v>
      </c>
      <c r="AL60" s="29" t="s">
        <v>80</v>
      </c>
      <c r="AM60" s="29" t="s">
        <v>80</v>
      </c>
      <c r="AN60" s="20" t="s">
        <v>80</v>
      </c>
    </row>
    <row r="61" spans="1:40" x14ac:dyDescent="0.25">
      <c r="A61" t="s">
        <v>167</v>
      </c>
      <c r="B61" t="s">
        <v>155</v>
      </c>
      <c r="C61" t="s">
        <v>75</v>
      </c>
      <c r="D61" t="s">
        <v>162</v>
      </c>
      <c r="E61" t="s">
        <v>99</v>
      </c>
      <c r="F61" t="s">
        <v>78</v>
      </c>
      <c r="G61" s="31" t="s">
        <v>80</v>
      </c>
      <c r="H61" s="31" t="s">
        <v>80</v>
      </c>
      <c r="I61" s="31" t="s">
        <v>80</v>
      </c>
      <c r="J61" s="31" t="s">
        <v>80</v>
      </c>
      <c r="K61" s="31" t="s">
        <v>80</v>
      </c>
      <c r="L61" s="31" t="s">
        <v>80</v>
      </c>
      <c r="M61" s="31" t="s">
        <v>80</v>
      </c>
      <c r="N61" s="31" t="s">
        <v>80</v>
      </c>
      <c r="O61" s="31" t="s">
        <v>80</v>
      </c>
      <c r="P61" s="31" t="s">
        <v>80</v>
      </c>
      <c r="Q61" s="31">
        <v>25</v>
      </c>
      <c r="R61" s="31" t="s">
        <v>80</v>
      </c>
      <c r="S61" s="31">
        <v>190</v>
      </c>
      <c r="T61" s="31">
        <v>130.96600000000001</v>
      </c>
      <c r="U61" s="31">
        <v>53.098999999999997</v>
      </c>
      <c r="V61" s="31" t="s">
        <v>80</v>
      </c>
      <c r="W61" s="31">
        <v>50.02</v>
      </c>
      <c r="X61" s="31" t="s">
        <v>80</v>
      </c>
      <c r="Y61" s="31">
        <v>65.932000000000002</v>
      </c>
      <c r="Z61" s="31">
        <v>67.593999999999994</v>
      </c>
      <c r="AA61" s="31">
        <v>130.45099999999999</v>
      </c>
      <c r="AB61" s="31">
        <v>114.027</v>
      </c>
      <c r="AC61" s="31">
        <v>143.06</v>
      </c>
      <c r="AD61" s="31">
        <v>177.721</v>
      </c>
      <c r="AE61" s="31">
        <v>255.91</v>
      </c>
      <c r="AF61" s="31">
        <v>251.04499999999999</v>
      </c>
      <c r="AG61" s="31">
        <v>194.44399999999999</v>
      </c>
      <c r="AH61" s="31">
        <v>257.40899999999999</v>
      </c>
      <c r="AI61" s="31">
        <v>285.03500000000003</v>
      </c>
      <c r="AJ61" s="31">
        <v>273.92899999999997</v>
      </c>
      <c r="AK61">
        <v>29</v>
      </c>
      <c r="AL61" s="29">
        <v>0.33</v>
      </c>
      <c r="AM61" s="29">
        <v>96.76</v>
      </c>
      <c r="AN61" s="20">
        <v>2665.6410000000001</v>
      </c>
    </row>
    <row r="62" spans="1:40" x14ac:dyDescent="0.25">
      <c r="A62" t="s">
        <v>167</v>
      </c>
      <c r="B62" t="s">
        <v>155</v>
      </c>
      <c r="C62" t="s">
        <v>75</v>
      </c>
      <c r="D62" t="s">
        <v>162</v>
      </c>
      <c r="E62" t="s">
        <v>99</v>
      </c>
      <c r="F62" t="s">
        <v>79</v>
      </c>
      <c r="G62" s="31" t="s">
        <v>80</v>
      </c>
      <c r="H62" s="31" t="s">
        <v>80</v>
      </c>
      <c r="I62" s="31" t="s">
        <v>80</v>
      </c>
      <c r="J62" s="31" t="s">
        <v>80</v>
      </c>
      <c r="K62" s="31" t="s">
        <v>80</v>
      </c>
      <c r="L62" s="31" t="s">
        <v>80</v>
      </c>
      <c r="M62" s="31" t="s">
        <v>80</v>
      </c>
      <c r="N62" s="31" t="s">
        <v>80</v>
      </c>
      <c r="O62" s="31" t="s">
        <v>80</v>
      </c>
      <c r="P62" s="31" t="s">
        <v>7</v>
      </c>
      <c r="Q62" s="31" t="s">
        <v>5</v>
      </c>
      <c r="R62" s="31" t="s">
        <v>7</v>
      </c>
      <c r="S62" s="31" t="s">
        <v>7</v>
      </c>
      <c r="T62" s="31" t="s">
        <v>20</v>
      </c>
      <c r="U62" s="31" t="s">
        <v>20</v>
      </c>
      <c r="V62" s="31" t="s">
        <v>7</v>
      </c>
      <c r="W62" s="31" t="s">
        <v>7</v>
      </c>
      <c r="X62" s="31" t="s">
        <v>7</v>
      </c>
      <c r="Y62" s="31" t="s">
        <v>82</v>
      </c>
      <c r="Z62" s="31" t="s">
        <v>7</v>
      </c>
      <c r="AA62" s="31" t="s">
        <v>7</v>
      </c>
      <c r="AB62" s="31" t="s">
        <v>7</v>
      </c>
      <c r="AC62" s="31" t="s">
        <v>7</v>
      </c>
      <c r="AD62" s="31" t="s">
        <v>7</v>
      </c>
      <c r="AE62" s="31" t="s">
        <v>7</v>
      </c>
      <c r="AF62" s="31" t="s">
        <v>7</v>
      </c>
      <c r="AG62" s="31" t="s">
        <v>82</v>
      </c>
      <c r="AH62" s="31" t="s">
        <v>82</v>
      </c>
      <c r="AI62" s="31" t="s">
        <v>82</v>
      </c>
      <c r="AJ62" s="31" t="s">
        <v>82</v>
      </c>
      <c r="AK62">
        <v>29</v>
      </c>
      <c r="AL62" s="29" t="s">
        <v>80</v>
      </c>
      <c r="AM62" s="29" t="s">
        <v>80</v>
      </c>
      <c r="AN62" s="20" t="s">
        <v>80</v>
      </c>
    </row>
    <row r="63" spans="1:40" x14ac:dyDescent="0.25">
      <c r="A63" t="s">
        <v>167</v>
      </c>
      <c r="B63" t="s">
        <v>155</v>
      </c>
      <c r="C63" t="s">
        <v>75</v>
      </c>
      <c r="D63" t="s">
        <v>76</v>
      </c>
      <c r="E63" t="s">
        <v>105</v>
      </c>
      <c r="F63" t="s">
        <v>78</v>
      </c>
      <c r="G63" s="31">
        <v>731.75099999999998</v>
      </c>
      <c r="H63" s="31">
        <v>206</v>
      </c>
      <c r="I63" s="31">
        <v>69</v>
      </c>
      <c r="J63" s="31">
        <v>94</v>
      </c>
      <c r="K63" s="31">
        <v>29</v>
      </c>
      <c r="L63" s="31">
        <v>77.700999999999993</v>
      </c>
      <c r="M63" s="31">
        <v>108.9</v>
      </c>
      <c r="N63" s="31">
        <v>57.8</v>
      </c>
      <c r="O63" s="31">
        <v>19.02</v>
      </c>
      <c r="P63" s="31">
        <v>19</v>
      </c>
      <c r="Q63" s="31">
        <v>22.3</v>
      </c>
      <c r="R63" s="31">
        <v>7.7720000000000002</v>
      </c>
      <c r="S63" s="31">
        <v>20</v>
      </c>
      <c r="T63" s="31">
        <v>15.098000000000001</v>
      </c>
      <c r="U63" s="31">
        <v>12.092000000000001</v>
      </c>
      <c r="V63" s="31">
        <v>12.785</v>
      </c>
      <c r="W63" s="31">
        <v>7.4950000000000001</v>
      </c>
      <c r="X63" s="31">
        <v>3.984</v>
      </c>
      <c r="Y63" s="31">
        <v>7.0570000000000004</v>
      </c>
      <c r="Z63" s="31">
        <v>7.9939999999999998</v>
      </c>
      <c r="AA63" s="31">
        <v>20.824999999999999</v>
      </c>
      <c r="AB63" s="31">
        <v>25.071000000000002</v>
      </c>
      <c r="AC63" s="31">
        <v>39.573999999999998</v>
      </c>
      <c r="AD63" s="31">
        <v>16.306999999999999</v>
      </c>
      <c r="AE63" s="31">
        <v>109.273</v>
      </c>
      <c r="AF63" s="31">
        <v>178.29400000000001</v>
      </c>
      <c r="AG63" s="31">
        <v>147.66800000000001</v>
      </c>
      <c r="AH63" s="31">
        <v>87.471000000000004</v>
      </c>
      <c r="AI63" s="31">
        <v>167.374</v>
      </c>
      <c r="AJ63" s="31">
        <v>142.72999999999999</v>
      </c>
      <c r="AK63">
        <v>30</v>
      </c>
      <c r="AL63" s="29">
        <v>0.3</v>
      </c>
      <c r="AM63" s="29">
        <v>97.07</v>
      </c>
      <c r="AN63" s="20">
        <v>2463.335</v>
      </c>
    </row>
    <row r="64" spans="1:40" x14ac:dyDescent="0.25">
      <c r="A64" t="s">
        <v>167</v>
      </c>
      <c r="B64" t="s">
        <v>155</v>
      </c>
      <c r="C64" t="s">
        <v>75</v>
      </c>
      <c r="D64" t="s">
        <v>76</v>
      </c>
      <c r="E64" t="s">
        <v>105</v>
      </c>
      <c r="F64" t="s">
        <v>79</v>
      </c>
      <c r="G64" s="31" t="s">
        <v>20</v>
      </c>
      <c r="H64" s="31" t="s">
        <v>20</v>
      </c>
      <c r="I64" s="31" t="s">
        <v>20</v>
      </c>
      <c r="J64" s="31" t="s">
        <v>22</v>
      </c>
      <c r="K64" s="31" t="s">
        <v>24</v>
      </c>
      <c r="L64" s="31" t="s">
        <v>20</v>
      </c>
      <c r="M64" s="31" t="s">
        <v>22</v>
      </c>
      <c r="N64" s="31" t="s">
        <v>22</v>
      </c>
      <c r="O64" s="31" t="s">
        <v>24</v>
      </c>
      <c r="P64" s="31" t="s">
        <v>82</v>
      </c>
      <c r="Q64" s="31" t="s">
        <v>20</v>
      </c>
      <c r="R64" s="31" t="s">
        <v>82</v>
      </c>
      <c r="S64" s="31" t="s">
        <v>82</v>
      </c>
      <c r="T64" s="31" t="s">
        <v>5</v>
      </c>
      <c r="U64" s="31" t="s">
        <v>5</v>
      </c>
      <c r="V64" s="31" t="s">
        <v>82</v>
      </c>
      <c r="W64" s="31" t="s">
        <v>82</v>
      </c>
      <c r="X64" s="31" t="s">
        <v>5</v>
      </c>
      <c r="Y64" s="31" t="s">
        <v>20</v>
      </c>
      <c r="Z64" s="31" t="s">
        <v>5</v>
      </c>
      <c r="AA64" s="31" t="s">
        <v>5</v>
      </c>
      <c r="AB64" s="31" t="s">
        <v>5</v>
      </c>
      <c r="AC64" s="31" t="s">
        <v>24</v>
      </c>
      <c r="AD64" s="31" t="s">
        <v>24</v>
      </c>
      <c r="AE64" s="31" t="s">
        <v>5</v>
      </c>
      <c r="AF64" s="31" t="s">
        <v>5</v>
      </c>
      <c r="AG64" s="31" t="s">
        <v>24</v>
      </c>
      <c r="AH64" s="31" t="s">
        <v>24</v>
      </c>
      <c r="AI64" s="31" t="s">
        <v>24</v>
      </c>
      <c r="AJ64" s="31" t="s">
        <v>5</v>
      </c>
      <c r="AK64">
        <v>30</v>
      </c>
      <c r="AL64" s="29" t="s">
        <v>80</v>
      </c>
      <c r="AM64" s="29" t="s">
        <v>80</v>
      </c>
      <c r="AN64" s="20" t="s">
        <v>80</v>
      </c>
    </row>
    <row r="65" spans="1:40" x14ac:dyDescent="0.25">
      <c r="A65" t="s">
        <v>167</v>
      </c>
      <c r="B65" t="s">
        <v>155</v>
      </c>
      <c r="C65" t="s">
        <v>75</v>
      </c>
      <c r="D65" t="s">
        <v>176</v>
      </c>
      <c r="E65" t="s">
        <v>127</v>
      </c>
      <c r="F65" t="s">
        <v>78</v>
      </c>
      <c r="G65" s="31">
        <v>156</v>
      </c>
      <c r="H65" s="31">
        <v>156</v>
      </c>
      <c r="I65" s="31">
        <v>157</v>
      </c>
      <c r="J65" s="31">
        <v>399</v>
      </c>
      <c r="K65" s="31">
        <v>367</v>
      </c>
      <c r="L65" s="31">
        <v>290</v>
      </c>
      <c r="M65" s="31">
        <v>366</v>
      </c>
      <c r="N65" s="31">
        <v>41</v>
      </c>
      <c r="O65" s="31" t="s">
        <v>80</v>
      </c>
      <c r="P65" s="31" t="s">
        <v>80</v>
      </c>
      <c r="Q65" s="31" t="s">
        <v>80</v>
      </c>
      <c r="R65" s="31" t="s">
        <v>80</v>
      </c>
      <c r="S65" s="31" t="s">
        <v>80</v>
      </c>
      <c r="T65" s="31" t="s">
        <v>80</v>
      </c>
      <c r="U65" s="31" t="s">
        <v>80</v>
      </c>
      <c r="V65" s="31" t="s">
        <v>80</v>
      </c>
      <c r="W65" s="31" t="s">
        <v>80</v>
      </c>
      <c r="X65" s="31" t="s">
        <v>80</v>
      </c>
      <c r="Y65" s="31" t="s">
        <v>80</v>
      </c>
      <c r="Z65" s="31" t="s">
        <v>80</v>
      </c>
      <c r="AA65" s="31" t="s">
        <v>80</v>
      </c>
      <c r="AB65" s="31" t="s">
        <v>80</v>
      </c>
      <c r="AC65" s="31" t="s">
        <v>80</v>
      </c>
      <c r="AD65" s="31" t="s">
        <v>80</v>
      </c>
      <c r="AE65" s="31" t="s">
        <v>80</v>
      </c>
      <c r="AF65" s="31" t="s">
        <v>80</v>
      </c>
      <c r="AG65" s="31" t="s">
        <v>80</v>
      </c>
      <c r="AH65" s="31" t="s">
        <v>80</v>
      </c>
      <c r="AI65" s="31" t="s">
        <v>80</v>
      </c>
      <c r="AJ65" s="31" t="s">
        <v>80</v>
      </c>
      <c r="AK65">
        <v>31</v>
      </c>
      <c r="AL65" s="29">
        <v>0.24</v>
      </c>
      <c r="AM65" s="29">
        <v>97.3</v>
      </c>
      <c r="AN65" s="20">
        <v>1932</v>
      </c>
    </row>
    <row r="66" spans="1:40" x14ac:dyDescent="0.25">
      <c r="A66" t="s">
        <v>167</v>
      </c>
      <c r="B66" t="s">
        <v>155</v>
      </c>
      <c r="C66" t="s">
        <v>75</v>
      </c>
      <c r="D66" t="s">
        <v>176</v>
      </c>
      <c r="E66" t="s">
        <v>127</v>
      </c>
      <c r="F66" t="s">
        <v>79</v>
      </c>
      <c r="G66" s="31" t="s">
        <v>82</v>
      </c>
      <c r="H66" s="31" t="s">
        <v>82</v>
      </c>
      <c r="I66" s="31" t="s">
        <v>82</v>
      </c>
      <c r="J66" s="31" t="s">
        <v>82</v>
      </c>
      <c r="K66" s="31" t="s">
        <v>82</v>
      </c>
      <c r="L66" s="31" t="s">
        <v>82</v>
      </c>
      <c r="M66" s="31" t="s">
        <v>82</v>
      </c>
      <c r="N66" s="31" t="s">
        <v>82</v>
      </c>
      <c r="O66" s="31" t="s">
        <v>80</v>
      </c>
      <c r="P66" s="31" t="s">
        <v>80</v>
      </c>
      <c r="Q66" s="31" t="s">
        <v>80</v>
      </c>
      <c r="R66" s="31" t="s">
        <v>80</v>
      </c>
      <c r="S66" s="31" t="s">
        <v>80</v>
      </c>
      <c r="T66" s="31" t="s">
        <v>80</v>
      </c>
      <c r="U66" s="31" t="s">
        <v>80</v>
      </c>
      <c r="V66" s="31" t="s">
        <v>80</v>
      </c>
      <c r="W66" s="31" t="s">
        <v>80</v>
      </c>
      <c r="X66" s="31" t="s">
        <v>80</v>
      </c>
      <c r="Y66" s="31" t="s">
        <v>80</v>
      </c>
      <c r="Z66" s="31" t="s">
        <v>80</v>
      </c>
      <c r="AA66" s="31" t="s">
        <v>80</v>
      </c>
      <c r="AB66" s="31" t="s">
        <v>80</v>
      </c>
      <c r="AC66" s="31" t="s">
        <v>80</v>
      </c>
      <c r="AD66" s="31" t="s">
        <v>80</v>
      </c>
      <c r="AE66" s="31" t="s">
        <v>80</v>
      </c>
      <c r="AF66" s="31" t="s">
        <v>80</v>
      </c>
      <c r="AG66" s="31" t="s">
        <v>80</v>
      </c>
      <c r="AH66" s="31" t="s">
        <v>80</v>
      </c>
      <c r="AI66" s="31" t="s">
        <v>80</v>
      </c>
      <c r="AJ66" s="31" t="s">
        <v>80</v>
      </c>
      <c r="AK66">
        <v>31</v>
      </c>
      <c r="AL66" s="29" t="s">
        <v>80</v>
      </c>
      <c r="AM66" s="29" t="s">
        <v>80</v>
      </c>
      <c r="AN66" s="20" t="s">
        <v>80</v>
      </c>
    </row>
    <row r="67" spans="1:40" x14ac:dyDescent="0.25">
      <c r="A67" t="s">
        <v>167</v>
      </c>
      <c r="B67" t="s">
        <v>155</v>
      </c>
      <c r="C67" t="s">
        <v>75</v>
      </c>
      <c r="D67" t="s">
        <v>176</v>
      </c>
      <c r="E67" t="s">
        <v>90</v>
      </c>
      <c r="F67" t="s">
        <v>78</v>
      </c>
      <c r="G67" s="31" t="s">
        <v>80</v>
      </c>
      <c r="H67" s="31" t="s">
        <v>80</v>
      </c>
      <c r="I67" s="31" t="s">
        <v>80</v>
      </c>
      <c r="J67" s="31">
        <v>200</v>
      </c>
      <c r="K67" s="31">
        <v>158</v>
      </c>
      <c r="L67" s="31">
        <v>214</v>
      </c>
      <c r="M67" s="31">
        <v>312</v>
      </c>
      <c r="N67" s="31">
        <v>287</v>
      </c>
      <c r="O67" s="31">
        <v>158.066</v>
      </c>
      <c r="P67" s="31">
        <v>186</v>
      </c>
      <c r="Q67" s="31">
        <v>165</v>
      </c>
      <c r="R67" s="31">
        <v>75</v>
      </c>
      <c r="S67" s="31">
        <v>85</v>
      </c>
      <c r="T67" s="31" t="s">
        <v>80</v>
      </c>
      <c r="U67" s="31" t="s">
        <v>80</v>
      </c>
      <c r="V67" s="31" t="s">
        <v>80</v>
      </c>
      <c r="W67" s="31" t="s">
        <v>80</v>
      </c>
      <c r="X67" s="31" t="s">
        <v>80</v>
      </c>
      <c r="Y67" s="31" t="s">
        <v>80</v>
      </c>
      <c r="Z67" s="31" t="s">
        <v>80</v>
      </c>
      <c r="AA67" s="31" t="s">
        <v>80</v>
      </c>
      <c r="AB67" s="31" t="s">
        <v>80</v>
      </c>
      <c r="AC67" s="31" t="s">
        <v>80</v>
      </c>
      <c r="AD67" s="31" t="s">
        <v>80</v>
      </c>
      <c r="AE67" s="31" t="s">
        <v>80</v>
      </c>
      <c r="AF67" s="31" t="s">
        <v>80</v>
      </c>
      <c r="AG67" s="31" t="s">
        <v>80</v>
      </c>
      <c r="AH67" s="31" t="s">
        <v>80</v>
      </c>
      <c r="AI67" s="31" t="s">
        <v>80</v>
      </c>
      <c r="AJ67" s="31" t="s">
        <v>80</v>
      </c>
      <c r="AK67">
        <v>32</v>
      </c>
      <c r="AL67" s="29">
        <v>0.23</v>
      </c>
      <c r="AM67" s="29">
        <v>97.53</v>
      </c>
      <c r="AN67" s="20">
        <v>1840.066</v>
      </c>
    </row>
    <row r="68" spans="1:40" x14ac:dyDescent="0.25">
      <c r="A68" t="s">
        <v>167</v>
      </c>
      <c r="B68" t="s">
        <v>155</v>
      </c>
      <c r="C68" t="s">
        <v>75</v>
      </c>
      <c r="D68" t="s">
        <v>176</v>
      </c>
      <c r="E68" t="s">
        <v>90</v>
      </c>
      <c r="F68" t="s">
        <v>79</v>
      </c>
      <c r="G68" s="31" t="s">
        <v>80</v>
      </c>
      <c r="H68" s="31" t="s">
        <v>80</v>
      </c>
      <c r="I68" s="31" t="s">
        <v>80</v>
      </c>
      <c r="J68" s="31" t="s">
        <v>82</v>
      </c>
      <c r="K68" s="31" t="s">
        <v>82</v>
      </c>
      <c r="L68" s="31" t="s">
        <v>82</v>
      </c>
      <c r="M68" s="31" t="s">
        <v>82</v>
      </c>
      <c r="N68" s="31" t="s">
        <v>82</v>
      </c>
      <c r="O68" s="31" t="s">
        <v>82</v>
      </c>
      <c r="P68" s="31" t="s">
        <v>82</v>
      </c>
      <c r="Q68" s="31" t="s">
        <v>82</v>
      </c>
      <c r="R68" s="31" t="s">
        <v>82</v>
      </c>
      <c r="S68" s="31" t="s">
        <v>82</v>
      </c>
      <c r="T68" s="31" t="s">
        <v>80</v>
      </c>
      <c r="U68" s="31" t="s">
        <v>80</v>
      </c>
      <c r="V68" s="31" t="s">
        <v>80</v>
      </c>
      <c r="W68" s="31" t="s">
        <v>80</v>
      </c>
      <c r="X68" s="31" t="s">
        <v>80</v>
      </c>
      <c r="Y68" s="31" t="s">
        <v>80</v>
      </c>
      <c r="Z68" s="31" t="s">
        <v>80</v>
      </c>
      <c r="AA68" s="31" t="s">
        <v>80</v>
      </c>
      <c r="AB68" s="31" t="s">
        <v>80</v>
      </c>
      <c r="AC68" s="31" t="s">
        <v>80</v>
      </c>
      <c r="AD68" s="31" t="s">
        <v>80</v>
      </c>
      <c r="AE68" s="31" t="s">
        <v>80</v>
      </c>
      <c r="AF68" s="31" t="s">
        <v>80</v>
      </c>
      <c r="AG68" s="31" t="s">
        <v>80</v>
      </c>
      <c r="AH68" s="31" t="s">
        <v>80</v>
      </c>
      <c r="AI68" s="31" t="s">
        <v>80</v>
      </c>
      <c r="AJ68" s="31" t="s">
        <v>80</v>
      </c>
      <c r="AK68">
        <v>32</v>
      </c>
      <c r="AL68" s="29" t="s">
        <v>80</v>
      </c>
      <c r="AM68" s="29" t="s">
        <v>80</v>
      </c>
      <c r="AN68" s="20" t="s">
        <v>80</v>
      </c>
    </row>
    <row r="69" spans="1:40" x14ac:dyDescent="0.25">
      <c r="A69" t="s">
        <v>167</v>
      </c>
      <c r="B69" t="s">
        <v>155</v>
      </c>
      <c r="C69" t="s">
        <v>75</v>
      </c>
      <c r="D69" t="s">
        <v>157</v>
      </c>
      <c r="E69" t="s">
        <v>99</v>
      </c>
      <c r="F69" t="s">
        <v>78</v>
      </c>
      <c r="G69" s="31">
        <v>32</v>
      </c>
      <c r="H69" s="31">
        <v>32</v>
      </c>
      <c r="I69" s="31">
        <v>32</v>
      </c>
      <c r="J69" s="31">
        <v>4</v>
      </c>
      <c r="K69" s="31">
        <v>5</v>
      </c>
      <c r="L69" s="31">
        <v>10</v>
      </c>
      <c r="M69" s="31">
        <v>8</v>
      </c>
      <c r="N69" s="31">
        <v>8</v>
      </c>
      <c r="O69" s="31">
        <v>25</v>
      </c>
      <c r="P69" s="31">
        <v>106.65</v>
      </c>
      <c r="Q69" s="31">
        <v>156</v>
      </c>
      <c r="R69" s="31">
        <v>200.1</v>
      </c>
      <c r="S69" s="31">
        <v>247.42</v>
      </c>
      <c r="T69" s="31">
        <v>207</v>
      </c>
      <c r="U69" s="31">
        <v>197.6</v>
      </c>
      <c r="V69" s="31">
        <v>37.04</v>
      </c>
      <c r="W69" s="31">
        <v>100.994</v>
      </c>
      <c r="X69" s="31">
        <v>101.467</v>
      </c>
      <c r="Y69" s="31">
        <v>91.33</v>
      </c>
      <c r="Z69" s="31" t="s">
        <v>80</v>
      </c>
      <c r="AA69" s="31" t="s">
        <v>80</v>
      </c>
      <c r="AB69" s="31" t="s">
        <v>80</v>
      </c>
      <c r="AC69" s="31" t="s">
        <v>80</v>
      </c>
      <c r="AD69" s="31" t="s">
        <v>80</v>
      </c>
      <c r="AE69" s="31" t="s">
        <v>80</v>
      </c>
      <c r="AF69" s="31" t="s">
        <v>80</v>
      </c>
      <c r="AG69" s="31" t="s">
        <v>80</v>
      </c>
      <c r="AH69" s="31" t="s">
        <v>80</v>
      </c>
      <c r="AI69" s="31" t="s">
        <v>80</v>
      </c>
      <c r="AJ69" s="31" t="s">
        <v>80</v>
      </c>
      <c r="AK69">
        <v>33</v>
      </c>
      <c r="AL69" s="29">
        <v>0.2</v>
      </c>
      <c r="AM69" s="29">
        <v>97.73</v>
      </c>
      <c r="AN69" s="20">
        <v>1601.6010000000001</v>
      </c>
    </row>
    <row r="70" spans="1:40" x14ac:dyDescent="0.25">
      <c r="A70" t="s">
        <v>167</v>
      </c>
      <c r="B70" t="s">
        <v>155</v>
      </c>
      <c r="C70" t="s">
        <v>75</v>
      </c>
      <c r="D70" t="s">
        <v>157</v>
      </c>
      <c r="E70" t="s">
        <v>99</v>
      </c>
      <c r="F70" t="s">
        <v>79</v>
      </c>
      <c r="G70" s="31" t="s">
        <v>82</v>
      </c>
      <c r="H70" s="31" t="s">
        <v>82</v>
      </c>
      <c r="I70" s="31" t="s">
        <v>82</v>
      </c>
      <c r="J70" s="31" t="s">
        <v>82</v>
      </c>
      <c r="K70" s="31" t="s">
        <v>82</v>
      </c>
      <c r="L70" s="31" t="s">
        <v>82</v>
      </c>
      <c r="M70" s="31" t="s">
        <v>82</v>
      </c>
      <c r="N70" s="31" t="s">
        <v>82</v>
      </c>
      <c r="O70" s="31" t="s">
        <v>82</v>
      </c>
      <c r="P70" s="31" t="s">
        <v>7</v>
      </c>
      <c r="Q70" s="31" t="s">
        <v>82</v>
      </c>
      <c r="R70" s="31" t="s">
        <v>7</v>
      </c>
      <c r="S70" s="31" t="s">
        <v>5</v>
      </c>
      <c r="T70" s="31" t="s">
        <v>7</v>
      </c>
      <c r="U70" s="31" t="s">
        <v>20</v>
      </c>
      <c r="V70" s="31" t="s">
        <v>20</v>
      </c>
      <c r="W70" s="31" t="s">
        <v>20</v>
      </c>
      <c r="X70" s="31" t="s">
        <v>20</v>
      </c>
      <c r="Y70" s="31" t="s">
        <v>5</v>
      </c>
      <c r="Z70" s="31" t="s">
        <v>80</v>
      </c>
      <c r="AA70" s="31" t="s">
        <v>80</v>
      </c>
      <c r="AB70" s="31" t="s">
        <v>80</v>
      </c>
      <c r="AC70" s="31" t="s">
        <v>80</v>
      </c>
      <c r="AD70" s="31" t="s">
        <v>80</v>
      </c>
      <c r="AE70" s="31" t="s">
        <v>80</v>
      </c>
      <c r="AF70" s="31" t="s">
        <v>80</v>
      </c>
      <c r="AG70" s="31" t="s">
        <v>80</v>
      </c>
      <c r="AH70" s="31" t="s">
        <v>80</v>
      </c>
      <c r="AI70" s="31" t="s">
        <v>80</v>
      </c>
      <c r="AJ70" s="31" t="s">
        <v>80</v>
      </c>
      <c r="AK70">
        <v>33</v>
      </c>
      <c r="AL70" s="29" t="s">
        <v>80</v>
      </c>
      <c r="AM70" s="29" t="s">
        <v>80</v>
      </c>
      <c r="AN70" s="20" t="s">
        <v>80</v>
      </c>
    </row>
    <row r="71" spans="1:40" x14ac:dyDescent="0.25">
      <c r="A71" t="s">
        <v>167</v>
      </c>
      <c r="B71" t="s">
        <v>155</v>
      </c>
      <c r="C71" t="s">
        <v>75</v>
      </c>
      <c r="D71" t="s">
        <v>160</v>
      </c>
      <c r="E71" t="s">
        <v>99</v>
      </c>
      <c r="F71" t="s">
        <v>78</v>
      </c>
      <c r="G71" s="31" t="s">
        <v>80</v>
      </c>
      <c r="H71" s="31" t="s">
        <v>80</v>
      </c>
      <c r="I71" s="31" t="s">
        <v>80</v>
      </c>
      <c r="J71" s="31" t="s">
        <v>80</v>
      </c>
      <c r="K71" s="31" t="s">
        <v>80</v>
      </c>
      <c r="L71" s="31" t="s">
        <v>80</v>
      </c>
      <c r="M71" s="31" t="s">
        <v>80</v>
      </c>
      <c r="N71" s="31" t="s">
        <v>80</v>
      </c>
      <c r="O71" s="31" t="s">
        <v>80</v>
      </c>
      <c r="P71" s="31" t="s">
        <v>80</v>
      </c>
      <c r="Q71" s="31" t="s">
        <v>80</v>
      </c>
      <c r="R71" s="31" t="s">
        <v>80</v>
      </c>
      <c r="S71" s="31" t="s">
        <v>80</v>
      </c>
      <c r="T71" s="31" t="s">
        <v>80</v>
      </c>
      <c r="U71" s="31" t="s">
        <v>80</v>
      </c>
      <c r="V71" s="31" t="s">
        <v>80</v>
      </c>
      <c r="W71" s="31" t="s">
        <v>80</v>
      </c>
      <c r="X71" s="31">
        <v>63.7</v>
      </c>
      <c r="Y71" s="31">
        <v>77.085999999999999</v>
      </c>
      <c r="Z71" s="31">
        <v>77.08</v>
      </c>
      <c r="AA71" s="31">
        <v>155</v>
      </c>
      <c r="AB71" s="31">
        <v>99.334999999999994</v>
      </c>
      <c r="AC71" s="31">
        <v>123.67</v>
      </c>
      <c r="AD71" s="31">
        <v>181</v>
      </c>
      <c r="AE71" s="31">
        <v>263.33999999999997</v>
      </c>
      <c r="AF71" s="31">
        <v>122</v>
      </c>
      <c r="AG71" s="31">
        <v>326.7</v>
      </c>
      <c r="AH71" s="31">
        <v>67.08</v>
      </c>
      <c r="AI71" s="31" t="s">
        <v>80</v>
      </c>
      <c r="AJ71" s="31">
        <v>5.3250000000000002</v>
      </c>
      <c r="AK71">
        <v>34</v>
      </c>
      <c r="AL71" s="29">
        <v>0.19</v>
      </c>
      <c r="AM71" s="29">
        <v>97.92</v>
      </c>
      <c r="AN71" s="20">
        <v>1561.3150000000001</v>
      </c>
    </row>
    <row r="72" spans="1:40" x14ac:dyDescent="0.25">
      <c r="A72" t="s">
        <v>167</v>
      </c>
      <c r="B72" t="s">
        <v>155</v>
      </c>
      <c r="C72" t="s">
        <v>75</v>
      </c>
      <c r="D72" t="s">
        <v>160</v>
      </c>
      <c r="E72" t="s">
        <v>99</v>
      </c>
      <c r="F72" t="s">
        <v>79</v>
      </c>
      <c r="G72" s="31" t="s">
        <v>80</v>
      </c>
      <c r="H72" s="31" t="s">
        <v>80</v>
      </c>
      <c r="I72" s="31" t="s">
        <v>80</v>
      </c>
      <c r="J72" s="31" t="s">
        <v>80</v>
      </c>
      <c r="K72" s="31" t="s">
        <v>80</v>
      </c>
      <c r="L72" s="31" t="s">
        <v>80</v>
      </c>
      <c r="M72" s="31" t="s">
        <v>80</v>
      </c>
      <c r="N72" s="31" t="s">
        <v>80</v>
      </c>
      <c r="O72" s="31" t="s">
        <v>80</v>
      </c>
      <c r="P72" s="31" t="s">
        <v>80</v>
      </c>
      <c r="Q72" s="31" t="s">
        <v>80</v>
      </c>
      <c r="R72" s="31" t="s">
        <v>80</v>
      </c>
      <c r="S72" s="31" t="s">
        <v>80</v>
      </c>
      <c r="T72" s="31" t="s">
        <v>80</v>
      </c>
      <c r="U72" s="31" t="s">
        <v>80</v>
      </c>
      <c r="V72" s="31" t="s">
        <v>80</v>
      </c>
      <c r="W72" s="31" t="s">
        <v>80</v>
      </c>
      <c r="X72" s="31" t="s">
        <v>20</v>
      </c>
      <c r="Y72" s="31" t="s">
        <v>82</v>
      </c>
      <c r="Z72" s="31" t="s">
        <v>82</v>
      </c>
      <c r="AA72" s="31" t="s">
        <v>82</v>
      </c>
      <c r="AB72" s="31" t="s">
        <v>20</v>
      </c>
      <c r="AC72" s="31" t="s">
        <v>7</v>
      </c>
      <c r="AD72" s="31" t="s">
        <v>20</v>
      </c>
      <c r="AE72" s="31" t="s">
        <v>7</v>
      </c>
      <c r="AF72" s="31" t="s">
        <v>20</v>
      </c>
      <c r="AG72" s="31" t="s">
        <v>20</v>
      </c>
      <c r="AH72" s="31" t="s">
        <v>5</v>
      </c>
      <c r="AI72" s="31" t="s">
        <v>80</v>
      </c>
      <c r="AJ72" s="31" t="s">
        <v>82</v>
      </c>
      <c r="AK72">
        <v>34</v>
      </c>
      <c r="AL72" s="29" t="s">
        <v>80</v>
      </c>
      <c r="AM72" s="29" t="s">
        <v>80</v>
      </c>
      <c r="AN72" s="20" t="s">
        <v>80</v>
      </c>
    </row>
    <row r="73" spans="1:40" x14ac:dyDescent="0.25">
      <c r="A73" t="s">
        <v>167</v>
      </c>
      <c r="B73" t="s">
        <v>155</v>
      </c>
      <c r="C73" t="s">
        <v>75</v>
      </c>
      <c r="D73" t="s">
        <v>103</v>
      </c>
      <c r="E73" t="s">
        <v>87</v>
      </c>
      <c r="F73" t="s">
        <v>78</v>
      </c>
      <c r="G73" s="31">
        <v>458</v>
      </c>
      <c r="H73" s="31">
        <v>591</v>
      </c>
      <c r="I73" s="31">
        <v>410</v>
      </c>
      <c r="J73" s="31">
        <v>66</v>
      </c>
      <c r="K73" s="31" t="s">
        <v>80</v>
      </c>
      <c r="L73" s="31" t="s">
        <v>80</v>
      </c>
      <c r="M73" s="31" t="s">
        <v>80</v>
      </c>
      <c r="N73" s="31" t="s">
        <v>80</v>
      </c>
      <c r="O73" s="31" t="s">
        <v>80</v>
      </c>
      <c r="P73" s="31" t="s">
        <v>80</v>
      </c>
      <c r="Q73" s="31" t="s">
        <v>80</v>
      </c>
      <c r="R73" s="31">
        <v>26</v>
      </c>
      <c r="S73" s="31" t="s">
        <v>80</v>
      </c>
      <c r="T73" s="31" t="s">
        <v>80</v>
      </c>
      <c r="U73" s="31" t="s">
        <v>80</v>
      </c>
      <c r="V73" s="31" t="s">
        <v>80</v>
      </c>
      <c r="W73" s="31" t="s">
        <v>80</v>
      </c>
      <c r="X73" s="31" t="s">
        <v>80</v>
      </c>
      <c r="Y73" s="31" t="s">
        <v>80</v>
      </c>
      <c r="Z73" s="31" t="s">
        <v>80</v>
      </c>
      <c r="AA73" s="31" t="s">
        <v>80</v>
      </c>
      <c r="AB73" s="31" t="s">
        <v>80</v>
      </c>
      <c r="AC73" s="31" t="s">
        <v>80</v>
      </c>
      <c r="AD73" s="31" t="s">
        <v>80</v>
      </c>
      <c r="AE73" s="31" t="s">
        <v>80</v>
      </c>
      <c r="AF73" s="31" t="s">
        <v>80</v>
      </c>
      <c r="AG73" s="31" t="s">
        <v>80</v>
      </c>
      <c r="AH73" s="31" t="s">
        <v>80</v>
      </c>
      <c r="AI73" s="31" t="s">
        <v>80</v>
      </c>
      <c r="AJ73" s="31" t="s">
        <v>80</v>
      </c>
      <c r="AK73">
        <v>35</v>
      </c>
      <c r="AL73" s="29">
        <v>0.19</v>
      </c>
      <c r="AM73" s="29">
        <v>98.11</v>
      </c>
      <c r="AN73" s="20">
        <v>1551</v>
      </c>
    </row>
    <row r="74" spans="1:40" x14ac:dyDescent="0.25">
      <c r="A74" t="s">
        <v>167</v>
      </c>
      <c r="B74" t="s">
        <v>155</v>
      </c>
      <c r="C74" t="s">
        <v>75</v>
      </c>
      <c r="D74" t="s">
        <v>103</v>
      </c>
      <c r="E74" t="s">
        <v>87</v>
      </c>
      <c r="F74" t="s">
        <v>79</v>
      </c>
      <c r="G74" s="31" t="s">
        <v>5</v>
      </c>
      <c r="H74" s="31" t="s">
        <v>5</v>
      </c>
      <c r="I74" s="31" t="s">
        <v>5</v>
      </c>
      <c r="J74" s="31" t="s">
        <v>82</v>
      </c>
      <c r="K74" s="31" t="s">
        <v>80</v>
      </c>
      <c r="L74" s="31" t="s">
        <v>80</v>
      </c>
      <c r="M74" s="31" t="s">
        <v>80</v>
      </c>
      <c r="N74" s="31" t="s">
        <v>80</v>
      </c>
      <c r="O74" s="31" t="s">
        <v>80</v>
      </c>
      <c r="P74" s="31" t="s">
        <v>80</v>
      </c>
      <c r="Q74" s="31" t="s">
        <v>80</v>
      </c>
      <c r="R74" s="31" t="s">
        <v>5</v>
      </c>
      <c r="S74" s="31" t="s">
        <v>80</v>
      </c>
      <c r="T74" s="31" t="s">
        <v>80</v>
      </c>
      <c r="U74" s="31" t="s">
        <v>80</v>
      </c>
      <c r="V74" s="31" t="s">
        <v>80</v>
      </c>
      <c r="W74" s="31" t="s">
        <v>80</v>
      </c>
      <c r="X74" s="31" t="s">
        <v>80</v>
      </c>
      <c r="Y74" s="31" t="s">
        <v>80</v>
      </c>
      <c r="Z74" s="31" t="s">
        <v>80</v>
      </c>
      <c r="AA74" s="31" t="s">
        <v>80</v>
      </c>
      <c r="AB74" s="31" t="s">
        <v>80</v>
      </c>
      <c r="AC74" s="31" t="s">
        <v>80</v>
      </c>
      <c r="AD74" s="31" t="s">
        <v>80</v>
      </c>
      <c r="AE74" s="31" t="s">
        <v>80</v>
      </c>
      <c r="AF74" s="31" t="s">
        <v>80</v>
      </c>
      <c r="AG74" s="31" t="s">
        <v>80</v>
      </c>
      <c r="AH74" s="31" t="s">
        <v>80</v>
      </c>
      <c r="AI74" s="31" t="s">
        <v>80</v>
      </c>
      <c r="AJ74" s="31" t="s">
        <v>80</v>
      </c>
      <c r="AK74">
        <v>35</v>
      </c>
      <c r="AL74" s="29" t="s">
        <v>80</v>
      </c>
      <c r="AM74" s="29" t="s">
        <v>80</v>
      </c>
      <c r="AN74" s="20" t="s">
        <v>80</v>
      </c>
    </row>
    <row r="75" spans="1:40" x14ac:dyDescent="0.25">
      <c r="A75" t="s">
        <v>167</v>
      </c>
      <c r="B75" t="s">
        <v>155</v>
      </c>
      <c r="C75" t="s">
        <v>75</v>
      </c>
      <c r="D75" t="s">
        <v>178</v>
      </c>
      <c r="E75" t="s">
        <v>99</v>
      </c>
      <c r="F75" t="s">
        <v>78</v>
      </c>
      <c r="G75" s="31" t="s">
        <v>80</v>
      </c>
      <c r="H75" s="31" t="s">
        <v>80</v>
      </c>
      <c r="I75" s="31" t="s">
        <v>80</v>
      </c>
      <c r="J75" s="31" t="s">
        <v>80</v>
      </c>
      <c r="K75" s="31" t="s">
        <v>80</v>
      </c>
      <c r="L75" s="31" t="s">
        <v>80</v>
      </c>
      <c r="M75" s="31" t="s">
        <v>80</v>
      </c>
      <c r="N75" s="31" t="s">
        <v>80</v>
      </c>
      <c r="O75" s="31" t="s">
        <v>80</v>
      </c>
      <c r="P75" s="31" t="s">
        <v>80</v>
      </c>
      <c r="Q75" s="31" t="s">
        <v>80</v>
      </c>
      <c r="R75" s="31" t="s">
        <v>80</v>
      </c>
      <c r="S75" s="31" t="s">
        <v>80</v>
      </c>
      <c r="T75" s="31" t="s">
        <v>80</v>
      </c>
      <c r="U75" s="31">
        <v>50</v>
      </c>
      <c r="V75" s="31" t="s">
        <v>80</v>
      </c>
      <c r="W75" s="31">
        <v>0.154</v>
      </c>
      <c r="X75" s="31" t="s">
        <v>80</v>
      </c>
      <c r="Y75" s="31">
        <v>8.5939999999999994</v>
      </c>
      <c r="Z75" s="31">
        <v>33.549999999999997</v>
      </c>
      <c r="AA75" s="31">
        <v>39.6</v>
      </c>
      <c r="AB75" s="31">
        <v>47.39</v>
      </c>
      <c r="AC75" s="31">
        <v>56</v>
      </c>
      <c r="AD75" s="31">
        <v>100</v>
      </c>
      <c r="AE75" s="31">
        <v>156</v>
      </c>
      <c r="AF75" s="31">
        <v>167.66499999999999</v>
      </c>
      <c r="AG75" s="31">
        <v>148.36600000000001</v>
      </c>
      <c r="AH75" s="31">
        <v>168.34200000000001</v>
      </c>
      <c r="AI75" s="31">
        <v>263.86900000000003</v>
      </c>
      <c r="AJ75" s="31">
        <v>262.947</v>
      </c>
      <c r="AK75">
        <v>36</v>
      </c>
      <c r="AL75" s="29">
        <v>0.19</v>
      </c>
      <c r="AM75" s="29">
        <v>98.3</v>
      </c>
      <c r="AN75" s="20">
        <v>1502.4770000000001</v>
      </c>
    </row>
    <row r="76" spans="1:40" x14ac:dyDescent="0.25">
      <c r="A76" t="s">
        <v>167</v>
      </c>
      <c r="B76" t="s">
        <v>155</v>
      </c>
      <c r="C76" t="s">
        <v>75</v>
      </c>
      <c r="D76" t="s">
        <v>178</v>
      </c>
      <c r="E76" t="s">
        <v>99</v>
      </c>
      <c r="F76" t="s">
        <v>79</v>
      </c>
      <c r="G76" s="31" t="s">
        <v>80</v>
      </c>
      <c r="H76" s="31" t="s">
        <v>80</v>
      </c>
      <c r="I76" s="31" t="s">
        <v>80</v>
      </c>
      <c r="J76" s="31" t="s">
        <v>80</v>
      </c>
      <c r="K76" s="31" t="s">
        <v>80</v>
      </c>
      <c r="L76" s="31" t="s">
        <v>80</v>
      </c>
      <c r="M76" s="31" t="s">
        <v>80</v>
      </c>
      <c r="N76" s="31" t="s">
        <v>80</v>
      </c>
      <c r="O76" s="31" t="s">
        <v>80</v>
      </c>
      <c r="P76" s="31" t="s">
        <v>80</v>
      </c>
      <c r="Q76" s="31" t="s">
        <v>80</v>
      </c>
      <c r="R76" s="31" t="s">
        <v>80</v>
      </c>
      <c r="S76" s="31" t="s">
        <v>80</v>
      </c>
      <c r="T76" s="31" t="s">
        <v>80</v>
      </c>
      <c r="U76" s="31" t="s">
        <v>82</v>
      </c>
      <c r="V76" s="31" t="s">
        <v>80</v>
      </c>
      <c r="W76" s="31" t="s">
        <v>20</v>
      </c>
      <c r="X76" s="31" t="s">
        <v>80</v>
      </c>
      <c r="Y76" s="31" t="s">
        <v>82</v>
      </c>
      <c r="Z76" s="31" t="s">
        <v>20</v>
      </c>
      <c r="AA76" s="31" t="s">
        <v>20</v>
      </c>
      <c r="AB76" s="31" t="s">
        <v>20</v>
      </c>
      <c r="AC76" s="31" t="s">
        <v>20</v>
      </c>
      <c r="AD76" s="31" t="s">
        <v>20</v>
      </c>
      <c r="AE76" s="31" t="s">
        <v>20</v>
      </c>
      <c r="AF76" s="31" t="s">
        <v>20</v>
      </c>
      <c r="AG76" s="31" t="s">
        <v>5</v>
      </c>
      <c r="AH76" s="31" t="s">
        <v>5</v>
      </c>
      <c r="AI76" s="31" t="s">
        <v>5</v>
      </c>
      <c r="AJ76" s="31" t="s">
        <v>82</v>
      </c>
      <c r="AK76">
        <v>36</v>
      </c>
      <c r="AL76" s="29" t="s">
        <v>80</v>
      </c>
      <c r="AM76" s="29" t="s">
        <v>80</v>
      </c>
      <c r="AN76" s="20" t="s">
        <v>80</v>
      </c>
    </row>
    <row r="77" spans="1:40" x14ac:dyDescent="0.25">
      <c r="A77" t="s">
        <v>167</v>
      </c>
      <c r="B77" t="s">
        <v>155</v>
      </c>
      <c r="C77" t="s">
        <v>75</v>
      </c>
      <c r="D77" t="s">
        <v>158</v>
      </c>
      <c r="E77" t="s">
        <v>87</v>
      </c>
      <c r="F77" t="s">
        <v>78</v>
      </c>
      <c r="G77" s="31">
        <v>10</v>
      </c>
      <c r="H77" s="31">
        <v>10</v>
      </c>
      <c r="I77" s="31">
        <v>10</v>
      </c>
      <c r="J77" s="31">
        <v>21</v>
      </c>
      <c r="K77" s="31">
        <v>31</v>
      </c>
      <c r="L77" s="31">
        <v>60.822000000000003</v>
      </c>
      <c r="M77" s="31">
        <v>85.2</v>
      </c>
      <c r="N77" s="31">
        <v>91.325000000000003</v>
      </c>
      <c r="O77" s="31">
        <v>78.924999999999997</v>
      </c>
      <c r="P77" s="31">
        <v>10.704000000000001</v>
      </c>
      <c r="Q77" s="31">
        <v>148.81</v>
      </c>
      <c r="R77" s="31">
        <v>109.90900000000001</v>
      </c>
      <c r="S77" s="31">
        <v>0.54500000000000004</v>
      </c>
      <c r="T77" s="31">
        <v>1.8380000000000001</v>
      </c>
      <c r="U77" s="31">
        <v>2.1779999999999999</v>
      </c>
      <c r="V77" s="31">
        <v>2.8690000000000002</v>
      </c>
      <c r="W77" s="31">
        <v>9.8770000000000007</v>
      </c>
      <c r="X77" s="31">
        <v>17.565000000000001</v>
      </c>
      <c r="Y77" s="31">
        <v>17.132000000000001</v>
      </c>
      <c r="Z77" s="31">
        <v>18.401</v>
      </c>
      <c r="AA77" s="31">
        <v>22.37</v>
      </c>
      <c r="AB77" s="31">
        <v>58.819000000000003</v>
      </c>
      <c r="AC77" s="31">
        <v>51.316000000000003</v>
      </c>
      <c r="AD77" s="31">
        <v>58.506</v>
      </c>
      <c r="AE77" s="31">
        <v>66.28</v>
      </c>
      <c r="AF77" s="31">
        <v>57.761000000000003</v>
      </c>
      <c r="AG77" s="31">
        <v>73.712999999999994</v>
      </c>
      <c r="AH77" s="31">
        <v>78.524000000000001</v>
      </c>
      <c r="AI77" s="31">
        <v>97.578000000000003</v>
      </c>
      <c r="AJ77" s="31">
        <v>92.935000000000002</v>
      </c>
      <c r="AK77">
        <v>37</v>
      </c>
      <c r="AL77" s="29">
        <v>0.17</v>
      </c>
      <c r="AM77" s="29">
        <v>98.47</v>
      </c>
      <c r="AN77" s="20">
        <v>1395.902</v>
      </c>
    </row>
    <row r="78" spans="1:40" x14ac:dyDescent="0.25">
      <c r="A78" t="s">
        <v>167</v>
      </c>
      <c r="B78" t="s">
        <v>155</v>
      </c>
      <c r="C78" t="s">
        <v>75</v>
      </c>
      <c r="D78" t="s">
        <v>158</v>
      </c>
      <c r="E78" t="s">
        <v>87</v>
      </c>
      <c r="F78" t="s">
        <v>79</v>
      </c>
      <c r="G78" s="31" t="s">
        <v>82</v>
      </c>
      <c r="H78" s="31" t="s">
        <v>82</v>
      </c>
      <c r="I78" s="31" t="s">
        <v>82</v>
      </c>
      <c r="J78" s="31" t="s">
        <v>82</v>
      </c>
      <c r="K78" s="31" t="s">
        <v>82</v>
      </c>
      <c r="L78" s="31" t="s">
        <v>5</v>
      </c>
      <c r="M78" s="31" t="s">
        <v>82</v>
      </c>
      <c r="N78" s="31" t="s">
        <v>5</v>
      </c>
      <c r="O78" s="31" t="s">
        <v>5</v>
      </c>
      <c r="P78" s="31" t="s">
        <v>5</v>
      </c>
      <c r="Q78" s="31" t="s">
        <v>20</v>
      </c>
      <c r="R78" s="31" t="s">
        <v>20</v>
      </c>
      <c r="S78" s="31" t="s">
        <v>20</v>
      </c>
      <c r="T78" s="31" t="s">
        <v>24</v>
      </c>
      <c r="U78" s="31" t="s">
        <v>24</v>
      </c>
      <c r="V78" s="31" t="s">
        <v>24</v>
      </c>
      <c r="W78" s="31" t="s">
        <v>24</v>
      </c>
      <c r="X78" s="31" t="s">
        <v>20</v>
      </c>
      <c r="Y78" s="31" t="s">
        <v>24</v>
      </c>
      <c r="Z78" s="31" t="s">
        <v>24</v>
      </c>
      <c r="AA78" s="31" t="s">
        <v>24</v>
      </c>
      <c r="AB78" s="31" t="s">
        <v>24</v>
      </c>
      <c r="AC78" s="31" t="s">
        <v>24</v>
      </c>
      <c r="AD78" s="31" t="s">
        <v>24</v>
      </c>
      <c r="AE78" s="31" t="s">
        <v>24</v>
      </c>
      <c r="AF78" s="31" t="s">
        <v>24</v>
      </c>
      <c r="AG78" s="31" t="s">
        <v>24</v>
      </c>
      <c r="AH78" s="31" t="s">
        <v>24</v>
      </c>
      <c r="AI78" s="31" t="s">
        <v>24</v>
      </c>
      <c r="AJ78" s="31" t="s">
        <v>24</v>
      </c>
      <c r="AK78">
        <v>37</v>
      </c>
      <c r="AL78" s="29" t="s">
        <v>80</v>
      </c>
      <c r="AM78" s="29" t="s">
        <v>80</v>
      </c>
      <c r="AN78" s="20" t="s">
        <v>80</v>
      </c>
    </row>
    <row r="79" spans="1:40" x14ac:dyDescent="0.25">
      <c r="A79" t="s">
        <v>167</v>
      </c>
      <c r="B79" t="s">
        <v>155</v>
      </c>
      <c r="C79" t="s">
        <v>75</v>
      </c>
      <c r="D79" t="s">
        <v>76</v>
      </c>
      <c r="E79" t="s">
        <v>104</v>
      </c>
      <c r="F79" t="s">
        <v>78</v>
      </c>
      <c r="G79" s="31">
        <v>322.09899999999999</v>
      </c>
      <c r="H79" s="31">
        <v>227.42</v>
      </c>
      <c r="I79" s="31">
        <v>88</v>
      </c>
      <c r="J79" s="31">
        <v>55</v>
      </c>
      <c r="K79" s="31">
        <v>39</v>
      </c>
      <c r="L79" s="31">
        <v>487.774</v>
      </c>
      <c r="M79" s="31" t="s">
        <v>80</v>
      </c>
      <c r="N79" s="31">
        <v>21.9</v>
      </c>
      <c r="O79" s="31" t="s">
        <v>80</v>
      </c>
      <c r="P79" s="31" t="s">
        <v>80</v>
      </c>
      <c r="Q79" s="31" t="s">
        <v>80</v>
      </c>
      <c r="R79" s="31" t="s">
        <v>80</v>
      </c>
      <c r="S79" s="31" t="s">
        <v>80</v>
      </c>
      <c r="T79" s="31" t="s">
        <v>80</v>
      </c>
      <c r="U79" s="31" t="s">
        <v>80</v>
      </c>
      <c r="V79" s="31" t="s">
        <v>80</v>
      </c>
      <c r="W79" s="31" t="s">
        <v>80</v>
      </c>
      <c r="X79" s="31" t="s">
        <v>80</v>
      </c>
      <c r="Y79" s="31" t="s">
        <v>80</v>
      </c>
      <c r="Z79" s="31" t="s">
        <v>80</v>
      </c>
      <c r="AA79" s="31" t="s">
        <v>80</v>
      </c>
      <c r="AB79" s="31" t="s">
        <v>80</v>
      </c>
      <c r="AC79" s="31" t="s">
        <v>80</v>
      </c>
      <c r="AD79" s="31">
        <v>24.567</v>
      </c>
      <c r="AE79" s="31" t="s">
        <v>80</v>
      </c>
      <c r="AF79" s="31" t="s">
        <v>80</v>
      </c>
      <c r="AG79" s="31" t="s">
        <v>80</v>
      </c>
      <c r="AH79" s="31" t="s">
        <v>80</v>
      </c>
      <c r="AI79" s="31" t="s">
        <v>80</v>
      </c>
      <c r="AJ79" s="31" t="s">
        <v>80</v>
      </c>
      <c r="AK79">
        <v>38</v>
      </c>
      <c r="AL79" s="29">
        <v>0.16</v>
      </c>
      <c r="AM79" s="29">
        <v>98.63</v>
      </c>
      <c r="AN79" s="20">
        <v>1265.76</v>
      </c>
    </row>
    <row r="80" spans="1:40" x14ac:dyDescent="0.25">
      <c r="A80" t="s">
        <v>167</v>
      </c>
      <c r="B80" t="s">
        <v>155</v>
      </c>
      <c r="C80" t="s">
        <v>75</v>
      </c>
      <c r="D80" t="s">
        <v>76</v>
      </c>
      <c r="E80" t="s">
        <v>104</v>
      </c>
      <c r="F80" t="s">
        <v>79</v>
      </c>
      <c r="G80" s="31" t="s">
        <v>5</v>
      </c>
      <c r="H80" s="31" t="s">
        <v>5</v>
      </c>
      <c r="I80" s="31" t="s">
        <v>5</v>
      </c>
      <c r="J80" s="31" t="s">
        <v>5</v>
      </c>
      <c r="K80" s="31" t="s">
        <v>5</v>
      </c>
      <c r="L80" s="31" t="s">
        <v>5</v>
      </c>
      <c r="M80" s="31" t="s">
        <v>5</v>
      </c>
      <c r="N80" s="31" t="s">
        <v>5</v>
      </c>
      <c r="O80" s="31" t="s">
        <v>5</v>
      </c>
      <c r="P80" s="31" t="s">
        <v>80</v>
      </c>
      <c r="Q80" s="31" t="s">
        <v>80</v>
      </c>
      <c r="R80" s="31" t="s">
        <v>80</v>
      </c>
      <c r="S80" s="31" t="s">
        <v>80</v>
      </c>
      <c r="T80" s="31" t="s">
        <v>80</v>
      </c>
      <c r="U80" s="31" t="s">
        <v>80</v>
      </c>
      <c r="V80" s="31" t="s">
        <v>80</v>
      </c>
      <c r="W80" s="31" t="s">
        <v>80</v>
      </c>
      <c r="X80" s="31" t="s">
        <v>80</v>
      </c>
      <c r="Y80" s="31" t="s">
        <v>80</v>
      </c>
      <c r="Z80" s="31" t="s">
        <v>80</v>
      </c>
      <c r="AA80" s="31" t="s">
        <v>80</v>
      </c>
      <c r="AB80" s="31" t="s">
        <v>80</v>
      </c>
      <c r="AC80" s="31" t="s">
        <v>80</v>
      </c>
      <c r="AD80" s="31" t="s">
        <v>82</v>
      </c>
      <c r="AE80" s="31" t="s">
        <v>80</v>
      </c>
      <c r="AF80" s="31" t="s">
        <v>80</v>
      </c>
      <c r="AG80" s="31" t="s">
        <v>80</v>
      </c>
      <c r="AH80" s="31" t="s">
        <v>80</v>
      </c>
      <c r="AI80" s="31" t="s">
        <v>80</v>
      </c>
      <c r="AJ80" s="31" t="s">
        <v>80</v>
      </c>
      <c r="AK80">
        <v>38</v>
      </c>
      <c r="AL80" s="29" t="s">
        <v>80</v>
      </c>
      <c r="AM80" s="29" t="s">
        <v>80</v>
      </c>
      <c r="AN80" s="20" t="s">
        <v>80</v>
      </c>
    </row>
    <row r="81" spans="1:40" x14ac:dyDescent="0.25">
      <c r="A81" t="s">
        <v>167</v>
      </c>
      <c r="B81" t="s">
        <v>155</v>
      </c>
      <c r="C81" t="s">
        <v>75</v>
      </c>
      <c r="D81" t="s">
        <v>108</v>
      </c>
      <c r="E81" t="s">
        <v>87</v>
      </c>
      <c r="F81" t="s">
        <v>78</v>
      </c>
      <c r="G81" s="31" t="s">
        <v>80</v>
      </c>
      <c r="H81" s="31" t="s">
        <v>80</v>
      </c>
      <c r="I81" s="31" t="s">
        <v>80</v>
      </c>
      <c r="J81" s="31" t="s">
        <v>80</v>
      </c>
      <c r="K81" s="31" t="s">
        <v>80</v>
      </c>
      <c r="L81" s="31" t="s">
        <v>80</v>
      </c>
      <c r="M81" s="31" t="s">
        <v>80</v>
      </c>
      <c r="N81" s="31" t="s">
        <v>80</v>
      </c>
      <c r="O81" s="31">
        <v>2</v>
      </c>
      <c r="P81" s="31">
        <v>8</v>
      </c>
      <c r="Q81" s="31">
        <v>16</v>
      </c>
      <c r="R81" s="31">
        <v>273</v>
      </c>
      <c r="S81" s="31">
        <v>106.645</v>
      </c>
      <c r="T81" s="31">
        <v>517</v>
      </c>
      <c r="U81" s="31" t="s">
        <v>80</v>
      </c>
      <c r="V81" s="31">
        <v>107</v>
      </c>
      <c r="W81" s="31">
        <v>1</v>
      </c>
      <c r="X81" s="31" t="s">
        <v>80</v>
      </c>
      <c r="Y81" s="31">
        <v>9.4280000000000008</v>
      </c>
      <c r="Z81" s="31" t="s">
        <v>80</v>
      </c>
      <c r="AA81" s="31" t="s">
        <v>80</v>
      </c>
      <c r="AB81" s="31" t="s">
        <v>80</v>
      </c>
      <c r="AC81" s="31" t="s">
        <v>80</v>
      </c>
      <c r="AD81" s="31" t="s">
        <v>80</v>
      </c>
      <c r="AE81" s="31">
        <v>49.237000000000002</v>
      </c>
      <c r="AF81" s="31" t="s">
        <v>80</v>
      </c>
      <c r="AG81" s="31">
        <v>37.92</v>
      </c>
      <c r="AH81" s="31">
        <v>41.48</v>
      </c>
      <c r="AI81" s="31">
        <v>36.590000000000003</v>
      </c>
      <c r="AJ81" s="31">
        <v>16.88</v>
      </c>
      <c r="AK81">
        <v>39</v>
      </c>
      <c r="AL81" s="29">
        <v>0.15</v>
      </c>
      <c r="AM81" s="29">
        <v>98.78</v>
      </c>
      <c r="AN81" s="20">
        <v>1222.18</v>
      </c>
    </row>
    <row r="82" spans="1:40" x14ac:dyDescent="0.25">
      <c r="A82" t="s">
        <v>167</v>
      </c>
      <c r="B82" t="s">
        <v>155</v>
      </c>
      <c r="C82" t="s">
        <v>75</v>
      </c>
      <c r="D82" t="s">
        <v>108</v>
      </c>
      <c r="E82" t="s">
        <v>87</v>
      </c>
      <c r="F82" t="s">
        <v>79</v>
      </c>
      <c r="G82" s="31" t="s">
        <v>80</v>
      </c>
      <c r="H82" s="31" t="s">
        <v>80</v>
      </c>
      <c r="I82" s="31" t="s">
        <v>80</v>
      </c>
      <c r="J82" s="31" t="s">
        <v>80</v>
      </c>
      <c r="K82" s="31" t="s">
        <v>80</v>
      </c>
      <c r="L82" s="31" t="s">
        <v>80</v>
      </c>
      <c r="M82" s="31" t="s">
        <v>80</v>
      </c>
      <c r="N82" s="31" t="s">
        <v>80</v>
      </c>
      <c r="O82" s="31" t="s">
        <v>82</v>
      </c>
      <c r="P82" s="31" t="s">
        <v>82</v>
      </c>
      <c r="Q82" s="31" t="s">
        <v>82</v>
      </c>
      <c r="R82" s="31" t="s">
        <v>82</v>
      </c>
      <c r="S82" s="31" t="s">
        <v>82</v>
      </c>
      <c r="T82" s="31" t="s">
        <v>82</v>
      </c>
      <c r="U82" s="31" t="s">
        <v>80</v>
      </c>
      <c r="V82" s="31" t="s">
        <v>82</v>
      </c>
      <c r="W82" s="31" t="s">
        <v>82</v>
      </c>
      <c r="X82" s="31" t="s">
        <v>80</v>
      </c>
      <c r="Y82" s="31" t="s">
        <v>82</v>
      </c>
      <c r="Z82" s="31" t="s">
        <v>80</v>
      </c>
      <c r="AA82" s="31" t="s">
        <v>80</v>
      </c>
      <c r="AB82" s="31" t="s">
        <v>80</v>
      </c>
      <c r="AC82" s="31" t="s">
        <v>80</v>
      </c>
      <c r="AD82" s="31" t="s">
        <v>80</v>
      </c>
      <c r="AE82" s="31" t="s">
        <v>5</v>
      </c>
      <c r="AF82" s="31" t="s">
        <v>80</v>
      </c>
      <c r="AG82" s="31" t="s">
        <v>82</v>
      </c>
      <c r="AH82" s="31" t="s">
        <v>82</v>
      </c>
      <c r="AI82" s="31" t="s">
        <v>82</v>
      </c>
      <c r="AJ82" s="31" t="s">
        <v>82</v>
      </c>
      <c r="AK82">
        <v>39</v>
      </c>
      <c r="AL82" s="29" t="s">
        <v>80</v>
      </c>
      <c r="AM82" s="29" t="s">
        <v>80</v>
      </c>
      <c r="AN82" s="20" t="s">
        <v>80</v>
      </c>
    </row>
    <row r="83" spans="1:40" x14ac:dyDescent="0.25">
      <c r="A83" t="s">
        <v>167</v>
      </c>
      <c r="B83" t="s">
        <v>155</v>
      </c>
      <c r="C83" t="s">
        <v>75</v>
      </c>
      <c r="D83" t="s">
        <v>161</v>
      </c>
      <c r="E83" t="s">
        <v>127</v>
      </c>
      <c r="F83" t="s">
        <v>78</v>
      </c>
      <c r="G83" s="31">
        <v>180</v>
      </c>
      <c r="H83" s="31">
        <v>134</v>
      </c>
      <c r="I83" s="31">
        <v>72</v>
      </c>
      <c r="J83" s="31">
        <v>181</v>
      </c>
      <c r="K83" s="31">
        <v>100</v>
      </c>
      <c r="L83" s="31">
        <v>44.344999999999999</v>
      </c>
      <c r="M83" s="31">
        <v>74.122</v>
      </c>
      <c r="N83" s="31">
        <v>106.75700000000001</v>
      </c>
      <c r="O83" s="31">
        <v>70.747</v>
      </c>
      <c r="P83" s="31">
        <v>33.843000000000004</v>
      </c>
      <c r="Q83" s="31">
        <v>42.252000000000002</v>
      </c>
      <c r="R83" s="31" t="s">
        <v>80</v>
      </c>
      <c r="S83" s="31" t="s">
        <v>80</v>
      </c>
      <c r="T83" s="31" t="s">
        <v>80</v>
      </c>
      <c r="U83" s="31" t="s">
        <v>80</v>
      </c>
      <c r="V83" s="31" t="s">
        <v>80</v>
      </c>
      <c r="W83" s="31" t="s">
        <v>80</v>
      </c>
      <c r="X83" s="31" t="s">
        <v>80</v>
      </c>
      <c r="Y83" s="31" t="s">
        <v>80</v>
      </c>
      <c r="Z83" s="31" t="s">
        <v>80</v>
      </c>
      <c r="AA83" s="31" t="s">
        <v>80</v>
      </c>
      <c r="AB83" s="31" t="s">
        <v>80</v>
      </c>
      <c r="AC83" s="31" t="s">
        <v>80</v>
      </c>
      <c r="AD83" s="31" t="s">
        <v>80</v>
      </c>
      <c r="AE83" s="31" t="s">
        <v>80</v>
      </c>
      <c r="AF83" s="31" t="s">
        <v>80</v>
      </c>
      <c r="AG83" s="31" t="s">
        <v>80</v>
      </c>
      <c r="AH83" s="31" t="s">
        <v>80</v>
      </c>
      <c r="AI83" s="31" t="s">
        <v>80</v>
      </c>
      <c r="AJ83" s="31" t="s">
        <v>80</v>
      </c>
      <c r="AK83">
        <v>40</v>
      </c>
      <c r="AL83" s="29">
        <v>0.13</v>
      </c>
      <c r="AM83" s="29">
        <v>98.9</v>
      </c>
      <c r="AN83" s="20">
        <v>1039.066</v>
      </c>
    </row>
    <row r="84" spans="1:40" x14ac:dyDescent="0.25">
      <c r="A84" t="s">
        <v>167</v>
      </c>
      <c r="B84" t="s">
        <v>155</v>
      </c>
      <c r="C84" t="s">
        <v>75</v>
      </c>
      <c r="D84" t="s">
        <v>161</v>
      </c>
      <c r="E84" t="s">
        <v>127</v>
      </c>
      <c r="F84" t="s">
        <v>79</v>
      </c>
      <c r="G84" s="31" t="s">
        <v>82</v>
      </c>
      <c r="H84" s="31" t="s">
        <v>82</v>
      </c>
      <c r="I84" s="31" t="s">
        <v>82</v>
      </c>
      <c r="J84" s="31" t="s">
        <v>82</v>
      </c>
      <c r="K84" s="31" t="s">
        <v>22</v>
      </c>
      <c r="L84" s="31" t="s">
        <v>24</v>
      </c>
      <c r="M84" s="31" t="s">
        <v>20</v>
      </c>
      <c r="N84" s="31" t="s">
        <v>7</v>
      </c>
      <c r="O84" s="31" t="s">
        <v>7</v>
      </c>
      <c r="P84" s="31" t="s">
        <v>7</v>
      </c>
      <c r="Q84" s="31" t="s">
        <v>7</v>
      </c>
      <c r="R84" s="31" t="s">
        <v>80</v>
      </c>
      <c r="S84" s="31" t="s">
        <v>80</v>
      </c>
      <c r="T84" s="31" t="s">
        <v>80</v>
      </c>
      <c r="U84" s="31" t="s">
        <v>80</v>
      </c>
      <c r="V84" s="31" t="s">
        <v>80</v>
      </c>
      <c r="W84" s="31" t="s">
        <v>80</v>
      </c>
      <c r="X84" s="31" t="s">
        <v>80</v>
      </c>
      <c r="Y84" s="31" t="s">
        <v>80</v>
      </c>
      <c r="Z84" s="31" t="s">
        <v>80</v>
      </c>
      <c r="AA84" s="31" t="s">
        <v>80</v>
      </c>
      <c r="AB84" s="31" t="s">
        <v>80</v>
      </c>
      <c r="AC84" s="31" t="s">
        <v>80</v>
      </c>
      <c r="AD84" s="31" t="s">
        <v>80</v>
      </c>
      <c r="AE84" s="31" t="s">
        <v>80</v>
      </c>
      <c r="AF84" s="31" t="s">
        <v>80</v>
      </c>
      <c r="AG84" s="31" t="s">
        <v>80</v>
      </c>
      <c r="AH84" s="31" t="s">
        <v>80</v>
      </c>
      <c r="AI84" s="31" t="s">
        <v>80</v>
      </c>
      <c r="AJ84" s="31" t="s">
        <v>80</v>
      </c>
      <c r="AK84">
        <v>40</v>
      </c>
      <c r="AL84" s="29" t="s">
        <v>80</v>
      </c>
      <c r="AM84" s="29" t="s">
        <v>80</v>
      </c>
      <c r="AN84" s="20" t="s">
        <v>80</v>
      </c>
    </row>
    <row r="85" spans="1:40" x14ac:dyDescent="0.25">
      <c r="A85" t="s">
        <v>167</v>
      </c>
      <c r="B85" t="s">
        <v>155</v>
      </c>
      <c r="C85" t="s">
        <v>75</v>
      </c>
      <c r="D85" t="s">
        <v>158</v>
      </c>
      <c r="E85" t="s">
        <v>99</v>
      </c>
      <c r="F85" t="s">
        <v>78</v>
      </c>
      <c r="G85" s="31" t="s">
        <v>80</v>
      </c>
      <c r="H85" s="31" t="s">
        <v>80</v>
      </c>
      <c r="I85" s="31" t="s">
        <v>80</v>
      </c>
      <c r="J85" s="31" t="s">
        <v>80</v>
      </c>
      <c r="K85" s="31" t="s">
        <v>80</v>
      </c>
      <c r="L85" s="31" t="s">
        <v>80</v>
      </c>
      <c r="M85" s="31" t="s">
        <v>80</v>
      </c>
      <c r="N85" s="31" t="s">
        <v>80</v>
      </c>
      <c r="O85" s="31" t="s">
        <v>80</v>
      </c>
      <c r="P85" s="31">
        <v>94</v>
      </c>
      <c r="Q85" s="31" t="s">
        <v>80</v>
      </c>
      <c r="R85" s="31" t="s">
        <v>80</v>
      </c>
      <c r="S85" s="31" t="s">
        <v>80</v>
      </c>
      <c r="T85" s="31">
        <v>127</v>
      </c>
      <c r="U85" s="31" t="s">
        <v>80</v>
      </c>
      <c r="V85" s="31" t="s">
        <v>80</v>
      </c>
      <c r="W85" s="31" t="s">
        <v>80</v>
      </c>
      <c r="X85" s="31" t="s">
        <v>80</v>
      </c>
      <c r="Y85" s="31" t="s">
        <v>80</v>
      </c>
      <c r="Z85" s="31" t="s">
        <v>80</v>
      </c>
      <c r="AA85" s="31" t="s">
        <v>80</v>
      </c>
      <c r="AB85" s="31" t="s">
        <v>80</v>
      </c>
      <c r="AC85" s="31">
        <v>58.811999999999998</v>
      </c>
      <c r="AD85" s="31">
        <v>74.959000000000003</v>
      </c>
      <c r="AE85" s="31">
        <v>84.995999999999995</v>
      </c>
      <c r="AF85" s="31">
        <v>95.022000000000006</v>
      </c>
      <c r="AG85" s="31">
        <v>94.995000000000005</v>
      </c>
      <c r="AH85" s="31">
        <v>90</v>
      </c>
      <c r="AI85" s="31">
        <v>96</v>
      </c>
      <c r="AJ85" s="31">
        <v>94.519000000000005</v>
      </c>
      <c r="AK85">
        <v>41</v>
      </c>
      <c r="AL85" s="29">
        <v>0.11</v>
      </c>
      <c r="AM85" s="29">
        <v>99.02</v>
      </c>
      <c r="AN85" s="20">
        <v>910.303</v>
      </c>
    </row>
    <row r="86" spans="1:40" x14ac:dyDescent="0.25">
      <c r="A86" t="s">
        <v>167</v>
      </c>
      <c r="B86" t="s">
        <v>155</v>
      </c>
      <c r="C86" t="s">
        <v>75</v>
      </c>
      <c r="D86" t="s">
        <v>158</v>
      </c>
      <c r="E86" t="s">
        <v>99</v>
      </c>
      <c r="F86" t="s">
        <v>79</v>
      </c>
      <c r="G86" s="31" t="s">
        <v>80</v>
      </c>
      <c r="H86" s="31" t="s">
        <v>80</v>
      </c>
      <c r="I86" s="31" t="s">
        <v>80</v>
      </c>
      <c r="J86" s="31" t="s">
        <v>80</v>
      </c>
      <c r="K86" s="31" t="s">
        <v>80</v>
      </c>
      <c r="L86" s="31" t="s">
        <v>80</v>
      </c>
      <c r="M86" s="31" t="s">
        <v>80</v>
      </c>
      <c r="N86" s="31" t="s">
        <v>80</v>
      </c>
      <c r="O86" s="31" t="s">
        <v>80</v>
      </c>
      <c r="P86" s="31" t="s">
        <v>5</v>
      </c>
      <c r="Q86" s="31" t="s">
        <v>7</v>
      </c>
      <c r="R86" s="31" t="s">
        <v>7</v>
      </c>
      <c r="S86" s="31" t="s">
        <v>7</v>
      </c>
      <c r="T86" s="31" t="s">
        <v>20</v>
      </c>
      <c r="U86" s="31" t="s">
        <v>80</v>
      </c>
      <c r="V86" s="31" t="s">
        <v>80</v>
      </c>
      <c r="W86" s="31" t="s">
        <v>80</v>
      </c>
      <c r="X86" s="31" t="s">
        <v>80</v>
      </c>
      <c r="Y86" s="31" t="s">
        <v>80</v>
      </c>
      <c r="Z86" s="31" t="s">
        <v>80</v>
      </c>
      <c r="AA86" s="31" t="s">
        <v>80</v>
      </c>
      <c r="AB86" s="31" t="s">
        <v>80</v>
      </c>
      <c r="AC86" s="31" t="s">
        <v>20</v>
      </c>
      <c r="AD86" s="31" t="s">
        <v>20</v>
      </c>
      <c r="AE86" s="31" t="s">
        <v>20</v>
      </c>
      <c r="AF86" s="31" t="s">
        <v>20</v>
      </c>
      <c r="AG86" s="31" t="s">
        <v>5</v>
      </c>
      <c r="AH86" s="31" t="s">
        <v>5</v>
      </c>
      <c r="AI86" s="31" t="s">
        <v>5</v>
      </c>
      <c r="AJ86" s="31" t="s">
        <v>5</v>
      </c>
      <c r="AK86">
        <v>41</v>
      </c>
      <c r="AL86" s="29" t="s">
        <v>80</v>
      </c>
      <c r="AM86" s="29" t="s">
        <v>80</v>
      </c>
      <c r="AN86" s="20" t="s">
        <v>80</v>
      </c>
    </row>
    <row r="87" spans="1:40" x14ac:dyDescent="0.25">
      <c r="A87" t="s">
        <v>167</v>
      </c>
      <c r="B87" t="s">
        <v>155</v>
      </c>
      <c r="C87" t="s">
        <v>75</v>
      </c>
      <c r="D87" t="s">
        <v>89</v>
      </c>
      <c r="E87" t="s">
        <v>87</v>
      </c>
      <c r="F87" t="s">
        <v>78</v>
      </c>
      <c r="G87" s="31">
        <v>313</v>
      </c>
      <c r="H87" s="31">
        <v>274</v>
      </c>
      <c r="I87" s="31">
        <v>37.200000000000003</v>
      </c>
      <c r="J87" s="31">
        <v>54.1</v>
      </c>
      <c r="K87" s="31">
        <v>75.8</v>
      </c>
      <c r="L87" s="31">
        <v>60.8</v>
      </c>
      <c r="M87" s="31">
        <v>64</v>
      </c>
      <c r="N87" s="31" t="s">
        <v>80</v>
      </c>
      <c r="O87" s="31">
        <v>1.52</v>
      </c>
      <c r="P87" s="31" t="s">
        <v>80</v>
      </c>
      <c r="Q87" s="31">
        <v>0.34</v>
      </c>
      <c r="R87" s="31">
        <v>10.768000000000001</v>
      </c>
      <c r="S87" s="31" t="s">
        <v>80</v>
      </c>
      <c r="T87" s="31" t="s">
        <v>80</v>
      </c>
      <c r="U87" s="31" t="s">
        <v>80</v>
      </c>
      <c r="V87" s="31" t="s">
        <v>80</v>
      </c>
      <c r="W87" s="31" t="s">
        <v>80</v>
      </c>
      <c r="X87" s="31" t="s">
        <v>80</v>
      </c>
      <c r="Y87" s="31" t="s">
        <v>80</v>
      </c>
      <c r="Z87" s="31" t="s">
        <v>80</v>
      </c>
      <c r="AA87" s="31" t="s">
        <v>80</v>
      </c>
      <c r="AB87" s="31" t="s">
        <v>80</v>
      </c>
      <c r="AC87" s="31" t="s">
        <v>80</v>
      </c>
      <c r="AD87" s="31" t="s">
        <v>80</v>
      </c>
      <c r="AE87" s="31" t="s">
        <v>80</v>
      </c>
      <c r="AF87" s="31" t="s">
        <v>80</v>
      </c>
      <c r="AG87" s="31" t="s">
        <v>80</v>
      </c>
      <c r="AH87" s="31" t="s">
        <v>80</v>
      </c>
      <c r="AI87" s="31" t="s">
        <v>80</v>
      </c>
      <c r="AJ87" s="31" t="s">
        <v>80</v>
      </c>
      <c r="AK87">
        <v>42</v>
      </c>
      <c r="AL87" s="29">
        <v>0.11</v>
      </c>
      <c r="AM87" s="29">
        <v>99.13</v>
      </c>
      <c r="AN87" s="20">
        <v>891.52800000000002</v>
      </c>
    </row>
    <row r="88" spans="1:40" x14ac:dyDescent="0.25">
      <c r="A88" t="s">
        <v>167</v>
      </c>
      <c r="B88" t="s">
        <v>155</v>
      </c>
      <c r="C88" t="s">
        <v>75</v>
      </c>
      <c r="D88" t="s">
        <v>89</v>
      </c>
      <c r="E88" t="s">
        <v>87</v>
      </c>
      <c r="F88" t="s">
        <v>79</v>
      </c>
      <c r="G88" s="31" t="s">
        <v>82</v>
      </c>
      <c r="H88" s="31" t="s">
        <v>82</v>
      </c>
      <c r="I88" s="31" t="s">
        <v>82</v>
      </c>
      <c r="J88" s="31" t="s">
        <v>82</v>
      </c>
      <c r="K88" s="31" t="s">
        <v>82</v>
      </c>
      <c r="L88" s="31" t="s">
        <v>82</v>
      </c>
      <c r="M88" s="31" t="s">
        <v>82</v>
      </c>
      <c r="N88" s="31" t="s">
        <v>80</v>
      </c>
      <c r="O88" s="31" t="s">
        <v>5</v>
      </c>
      <c r="P88" s="31" t="s">
        <v>5</v>
      </c>
      <c r="Q88" s="31" t="s">
        <v>5</v>
      </c>
      <c r="R88" s="31" t="s">
        <v>5</v>
      </c>
      <c r="S88" s="31" t="s">
        <v>80</v>
      </c>
      <c r="T88" s="31" t="s">
        <v>80</v>
      </c>
      <c r="U88" s="31" t="s">
        <v>80</v>
      </c>
      <c r="V88" s="31" t="s">
        <v>80</v>
      </c>
      <c r="W88" s="31" t="s">
        <v>80</v>
      </c>
      <c r="X88" s="31" t="s">
        <v>80</v>
      </c>
      <c r="Y88" s="31" t="s">
        <v>80</v>
      </c>
      <c r="Z88" s="31" t="s">
        <v>80</v>
      </c>
      <c r="AA88" s="31" t="s">
        <v>80</v>
      </c>
      <c r="AB88" s="31" t="s">
        <v>80</v>
      </c>
      <c r="AC88" s="31" t="s">
        <v>80</v>
      </c>
      <c r="AD88" s="31" t="s">
        <v>80</v>
      </c>
      <c r="AE88" s="31" t="s">
        <v>80</v>
      </c>
      <c r="AF88" s="31" t="s">
        <v>80</v>
      </c>
      <c r="AG88" s="31" t="s">
        <v>80</v>
      </c>
      <c r="AH88" s="31" t="s">
        <v>80</v>
      </c>
      <c r="AI88" s="31" t="s">
        <v>80</v>
      </c>
      <c r="AJ88" s="31" t="s">
        <v>80</v>
      </c>
      <c r="AK88">
        <v>42</v>
      </c>
      <c r="AL88" s="29" t="s">
        <v>80</v>
      </c>
      <c r="AM88" s="29" t="s">
        <v>80</v>
      </c>
      <c r="AN88" s="20" t="s">
        <v>80</v>
      </c>
    </row>
    <row r="89" spans="1:40" x14ac:dyDescent="0.25">
      <c r="A89" t="s">
        <v>167</v>
      </c>
      <c r="B89" t="s">
        <v>155</v>
      </c>
      <c r="C89" t="s">
        <v>75</v>
      </c>
      <c r="D89" t="s">
        <v>163</v>
      </c>
      <c r="E89" t="s">
        <v>105</v>
      </c>
      <c r="F89" t="s">
        <v>78</v>
      </c>
      <c r="G89" s="31" t="s">
        <v>80</v>
      </c>
      <c r="H89" s="31" t="s">
        <v>80</v>
      </c>
      <c r="I89" s="31">
        <v>6</v>
      </c>
      <c r="J89" s="31">
        <v>1</v>
      </c>
      <c r="K89" s="31">
        <v>39</v>
      </c>
      <c r="L89" s="31">
        <v>9.3000000000000007</v>
      </c>
      <c r="M89" s="31">
        <v>4</v>
      </c>
      <c r="N89" s="31">
        <v>1</v>
      </c>
      <c r="O89" s="31">
        <v>2</v>
      </c>
      <c r="P89" s="31">
        <v>0.45</v>
      </c>
      <c r="Q89" s="31" t="s">
        <v>80</v>
      </c>
      <c r="R89" s="31" t="s">
        <v>80</v>
      </c>
      <c r="S89" s="31">
        <v>8.4550000000000001</v>
      </c>
      <c r="T89" s="31">
        <v>8.4730000000000008</v>
      </c>
      <c r="U89" s="31">
        <v>6.9980000000000002</v>
      </c>
      <c r="V89" s="31">
        <v>18.946000000000002</v>
      </c>
      <c r="W89" s="31">
        <v>8.6029999999999998</v>
      </c>
      <c r="X89" s="31">
        <v>6.1680000000000001</v>
      </c>
      <c r="Y89" s="31">
        <v>6.9909999999999997</v>
      </c>
      <c r="Z89" s="31">
        <v>7.968</v>
      </c>
      <c r="AA89" s="31">
        <v>19.641999999999999</v>
      </c>
      <c r="AB89" s="31">
        <v>81.039000000000001</v>
      </c>
      <c r="AC89" s="31">
        <v>48.365000000000002</v>
      </c>
      <c r="AD89" s="31">
        <v>65.168999999999997</v>
      </c>
      <c r="AE89" s="31">
        <v>76.89</v>
      </c>
      <c r="AF89" s="31">
        <v>73.093999999999994</v>
      </c>
      <c r="AG89" s="31">
        <v>83.718000000000004</v>
      </c>
      <c r="AH89" s="31">
        <v>110.18600000000001</v>
      </c>
      <c r="AI89" s="31">
        <v>89.382000000000005</v>
      </c>
      <c r="AJ89" s="31">
        <v>108.377</v>
      </c>
      <c r="AK89">
        <v>43</v>
      </c>
      <c r="AL89" s="29">
        <v>0.11</v>
      </c>
      <c r="AM89" s="29">
        <v>99.24</v>
      </c>
      <c r="AN89" s="20">
        <v>891.21500000000003</v>
      </c>
    </row>
    <row r="90" spans="1:40" x14ac:dyDescent="0.25">
      <c r="A90" t="s">
        <v>167</v>
      </c>
      <c r="B90" t="s">
        <v>155</v>
      </c>
      <c r="C90" t="s">
        <v>75</v>
      </c>
      <c r="D90" t="s">
        <v>163</v>
      </c>
      <c r="E90" t="s">
        <v>105</v>
      </c>
      <c r="F90" t="s">
        <v>79</v>
      </c>
      <c r="G90" s="31" t="s">
        <v>80</v>
      </c>
      <c r="H90" s="31" t="s">
        <v>80</v>
      </c>
      <c r="I90" s="31" t="s">
        <v>82</v>
      </c>
      <c r="J90" s="31" t="s">
        <v>82</v>
      </c>
      <c r="K90" s="31" t="s">
        <v>82</v>
      </c>
      <c r="L90" s="31" t="s">
        <v>82</v>
      </c>
      <c r="M90" s="31" t="s">
        <v>5</v>
      </c>
      <c r="N90" s="31" t="s">
        <v>5</v>
      </c>
      <c r="O90" s="31" t="s">
        <v>5</v>
      </c>
      <c r="P90" s="31" t="s">
        <v>5</v>
      </c>
      <c r="Q90" s="31" t="s">
        <v>80</v>
      </c>
      <c r="R90" s="31" t="s">
        <v>80</v>
      </c>
      <c r="S90" s="31" t="s">
        <v>5</v>
      </c>
      <c r="T90" s="31" t="s">
        <v>5</v>
      </c>
      <c r="U90" s="31" t="s">
        <v>20</v>
      </c>
      <c r="V90" s="31" t="s">
        <v>20</v>
      </c>
      <c r="W90" s="31" t="s">
        <v>20</v>
      </c>
      <c r="X90" s="31" t="s">
        <v>20</v>
      </c>
      <c r="Y90" s="31" t="s">
        <v>20</v>
      </c>
      <c r="Z90" s="31" t="s">
        <v>20</v>
      </c>
      <c r="AA90" s="31" t="s">
        <v>20</v>
      </c>
      <c r="AB90" s="31" t="s">
        <v>24</v>
      </c>
      <c r="AC90" s="31" t="s">
        <v>24</v>
      </c>
      <c r="AD90" s="31" t="s">
        <v>20</v>
      </c>
      <c r="AE90" s="31" t="s">
        <v>24</v>
      </c>
      <c r="AF90" s="31" t="s">
        <v>24</v>
      </c>
      <c r="AG90" s="31" t="s">
        <v>24</v>
      </c>
      <c r="AH90" s="31" t="s">
        <v>20</v>
      </c>
      <c r="AI90" s="31" t="s">
        <v>5</v>
      </c>
      <c r="AJ90" s="31" t="s">
        <v>5</v>
      </c>
      <c r="AK90">
        <v>43</v>
      </c>
      <c r="AL90" s="29" t="s">
        <v>80</v>
      </c>
      <c r="AM90" s="29" t="s">
        <v>80</v>
      </c>
      <c r="AN90" s="20" t="s">
        <v>80</v>
      </c>
    </row>
    <row r="91" spans="1:40" x14ac:dyDescent="0.25">
      <c r="A91" t="s">
        <v>167</v>
      </c>
      <c r="B91" t="s">
        <v>155</v>
      </c>
      <c r="C91" t="s">
        <v>75</v>
      </c>
      <c r="D91" t="s">
        <v>83</v>
      </c>
      <c r="E91" t="s">
        <v>77</v>
      </c>
      <c r="F91" t="s">
        <v>78</v>
      </c>
      <c r="G91" s="31" t="s">
        <v>80</v>
      </c>
      <c r="H91" s="31" t="s">
        <v>80</v>
      </c>
      <c r="I91" s="31" t="s">
        <v>80</v>
      </c>
      <c r="J91" s="31" t="s">
        <v>80</v>
      </c>
      <c r="K91" s="31" t="s">
        <v>80</v>
      </c>
      <c r="L91" s="31" t="s">
        <v>80</v>
      </c>
      <c r="M91" s="31" t="s">
        <v>80</v>
      </c>
      <c r="N91" s="31" t="s">
        <v>80</v>
      </c>
      <c r="O91" s="31" t="s">
        <v>80</v>
      </c>
      <c r="P91" s="31" t="s">
        <v>80</v>
      </c>
      <c r="Q91" s="31" t="s">
        <v>80</v>
      </c>
      <c r="R91" s="31" t="s">
        <v>80</v>
      </c>
      <c r="S91" s="31" t="s">
        <v>80</v>
      </c>
      <c r="T91" s="31" t="s">
        <v>80</v>
      </c>
      <c r="U91" s="31">
        <v>38.14</v>
      </c>
      <c r="V91" s="31">
        <v>1</v>
      </c>
      <c r="W91" s="31" t="s">
        <v>80</v>
      </c>
      <c r="X91" s="31" t="s">
        <v>80</v>
      </c>
      <c r="Y91" s="31" t="s">
        <v>80</v>
      </c>
      <c r="Z91" s="31">
        <v>9</v>
      </c>
      <c r="AA91" s="31">
        <v>25.366</v>
      </c>
      <c r="AB91" s="31" t="s">
        <v>80</v>
      </c>
      <c r="AC91" s="31">
        <v>18.148</v>
      </c>
      <c r="AD91" s="31">
        <v>21.943000000000001</v>
      </c>
      <c r="AE91" s="31">
        <v>72.289000000000001</v>
      </c>
      <c r="AF91" s="31">
        <v>103.07899999999999</v>
      </c>
      <c r="AG91" s="31">
        <v>80.558000000000007</v>
      </c>
      <c r="AH91" s="31">
        <v>87.816000000000003</v>
      </c>
      <c r="AI91" s="31">
        <v>117.05800000000001</v>
      </c>
      <c r="AJ91" s="31">
        <v>114.625</v>
      </c>
      <c r="AK91">
        <v>44</v>
      </c>
      <c r="AL91" s="29">
        <v>0.08</v>
      </c>
      <c r="AM91" s="29">
        <v>99.32</v>
      </c>
      <c r="AN91" s="20">
        <v>689.02300000000002</v>
      </c>
    </row>
    <row r="92" spans="1:40" x14ac:dyDescent="0.25">
      <c r="A92" t="s">
        <v>167</v>
      </c>
      <c r="B92" t="s">
        <v>155</v>
      </c>
      <c r="C92" t="s">
        <v>75</v>
      </c>
      <c r="D92" t="s">
        <v>83</v>
      </c>
      <c r="E92" t="s">
        <v>77</v>
      </c>
      <c r="F92" t="s">
        <v>79</v>
      </c>
      <c r="G92" s="31" t="s">
        <v>80</v>
      </c>
      <c r="H92" s="31" t="s">
        <v>80</v>
      </c>
      <c r="I92" s="31" t="s">
        <v>80</v>
      </c>
      <c r="J92" s="31" t="s">
        <v>80</v>
      </c>
      <c r="K92" s="31" t="s">
        <v>80</v>
      </c>
      <c r="L92" s="31" t="s">
        <v>80</v>
      </c>
      <c r="M92" s="31" t="s">
        <v>80</v>
      </c>
      <c r="N92" s="31" t="s">
        <v>80</v>
      </c>
      <c r="O92" s="31" t="s">
        <v>80</v>
      </c>
      <c r="P92" s="31" t="s">
        <v>80</v>
      </c>
      <c r="Q92" s="31" t="s">
        <v>80</v>
      </c>
      <c r="R92" s="31" t="s">
        <v>80</v>
      </c>
      <c r="S92" s="31" t="s">
        <v>80</v>
      </c>
      <c r="T92" s="31" t="s">
        <v>80</v>
      </c>
      <c r="U92" s="31" t="s">
        <v>5</v>
      </c>
      <c r="V92" s="31" t="s">
        <v>82</v>
      </c>
      <c r="W92" s="31" t="s">
        <v>80</v>
      </c>
      <c r="X92" s="31" t="s">
        <v>80</v>
      </c>
      <c r="Y92" s="31" t="s">
        <v>80</v>
      </c>
      <c r="Z92" s="31" t="s">
        <v>82</v>
      </c>
      <c r="AA92" s="31" t="s">
        <v>82</v>
      </c>
      <c r="AB92" s="31" t="s">
        <v>20</v>
      </c>
      <c r="AC92" s="31" t="s">
        <v>5</v>
      </c>
      <c r="AD92" s="31" t="s">
        <v>5</v>
      </c>
      <c r="AE92" s="31" t="s">
        <v>20</v>
      </c>
      <c r="AF92" s="31" t="s">
        <v>5</v>
      </c>
      <c r="AG92" s="31" t="s">
        <v>20</v>
      </c>
      <c r="AH92" s="31" t="s">
        <v>20</v>
      </c>
      <c r="AI92" s="31" t="s">
        <v>20</v>
      </c>
      <c r="AJ92" s="31" t="s">
        <v>20</v>
      </c>
      <c r="AK92">
        <v>44</v>
      </c>
      <c r="AL92" s="29" t="s">
        <v>80</v>
      </c>
      <c r="AM92" s="29" t="s">
        <v>80</v>
      </c>
      <c r="AN92" s="20" t="s">
        <v>80</v>
      </c>
    </row>
    <row r="93" spans="1:40" x14ac:dyDescent="0.25">
      <c r="A93" t="s">
        <v>167</v>
      </c>
      <c r="B93" t="s">
        <v>155</v>
      </c>
      <c r="C93" t="s">
        <v>75</v>
      </c>
      <c r="D93" t="s">
        <v>165</v>
      </c>
      <c r="E93" t="s">
        <v>105</v>
      </c>
      <c r="F93" t="s">
        <v>78</v>
      </c>
      <c r="G93" s="31">
        <v>57</v>
      </c>
      <c r="H93" s="31">
        <v>92</v>
      </c>
      <c r="I93" s="31">
        <v>113</v>
      </c>
      <c r="J93" s="31">
        <v>48</v>
      </c>
      <c r="K93" s="31">
        <v>43</v>
      </c>
      <c r="L93" s="31">
        <v>37</v>
      </c>
      <c r="M93" s="31">
        <v>58</v>
      </c>
      <c r="N93" s="31">
        <v>15</v>
      </c>
      <c r="O93" s="31">
        <v>46</v>
      </c>
      <c r="P93" s="31">
        <v>109</v>
      </c>
      <c r="Q93" s="31">
        <v>4.3</v>
      </c>
      <c r="R93" s="31">
        <v>3</v>
      </c>
      <c r="S93" s="31">
        <v>4</v>
      </c>
      <c r="T93" s="31" t="s">
        <v>80</v>
      </c>
      <c r="U93" s="31" t="s">
        <v>80</v>
      </c>
      <c r="V93" s="31" t="s">
        <v>80</v>
      </c>
      <c r="W93" s="31" t="s">
        <v>80</v>
      </c>
      <c r="X93" s="31" t="s">
        <v>80</v>
      </c>
      <c r="Y93" s="31" t="s">
        <v>80</v>
      </c>
      <c r="Z93" s="31" t="s">
        <v>80</v>
      </c>
      <c r="AA93" s="31" t="s">
        <v>80</v>
      </c>
      <c r="AB93" s="31" t="s">
        <v>80</v>
      </c>
      <c r="AC93" s="31" t="s">
        <v>80</v>
      </c>
      <c r="AD93" s="31" t="s">
        <v>80</v>
      </c>
      <c r="AE93" s="31" t="s">
        <v>80</v>
      </c>
      <c r="AF93" s="31" t="s">
        <v>80</v>
      </c>
      <c r="AG93" s="31" t="s">
        <v>80</v>
      </c>
      <c r="AH93" s="31" t="s">
        <v>80</v>
      </c>
      <c r="AI93" s="31" t="s">
        <v>80</v>
      </c>
      <c r="AJ93" s="31" t="s">
        <v>80</v>
      </c>
      <c r="AK93">
        <v>45</v>
      </c>
      <c r="AL93" s="29">
        <v>0.08</v>
      </c>
      <c r="AM93" s="29">
        <v>99.4</v>
      </c>
      <c r="AN93" s="20">
        <v>629.29999999999995</v>
      </c>
    </row>
    <row r="94" spans="1:40" x14ac:dyDescent="0.25">
      <c r="A94" t="s">
        <v>167</v>
      </c>
      <c r="B94" t="s">
        <v>155</v>
      </c>
      <c r="C94" t="s">
        <v>75</v>
      </c>
      <c r="D94" t="s">
        <v>165</v>
      </c>
      <c r="E94" t="s">
        <v>105</v>
      </c>
      <c r="F94" t="s">
        <v>79</v>
      </c>
      <c r="G94" s="31" t="s">
        <v>82</v>
      </c>
      <c r="H94" s="31" t="s">
        <v>82</v>
      </c>
      <c r="I94" s="31" t="s">
        <v>82</v>
      </c>
      <c r="J94" s="31" t="s">
        <v>82</v>
      </c>
      <c r="K94" s="31" t="s">
        <v>82</v>
      </c>
      <c r="L94" s="31" t="s">
        <v>82</v>
      </c>
      <c r="M94" s="31" t="s">
        <v>82</v>
      </c>
      <c r="N94" s="31" t="s">
        <v>82</v>
      </c>
      <c r="O94" s="31" t="s">
        <v>82</v>
      </c>
      <c r="P94" s="31" t="s">
        <v>82</v>
      </c>
      <c r="Q94" s="31" t="s">
        <v>82</v>
      </c>
      <c r="R94" s="31" t="s">
        <v>82</v>
      </c>
      <c r="S94" s="31" t="s">
        <v>82</v>
      </c>
      <c r="T94" s="31" t="s">
        <v>80</v>
      </c>
      <c r="U94" s="31" t="s">
        <v>80</v>
      </c>
      <c r="V94" s="31" t="s">
        <v>80</v>
      </c>
      <c r="W94" s="31" t="s">
        <v>80</v>
      </c>
      <c r="X94" s="31" t="s">
        <v>80</v>
      </c>
      <c r="Y94" s="31" t="s">
        <v>80</v>
      </c>
      <c r="Z94" s="31" t="s">
        <v>80</v>
      </c>
      <c r="AA94" s="31" t="s">
        <v>80</v>
      </c>
      <c r="AB94" s="31" t="s">
        <v>80</v>
      </c>
      <c r="AC94" s="31" t="s">
        <v>80</v>
      </c>
      <c r="AD94" s="31" t="s">
        <v>80</v>
      </c>
      <c r="AE94" s="31" t="s">
        <v>80</v>
      </c>
      <c r="AF94" s="31" t="s">
        <v>80</v>
      </c>
      <c r="AG94" s="31" t="s">
        <v>80</v>
      </c>
      <c r="AH94" s="31" t="s">
        <v>80</v>
      </c>
      <c r="AI94" s="31" t="s">
        <v>80</v>
      </c>
      <c r="AJ94" s="31" t="s">
        <v>80</v>
      </c>
      <c r="AK94">
        <v>45</v>
      </c>
      <c r="AL94" s="29" t="s">
        <v>80</v>
      </c>
      <c r="AM94" s="29" t="s">
        <v>80</v>
      </c>
      <c r="AN94" s="20" t="s">
        <v>80</v>
      </c>
    </row>
    <row r="95" spans="1:40" x14ac:dyDescent="0.25">
      <c r="A95" t="s">
        <v>167</v>
      </c>
      <c r="B95" t="s">
        <v>155</v>
      </c>
      <c r="C95" t="s">
        <v>75</v>
      </c>
      <c r="D95" t="s">
        <v>108</v>
      </c>
      <c r="E95" t="s">
        <v>127</v>
      </c>
      <c r="F95" t="s">
        <v>78</v>
      </c>
      <c r="G95" s="31">
        <v>127</v>
      </c>
      <c r="H95" s="31">
        <v>15</v>
      </c>
      <c r="I95" s="31">
        <v>63</v>
      </c>
      <c r="J95" s="31">
        <v>35</v>
      </c>
      <c r="K95" s="31">
        <v>30</v>
      </c>
      <c r="L95" s="31">
        <v>39</v>
      </c>
      <c r="M95" s="31">
        <v>307</v>
      </c>
      <c r="N95" s="31" t="s">
        <v>80</v>
      </c>
      <c r="O95" s="31" t="s">
        <v>80</v>
      </c>
      <c r="P95" s="31" t="s">
        <v>80</v>
      </c>
      <c r="Q95" s="31" t="s">
        <v>80</v>
      </c>
      <c r="R95" s="31" t="s">
        <v>80</v>
      </c>
      <c r="S95" s="31" t="s">
        <v>80</v>
      </c>
      <c r="T95" s="31">
        <v>3</v>
      </c>
      <c r="U95" s="31" t="s">
        <v>80</v>
      </c>
      <c r="V95" s="31" t="s">
        <v>80</v>
      </c>
      <c r="W95" s="31" t="s">
        <v>80</v>
      </c>
      <c r="X95" s="31" t="s">
        <v>80</v>
      </c>
      <c r="Y95" s="31" t="s">
        <v>80</v>
      </c>
      <c r="Z95" s="31" t="s">
        <v>80</v>
      </c>
      <c r="AA95" s="31" t="s">
        <v>80</v>
      </c>
      <c r="AB95" s="31" t="s">
        <v>80</v>
      </c>
      <c r="AC95" s="31" t="s">
        <v>80</v>
      </c>
      <c r="AD95" s="31" t="s">
        <v>80</v>
      </c>
      <c r="AE95" s="31" t="s">
        <v>80</v>
      </c>
      <c r="AF95" s="31" t="s">
        <v>80</v>
      </c>
      <c r="AG95" s="31" t="s">
        <v>80</v>
      </c>
      <c r="AH95" s="31" t="s">
        <v>80</v>
      </c>
      <c r="AI95" s="31" t="s">
        <v>80</v>
      </c>
      <c r="AJ95" s="31" t="s">
        <v>80</v>
      </c>
      <c r="AK95">
        <v>46</v>
      </c>
      <c r="AL95" s="29">
        <v>0.08</v>
      </c>
      <c r="AM95" s="29">
        <v>99.47</v>
      </c>
      <c r="AN95" s="20">
        <v>619</v>
      </c>
    </row>
    <row r="96" spans="1:40" x14ac:dyDescent="0.25">
      <c r="A96" t="s">
        <v>167</v>
      </c>
      <c r="B96" t="s">
        <v>155</v>
      </c>
      <c r="C96" t="s">
        <v>75</v>
      </c>
      <c r="D96" t="s">
        <v>108</v>
      </c>
      <c r="E96" t="s">
        <v>127</v>
      </c>
      <c r="F96" t="s">
        <v>79</v>
      </c>
      <c r="G96" s="31" t="s">
        <v>82</v>
      </c>
      <c r="H96" s="31" t="s">
        <v>82</v>
      </c>
      <c r="I96" s="31" t="s">
        <v>82</v>
      </c>
      <c r="J96" s="31" t="s">
        <v>82</v>
      </c>
      <c r="K96" s="31" t="s">
        <v>82</v>
      </c>
      <c r="L96" s="31" t="s">
        <v>82</v>
      </c>
      <c r="M96" s="31" t="s">
        <v>82</v>
      </c>
      <c r="N96" s="31" t="s">
        <v>80</v>
      </c>
      <c r="O96" s="31" t="s">
        <v>80</v>
      </c>
      <c r="P96" s="31" t="s">
        <v>80</v>
      </c>
      <c r="Q96" s="31" t="s">
        <v>80</v>
      </c>
      <c r="R96" s="31" t="s">
        <v>80</v>
      </c>
      <c r="S96" s="31" t="s">
        <v>80</v>
      </c>
      <c r="T96" s="31" t="s">
        <v>82</v>
      </c>
      <c r="U96" s="31" t="s">
        <v>80</v>
      </c>
      <c r="V96" s="31" t="s">
        <v>80</v>
      </c>
      <c r="W96" s="31" t="s">
        <v>80</v>
      </c>
      <c r="X96" s="31" t="s">
        <v>80</v>
      </c>
      <c r="Y96" s="31" t="s">
        <v>80</v>
      </c>
      <c r="Z96" s="31" t="s">
        <v>80</v>
      </c>
      <c r="AA96" s="31" t="s">
        <v>80</v>
      </c>
      <c r="AB96" s="31" t="s">
        <v>80</v>
      </c>
      <c r="AC96" s="31" t="s">
        <v>7</v>
      </c>
      <c r="AD96" s="31" t="s">
        <v>7</v>
      </c>
      <c r="AE96" s="31" t="s">
        <v>7</v>
      </c>
      <c r="AF96" s="31" t="s">
        <v>80</v>
      </c>
      <c r="AG96" s="31" t="s">
        <v>7</v>
      </c>
      <c r="AH96" s="31" t="s">
        <v>80</v>
      </c>
      <c r="AI96" s="31" t="s">
        <v>80</v>
      </c>
      <c r="AJ96" s="31" t="s">
        <v>80</v>
      </c>
      <c r="AK96">
        <v>46</v>
      </c>
      <c r="AL96" s="29" t="s">
        <v>80</v>
      </c>
      <c r="AM96" s="29" t="s">
        <v>80</v>
      </c>
      <c r="AN96" s="20" t="s">
        <v>80</v>
      </c>
    </row>
    <row r="97" spans="1:40" x14ac:dyDescent="0.25">
      <c r="A97" t="s">
        <v>167</v>
      </c>
      <c r="B97" t="s">
        <v>155</v>
      </c>
      <c r="C97" t="s">
        <v>75</v>
      </c>
      <c r="D97" t="s">
        <v>83</v>
      </c>
      <c r="E97" t="s">
        <v>95</v>
      </c>
      <c r="F97" t="s">
        <v>78</v>
      </c>
      <c r="G97" s="31">
        <v>50</v>
      </c>
      <c r="H97" s="31">
        <v>44.277000000000001</v>
      </c>
      <c r="I97" s="31">
        <v>34.161000000000001</v>
      </c>
      <c r="J97" s="31">
        <v>22.443999999999999</v>
      </c>
      <c r="K97" s="31">
        <v>2.9209999999999998</v>
      </c>
      <c r="L97" s="31">
        <v>13.984999999999999</v>
      </c>
      <c r="M97" s="31">
        <v>47.79</v>
      </c>
      <c r="N97" s="31">
        <v>21.704999999999998</v>
      </c>
      <c r="O97" s="31">
        <v>9.8079999999999998</v>
      </c>
      <c r="P97" s="31">
        <v>2.0670000000000002</v>
      </c>
      <c r="Q97" s="31">
        <v>0.40500000000000003</v>
      </c>
      <c r="R97" s="31" t="s">
        <v>80</v>
      </c>
      <c r="S97" s="31">
        <v>42.862000000000002</v>
      </c>
      <c r="T97" s="31" t="s">
        <v>80</v>
      </c>
      <c r="U97" s="31" t="s">
        <v>80</v>
      </c>
      <c r="V97" s="31">
        <v>23.091000000000001</v>
      </c>
      <c r="W97" s="31">
        <v>13.971</v>
      </c>
      <c r="X97" s="31" t="s">
        <v>80</v>
      </c>
      <c r="Y97" s="31" t="s">
        <v>80</v>
      </c>
      <c r="Z97" s="31" t="s">
        <v>80</v>
      </c>
      <c r="AA97" s="31" t="s">
        <v>80</v>
      </c>
      <c r="AB97" s="31" t="s">
        <v>80</v>
      </c>
      <c r="AC97" s="31">
        <v>32.329000000000001</v>
      </c>
      <c r="AD97" s="31">
        <v>34.539000000000001</v>
      </c>
      <c r="AE97" s="31">
        <v>40.008000000000003</v>
      </c>
      <c r="AF97" s="31">
        <v>43.628</v>
      </c>
      <c r="AG97" s="31">
        <v>37.006999999999998</v>
      </c>
      <c r="AH97" s="31">
        <v>24.411000000000001</v>
      </c>
      <c r="AI97" s="31">
        <v>39.466999999999999</v>
      </c>
      <c r="AJ97" s="31">
        <v>29.094999999999999</v>
      </c>
      <c r="AK97">
        <v>47</v>
      </c>
      <c r="AL97" s="29">
        <v>0.08</v>
      </c>
      <c r="AM97" s="29">
        <v>99.55</v>
      </c>
      <c r="AN97" s="20">
        <v>609.97299999999996</v>
      </c>
    </row>
    <row r="98" spans="1:40" x14ac:dyDescent="0.25">
      <c r="A98" t="s">
        <v>167</v>
      </c>
      <c r="B98" t="s">
        <v>155</v>
      </c>
      <c r="C98" t="s">
        <v>75</v>
      </c>
      <c r="D98" t="s">
        <v>83</v>
      </c>
      <c r="E98" t="s">
        <v>95</v>
      </c>
      <c r="F98" t="s">
        <v>79</v>
      </c>
      <c r="G98" s="31" t="s">
        <v>82</v>
      </c>
      <c r="H98" s="31" t="s">
        <v>82</v>
      </c>
      <c r="I98" s="31" t="s">
        <v>82</v>
      </c>
      <c r="J98" s="31" t="s">
        <v>82</v>
      </c>
      <c r="K98" s="31" t="s">
        <v>82</v>
      </c>
      <c r="L98" s="31" t="s">
        <v>82</v>
      </c>
      <c r="M98" s="31" t="s">
        <v>82</v>
      </c>
      <c r="N98" s="31" t="s">
        <v>82</v>
      </c>
      <c r="O98" s="31" t="s">
        <v>82</v>
      </c>
      <c r="P98" s="31" t="s">
        <v>82</v>
      </c>
      <c r="Q98" s="31" t="s">
        <v>82</v>
      </c>
      <c r="R98" s="31" t="s">
        <v>80</v>
      </c>
      <c r="S98" s="31" t="s">
        <v>82</v>
      </c>
      <c r="T98" s="31" t="s">
        <v>80</v>
      </c>
      <c r="U98" s="31" t="s">
        <v>80</v>
      </c>
      <c r="V98" s="31" t="s">
        <v>82</v>
      </c>
      <c r="W98" s="31" t="s">
        <v>7</v>
      </c>
      <c r="X98" s="31" t="s">
        <v>80</v>
      </c>
      <c r="Y98" s="31" t="s">
        <v>80</v>
      </c>
      <c r="Z98" s="31" t="s">
        <v>80</v>
      </c>
      <c r="AA98" s="31" t="s">
        <v>80</v>
      </c>
      <c r="AB98" s="31" t="s">
        <v>80</v>
      </c>
      <c r="AC98" s="31" t="s">
        <v>82</v>
      </c>
      <c r="AD98" s="31" t="s">
        <v>82</v>
      </c>
      <c r="AE98" s="31" t="s">
        <v>82</v>
      </c>
      <c r="AF98" s="31" t="s">
        <v>82</v>
      </c>
      <c r="AG98" s="31" t="s">
        <v>82</v>
      </c>
      <c r="AH98" s="31" t="s">
        <v>82</v>
      </c>
      <c r="AI98" s="31" t="s">
        <v>82</v>
      </c>
      <c r="AJ98" s="31" t="s">
        <v>5</v>
      </c>
      <c r="AK98">
        <v>47</v>
      </c>
      <c r="AL98" s="29" t="s">
        <v>80</v>
      </c>
      <c r="AM98" s="29" t="s">
        <v>80</v>
      </c>
      <c r="AN98" s="20" t="s">
        <v>80</v>
      </c>
    </row>
    <row r="99" spans="1:40" x14ac:dyDescent="0.25">
      <c r="A99" t="s">
        <v>167</v>
      </c>
      <c r="B99" t="s">
        <v>155</v>
      </c>
      <c r="C99" t="s">
        <v>75</v>
      </c>
      <c r="D99" t="s">
        <v>165</v>
      </c>
      <c r="E99" t="s">
        <v>127</v>
      </c>
      <c r="F99" t="s">
        <v>78</v>
      </c>
      <c r="G99" s="31">
        <v>223</v>
      </c>
      <c r="H99" s="31">
        <v>154</v>
      </c>
      <c r="I99" s="31">
        <v>95</v>
      </c>
      <c r="J99" s="31">
        <v>35</v>
      </c>
      <c r="K99" s="31">
        <v>46</v>
      </c>
      <c r="L99" s="31">
        <v>13</v>
      </c>
      <c r="M99" s="31">
        <v>3</v>
      </c>
      <c r="N99" s="31">
        <v>3</v>
      </c>
      <c r="O99" s="31">
        <v>5</v>
      </c>
      <c r="P99" s="31">
        <v>0.57999999999999996</v>
      </c>
      <c r="Q99" s="31" t="s">
        <v>80</v>
      </c>
      <c r="R99" s="31" t="s">
        <v>80</v>
      </c>
      <c r="S99" s="31" t="s">
        <v>80</v>
      </c>
      <c r="T99" s="31" t="s">
        <v>80</v>
      </c>
      <c r="U99" s="31" t="s">
        <v>80</v>
      </c>
      <c r="V99" s="31" t="s">
        <v>80</v>
      </c>
      <c r="W99" s="31" t="s">
        <v>80</v>
      </c>
      <c r="X99" s="31" t="s">
        <v>80</v>
      </c>
      <c r="Y99" s="31" t="s">
        <v>80</v>
      </c>
      <c r="Z99" s="31" t="s">
        <v>80</v>
      </c>
      <c r="AA99" s="31" t="s">
        <v>80</v>
      </c>
      <c r="AB99" s="31" t="s">
        <v>80</v>
      </c>
      <c r="AC99" s="31" t="s">
        <v>80</v>
      </c>
      <c r="AD99" s="31" t="s">
        <v>80</v>
      </c>
      <c r="AE99" s="31" t="s">
        <v>80</v>
      </c>
      <c r="AF99" s="31" t="s">
        <v>80</v>
      </c>
      <c r="AG99" s="31" t="s">
        <v>80</v>
      </c>
      <c r="AH99" s="31" t="s">
        <v>80</v>
      </c>
      <c r="AI99" s="31" t="s">
        <v>80</v>
      </c>
      <c r="AJ99" s="31" t="s">
        <v>80</v>
      </c>
      <c r="AK99">
        <v>48</v>
      </c>
      <c r="AL99" s="29">
        <v>7.0000000000000007E-2</v>
      </c>
      <c r="AM99" s="29">
        <v>99.62</v>
      </c>
      <c r="AN99" s="20">
        <v>577.58000000000004</v>
      </c>
    </row>
    <row r="100" spans="1:40" x14ac:dyDescent="0.25">
      <c r="A100" t="s">
        <v>167</v>
      </c>
      <c r="B100" t="s">
        <v>155</v>
      </c>
      <c r="C100" t="s">
        <v>75</v>
      </c>
      <c r="D100" t="s">
        <v>165</v>
      </c>
      <c r="E100" t="s">
        <v>127</v>
      </c>
      <c r="F100" t="s">
        <v>79</v>
      </c>
      <c r="G100" s="31" t="s">
        <v>7</v>
      </c>
      <c r="H100" s="31" t="s">
        <v>7</v>
      </c>
      <c r="I100" s="31" t="s">
        <v>7</v>
      </c>
      <c r="J100" s="31" t="s">
        <v>82</v>
      </c>
      <c r="K100" s="31" t="s">
        <v>22</v>
      </c>
      <c r="L100" s="31" t="s">
        <v>5</v>
      </c>
      <c r="M100" s="31" t="s">
        <v>5</v>
      </c>
      <c r="N100" s="31" t="s">
        <v>82</v>
      </c>
      <c r="O100" s="31" t="s">
        <v>82</v>
      </c>
      <c r="P100" s="31" t="s">
        <v>82</v>
      </c>
      <c r="Q100" s="31" t="s">
        <v>80</v>
      </c>
      <c r="R100" s="31" t="s">
        <v>80</v>
      </c>
      <c r="S100" s="31" t="s">
        <v>80</v>
      </c>
      <c r="T100" s="31" t="s">
        <v>80</v>
      </c>
      <c r="U100" s="31" t="s">
        <v>80</v>
      </c>
      <c r="V100" s="31" t="s">
        <v>80</v>
      </c>
      <c r="W100" s="31" t="s">
        <v>80</v>
      </c>
      <c r="X100" s="31" t="s">
        <v>80</v>
      </c>
      <c r="Y100" s="31" t="s">
        <v>80</v>
      </c>
      <c r="Z100" s="31" t="s">
        <v>80</v>
      </c>
      <c r="AA100" s="31" t="s">
        <v>80</v>
      </c>
      <c r="AB100" s="31" t="s">
        <v>80</v>
      </c>
      <c r="AC100" s="31" t="s">
        <v>80</v>
      </c>
      <c r="AD100" s="31" t="s">
        <v>80</v>
      </c>
      <c r="AE100" s="31" t="s">
        <v>80</v>
      </c>
      <c r="AF100" s="31" t="s">
        <v>80</v>
      </c>
      <c r="AG100" s="31" t="s">
        <v>80</v>
      </c>
      <c r="AH100" s="31" t="s">
        <v>80</v>
      </c>
      <c r="AI100" s="31" t="s">
        <v>80</v>
      </c>
      <c r="AJ100" s="31" t="s">
        <v>80</v>
      </c>
      <c r="AK100">
        <v>48</v>
      </c>
      <c r="AL100" s="29" t="s">
        <v>80</v>
      </c>
      <c r="AM100" s="29" t="s">
        <v>80</v>
      </c>
      <c r="AN100" s="20" t="s">
        <v>80</v>
      </c>
    </row>
    <row r="101" spans="1:40" x14ac:dyDescent="0.25">
      <c r="A101" t="s">
        <v>167</v>
      </c>
      <c r="B101" t="s">
        <v>155</v>
      </c>
      <c r="C101" t="s">
        <v>75</v>
      </c>
      <c r="D101" t="s">
        <v>164</v>
      </c>
      <c r="E101" t="s">
        <v>99</v>
      </c>
      <c r="F101" t="s">
        <v>78</v>
      </c>
      <c r="G101" s="31" t="s">
        <v>80</v>
      </c>
      <c r="H101" s="31" t="s">
        <v>80</v>
      </c>
      <c r="I101" s="31" t="s">
        <v>80</v>
      </c>
      <c r="J101" s="31" t="s">
        <v>80</v>
      </c>
      <c r="K101" s="31" t="s">
        <v>80</v>
      </c>
      <c r="L101" s="31" t="s">
        <v>80</v>
      </c>
      <c r="M101" s="31" t="s">
        <v>80</v>
      </c>
      <c r="N101" s="31" t="s">
        <v>80</v>
      </c>
      <c r="O101" s="31" t="s">
        <v>80</v>
      </c>
      <c r="P101" s="31" t="s">
        <v>80</v>
      </c>
      <c r="Q101" s="31" t="s">
        <v>80</v>
      </c>
      <c r="R101" s="31" t="s">
        <v>80</v>
      </c>
      <c r="S101" s="31">
        <v>16.863</v>
      </c>
      <c r="T101" s="31">
        <v>25.533999999999999</v>
      </c>
      <c r="U101" s="31" t="s">
        <v>80</v>
      </c>
      <c r="V101" s="31">
        <v>33.83</v>
      </c>
      <c r="W101" s="31" t="s">
        <v>80</v>
      </c>
      <c r="X101" s="31" t="s">
        <v>80</v>
      </c>
      <c r="Y101" s="31" t="s">
        <v>80</v>
      </c>
      <c r="Z101" s="31" t="s">
        <v>80</v>
      </c>
      <c r="AA101" s="31">
        <v>39.627000000000002</v>
      </c>
      <c r="AB101" s="31">
        <v>47.393000000000001</v>
      </c>
      <c r="AC101" s="31">
        <v>56.905999999999999</v>
      </c>
      <c r="AD101" s="31">
        <v>66</v>
      </c>
      <c r="AE101" s="31">
        <v>71.972999999999999</v>
      </c>
      <c r="AF101" s="31">
        <v>79.2</v>
      </c>
      <c r="AG101" s="31" t="s">
        <v>80</v>
      </c>
      <c r="AH101" s="31">
        <v>79.2</v>
      </c>
      <c r="AI101" s="31" t="s">
        <v>80</v>
      </c>
      <c r="AJ101" s="31" t="s">
        <v>80</v>
      </c>
      <c r="AK101">
        <v>49</v>
      </c>
      <c r="AL101" s="29">
        <v>0.06</v>
      </c>
      <c r="AM101" s="29">
        <v>99.68</v>
      </c>
      <c r="AN101" s="20">
        <v>516.52599999999995</v>
      </c>
    </row>
    <row r="102" spans="1:40" x14ac:dyDescent="0.25">
      <c r="A102" t="s">
        <v>167</v>
      </c>
      <c r="B102" t="s">
        <v>155</v>
      </c>
      <c r="C102" t="s">
        <v>75</v>
      </c>
      <c r="D102" t="s">
        <v>164</v>
      </c>
      <c r="E102" t="s">
        <v>99</v>
      </c>
      <c r="F102" t="s">
        <v>79</v>
      </c>
      <c r="G102" s="31" t="s">
        <v>80</v>
      </c>
      <c r="H102" s="31" t="s">
        <v>80</v>
      </c>
      <c r="I102" s="31" t="s">
        <v>80</v>
      </c>
      <c r="J102" s="31" t="s">
        <v>80</v>
      </c>
      <c r="K102" s="31" t="s">
        <v>80</v>
      </c>
      <c r="L102" s="31" t="s">
        <v>80</v>
      </c>
      <c r="M102" s="31" t="s">
        <v>80</v>
      </c>
      <c r="N102" s="31" t="s">
        <v>80</v>
      </c>
      <c r="O102" s="31" t="s">
        <v>80</v>
      </c>
      <c r="P102" s="31" t="s">
        <v>80</v>
      </c>
      <c r="Q102" s="31" t="s">
        <v>80</v>
      </c>
      <c r="R102" s="31" t="s">
        <v>80</v>
      </c>
      <c r="S102" s="31" t="s">
        <v>82</v>
      </c>
      <c r="T102" s="31" t="s">
        <v>82</v>
      </c>
      <c r="U102" s="31" t="s">
        <v>80</v>
      </c>
      <c r="V102" s="31" t="s">
        <v>82</v>
      </c>
      <c r="W102" s="31" t="s">
        <v>80</v>
      </c>
      <c r="X102" s="31" t="s">
        <v>80</v>
      </c>
      <c r="Y102" s="31" t="s">
        <v>80</v>
      </c>
      <c r="Z102" s="31" t="s">
        <v>80</v>
      </c>
      <c r="AA102" s="31" t="s">
        <v>82</v>
      </c>
      <c r="AB102" s="31" t="s">
        <v>20</v>
      </c>
      <c r="AC102" s="31" t="s">
        <v>20</v>
      </c>
      <c r="AD102" s="31" t="s">
        <v>20</v>
      </c>
      <c r="AE102" s="31" t="s">
        <v>20</v>
      </c>
      <c r="AF102" s="31" t="s">
        <v>20</v>
      </c>
      <c r="AG102" s="31" t="s">
        <v>80</v>
      </c>
      <c r="AH102" s="31" t="s">
        <v>5</v>
      </c>
      <c r="AI102" s="31" t="s">
        <v>80</v>
      </c>
      <c r="AJ102" s="31" t="s">
        <v>80</v>
      </c>
      <c r="AK102">
        <v>49</v>
      </c>
      <c r="AL102" s="29" t="s">
        <v>80</v>
      </c>
      <c r="AM102" s="29" t="s">
        <v>80</v>
      </c>
      <c r="AN102" s="20" t="s">
        <v>80</v>
      </c>
    </row>
    <row r="103" spans="1:40" x14ac:dyDescent="0.25">
      <c r="A103" t="s">
        <v>167</v>
      </c>
      <c r="B103" t="s">
        <v>155</v>
      </c>
      <c r="C103" t="s">
        <v>75</v>
      </c>
      <c r="D103" t="s">
        <v>76</v>
      </c>
      <c r="E103" t="s">
        <v>81</v>
      </c>
      <c r="F103" t="s">
        <v>78</v>
      </c>
      <c r="G103" s="31">
        <v>15</v>
      </c>
      <c r="H103" s="31">
        <v>76</v>
      </c>
      <c r="I103" s="31">
        <v>4</v>
      </c>
      <c r="J103" s="31">
        <v>9</v>
      </c>
      <c r="K103" s="31">
        <v>8</v>
      </c>
      <c r="L103" s="31" t="s">
        <v>80</v>
      </c>
      <c r="M103" s="31" t="s">
        <v>80</v>
      </c>
      <c r="N103" s="31">
        <v>12.2</v>
      </c>
      <c r="O103" s="31">
        <v>16.47</v>
      </c>
      <c r="P103" s="31">
        <v>10.38</v>
      </c>
      <c r="Q103" s="31">
        <v>4.96</v>
      </c>
      <c r="R103" s="31" t="s">
        <v>80</v>
      </c>
      <c r="S103" s="31" t="s">
        <v>80</v>
      </c>
      <c r="T103" s="31" t="s">
        <v>80</v>
      </c>
      <c r="U103" s="31" t="s">
        <v>80</v>
      </c>
      <c r="V103" s="31" t="s">
        <v>80</v>
      </c>
      <c r="W103" s="31" t="s">
        <v>80</v>
      </c>
      <c r="X103" s="31" t="s">
        <v>80</v>
      </c>
      <c r="Y103" s="31" t="s">
        <v>80</v>
      </c>
      <c r="Z103" s="31" t="s">
        <v>80</v>
      </c>
      <c r="AA103" s="31" t="s">
        <v>80</v>
      </c>
      <c r="AB103" s="31" t="s">
        <v>80</v>
      </c>
      <c r="AC103" s="31" t="s">
        <v>80</v>
      </c>
      <c r="AD103" s="31" t="s">
        <v>80</v>
      </c>
      <c r="AE103" s="31">
        <v>37.701999999999998</v>
      </c>
      <c r="AF103" s="31" t="s">
        <v>80</v>
      </c>
      <c r="AG103" s="31">
        <v>52.796999999999997</v>
      </c>
      <c r="AH103" s="31">
        <v>52.08</v>
      </c>
      <c r="AI103" s="31">
        <v>52.47</v>
      </c>
      <c r="AJ103" s="31">
        <v>37.83</v>
      </c>
      <c r="AK103">
        <v>50</v>
      </c>
      <c r="AL103" s="29">
        <v>0.05</v>
      </c>
      <c r="AM103" s="29">
        <v>99.73</v>
      </c>
      <c r="AN103" s="20">
        <v>388.88900000000001</v>
      </c>
    </row>
    <row r="104" spans="1:40" x14ac:dyDescent="0.25">
      <c r="A104" t="s">
        <v>167</v>
      </c>
      <c r="B104" t="s">
        <v>155</v>
      </c>
      <c r="C104" t="s">
        <v>75</v>
      </c>
      <c r="D104" t="s">
        <v>76</v>
      </c>
      <c r="E104" t="s">
        <v>81</v>
      </c>
      <c r="F104" t="s">
        <v>79</v>
      </c>
      <c r="G104" s="31" t="s">
        <v>22</v>
      </c>
      <c r="H104" s="31" t="s">
        <v>82</v>
      </c>
      <c r="I104" s="31" t="s">
        <v>5</v>
      </c>
      <c r="J104" s="31" t="s">
        <v>82</v>
      </c>
      <c r="K104" s="31" t="s">
        <v>22</v>
      </c>
      <c r="L104" s="31" t="s">
        <v>80</v>
      </c>
      <c r="M104" s="31" t="s">
        <v>80</v>
      </c>
      <c r="N104" s="31" t="s">
        <v>5</v>
      </c>
      <c r="O104" s="31" t="s">
        <v>82</v>
      </c>
      <c r="P104" s="31" t="s">
        <v>82</v>
      </c>
      <c r="Q104" s="31" t="s">
        <v>82</v>
      </c>
      <c r="R104" s="31" t="s">
        <v>80</v>
      </c>
      <c r="S104" s="31" t="s">
        <v>80</v>
      </c>
      <c r="T104" s="31" t="s">
        <v>80</v>
      </c>
      <c r="U104" s="31" t="s">
        <v>80</v>
      </c>
      <c r="V104" s="31" t="s">
        <v>80</v>
      </c>
      <c r="W104" s="31" t="s">
        <v>80</v>
      </c>
      <c r="X104" s="31" t="s">
        <v>80</v>
      </c>
      <c r="Y104" s="31" t="s">
        <v>80</v>
      </c>
      <c r="Z104" s="31" t="s">
        <v>80</v>
      </c>
      <c r="AA104" s="31" t="s">
        <v>80</v>
      </c>
      <c r="AB104" s="31" t="s">
        <v>80</v>
      </c>
      <c r="AC104" s="31" t="s">
        <v>80</v>
      </c>
      <c r="AD104" s="31" t="s">
        <v>80</v>
      </c>
      <c r="AE104" s="31" t="s">
        <v>5</v>
      </c>
      <c r="AF104" s="31" t="s">
        <v>80</v>
      </c>
      <c r="AG104" s="31" t="s">
        <v>5</v>
      </c>
      <c r="AH104" s="31" t="s">
        <v>82</v>
      </c>
      <c r="AI104" s="31" t="s">
        <v>82</v>
      </c>
      <c r="AJ104" s="31" t="s">
        <v>82</v>
      </c>
      <c r="AK104">
        <v>50</v>
      </c>
      <c r="AL104" s="29" t="s">
        <v>80</v>
      </c>
      <c r="AM104" s="29" t="s">
        <v>80</v>
      </c>
      <c r="AN104" s="20" t="s">
        <v>80</v>
      </c>
    </row>
    <row r="105" spans="1:40" x14ac:dyDescent="0.25">
      <c r="A105" t="s">
        <v>167</v>
      </c>
      <c r="B105" t="s">
        <v>155</v>
      </c>
      <c r="C105" t="s">
        <v>75</v>
      </c>
      <c r="D105" t="s">
        <v>156</v>
      </c>
      <c r="E105" t="s">
        <v>90</v>
      </c>
      <c r="F105" t="s">
        <v>78</v>
      </c>
      <c r="G105" s="31">
        <v>109</v>
      </c>
      <c r="H105" s="31">
        <v>57</v>
      </c>
      <c r="I105" s="31">
        <v>150</v>
      </c>
      <c r="J105" s="31" t="s">
        <v>80</v>
      </c>
      <c r="K105" s="31">
        <v>10.305</v>
      </c>
      <c r="L105" s="31">
        <v>13.430999999999999</v>
      </c>
      <c r="M105" s="31">
        <v>25.957999999999998</v>
      </c>
      <c r="N105" s="31" t="s">
        <v>80</v>
      </c>
      <c r="O105" s="31" t="s">
        <v>80</v>
      </c>
      <c r="P105" s="31" t="s">
        <v>80</v>
      </c>
      <c r="Q105" s="31" t="s">
        <v>80</v>
      </c>
      <c r="R105" s="31" t="s">
        <v>80</v>
      </c>
      <c r="S105" s="31" t="s">
        <v>80</v>
      </c>
      <c r="T105" s="31" t="s">
        <v>80</v>
      </c>
      <c r="U105" s="31" t="s">
        <v>80</v>
      </c>
      <c r="V105" s="31" t="s">
        <v>80</v>
      </c>
      <c r="W105" s="31" t="s">
        <v>80</v>
      </c>
      <c r="X105" s="31" t="s">
        <v>80</v>
      </c>
      <c r="Y105" s="31" t="s">
        <v>80</v>
      </c>
      <c r="Z105" s="31" t="s">
        <v>80</v>
      </c>
      <c r="AA105" s="31" t="s">
        <v>80</v>
      </c>
      <c r="AB105" s="31" t="s">
        <v>80</v>
      </c>
      <c r="AC105" s="31" t="s">
        <v>80</v>
      </c>
      <c r="AD105" s="31" t="s">
        <v>80</v>
      </c>
      <c r="AE105" s="31" t="s">
        <v>80</v>
      </c>
      <c r="AF105" s="31" t="s">
        <v>80</v>
      </c>
      <c r="AG105" s="31" t="s">
        <v>80</v>
      </c>
      <c r="AH105" s="31" t="s">
        <v>80</v>
      </c>
      <c r="AI105" s="31" t="s">
        <v>80</v>
      </c>
      <c r="AJ105" s="31" t="s">
        <v>80</v>
      </c>
      <c r="AK105">
        <v>51</v>
      </c>
      <c r="AL105" s="29">
        <v>0.05</v>
      </c>
      <c r="AM105" s="29">
        <v>99.78</v>
      </c>
      <c r="AN105" s="20">
        <v>365.69400000000002</v>
      </c>
    </row>
    <row r="106" spans="1:40" x14ac:dyDescent="0.25">
      <c r="A106" t="s">
        <v>167</v>
      </c>
      <c r="B106" t="s">
        <v>155</v>
      </c>
      <c r="C106" t="s">
        <v>75</v>
      </c>
      <c r="D106" t="s">
        <v>156</v>
      </c>
      <c r="E106" t="s">
        <v>90</v>
      </c>
      <c r="F106" t="s">
        <v>79</v>
      </c>
      <c r="G106" s="31" t="s">
        <v>82</v>
      </c>
      <c r="H106" s="31" t="s">
        <v>7</v>
      </c>
      <c r="I106" s="31" t="s">
        <v>82</v>
      </c>
      <c r="J106" s="31" t="s">
        <v>80</v>
      </c>
      <c r="K106" s="31" t="s">
        <v>82</v>
      </c>
      <c r="L106" s="31" t="s">
        <v>5</v>
      </c>
      <c r="M106" s="31" t="s">
        <v>7</v>
      </c>
      <c r="N106" s="31" t="s">
        <v>80</v>
      </c>
      <c r="O106" s="31" t="s">
        <v>7</v>
      </c>
      <c r="P106" s="31" t="s">
        <v>7</v>
      </c>
      <c r="Q106" s="31" t="s">
        <v>7</v>
      </c>
      <c r="R106" s="31" t="s">
        <v>80</v>
      </c>
      <c r="S106" s="31" t="s">
        <v>80</v>
      </c>
      <c r="T106" s="31" t="s">
        <v>7</v>
      </c>
      <c r="U106" s="31" t="s">
        <v>80</v>
      </c>
      <c r="V106" s="31" t="s">
        <v>80</v>
      </c>
      <c r="W106" s="31" t="s">
        <v>80</v>
      </c>
      <c r="X106" s="31" t="s">
        <v>80</v>
      </c>
      <c r="Y106" s="31" t="s">
        <v>80</v>
      </c>
      <c r="Z106" s="31" t="s">
        <v>80</v>
      </c>
      <c r="AA106" s="31" t="s">
        <v>80</v>
      </c>
      <c r="AB106" s="31" t="s">
        <v>80</v>
      </c>
      <c r="AC106" s="31" t="s">
        <v>80</v>
      </c>
      <c r="AD106" s="31" t="s">
        <v>80</v>
      </c>
      <c r="AE106" s="31" t="s">
        <v>80</v>
      </c>
      <c r="AF106" s="31" t="s">
        <v>80</v>
      </c>
      <c r="AG106" s="31" t="s">
        <v>80</v>
      </c>
      <c r="AH106" s="31" t="s">
        <v>80</v>
      </c>
      <c r="AI106" s="31" t="s">
        <v>80</v>
      </c>
      <c r="AJ106" s="31" t="s">
        <v>80</v>
      </c>
      <c r="AK106">
        <v>51</v>
      </c>
      <c r="AL106" s="29" t="s">
        <v>80</v>
      </c>
      <c r="AM106" s="29" t="s">
        <v>80</v>
      </c>
      <c r="AN106" s="20" t="s">
        <v>80</v>
      </c>
    </row>
    <row r="107" spans="1:40" x14ac:dyDescent="0.25">
      <c r="A107" t="s">
        <v>167</v>
      </c>
      <c r="B107" t="s">
        <v>155</v>
      </c>
      <c r="C107" t="s">
        <v>75</v>
      </c>
      <c r="D107" t="s">
        <v>76</v>
      </c>
      <c r="E107" t="s">
        <v>77</v>
      </c>
      <c r="F107" t="s">
        <v>78</v>
      </c>
      <c r="G107" s="31">
        <v>206</v>
      </c>
      <c r="H107" s="31">
        <v>5</v>
      </c>
      <c r="I107" s="31">
        <v>4</v>
      </c>
      <c r="J107" s="31">
        <v>11</v>
      </c>
      <c r="K107" s="31">
        <v>4</v>
      </c>
      <c r="L107" s="31">
        <v>37.802</v>
      </c>
      <c r="M107" s="31">
        <v>28.1</v>
      </c>
      <c r="N107" s="31">
        <v>0.9</v>
      </c>
      <c r="O107" s="31">
        <v>8.6999999999999993</v>
      </c>
      <c r="P107" s="31">
        <v>16.89</v>
      </c>
      <c r="Q107" s="31">
        <v>4.74</v>
      </c>
      <c r="R107" s="31" t="s">
        <v>80</v>
      </c>
      <c r="S107" s="31" t="s">
        <v>80</v>
      </c>
      <c r="T107" s="31" t="s">
        <v>80</v>
      </c>
      <c r="U107" s="31" t="s">
        <v>80</v>
      </c>
      <c r="V107" s="31" t="s">
        <v>80</v>
      </c>
      <c r="W107" s="31" t="s">
        <v>80</v>
      </c>
      <c r="X107" s="31" t="s">
        <v>80</v>
      </c>
      <c r="Y107" s="31" t="s">
        <v>80</v>
      </c>
      <c r="Z107" s="31" t="s">
        <v>80</v>
      </c>
      <c r="AA107" s="31" t="s">
        <v>80</v>
      </c>
      <c r="AB107" s="31" t="s">
        <v>80</v>
      </c>
      <c r="AC107" s="31" t="s">
        <v>80</v>
      </c>
      <c r="AD107" s="31" t="s">
        <v>80</v>
      </c>
      <c r="AE107" s="31" t="s">
        <v>80</v>
      </c>
      <c r="AF107" s="31" t="s">
        <v>80</v>
      </c>
      <c r="AG107" s="31" t="s">
        <v>80</v>
      </c>
      <c r="AH107" s="31" t="s">
        <v>80</v>
      </c>
      <c r="AI107" s="31" t="s">
        <v>80</v>
      </c>
      <c r="AJ107" s="31" t="s">
        <v>80</v>
      </c>
      <c r="AK107">
        <v>52</v>
      </c>
      <c r="AL107" s="29">
        <v>0.04</v>
      </c>
      <c r="AM107" s="29">
        <v>99.82</v>
      </c>
      <c r="AN107" s="20">
        <v>327.13200000000001</v>
      </c>
    </row>
    <row r="108" spans="1:40" x14ac:dyDescent="0.25">
      <c r="A108" t="s">
        <v>167</v>
      </c>
      <c r="B108" t="s">
        <v>155</v>
      </c>
      <c r="C108" t="s">
        <v>75</v>
      </c>
      <c r="D108" t="s">
        <v>76</v>
      </c>
      <c r="E108" t="s">
        <v>77</v>
      </c>
      <c r="F108" t="s">
        <v>79</v>
      </c>
      <c r="G108" s="31" t="s">
        <v>22</v>
      </c>
      <c r="H108" s="31" t="s">
        <v>5</v>
      </c>
      <c r="I108" s="31" t="s">
        <v>82</v>
      </c>
      <c r="J108" s="31" t="s">
        <v>82</v>
      </c>
      <c r="K108" s="31" t="s">
        <v>22</v>
      </c>
      <c r="L108" s="31" t="s">
        <v>82</v>
      </c>
      <c r="M108" s="31" t="s">
        <v>82</v>
      </c>
      <c r="N108" s="31" t="s">
        <v>5</v>
      </c>
      <c r="O108" s="31" t="s">
        <v>5</v>
      </c>
      <c r="P108" s="31" t="s">
        <v>5</v>
      </c>
      <c r="Q108" s="31" t="s">
        <v>82</v>
      </c>
      <c r="R108" s="31" t="s">
        <v>80</v>
      </c>
      <c r="S108" s="31" t="s">
        <v>80</v>
      </c>
      <c r="T108" s="31" t="s">
        <v>80</v>
      </c>
      <c r="U108" s="31" t="s">
        <v>80</v>
      </c>
      <c r="V108" s="31" t="s">
        <v>80</v>
      </c>
      <c r="W108" s="31" t="s">
        <v>80</v>
      </c>
      <c r="X108" s="31" t="s">
        <v>80</v>
      </c>
      <c r="Y108" s="31" t="s">
        <v>80</v>
      </c>
      <c r="Z108" s="31" t="s">
        <v>80</v>
      </c>
      <c r="AA108" s="31" t="s">
        <v>80</v>
      </c>
      <c r="AB108" s="31" t="s">
        <v>80</v>
      </c>
      <c r="AC108" s="31" t="s">
        <v>80</v>
      </c>
      <c r="AD108" s="31" t="s">
        <v>80</v>
      </c>
      <c r="AE108" s="31" t="s">
        <v>80</v>
      </c>
      <c r="AF108" s="31" t="s">
        <v>80</v>
      </c>
      <c r="AG108" s="31" t="s">
        <v>80</v>
      </c>
      <c r="AH108" s="31" t="s">
        <v>80</v>
      </c>
      <c r="AI108" s="31" t="s">
        <v>80</v>
      </c>
      <c r="AJ108" s="31" t="s">
        <v>80</v>
      </c>
      <c r="AK108">
        <v>52</v>
      </c>
      <c r="AL108" s="29" t="s">
        <v>80</v>
      </c>
      <c r="AM108" s="29" t="s">
        <v>80</v>
      </c>
      <c r="AN108" s="20" t="s">
        <v>80</v>
      </c>
    </row>
    <row r="109" spans="1:40" x14ac:dyDescent="0.25">
      <c r="A109" t="s">
        <v>167</v>
      </c>
      <c r="B109" t="s">
        <v>155</v>
      </c>
      <c r="C109" t="s">
        <v>75</v>
      </c>
      <c r="D109" t="s">
        <v>97</v>
      </c>
      <c r="E109" t="s">
        <v>87</v>
      </c>
      <c r="F109" t="s">
        <v>78</v>
      </c>
      <c r="G109" s="31">
        <v>137</v>
      </c>
      <c r="H109" s="31">
        <v>93</v>
      </c>
      <c r="I109" s="31">
        <v>49</v>
      </c>
      <c r="J109" s="31" t="s">
        <v>80</v>
      </c>
      <c r="K109" s="31">
        <v>20</v>
      </c>
      <c r="L109" s="31" t="s">
        <v>80</v>
      </c>
      <c r="M109" s="31" t="s">
        <v>80</v>
      </c>
      <c r="N109" s="31" t="s">
        <v>80</v>
      </c>
      <c r="O109" s="31" t="s">
        <v>80</v>
      </c>
      <c r="P109" s="31" t="s">
        <v>80</v>
      </c>
      <c r="Q109" s="31" t="s">
        <v>80</v>
      </c>
      <c r="R109" s="31" t="s">
        <v>80</v>
      </c>
      <c r="S109" s="31" t="s">
        <v>80</v>
      </c>
      <c r="T109" s="31" t="s">
        <v>80</v>
      </c>
      <c r="U109" s="31" t="s">
        <v>80</v>
      </c>
      <c r="V109" s="31" t="s">
        <v>80</v>
      </c>
      <c r="W109" s="31" t="s">
        <v>80</v>
      </c>
      <c r="X109" s="31" t="s">
        <v>80</v>
      </c>
      <c r="Y109" s="31" t="s">
        <v>80</v>
      </c>
      <c r="Z109" s="31" t="s">
        <v>80</v>
      </c>
      <c r="AA109" s="31" t="s">
        <v>80</v>
      </c>
      <c r="AB109" s="31" t="s">
        <v>80</v>
      </c>
      <c r="AC109" s="31" t="s">
        <v>80</v>
      </c>
      <c r="AD109" s="31" t="s">
        <v>80</v>
      </c>
      <c r="AE109" s="31" t="s">
        <v>80</v>
      </c>
      <c r="AF109" s="31" t="s">
        <v>80</v>
      </c>
      <c r="AG109" s="31" t="s">
        <v>80</v>
      </c>
      <c r="AH109" s="31" t="s">
        <v>80</v>
      </c>
      <c r="AI109" s="31" t="s">
        <v>80</v>
      </c>
      <c r="AJ109" s="31" t="s">
        <v>80</v>
      </c>
      <c r="AK109">
        <v>53</v>
      </c>
      <c r="AL109" s="29">
        <v>0.04</v>
      </c>
      <c r="AM109" s="29">
        <v>99.85</v>
      </c>
      <c r="AN109" s="20">
        <v>299</v>
      </c>
    </row>
    <row r="110" spans="1:40" x14ac:dyDescent="0.25">
      <c r="A110" t="s">
        <v>167</v>
      </c>
      <c r="B110" t="s">
        <v>155</v>
      </c>
      <c r="C110" t="s">
        <v>75</v>
      </c>
      <c r="D110" t="s">
        <v>97</v>
      </c>
      <c r="E110" t="s">
        <v>87</v>
      </c>
      <c r="F110" t="s">
        <v>79</v>
      </c>
      <c r="G110" s="31" t="s">
        <v>18</v>
      </c>
      <c r="H110" s="31" t="s">
        <v>18</v>
      </c>
      <c r="I110" s="31" t="s">
        <v>82</v>
      </c>
      <c r="J110" s="31" t="s">
        <v>80</v>
      </c>
      <c r="K110" s="31" t="s">
        <v>82</v>
      </c>
      <c r="L110" s="31" t="s">
        <v>80</v>
      </c>
      <c r="M110" s="31" t="s">
        <v>80</v>
      </c>
      <c r="N110" s="31" t="s">
        <v>80</v>
      </c>
      <c r="O110" s="31" t="s">
        <v>80</v>
      </c>
      <c r="P110" s="31" t="s">
        <v>80</v>
      </c>
      <c r="Q110" s="31" t="s">
        <v>80</v>
      </c>
      <c r="R110" s="31" t="s">
        <v>80</v>
      </c>
      <c r="S110" s="31" t="s">
        <v>80</v>
      </c>
      <c r="T110" s="31" t="s">
        <v>80</v>
      </c>
      <c r="U110" s="31" t="s">
        <v>80</v>
      </c>
      <c r="V110" s="31" t="s">
        <v>80</v>
      </c>
      <c r="W110" s="31" t="s">
        <v>80</v>
      </c>
      <c r="X110" s="31" t="s">
        <v>80</v>
      </c>
      <c r="Y110" s="31" t="s">
        <v>80</v>
      </c>
      <c r="Z110" s="31" t="s">
        <v>80</v>
      </c>
      <c r="AA110" s="31" t="s">
        <v>80</v>
      </c>
      <c r="AB110" s="31" t="s">
        <v>80</v>
      </c>
      <c r="AC110" s="31" t="s">
        <v>80</v>
      </c>
      <c r="AD110" s="31" t="s">
        <v>80</v>
      </c>
      <c r="AE110" s="31" t="s">
        <v>80</v>
      </c>
      <c r="AF110" s="31" t="s">
        <v>80</v>
      </c>
      <c r="AG110" s="31" t="s">
        <v>80</v>
      </c>
      <c r="AH110" s="31" t="s">
        <v>80</v>
      </c>
      <c r="AI110" s="31" t="s">
        <v>80</v>
      </c>
      <c r="AJ110" s="31" t="s">
        <v>80</v>
      </c>
      <c r="AK110">
        <v>53</v>
      </c>
      <c r="AL110" s="29" t="s">
        <v>80</v>
      </c>
      <c r="AM110" s="29" t="s">
        <v>80</v>
      </c>
      <c r="AN110" s="20" t="s">
        <v>80</v>
      </c>
    </row>
    <row r="111" spans="1:40" x14ac:dyDescent="0.25">
      <c r="A111" t="s">
        <v>167</v>
      </c>
      <c r="B111" t="s">
        <v>155</v>
      </c>
      <c r="C111" t="s">
        <v>75</v>
      </c>
      <c r="D111" t="s">
        <v>108</v>
      </c>
      <c r="E111" t="s">
        <v>90</v>
      </c>
      <c r="F111" t="s">
        <v>78</v>
      </c>
      <c r="G111" s="31">
        <v>92</v>
      </c>
      <c r="H111" s="31">
        <v>30</v>
      </c>
      <c r="I111" s="31">
        <v>17</v>
      </c>
      <c r="J111" s="31">
        <v>18</v>
      </c>
      <c r="K111" s="31">
        <v>6</v>
      </c>
      <c r="L111" s="31">
        <v>6</v>
      </c>
      <c r="M111" s="31">
        <v>9</v>
      </c>
      <c r="N111" s="31">
        <v>14</v>
      </c>
      <c r="O111" s="31">
        <v>20</v>
      </c>
      <c r="P111" s="31" t="s">
        <v>80</v>
      </c>
      <c r="Q111" s="31" t="s">
        <v>80</v>
      </c>
      <c r="R111" s="31" t="s">
        <v>80</v>
      </c>
      <c r="S111" s="31" t="s">
        <v>80</v>
      </c>
      <c r="T111" s="31" t="s">
        <v>80</v>
      </c>
      <c r="U111" s="31" t="s">
        <v>80</v>
      </c>
      <c r="V111" s="31" t="s">
        <v>80</v>
      </c>
      <c r="W111" s="31" t="s">
        <v>80</v>
      </c>
      <c r="X111" s="31" t="s">
        <v>80</v>
      </c>
      <c r="Y111" s="31" t="s">
        <v>80</v>
      </c>
      <c r="Z111" s="31" t="s">
        <v>80</v>
      </c>
      <c r="AA111" s="31" t="s">
        <v>80</v>
      </c>
      <c r="AB111" s="31" t="s">
        <v>80</v>
      </c>
      <c r="AC111" s="31" t="s">
        <v>80</v>
      </c>
      <c r="AD111" s="31" t="s">
        <v>80</v>
      </c>
      <c r="AE111" s="31" t="s">
        <v>80</v>
      </c>
      <c r="AF111" s="31" t="s">
        <v>80</v>
      </c>
      <c r="AG111" s="31" t="s">
        <v>80</v>
      </c>
      <c r="AH111" s="31" t="s">
        <v>80</v>
      </c>
      <c r="AI111" s="31" t="s">
        <v>80</v>
      </c>
      <c r="AJ111" s="31" t="s">
        <v>80</v>
      </c>
      <c r="AK111">
        <v>54</v>
      </c>
      <c r="AL111" s="29">
        <v>0.03</v>
      </c>
      <c r="AM111" s="29">
        <v>99.88</v>
      </c>
      <c r="AN111" s="20">
        <v>212</v>
      </c>
    </row>
    <row r="112" spans="1:40" x14ac:dyDescent="0.25">
      <c r="A112" t="s">
        <v>167</v>
      </c>
      <c r="B112" t="s">
        <v>155</v>
      </c>
      <c r="C112" t="s">
        <v>75</v>
      </c>
      <c r="D112" t="s">
        <v>108</v>
      </c>
      <c r="E112" t="s">
        <v>90</v>
      </c>
      <c r="F112" t="s">
        <v>79</v>
      </c>
      <c r="G112" s="31" t="s">
        <v>82</v>
      </c>
      <c r="H112" s="31" t="s">
        <v>82</v>
      </c>
      <c r="I112" s="31" t="s">
        <v>82</v>
      </c>
      <c r="J112" s="31" t="s">
        <v>82</v>
      </c>
      <c r="K112" s="31" t="s">
        <v>82</v>
      </c>
      <c r="L112" s="31" t="s">
        <v>82</v>
      </c>
      <c r="M112" s="31" t="s">
        <v>82</v>
      </c>
      <c r="N112" s="31" t="s">
        <v>82</v>
      </c>
      <c r="O112" s="31" t="s">
        <v>82</v>
      </c>
      <c r="P112" s="31" t="s">
        <v>80</v>
      </c>
      <c r="Q112" s="31" t="s">
        <v>80</v>
      </c>
      <c r="R112" s="31" t="s">
        <v>80</v>
      </c>
      <c r="S112" s="31" t="s">
        <v>80</v>
      </c>
      <c r="T112" s="31" t="s">
        <v>80</v>
      </c>
      <c r="U112" s="31" t="s">
        <v>80</v>
      </c>
      <c r="V112" s="31" t="s">
        <v>80</v>
      </c>
      <c r="W112" s="31" t="s">
        <v>80</v>
      </c>
      <c r="X112" s="31" t="s">
        <v>80</v>
      </c>
      <c r="Y112" s="31" t="s">
        <v>80</v>
      </c>
      <c r="Z112" s="31" t="s">
        <v>80</v>
      </c>
      <c r="AA112" s="31" t="s">
        <v>80</v>
      </c>
      <c r="AB112" s="31" t="s">
        <v>80</v>
      </c>
      <c r="AC112" s="31" t="s">
        <v>80</v>
      </c>
      <c r="AD112" s="31" t="s">
        <v>80</v>
      </c>
      <c r="AE112" s="31" t="s">
        <v>80</v>
      </c>
      <c r="AF112" s="31" t="s">
        <v>80</v>
      </c>
      <c r="AG112" s="31" t="s">
        <v>80</v>
      </c>
      <c r="AH112" s="31" t="s">
        <v>80</v>
      </c>
      <c r="AI112" s="31" t="s">
        <v>80</v>
      </c>
      <c r="AJ112" s="31" t="s">
        <v>80</v>
      </c>
      <c r="AK112">
        <v>54</v>
      </c>
      <c r="AL112" s="29" t="s">
        <v>80</v>
      </c>
      <c r="AM112" s="29" t="s">
        <v>80</v>
      </c>
      <c r="AN112" s="20" t="s">
        <v>80</v>
      </c>
    </row>
    <row r="113" spans="1:40" x14ac:dyDescent="0.25">
      <c r="A113" t="s">
        <v>167</v>
      </c>
      <c r="B113" t="s">
        <v>155</v>
      </c>
      <c r="C113" t="s">
        <v>100</v>
      </c>
      <c r="D113" t="s">
        <v>179</v>
      </c>
      <c r="E113" t="s">
        <v>95</v>
      </c>
      <c r="F113" t="s">
        <v>78</v>
      </c>
      <c r="G113" s="31" t="s">
        <v>80</v>
      </c>
      <c r="H113" s="31" t="s">
        <v>80</v>
      </c>
      <c r="I113" s="31" t="s">
        <v>80</v>
      </c>
      <c r="J113" s="31" t="s">
        <v>80</v>
      </c>
      <c r="K113" s="31" t="s">
        <v>80</v>
      </c>
      <c r="L113" s="31" t="s">
        <v>80</v>
      </c>
      <c r="M113" s="31" t="s">
        <v>80</v>
      </c>
      <c r="N113" s="31" t="s">
        <v>80</v>
      </c>
      <c r="O113" s="31" t="s">
        <v>80</v>
      </c>
      <c r="P113" s="31" t="s">
        <v>80</v>
      </c>
      <c r="Q113" s="31" t="s">
        <v>80</v>
      </c>
      <c r="R113" s="31" t="s">
        <v>80</v>
      </c>
      <c r="S113" s="31" t="s">
        <v>80</v>
      </c>
      <c r="T113" s="31" t="s">
        <v>80</v>
      </c>
      <c r="U113" s="31" t="s">
        <v>80</v>
      </c>
      <c r="V113" s="31" t="s">
        <v>80</v>
      </c>
      <c r="W113" s="31" t="s">
        <v>80</v>
      </c>
      <c r="X113" s="31" t="s">
        <v>80</v>
      </c>
      <c r="Y113" s="31" t="s">
        <v>80</v>
      </c>
      <c r="Z113" s="31" t="s">
        <v>80</v>
      </c>
      <c r="AA113" s="31">
        <v>12.746</v>
      </c>
      <c r="AB113" s="31">
        <v>13.894</v>
      </c>
      <c r="AC113" s="31">
        <v>16.109000000000002</v>
      </c>
      <c r="AD113" s="31">
        <v>14.603</v>
      </c>
      <c r="AE113" s="31">
        <v>17.378</v>
      </c>
      <c r="AF113" s="31">
        <v>20.02</v>
      </c>
      <c r="AG113" s="31">
        <v>21.576000000000001</v>
      </c>
      <c r="AH113" s="31">
        <v>24.902000000000001</v>
      </c>
      <c r="AI113" s="31">
        <v>27.739000000000001</v>
      </c>
      <c r="AJ113" s="31">
        <v>24.523</v>
      </c>
      <c r="AK113">
        <v>55</v>
      </c>
      <c r="AL113" s="29">
        <v>0.02</v>
      </c>
      <c r="AM113" s="29">
        <v>99.9</v>
      </c>
      <c r="AN113" s="20">
        <v>193.49</v>
      </c>
    </row>
    <row r="114" spans="1:40" x14ac:dyDescent="0.25">
      <c r="A114" t="s">
        <v>167</v>
      </c>
      <c r="B114" t="s">
        <v>155</v>
      </c>
      <c r="C114" t="s">
        <v>100</v>
      </c>
      <c r="D114" t="s">
        <v>179</v>
      </c>
      <c r="E114" t="s">
        <v>95</v>
      </c>
      <c r="F114" t="s">
        <v>79</v>
      </c>
      <c r="G114" s="31" t="s">
        <v>80</v>
      </c>
      <c r="H114" s="31" t="s">
        <v>80</v>
      </c>
      <c r="I114" s="31" t="s">
        <v>80</v>
      </c>
      <c r="J114" s="31" t="s">
        <v>80</v>
      </c>
      <c r="K114" s="31" t="s">
        <v>80</v>
      </c>
      <c r="L114" s="31" t="s">
        <v>80</v>
      </c>
      <c r="M114" s="31" t="s">
        <v>80</v>
      </c>
      <c r="N114" s="31" t="s">
        <v>80</v>
      </c>
      <c r="O114" s="31" t="s">
        <v>80</v>
      </c>
      <c r="P114" s="31" t="s">
        <v>80</v>
      </c>
      <c r="Q114" s="31" t="s">
        <v>80</v>
      </c>
      <c r="R114" s="31" t="s">
        <v>80</v>
      </c>
      <c r="S114" s="31" t="s">
        <v>80</v>
      </c>
      <c r="T114" s="31" t="s">
        <v>80</v>
      </c>
      <c r="U114" s="31" t="s">
        <v>80</v>
      </c>
      <c r="V114" s="31" t="s">
        <v>80</v>
      </c>
      <c r="W114" s="31" t="s">
        <v>80</v>
      </c>
      <c r="X114" s="31" t="s">
        <v>80</v>
      </c>
      <c r="Y114" s="31" t="s">
        <v>80</v>
      </c>
      <c r="Z114" s="31" t="s">
        <v>80</v>
      </c>
      <c r="AA114" s="31" t="s">
        <v>82</v>
      </c>
      <c r="AB114" s="31" t="s">
        <v>82</v>
      </c>
      <c r="AC114" s="31" t="s">
        <v>82</v>
      </c>
      <c r="AD114" s="31" t="s">
        <v>82</v>
      </c>
      <c r="AE114" s="31" t="s">
        <v>82</v>
      </c>
      <c r="AF114" s="31" t="s">
        <v>82</v>
      </c>
      <c r="AG114" s="31" t="s">
        <v>82</v>
      </c>
      <c r="AH114" s="31" t="s">
        <v>82</v>
      </c>
      <c r="AI114" s="31" t="s">
        <v>82</v>
      </c>
      <c r="AJ114" s="31" t="s">
        <v>82</v>
      </c>
      <c r="AK114">
        <v>55</v>
      </c>
      <c r="AL114" s="29" t="s">
        <v>80</v>
      </c>
      <c r="AM114" s="29" t="s">
        <v>80</v>
      </c>
      <c r="AN114" s="20" t="s">
        <v>80</v>
      </c>
    </row>
    <row r="115" spans="1:40" x14ac:dyDescent="0.25">
      <c r="A115" t="s">
        <v>167</v>
      </c>
      <c r="B115" t="s">
        <v>155</v>
      </c>
      <c r="C115" t="s">
        <v>75</v>
      </c>
      <c r="D115" t="s">
        <v>163</v>
      </c>
      <c r="E115" t="s">
        <v>87</v>
      </c>
      <c r="F115" t="s">
        <v>78</v>
      </c>
      <c r="G115" s="31" t="s">
        <v>80</v>
      </c>
      <c r="H115" s="31" t="s">
        <v>80</v>
      </c>
      <c r="I115" s="31">
        <v>11</v>
      </c>
      <c r="J115" s="31">
        <v>16</v>
      </c>
      <c r="K115" s="31">
        <v>10</v>
      </c>
      <c r="L115" s="31">
        <v>6.3</v>
      </c>
      <c r="M115" s="31">
        <v>9</v>
      </c>
      <c r="N115" s="31">
        <v>1</v>
      </c>
      <c r="O115" s="31" t="s">
        <v>80</v>
      </c>
      <c r="P115" s="31" t="s">
        <v>80</v>
      </c>
      <c r="Q115" s="31" t="s">
        <v>80</v>
      </c>
      <c r="R115" s="31" t="s">
        <v>80</v>
      </c>
      <c r="S115" s="31">
        <v>0.316</v>
      </c>
      <c r="T115" s="31">
        <v>4.2590000000000003</v>
      </c>
      <c r="U115" s="31">
        <v>2.1970000000000001</v>
      </c>
      <c r="V115" s="31">
        <v>7.1999999999999995E-2</v>
      </c>
      <c r="W115" s="31">
        <v>0.41699999999999998</v>
      </c>
      <c r="X115" s="31">
        <v>0.84</v>
      </c>
      <c r="Y115" s="31">
        <v>1.671</v>
      </c>
      <c r="Z115" s="31">
        <v>1.125</v>
      </c>
      <c r="AA115" s="31">
        <v>0.51400000000000001</v>
      </c>
      <c r="AB115" s="31">
        <v>1.91</v>
      </c>
      <c r="AC115" s="31">
        <v>0.26700000000000002</v>
      </c>
      <c r="AD115" s="31">
        <v>8.7999999999999995E-2</v>
      </c>
      <c r="AE115" s="31">
        <v>2.8940000000000001</v>
      </c>
      <c r="AF115" s="31">
        <v>5.4889999999999999</v>
      </c>
      <c r="AG115" s="31">
        <v>5.3319999999999999</v>
      </c>
      <c r="AH115" s="31">
        <v>7.6390000000000002</v>
      </c>
      <c r="AI115" s="31">
        <v>23.225000000000001</v>
      </c>
      <c r="AJ115" s="31">
        <v>22.312999999999999</v>
      </c>
      <c r="AK115">
        <v>56</v>
      </c>
      <c r="AL115" s="29">
        <v>0.02</v>
      </c>
      <c r="AM115" s="29">
        <v>99.92</v>
      </c>
      <c r="AN115" s="20">
        <v>133.86699999999999</v>
      </c>
    </row>
    <row r="116" spans="1:40" x14ac:dyDescent="0.25">
      <c r="A116" t="s">
        <v>167</v>
      </c>
      <c r="B116" t="s">
        <v>155</v>
      </c>
      <c r="C116" t="s">
        <v>75</v>
      </c>
      <c r="D116" t="s">
        <v>163</v>
      </c>
      <c r="E116" t="s">
        <v>87</v>
      </c>
      <c r="F116" t="s">
        <v>79</v>
      </c>
      <c r="G116" s="31" t="s">
        <v>80</v>
      </c>
      <c r="H116" s="31" t="s">
        <v>80</v>
      </c>
      <c r="I116" s="31" t="s">
        <v>82</v>
      </c>
      <c r="J116" s="31" t="s">
        <v>82</v>
      </c>
      <c r="K116" s="31" t="s">
        <v>82</v>
      </c>
      <c r="L116" s="31" t="s">
        <v>82</v>
      </c>
      <c r="M116" s="31" t="s">
        <v>5</v>
      </c>
      <c r="N116" s="31" t="s">
        <v>5</v>
      </c>
      <c r="O116" s="31" t="s">
        <v>80</v>
      </c>
      <c r="P116" s="31" t="s">
        <v>80</v>
      </c>
      <c r="Q116" s="31" t="s">
        <v>80</v>
      </c>
      <c r="R116" s="31" t="s">
        <v>80</v>
      </c>
      <c r="S116" s="31" t="s">
        <v>5</v>
      </c>
      <c r="T116" s="31" t="s">
        <v>5</v>
      </c>
      <c r="U116" s="31" t="s">
        <v>20</v>
      </c>
      <c r="V116" s="31" t="s">
        <v>20</v>
      </c>
      <c r="W116" s="31" t="s">
        <v>20</v>
      </c>
      <c r="X116" s="31" t="s">
        <v>20</v>
      </c>
      <c r="Y116" s="31" t="s">
        <v>20</v>
      </c>
      <c r="Z116" s="31" t="s">
        <v>20</v>
      </c>
      <c r="AA116" s="31" t="s">
        <v>24</v>
      </c>
      <c r="AB116" s="31" t="s">
        <v>24</v>
      </c>
      <c r="AC116" s="31" t="s">
        <v>24</v>
      </c>
      <c r="AD116" s="31" t="s">
        <v>5</v>
      </c>
      <c r="AE116" s="31" t="s">
        <v>5</v>
      </c>
      <c r="AF116" s="31" t="s">
        <v>5</v>
      </c>
      <c r="AG116" s="31" t="s">
        <v>24</v>
      </c>
      <c r="AH116" s="31" t="s">
        <v>5</v>
      </c>
      <c r="AI116" s="31" t="s">
        <v>5</v>
      </c>
      <c r="AJ116" s="31" t="s">
        <v>5</v>
      </c>
      <c r="AK116">
        <v>56</v>
      </c>
      <c r="AL116" s="29" t="s">
        <v>80</v>
      </c>
      <c r="AM116" s="29" t="s">
        <v>80</v>
      </c>
      <c r="AN116" s="20" t="s">
        <v>80</v>
      </c>
    </row>
    <row r="117" spans="1:40" x14ac:dyDescent="0.25">
      <c r="A117" t="s">
        <v>167</v>
      </c>
      <c r="B117" t="s">
        <v>155</v>
      </c>
      <c r="C117" t="s">
        <v>75</v>
      </c>
      <c r="D117" t="s">
        <v>83</v>
      </c>
      <c r="E117" t="s">
        <v>81</v>
      </c>
      <c r="F117" t="s">
        <v>78</v>
      </c>
      <c r="G117" s="31" t="s">
        <v>80</v>
      </c>
      <c r="H117" s="31" t="s">
        <v>80</v>
      </c>
      <c r="I117" s="31" t="s">
        <v>80</v>
      </c>
      <c r="J117" s="31" t="s">
        <v>80</v>
      </c>
      <c r="K117" s="31" t="s">
        <v>80</v>
      </c>
      <c r="L117" s="31" t="s">
        <v>80</v>
      </c>
      <c r="M117" s="31" t="s">
        <v>80</v>
      </c>
      <c r="N117" s="31" t="s">
        <v>80</v>
      </c>
      <c r="O117" s="31" t="s">
        <v>80</v>
      </c>
      <c r="P117" s="31" t="s">
        <v>80</v>
      </c>
      <c r="Q117" s="31" t="s">
        <v>80</v>
      </c>
      <c r="R117" s="31" t="s">
        <v>80</v>
      </c>
      <c r="S117" s="31" t="s">
        <v>80</v>
      </c>
      <c r="T117" s="31" t="s">
        <v>80</v>
      </c>
      <c r="U117" s="31" t="s">
        <v>80</v>
      </c>
      <c r="V117" s="31" t="s">
        <v>80</v>
      </c>
      <c r="W117" s="31" t="s">
        <v>80</v>
      </c>
      <c r="X117" s="31" t="s">
        <v>80</v>
      </c>
      <c r="Y117" s="31">
        <v>17.388999999999999</v>
      </c>
      <c r="Z117" s="31">
        <v>27.942</v>
      </c>
      <c r="AA117" s="31">
        <v>1.8520000000000001</v>
      </c>
      <c r="AB117" s="31">
        <v>31.504000000000001</v>
      </c>
      <c r="AC117" s="31" t="s">
        <v>80</v>
      </c>
      <c r="AD117" s="31" t="s">
        <v>80</v>
      </c>
      <c r="AE117" s="31">
        <v>2.4700000000000002</v>
      </c>
      <c r="AF117" s="31">
        <v>3.2839999999999998</v>
      </c>
      <c r="AG117" s="31">
        <v>1.9350000000000001</v>
      </c>
      <c r="AH117" s="31">
        <v>2.508</v>
      </c>
      <c r="AI117" s="31">
        <v>3.4159999999999999</v>
      </c>
      <c r="AJ117" s="31">
        <v>2.8769999999999998</v>
      </c>
      <c r="AK117">
        <v>57</v>
      </c>
      <c r="AL117" s="29">
        <v>0.01</v>
      </c>
      <c r="AM117" s="29">
        <v>99.93</v>
      </c>
      <c r="AN117" s="20">
        <v>95.177000000000007</v>
      </c>
    </row>
    <row r="118" spans="1:40" x14ac:dyDescent="0.25">
      <c r="A118" t="s">
        <v>167</v>
      </c>
      <c r="B118" t="s">
        <v>155</v>
      </c>
      <c r="C118" t="s">
        <v>75</v>
      </c>
      <c r="D118" t="s">
        <v>83</v>
      </c>
      <c r="E118" t="s">
        <v>81</v>
      </c>
      <c r="F118" t="s">
        <v>79</v>
      </c>
      <c r="G118" s="31" t="s">
        <v>80</v>
      </c>
      <c r="H118" s="31" t="s">
        <v>80</v>
      </c>
      <c r="I118" s="31" t="s">
        <v>80</v>
      </c>
      <c r="J118" s="31" t="s">
        <v>80</v>
      </c>
      <c r="K118" s="31" t="s">
        <v>80</v>
      </c>
      <c r="L118" s="31" t="s">
        <v>80</v>
      </c>
      <c r="M118" s="31" t="s">
        <v>80</v>
      </c>
      <c r="N118" s="31" t="s">
        <v>80</v>
      </c>
      <c r="O118" s="31" t="s">
        <v>80</v>
      </c>
      <c r="P118" s="31" t="s">
        <v>80</v>
      </c>
      <c r="Q118" s="31" t="s">
        <v>80</v>
      </c>
      <c r="R118" s="31" t="s">
        <v>80</v>
      </c>
      <c r="S118" s="31" t="s">
        <v>80</v>
      </c>
      <c r="T118" s="31" t="s">
        <v>80</v>
      </c>
      <c r="U118" s="31" t="s">
        <v>80</v>
      </c>
      <c r="V118" s="31" t="s">
        <v>80</v>
      </c>
      <c r="W118" s="31" t="s">
        <v>80</v>
      </c>
      <c r="X118" s="31" t="s">
        <v>80</v>
      </c>
      <c r="Y118" s="31" t="s">
        <v>82</v>
      </c>
      <c r="Z118" s="31" t="s">
        <v>82</v>
      </c>
      <c r="AA118" s="31" t="s">
        <v>82</v>
      </c>
      <c r="AB118" s="31" t="s">
        <v>82</v>
      </c>
      <c r="AC118" s="31" t="s">
        <v>80</v>
      </c>
      <c r="AD118" s="31" t="s">
        <v>80</v>
      </c>
      <c r="AE118" s="31" t="s">
        <v>82</v>
      </c>
      <c r="AF118" s="31" t="s">
        <v>82</v>
      </c>
      <c r="AG118" s="31" t="s">
        <v>82</v>
      </c>
      <c r="AH118" s="31" t="s">
        <v>82</v>
      </c>
      <c r="AI118" s="31" t="s">
        <v>82</v>
      </c>
      <c r="AJ118" s="31" t="s">
        <v>5</v>
      </c>
      <c r="AK118">
        <v>57</v>
      </c>
      <c r="AL118" s="29" t="s">
        <v>80</v>
      </c>
      <c r="AM118" s="29" t="s">
        <v>80</v>
      </c>
      <c r="AN118" s="20" t="s">
        <v>80</v>
      </c>
    </row>
    <row r="119" spans="1:40" x14ac:dyDescent="0.25">
      <c r="A119" t="s">
        <v>167</v>
      </c>
      <c r="B119" t="s">
        <v>155</v>
      </c>
      <c r="C119" t="s">
        <v>75</v>
      </c>
      <c r="D119" t="s">
        <v>76</v>
      </c>
      <c r="E119" t="s">
        <v>127</v>
      </c>
      <c r="F119" t="s">
        <v>78</v>
      </c>
      <c r="G119" s="31">
        <v>1</v>
      </c>
      <c r="H119" s="31">
        <v>1</v>
      </c>
      <c r="I119" s="31">
        <v>1</v>
      </c>
      <c r="J119" s="31">
        <v>5</v>
      </c>
      <c r="K119" s="31">
        <v>1</v>
      </c>
      <c r="L119" s="31">
        <v>0.13400000000000001</v>
      </c>
      <c r="M119" s="31">
        <v>0.6</v>
      </c>
      <c r="N119" s="31">
        <v>0.4</v>
      </c>
      <c r="O119" s="31">
        <v>0.08</v>
      </c>
      <c r="P119" s="31">
        <v>1.1000000000000001</v>
      </c>
      <c r="Q119" s="31">
        <v>0.16</v>
      </c>
      <c r="R119" s="31" t="s">
        <v>80</v>
      </c>
      <c r="S119" s="31" t="s">
        <v>80</v>
      </c>
      <c r="T119" s="31" t="s">
        <v>80</v>
      </c>
      <c r="U119" s="31" t="s">
        <v>80</v>
      </c>
      <c r="V119" s="31" t="s">
        <v>80</v>
      </c>
      <c r="W119" s="31" t="s">
        <v>80</v>
      </c>
      <c r="X119" s="31" t="s">
        <v>80</v>
      </c>
      <c r="Y119" s="31" t="s">
        <v>80</v>
      </c>
      <c r="Z119" s="31" t="s">
        <v>80</v>
      </c>
      <c r="AA119" s="31" t="s">
        <v>80</v>
      </c>
      <c r="AB119" s="31" t="s">
        <v>80</v>
      </c>
      <c r="AC119" s="31" t="s">
        <v>80</v>
      </c>
      <c r="AD119" s="31" t="s">
        <v>80</v>
      </c>
      <c r="AE119" s="31">
        <v>0.29599999999999999</v>
      </c>
      <c r="AF119" s="31">
        <v>5.62</v>
      </c>
      <c r="AG119" s="31">
        <v>9.11</v>
      </c>
      <c r="AH119" s="31">
        <v>0.77800000000000002</v>
      </c>
      <c r="AI119" s="31">
        <v>18.634</v>
      </c>
      <c r="AJ119" s="31">
        <v>30.161000000000001</v>
      </c>
      <c r="AK119">
        <v>58</v>
      </c>
      <c r="AL119" s="29">
        <v>0.01</v>
      </c>
      <c r="AM119" s="29">
        <v>99.94</v>
      </c>
      <c r="AN119" s="20">
        <v>76.073999999999998</v>
      </c>
    </row>
    <row r="120" spans="1:40" x14ac:dyDescent="0.25">
      <c r="A120" t="s">
        <v>167</v>
      </c>
      <c r="B120" t="s">
        <v>155</v>
      </c>
      <c r="C120" t="s">
        <v>75</v>
      </c>
      <c r="D120" t="s">
        <v>76</v>
      </c>
      <c r="E120" t="s">
        <v>127</v>
      </c>
      <c r="F120" t="s">
        <v>79</v>
      </c>
      <c r="G120" s="31" t="s">
        <v>5</v>
      </c>
      <c r="H120" s="31" t="s">
        <v>5</v>
      </c>
      <c r="I120" s="31" t="s">
        <v>5</v>
      </c>
      <c r="J120" s="31" t="s">
        <v>5</v>
      </c>
      <c r="K120" s="31" t="s">
        <v>5</v>
      </c>
      <c r="L120" s="31" t="s">
        <v>82</v>
      </c>
      <c r="M120" s="31" t="s">
        <v>5</v>
      </c>
      <c r="N120" s="31" t="s">
        <v>5</v>
      </c>
      <c r="O120" s="31" t="s">
        <v>5</v>
      </c>
      <c r="P120" s="31" t="s">
        <v>5</v>
      </c>
      <c r="Q120" s="31" t="s">
        <v>5</v>
      </c>
      <c r="R120" s="31" t="s">
        <v>80</v>
      </c>
      <c r="S120" s="31" t="s">
        <v>80</v>
      </c>
      <c r="T120" s="31" t="s">
        <v>80</v>
      </c>
      <c r="U120" s="31" t="s">
        <v>80</v>
      </c>
      <c r="V120" s="31" t="s">
        <v>80</v>
      </c>
      <c r="W120" s="31" t="s">
        <v>80</v>
      </c>
      <c r="X120" s="31" t="s">
        <v>80</v>
      </c>
      <c r="Y120" s="31" t="s">
        <v>80</v>
      </c>
      <c r="Z120" s="31" t="s">
        <v>80</v>
      </c>
      <c r="AA120" s="31" t="s">
        <v>80</v>
      </c>
      <c r="AB120" s="31" t="s">
        <v>80</v>
      </c>
      <c r="AC120" s="31" t="s">
        <v>80</v>
      </c>
      <c r="AD120" s="31" t="s">
        <v>80</v>
      </c>
      <c r="AE120" s="31" t="s">
        <v>24</v>
      </c>
      <c r="AF120" s="31" t="s">
        <v>5</v>
      </c>
      <c r="AG120" s="31" t="s">
        <v>24</v>
      </c>
      <c r="AH120" s="31" t="s">
        <v>24</v>
      </c>
      <c r="AI120" s="31" t="s">
        <v>5</v>
      </c>
      <c r="AJ120" s="31" t="s">
        <v>24</v>
      </c>
      <c r="AK120">
        <v>58</v>
      </c>
      <c r="AL120" s="29" t="s">
        <v>80</v>
      </c>
      <c r="AM120" s="29" t="s">
        <v>80</v>
      </c>
      <c r="AN120" s="20" t="s">
        <v>80</v>
      </c>
    </row>
    <row r="121" spans="1:40" x14ac:dyDescent="0.25">
      <c r="A121" t="s">
        <v>167</v>
      </c>
      <c r="B121" t="s">
        <v>155</v>
      </c>
      <c r="C121" t="s">
        <v>75</v>
      </c>
      <c r="D121" t="s">
        <v>137</v>
      </c>
      <c r="E121" t="s">
        <v>99</v>
      </c>
      <c r="F121" t="s">
        <v>78</v>
      </c>
      <c r="G121" s="31" t="s">
        <v>80</v>
      </c>
      <c r="H121" s="31" t="s">
        <v>80</v>
      </c>
      <c r="I121" s="31" t="s">
        <v>80</v>
      </c>
      <c r="J121" s="31" t="s">
        <v>80</v>
      </c>
      <c r="K121" s="31" t="s">
        <v>80</v>
      </c>
      <c r="L121" s="31" t="s">
        <v>80</v>
      </c>
      <c r="M121" s="31" t="s">
        <v>80</v>
      </c>
      <c r="N121" s="31" t="s">
        <v>80</v>
      </c>
      <c r="O121" s="31" t="s">
        <v>80</v>
      </c>
      <c r="P121" s="31" t="s">
        <v>80</v>
      </c>
      <c r="Q121" s="31" t="s">
        <v>80</v>
      </c>
      <c r="R121" s="31" t="s">
        <v>80</v>
      </c>
      <c r="S121" s="31" t="s">
        <v>80</v>
      </c>
      <c r="T121" s="31">
        <v>50</v>
      </c>
      <c r="U121" s="31" t="s">
        <v>80</v>
      </c>
      <c r="V121" s="31" t="s">
        <v>80</v>
      </c>
      <c r="W121" s="31" t="s">
        <v>80</v>
      </c>
      <c r="X121" s="31" t="s">
        <v>80</v>
      </c>
      <c r="Y121" s="31" t="s">
        <v>80</v>
      </c>
      <c r="Z121" s="31" t="s">
        <v>80</v>
      </c>
      <c r="AA121" s="31" t="s">
        <v>80</v>
      </c>
      <c r="AB121" s="31" t="s">
        <v>80</v>
      </c>
      <c r="AC121" s="31" t="s">
        <v>80</v>
      </c>
      <c r="AD121" s="31" t="s">
        <v>80</v>
      </c>
      <c r="AE121" s="31" t="s">
        <v>80</v>
      </c>
      <c r="AF121" s="31" t="s">
        <v>80</v>
      </c>
      <c r="AG121" s="31" t="s">
        <v>80</v>
      </c>
      <c r="AH121" s="31" t="s">
        <v>80</v>
      </c>
      <c r="AI121" s="31" t="s">
        <v>80</v>
      </c>
      <c r="AJ121" s="31" t="s">
        <v>80</v>
      </c>
      <c r="AK121">
        <v>59</v>
      </c>
      <c r="AL121" s="29">
        <v>0.01</v>
      </c>
      <c r="AM121" s="29">
        <v>99.95</v>
      </c>
      <c r="AN121" s="20">
        <v>50</v>
      </c>
    </row>
    <row r="122" spans="1:40" x14ac:dyDescent="0.25">
      <c r="A122" t="s">
        <v>167</v>
      </c>
      <c r="B122" t="s">
        <v>155</v>
      </c>
      <c r="C122" t="s">
        <v>75</v>
      </c>
      <c r="D122" t="s">
        <v>137</v>
      </c>
      <c r="E122" t="s">
        <v>99</v>
      </c>
      <c r="F122" t="s">
        <v>79</v>
      </c>
      <c r="G122" s="31" t="s">
        <v>80</v>
      </c>
      <c r="H122" s="31" t="s">
        <v>80</v>
      </c>
      <c r="I122" s="31" t="s">
        <v>80</v>
      </c>
      <c r="J122" s="31" t="s">
        <v>80</v>
      </c>
      <c r="K122" s="31" t="s">
        <v>80</v>
      </c>
      <c r="L122" s="31" t="s">
        <v>80</v>
      </c>
      <c r="M122" s="31" t="s">
        <v>80</v>
      </c>
      <c r="N122" s="31" t="s">
        <v>80</v>
      </c>
      <c r="O122" s="31" t="s">
        <v>80</v>
      </c>
      <c r="P122" s="31" t="s">
        <v>80</v>
      </c>
      <c r="Q122" s="31" t="s">
        <v>80</v>
      </c>
      <c r="R122" s="31" t="s">
        <v>80</v>
      </c>
      <c r="S122" s="31" t="s">
        <v>80</v>
      </c>
      <c r="T122" s="31" t="s">
        <v>5</v>
      </c>
      <c r="U122" s="31" t="s">
        <v>80</v>
      </c>
      <c r="V122" s="31" t="s">
        <v>80</v>
      </c>
      <c r="W122" s="31" t="s">
        <v>80</v>
      </c>
      <c r="X122" s="31" t="s">
        <v>80</v>
      </c>
      <c r="Y122" s="31" t="s">
        <v>80</v>
      </c>
      <c r="Z122" s="31" t="s">
        <v>80</v>
      </c>
      <c r="AA122" s="31" t="s">
        <v>80</v>
      </c>
      <c r="AB122" s="31" t="s">
        <v>80</v>
      </c>
      <c r="AC122" s="31" t="s">
        <v>80</v>
      </c>
      <c r="AD122" s="31" t="s">
        <v>80</v>
      </c>
      <c r="AE122" s="31" t="s">
        <v>80</v>
      </c>
      <c r="AF122" s="31" t="s">
        <v>80</v>
      </c>
      <c r="AG122" s="31" t="s">
        <v>80</v>
      </c>
      <c r="AH122" s="31" t="s">
        <v>80</v>
      </c>
      <c r="AI122" s="31" t="s">
        <v>80</v>
      </c>
      <c r="AJ122" s="31" t="s">
        <v>80</v>
      </c>
      <c r="AK122">
        <v>59</v>
      </c>
      <c r="AL122" s="29" t="s">
        <v>80</v>
      </c>
      <c r="AM122" s="29" t="s">
        <v>80</v>
      </c>
      <c r="AN122" s="20" t="s">
        <v>80</v>
      </c>
    </row>
    <row r="123" spans="1:40" x14ac:dyDescent="0.25">
      <c r="A123" t="s">
        <v>167</v>
      </c>
      <c r="B123" t="s">
        <v>155</v>
      </c>
      <c r="C123" t="s">
        <v>75</v>
      </c>
      <c r="D123" t="s">
        <v>164</v>
      </c>
      <c r="E123" t="s">
        <v>87</v>
      </c>
      <c r="F123" t="s">
        <v>78</v>
      </c>
      <c r="G123" s="31" t="s">
        <v>80</v>
      </c>
      <c r="H123" s="31" t="s">
        <v>80</v>
      </c>
      <c r="I123" s="31" t="s">
        <v>80</v>
      </c>
      <c r="J123" s="31" t="s">
        <v>80</v>
      </c>
      <c r="K123" s="31" t="s">
        <v>80</v>
      </c>
      <c r="L123" s="31" t="s">
        <v>80</v>
      </c>
      <c r="M123" s="31" t="s">
        <v>80</v>
      </c>
      <c r="N123" s="31" t="s">
        <v>80</v>
      </c>
      <c r="O123" s="31" t="s">
        <v>80</v>
      </c>
      <c r="P123" s="31" t="s">
        <v>80</v>
      </c>
      <c r="Q123" s="31" t="s">
        <v>80</v>
      </c>
      <c r="R123" s="31" t="s">
        <v>80</v>
      </c>
      <c r="S123" s="31">
        <v>32.756999999999998</v>
      </c>
      <c r="T123" s="31">
        <v>14.965999999999999</v>
      </c>
      <c r="U123" s="31" t="s">
        <v>80</v>
      </c>
      <c r="V123" s="31" t="s">
        <v>80</v>
      </c>
      <c r="W123" s="31" t="s">
        <v>80</v>
      </c>
      <c r="X123" s="31" t="s">
        <v>80</v>
      </c>
      <c r="Y123" s="31" t="s">
        <v>80</v>
      </c>
      <c r="Z123" s="31" t="s">
        <v>80</v>
      </c>
      <c r="AA123" s="31" t="s">
        <v>80</v>
      </c>
      <c r="AB123" s="31" t="s">
        <v>80</v>
      </c>
      <c r="AC123" s="31" t="s">
        <v>80</v>
      </c>
      <c r="AD123" s="31" t="s">
        <v>80</v>
      </c>
      <c r="AE123" s="31" t="s">
        <v>80</v>
      </c>
      <c r="AF123" s="31" t="s">
        <v>80</v>
      </c>
      <c r="AG123" s="31" t="s">
        <v>80</v>
      </c>
      <c r="AH123" s="31" t="s">
        <v>80</v>
      </c>
      <c r="AI123" s="31" t="s">
        <v>80</v>
      </c>
      <c r="AJ123" s="31" t="s">
        <v>80</v>
      </c>
      <c r="AK123">
        <v>60</v>
      </c>
      <c r="AL123" s="29">
        <v>0.01</v>
      </c>
      <c r="AM123" s="29">
        <v>99.95</v>
      </c>
      <c r="AN123" s="20">
        <v>47.722999999999999</v>
      </c>
    </row>
    <row r="124" spans="1:40" x14ac:dyDescent="0.25">
      <c r="A124" t="s">
        <v>167</v>
      </c>
      <c r="B124" t="s">
        <v>155</v>
      </c>
      <c r="C124" t="s">
        <v>75</v>
      </c>
      <c r="D124" t="s">
        <v>164</v>
      </c>
      <c r="E124" t="s">
        <v>87</v>
      </c>
      <c r="F124" t="s">
        <v>79</v>
      </c>
      <c r="G124" s="31" t="s">
        <v>80</v>
      </c>
      <c r="H124" s="31" t="s">
        <v>80</v>
      </c>
      <c r="I124" s="31" t="s">
        <v>80</v>
      </c>
      <c r="J124" s="31" t="s">
        <v>80</v>
      </c>
      <c r="K124" s="31" t="s">
        <v>80</v>
      </c>
      <c r="L124" s="31" t="s">
        <v>80</v>
      </c>
      <c r="M124" s="31" t="s">
        <v>80</v>
      </c>
      <c r="N124" s="31" t="s">
        <v>80</v>
      </c>
      <c r="O124" s="31" t="s">
        <v>80</v>
      </c>
      <c r="P124" s="31" t="s">
        <v>80</v>
      </c>
      <c r="Q124" s="31" t="s">
        <v>80</v>
      </c>
      <c r="R124" s="31" t="s">
        <v>80</v>
      </c>
      <c r="S124" s="31" t="s">
        <v>82</v>
      </c>
      <c r="T124" s="31" t="s">
        <v>82</v>
      </c>
      <c r="U124" s="31" t="s">
        <v>80</v>
      </c>
      <c r="V124" s="31" t="s">
        <v>80</v>
      </c>
      <c r="W124" s="31" t="s">
        <v>80</v>
      </c>
      <c r="X124" s="31" t="s">
        <v>80</v>
      </c>
      <c r="Y124" s="31" t="s">
        <v>80</v>
      </c>
      <c r="Z124" s="31" t="s">
        <v>80</v>
      </c>
      <c r="AA124" s="31" t="s">
        <v>80</v>
      </c>
      <c r="AB124" s="31" t="s">
        <v>80</v>
      </c>
      <c r="AC124" s="31" t="s">
        <v>80</v>
      </c>
      <c r="AD124" s="31" t="s">
        <v>80</v>
      </c>
      <c r="AE124" s="31" t="s">
        <v>80</v>
      </c>
      <c r="AF124" s="31" t="s">
        <v>80</v>
      </c>
      <c r="AG124" s="31" t="s">
        <v>80</v>
      </c>
      <c r="AH124" s="31" t="s">
        <v>80</v>
      </c>
      <c r="AI124" s="31" t="s">
        <v>80</v>
      </c>
      <c r="AJ124" s="31" t="s">
        <v>80</v>
      </c>
      <c r="AK124">
        <v>60</v>
      </c>
      <c r="AL124" s="29" t="s">
        <v>80</v>
      </c>
      <c r="AM124" s="29" t="s">
        <v>80</v>
      </c>
      <c r="AN124" s="20" t="s">
        <v>80</v>
      </c>
    </row>
    <row r="125" spans="1:40" x14ac:dyDescent="0.25">
      <c r="A125" t="s">
        <v>167</v>
      </c>
      <c r="B125" t="s">
        <v>155</v>
      </c>
      <c r="C125" t="s">
        <v>75</v>
      </c>
      <c r="D125" t="s">
        <v>156</v>
      </c>
      <c r="E125" t="s">
        <v>129</v>
      </c>
      <c r="F125" t="s">
        <v>78</v>
      </c>
      <c r="G125" s="31">
        <v>4</v>
      </c>
      <c r="H125" s="31">
        <v>10</v>
      </c>
      <c r="I125" s="31">
        <v>20</v>
      </c>
      <c r="J125" s="31" t="s">
        <v>80</v>
      </c>
      <c r="K125" s="31">
        <v>5</v>
      </c>
      <c r="L125" s="31">
        <v>4.99</v>
      </c>
      <c r="M125" s="31">
        <v>1.73</v>
      </c>
      <c r="N125" s="31" t="s">
        <v>80</v>
      </c>
      <c r="O125" s="31" t="s">
        <v>80</v>
      </c>
      <c r="P125" s="31" t="s">
        <v>80</v>
      </c>
      <c r="Q125" s="31">
        <v>0.65</v>
      </c>
      <c r="R125" s="31" t="s">
        <v>80</v>
      </c>
      <c r="S125" s="31" t="s">
        <v>80</v>
      </c>
      <c r="T125" s="31" t="s">
        <v>80</v>
      </c>
      <c r="U125" s="31" t="s">
        <v>80</v>
      </c>
      <c r="V125" s="31" t="s">
        <v>80</v>
      </c>
      <c r="W125" s="31" t="s">
        <v>80</v>
      </c>
      <c r="X125" s="31" t="s">
        <v>80</v>
      </c>
      <c r="Y125" s="31" t="s">
        <v>80</v>
      </c>
      <c r="Z125" s="31" t="s">
        <v>80</v>
      </c>
      <c r="AA125" s="31" t="s">
        <v>80</v>
      </c>
      <c r="AB125" s="31" t="s">
        <v>80</v>
      </c>
      <c r="AC125" s="31" t="s">
        <v>80</v>
      </c>
      <c r="AD125" s="31" t="s">
        <v>80</v>
      </c>
      <c r="AE125" s="31" t="s">
        <v>80</v>
      </c>
      <c r="AF125" s="31" t="s">
        <v>80</v>
      </c>
      <c r="AG125" s="31" t="s">
        <v>80</v>
      </c>
      <c r="AH125" s="31" t="s">
        <v>80</v>
      </c>
      <c r="AI125" s="31" t="s">
        <v>80</v>
      </c>
      <c r="AJ125" s="31" t="s">
        <v>80</v>
      </c>
      <c r="AK125">
        <v>61</v>
      </c>
      <c r="AL125" s="29">
        <v>0.01</v>
      </c>
      <c r="AM125" s="29">
        <v>99.96</v>
      </c>
      <c r="AN125" s="20">
        <v>46.37</v>
      </c>
    </row>
    <row r="126" spans="1:40" x14ac:dyDescent="0.25">
      <c r="A126" t="s">
        <v>167</v>
      </c>
      <c r="B126" t="s">
        <v>155</v>
      </c>
      <c r="C126" t="s">
        <v>75</v>
      </c>
      <c r="D126" t="s">
        <v>156</v>
      </c>
      <c r="E126" t="s">
        <v>129</v>
      </c>
      <c r="F126" t="s">
        <v>79</v>
      </c>
      <c r="G126" s="31" t="s">
        <v>7</v>
      </c>
      <c r="H126" s="31" t="s">
        <v>7</v>
      </c>
      <c r="I126" s="31" t="s">
        <v>7</v>
      </c>
      <c r="J126" s="31" t="s">
        <v>7</v>
      </c>
      <c r="K126" s="31" t="s">
        <v>7</v>
      </c>
      <c r="L126" s="31" t="s">
        <v>7</v>
      </c>
      <c r="M126" s="31" t="s">
        <v>7</v>
      </c>
      <c r="N126" s="31" t="s">
        <v>7</v>
      </c>
      <c r="O126" s="31" t="s">
        <v>7</v>
      </c>
      <c r="P126" s="31" t="s">
        <v>80</v>
      </c>
      <c r="Q126" s="31" t="s">
        <v>82</v>
      </c>
      <c r="R126" s="31" t="s">
        <v>80</v>
      </c>
      <c r="S126" s="31" t="s">
        <v>80</v>
      </c>
      <c r="T126" s="31" t="s">
        <v>80</v>
      </c>
      <c r="U126" s="31" t="s">
        <v>80</v>
      </c>
      <c r="V126" s="31" t="s">
        <v>80</v>
      </c>
      <c r="W126" s="31" t="s">
        <v>80</v>
      </c>
      <c r="X126" s="31" t="s">
        <v>80</v>
      </c>
      <c r="Y126" s="31" t="s">
        <v>80</v>
      </c>
      <c r="Z126" s="31" t="s">
        <v>80</v>
      </c>
      <c r="AA126" s="31" t="s">
        <v>80</v>
      </c>
      <c r="AB126" s="31" t="s">
        <v>80</v>
      </c>
      <c r="AC126" s="31" t="s">
        <v>80</v>
      </c>
      <c r="AD126" s="31" t="s">
        <v>80</v>
      </c>
      <c r="AE126" s="31" t="s">
        <v>80</v>
      </c>
      <c r="AF126" s="31" t="s">
        <v>80</v>
      </c>
      <c r="AG126" s="31" t="s">
        <v>80</v>
      </c>
      <c r="AH126" s="31" t="s">
        <v>80</v>
      </c>
      <c r="AI126" s="31" t="s">
        <v>80</v>
      </c>
      <c r="AJ126" s="31" t="s">
        <v>80</v>
      </c>
      <c r="AK126">
        <v>61</v>
      </c>
      <c r="AL126" s="29" t="s">
        <v>80</v>
      </c>
      <c r="AM126" s="29" t="s">
        <v>80</v>
      </c>
      <c r="AN126" s="20" t="s">
        <v>80</v>
      </c>
    </row>
    <row r="127" spans="1:40" x14ac:dyDescent="0.25">
      <c r="A127" t="s">
        <v>167</v>
      </c>
      <c r="B127" t="s">
        <v>155</v>
      </c>
      <c r="C127" t="s">
        <v>100</v>
      </c>
      <c r="D127" t="s">
        <v>180</v>
      </c>
      <c r="E127" t="s">
        <v>104</v>
      </c>
      <c r="F127" t="s">
        <v>78</v>
      </c>
      <c r="G127" s="31">
        <v>0.19</v>
      </c>
      <c r="H127" s="31">
        <v>0.38</v>
      </c>
      <c r="I127" s="31">
        <v>0.57999999999999996</v>
      </c>
      <c r="J127" s="31">
        <v>0.55000000000000004</v>
      </c>
      <c r="K127" s="31">
        <v>0.56000000000000005</v>
      </c>
      <c r="L127" s="31">
        <v>0.4</v>
      </c>
      <c r="M127" s="31">
        <v>0.3</v>
      </c>
      <c r="N127" s="31">
        <v>0.61</v>
      </c>
      <c r="O127" s="31">
        <v>0.38</v>
      </c>
      <c r="P127" s="31">
        <v>0.75</v>
      </c>
      <c r="Q127" s="31">
        <v>0.46</v>
      </c>
      <c r="R127" s="31">
        <v>1.18</v>
      </c>
      <c r="S127" s="31">
        <v>1.38</v>
      </c>
      <c r="T127" s="31">
        <v>3.19</v>
      </c>
      <c r="U127" s="31">
        <v>1.9</v>
      </c>
      <c r="V127" s="31">
        <v>1.74</v>
      </c>
      <c r="W127" s="31">
        <v>1.5</v>
      </c>
      <c r="X127" s="31">
        <v>1.07</v>
      </c>
      <c r="Y127" s="31">
        <v>1.23</v>
      </c>
      <c r="Z127" s="31">
        <v>1.46</v>
      </c>
      <c r="AA127" s="31">
        <v>1.66</v>
      </c>
      <c r="AB127" s="31">
        <v>1.69</v>
      </c>
      <c r="AC127" s="31">
        <v>1.64</v>
      </c>
      <c r="AD127" s="31">
        <v>1.63</v>
      </c>
      <c r="AE127" s="31">
        <v>2.0099999999999998</v>
      </c>
      <c r="AF127" s="31">
        <v>9.6999999999999993</v>
      </c>
      <c r="AG127" s="31">
        <v>2.4</v>
      </c>
      <c r="AH127" s="31">
        <v>2.38</v>
      </c>
      <c r="AI127" s="31">
        <v>1.33</v>
      </c>
      <c r="AJ127" s="31" t="s">
        <v>80</v>
      </c>
      <c r="AK127">
        <v>62</v>
      </c>
      <c r="AL127" s="29">
        <v>0.01</v>
      </c>
      <c r="AM127" s="29">
        <v>99.97</v>
      </c>
      <c r="AN127" s="20">
        <v>44.25</v>
      </c>
    </row>
    <row r="128" spans="1:40" x14ac:dyDescent="0.25">
      <c r="A128" t="s">
        <v>167</v>
      </c>
      <c r="B128" t="s">
        <v>155</v>
      </c>
      <c r="C128" t="s">
        <v>100</v>
      </c>
      <c r="D128" t="s">
        <v>180</v>
      </c>
      <c r="E128" t="s">
        <v>104</v>
      </c>
      <c r="F128" t="s">
        <v>79</v>
      </c>
      <c r="G128" s="31" t="s">
        <v>82</v>
      </c>
      <c r="H128" s="31" t="s">
        <v>82</v>
      </c>
      <c r="I128" s="31" t="s">
        <v>82</v>
      </c>
      <c r="J128" s="31" t="s">
        <v>82</v>
      </c>
      <c r="K128" s="31" t="s">
        <v>82</v>
      </c>
      <c r="L128" s="31" t="s">
        <v>82</v>
      </c>
      <c r="M128" s="31" t="s">
        <v>82</v>
      </c>
      <c r="N128" s="31" t="s">
        <v>82</v>
      </c>
      <c r="O128" s="31" t="s">
        <v>82</v>
      </c>
      <c r="P128" s="31" t="s">
        <v>82</v>
      </c>
      <c r="Q128" s="31" t="s">
        <v>82</v>
      </c>
      <c r="R128" s="31" t="s">
        <v>82</v>
      </c>
      <c r="S128" s="31" t="s">
        <v>82</v>
      </c>
      <c r="T128" s="31" t="s">
        <v>82</v>
      </c>
      <c r="U128" s="31" t="s">
        <v>82</v>
      </c>
      <c r="V128" s="31" t="s">
        <v>82</v>
      </c>
      <c r="W128" s="31" t="s">
        <v>82</v>
      </c>
      <c r="X128" s="31" t="s">
        <v>82</v>
      </c>
      <c r="Y128" s="31" t="s">
        <v>82</v>
      </c>
      <c r="Z128" s="31" t="s">
        <v>82</v>
      </c>
      <c r="AA128" s="31" t="s">
        <v>82</v>
      </c>
      <c r="AB128" s="31" t="s">
        <v>82</v>
      </c>
      <c r="AC128" s="31" t="s">
        <v>82</v>
      </c>
      <c r="AD128" s="31" t="s">
        <v>82</v>
      </c>
      <c r="AE128" s="31" t="s">
        <v>82</v>
      </c>
      <c r="AF128" s="31" t="s">
        <v>82</v>
      </c>
      <c r="AG128" s="31" t="s">
        <v>82</v>
      </c>
      <c r="AH128" s="31" t="s">
        <v>82</v>
      </c>
      <c r="AI128" s="31" t="s">
        <v>82</v>
      </c>
      <c r="AJ128" s="31" t="s">
        <v>80</v>
      </c>
      <c r="AK128">
        <v>62</v>
      </c>
      <c r="AL128" s="29" t="s">
        <v>80</v>
      </c>
      <c r="AM128" s="29" t="s">
        <v>80</v>
      </c>
      <c r="AN128" s="20" t="s">
        <v>80</v>
      </c>
    </row>
    <row r="129" spans="1:40" x14ac:dyDescent="0.25">
      <c r="A129" t="s">
        <v>167</v>
      </c>
      <c r="B129" t="s">
        <v>155</v>
      </c>
      <c r="C129" t="s">
        <v>75</v>
      </c>
      <c r="D129" t="s">
        <v>156</v>
      </c>
      <c r="E129" t="s">
        <v>84</v>
      </c>
      <c r="F129" t="s">
        <v>78</v>
      </c>
      <c r="G129" s="31" t="s">
        <v>80</v>
      </c>
      <c r="H129" s="31" t="s">
        <v>80</v>
      </c>
      <c r="I129" s="31" t="s">
        <v>80</v>
      </c>
      <c r="J129" s="31" t="s">
        <v>80</v>
      </c>
      <c r="K129" s="31" t="s">
        <v>80</v>
      </c>
      <c r="L129" s="31" t="s">
        <v>80</v>
      </c>
      <c r="M129" s="31" t="s">
        <v>80</v>
      </c>
      <c r="N129" s="31" t="s">
        <v>80</v>
      </c>
      <c r="O129" s="31" t="s">
        <v>80</v>
      </c>
      <c r="P129" s="31" t="s">
        <v>80</v>
      </c>
      <c r="Q129" s="31" t="s">
        <v>80</v>
      </c>
      <c r="R129" s="31" t="s">
        <v>80</v>
      </c>
      <c r="S129" s="31" t="s">
        <v>80</v>
      </c>
      <c r="T129" s="31" t="s">
        <v>80</v>
      </c>
      <c r="U129" s="31" t="s">
        <v>80</v>
      </c>
      <c r="V129" s="31" t="s">
        <v>80</v>
      </c>
      <c r="W129" s="31" t="s">
        <v>80</v>
      </c>
      <c r="X129" s="31" t="s">
        <v>80</v>
      </c>
      <c r="Y129" s="31" t="s">
        <v>80</v>
      </c>
      <c r="Z129" s="31" t="s">
        <v>80</v>
      </c>
      <c r="AA129" s="31" t="s">
        <v>80</v>
      </c>
      <c r="AB129" s="31">
        <v>4.492</v>
      </c>
      <c r="AC129" s="31" t="s">
        <v>80</v>
      </c>
      <c r="AD129" s="31" t="s">
        <v>80</v>
      </c>
      <c r="AE129" s="31" t="s">
        <v>80</v>
      </c>
      <c r="AF129" s="31" t="s">
        <v>80</v>
      </c>
      <c r="AG129" s="31" t="s">
        <v>80</v>
      </c>
      <c r="AH129" s="31" t="s">
        <v>80</v>
      </c>
      <c r="AI129" s="31">
        <v>17.02</v>
      </c>
      <c r="AJ129" s="31">
        <v>16.661000000000001</v>
      </c>
      <c r="AK129">
        <v>63</v>
      </c>
      <c r="AL129" s="29">
        <v>0</v>
      </c>
      <c r="AM129" s="29">
        <v>99.97</v>
      </c>
      <c r="AN129" s="20">
        <v>38.173000000000002</v>
      </c>
    </row>
    <row r="130" spans="1:40" x14ac:dyDescent="0.25">
      <c r="A130" t="s">
        <v>167</v>
      </c>
      <c r="B130" t="s">
        <v>155</v>
      </c>
      <c r="C130" t="s">
        <v>75</v>
      </c>
      <c r="D130" t="s">
        <v>156</v>
      </c>
      <c r="E130" t="s">
        <v>84</v>
      </c>
      <c r="F130" t="s">
        <v>79</v>
      </c>
      <c r="G130" s="31" t="s">
        <v>80</v>
      </c>
      <c r="H130" s="31" t="s">
        <v>80</v>
      </c>
      <c r="I130" s="31" t="s">
        <v>80</v>
      </c>
      <c r="J130" s="31" t="s">
        <v>80</v>
      </c>
      <c r="K130" s="31" t="s">
        <v>80</v>
      </c>
      <c r="L130" s="31" t="s">
        <v>80</v>
      </c>
      <c r="M130" s="31" t="s">
        <v>80</v>
      </c>
      <c r="N130" s="31" t="s">
        <v>80</v>
      </c>
      <c r="O130" s="31" t="s">
        <v>80</v>
      </c>
      <c r="P130" s="31" t="s">
        <v>80</v>
      </c>
      <c r="Q130" s="31" t="s">
        <v>80</v>
      </c>
      <c r="R130" s="31" t="s">
        <v>80</v>
      </c>
      <c r="S130" s="31" t="s">
        <v>80</v>
      </c>
      <c r="T130" s="31" t="s">
        <v>80</v>
      </c>
      <c r="U130" s="31" t="s">
        <v>80</v>
      </c>
      <c r="V130" s="31" t="s">
        <v>80</v>
      </c>
      <c r="W130" s="31" t="s">
        <v>80</v>
      </c>
      <c r="X130" s="31" t="s">
        <v>80</v>
      </c>
      <c r="Y130" s="31" t="s">
        <v>80</v>
      </c>
      <c r="Z130" s="31" t="s">
        <v>80</v>
      </c>
      <c r="AA130" s="31" t="s">
        <v>80</v>
      </c>
      <c r="AB130" s="31" t="s">
        <v>82</v>
      </c>
      <c r="AC130" s="31" t="s">
        <v>80</v>
      </c>
      <c r="AD130" s="31" t="s">
        <v>80</v>
      </c>
      <c r="AE130" s="31" t="s">
        <v>80</v>
      </c>
      <c r="AF130" s="31" t="s">
        <v>80</v>
      </c>
      <c r="AG130" s="31" t="s">
        <v>80</v>
      </c>
      <c r="AH130" s="31" t="s">
        <v>80</v>
      </c>
      <c r="AI130" s="31" t="s">
        <v>82</v>
      </c>
      <c r="AJ130" s="31" t="s">
        <v>82</v>
      </c>
      <c r="AK130">
        <v>63</v>
      </c>
      <c r="AL130" s="29" t="s">
        <v>80</v>
      </c>
      <c r="AM130" s="29" t="s">
        <v>80</v>
      </c>
      <c r="AN130" s="20" t="s">
        <v>80</v>
      </c>
    </row>
    <row r="131" spans="1:40" x14ac:dyDescent="0.25">
      <c r="A131" t="s">
        <v>167</v>
      </c>
      <c r="B131" t="s">
        <v>155</v>
      </c>
      <c r="C131" t="s">
        <v>75</v>
      </c>
      <c r="D131" t="s">
        <v>162</v>
      </c>
      <c r="E131" t="s">
        <v>81</v>
      </c>
      <c r="F131" t="s">
        <v>78</v>
      </c>
      <c r="G131" s="31">
        <v>2.4209999999999998</v>
      </c>
      <c r="H131" s="31">
        <v>2.992</v>
      </c>
      <c r="I131" s="31">
        <v>3.1030000000000002</v>
      </c>
      <c r="J131" s="31">
        <v>1.645</v>
      </c>
      <c r="K131" s="31">
        <v>1.9119999999999999</v>
      </c>
      <c r="L131" s="31">
        <v>2.1680000000000001</v>
      </c>
      <c r="M131" s="31">
        <v>4.9969999999999999</v>
      </c>
      <c r="N131" s="31">
        <v>4.4589999999999996</v>
      </c>
      <c r="O131" s="31">
        <v>2.9710000000000001</v>
      </c>
      <c r="P131" s="31">
        <v>0.26800000000000002</v>
      </c>
      <c r="Q131" s="31">
        <v>4.0839999999999996</v>
      </c>
      <c r="R131" s="31">
        <v>6.34</v>
      </c>
      <c r="S131" s="31" t="s">
        <v>80</v>
      </c>
      <c r="T131" s="31" t="s">
        <v>80</v>
      </c>
      <c r="U131" s="31" t="s">
        <v>80</v>
      </c>
      <c r="V131" s="31" t="s">
        <v>80</v>
      </c>
      <c r="W131" s="31" t="s">
        <v>80</v>
      </c>
      <c r="X131" s="31" t="s">
        <v>80</v>
      </c>
      <c r="Y131" s="31" t="s">
        <v>80</v>
      </c>
      <c r="Z131" s="31" t="s">
        <v>80</v>
      </c>
      <c r="AA131" s="31" t="s">
        <v>80</v>
      </c>
      <c r="AB131" s="31" t="s">
        <v>80</v>
      </c>
      <c r="AC131" s="31" t="s">
        <v>80</v>
      </c>
      <c r="AD131" s="31" t="s">
        <v>80</v>
      </c>
      <c r="AE131" s="31" t="s">
        <v>80</v>
      </c>
      <c r="AF131" s="31" t="s">
        <v>80</v>
      </c>
      <c r="AG131" s="31" t="s">
        <v>80</v>
      </c>
      <c r="AH131" s="31" t="s">
        <v>80</v>
      </c>
      <c r="AI131" s="31" t="s">
        <v>80</v>
      </c>
      <c r="AJ131" s="31" t="s">
        <v>80</v>
      </c>
      <c r="AK131">
        <v>64</v>
      </c>
      <c r="AL131" s="29">
        <v>0</v>
      </c>
      <c r="AM131" s="29">
        <v>99.97</v>
      </c>
      <c r="AN131" s="20">
        <v>37.36</v>
      </c>
    </row>
    <row r="132" spans="1:40" x14ac:dyDescent="0.25">
      <c r="A132" t="s">
        <v>167</v>
      </c>
      <c r="B132" t="s">
        <v>155</v>
      </c>
      <c r="C132" t="s">
        <v>75</v>
      </c>
      <c r="D132" t="s">
        <v>162</v>
      </c>
      <c r="E132" t="s">
        <v>81</v>
      </c>
      <c r="F132" t="s">
        <v>79</v>
      </c>
      <c r="G132" s="31" t="s">
        <v>82</v>
      </c>
      <c r="H132" s="31" t="s">
        <v>82</v>
      </c>
      <c r="I132" s="31" t="s">
        <v>82</v>
      </c>
      <c r="J132" s="31" t="s">
        <v>82</v>
      </c>
      <c r="K132" s="31" t="s">
        <v>82</v>
      </c>
      <c r="L132" s="31" t="s">
        <v>82</v>
      </c>
      <c r="M132" s="31" t="s">
        <v>82</v>
      </c>
      <c r="N132" s="31" t="s">
        <v>82</v>
      </c>
      <c r="O132" s="31" t="s">
        <v>82</v>
      </c>
      <c r="P132" s="31" t="s">
        <v>82</v>
      </c>
      <c r="Q132" s="31" t="s">
        <v>82</v>
      </c>
      <c r="R132" s="31" t="s">
        <v>82</v>
      </c>
      <c r="S132" s="31" t="s">
        <v>5</v>
      </c>
      <c r="T132" s="31" t="s">
        <v>80</v>
      </c>
      <c r="U132" s="31" t="s">
        <v>80</v>
      </c>
      <c r="V132" s="31" t="s">
        <v>80</v>
      </c>
      <c r="W132" s="31" t="s">
        <v>80</v>
      </c>
      <c r="X132" s="31" t="s">
        <v>80</v>
      </c>
      <c r="Y132" s="31" t="s">
        <v>80</v>
      </c>
      <c r="Z132" s="31" t="s">
        <v>80</v>
      </c>
      <c r="AA132" s="31" t="s">
        <v>80</v>
      </c>
      <c r="AB132" s="31" t="s">
        <v>80</v>
      </c>
      <c r="AC132" s="31" t="s">
        <v>80</v>
      </c>
      <c r="AD132" s="31" t="s">
        <v>80</v>
      </c>
      <c r="AE132" s="31" t="s">
        <v>80</v>
      </c>
      <c r="AF132" s="31" t="s">
        <v>80</v>
      </c>
      <c r="AG132" s="31" t="s">
        <v>80</v>
      </c>
      <c r="AH132" s="31" t="s">
        <v>80</v>
      </c>
      <c r="AI132" s="31" t="s">
        <v>80</v>
      </c>
      <c r="AJ132" s="31" t="s">
        <v>80</v>
      </c>
      <c r="AK132">
        <v>64</v>
      </c>
      <c r="AL132" s="29" t="s">
        <v>80</v>
      </c>
      <c r="AM132" s="29" t="s">
        <v>80</v>
      </c>
      <c r="AN132" s="20" t="s">
        <v>80</v>
      </c>
    </row>
    <row r="133" spans="1:40" x14ac:dyDescent="0.25">
      <c r="A133" t="s">
        <v>167</v>
      </c>
      <c r="B133" t="s">
        <v>155</v>
      </c>
      <c r="C133" t="s">
        <v>75</v>
      </c>
      <c r="D133" t="s">
        <v>159</v>
      </c>
      <c r="E133" t="s">
        <v>105</v>
      </c>
      <c r="F133" t="s">
        <v>78</v>
      </c>
      <c r="G133" s="31" t="s">
        <v>80</v>
      </c>
      <c r="H133" s="31" t="s">
        <v>80</v>
      </c>
      <c r="I133" s="31" t="s">
        <v>80</v>
      </c>
      <c r="J133" s="31" t="s">
        <v>80</v>
      </c>
      <c r="K133" s="31" t="s">
        <v>80</v>
      </c>
      <c r="L133" s="31" t="s">
        <v>80</v>
      </c>
      <c r="M133" s="31" t="s">
        <v>80</v>
      </c>
      <c r="N133" s="31" t="s">
        <v>80</v>
      </c>
      <c r="O133" s="31" t="s">
        <v>80</v>
      </c>
      <c r="P133" s="31" t="s">
        <v>80</v>
      </c>
      <c r="Q133" s="31" t="s">
        <v>80</v>
      </c>
      <c r="R133" s="31" t="s">
        <v>80</v>
      </c>
      <c r="S133" s="31" t="s">
        <v>80</v>
      </c>
      <c r="T133" s="31" t="s">
        <v>80</v>
      </c>
      <c r="U133" s="31" t="s">
        <v>80</v>
      </c>
      <c r="V133" s="31" t="s">
        <v>80</v>
      </c>
      <c r="W133" s="31" t="s">
        <v>80</v>
      </c>
      <c r="X133" s="31" t="s">
        <v>80</v>
      </c>
      <c r="Y133" s="31" t="s">
        <v>80</v>
      </c>
      <c r="Z133" s="31" t="s">
        <v>80</v>
      </c>
      <c r="AA133" s="31">
        <v>0.114</v>
      </c>
      <c r="AB133" s="31">
        <v>0.77200000000000002</v>
      </c>
      <c r="AC133" s="31" t="s">
        <v>80</v>
      </c>
      <c r="AD133" s="31">
        <v>2.363</v>
      </c>
      <c r="AE133" s="31">
        <v>1.8939999999999999</v>
      </c>
      <c r="AF133" s="31">
        <v>0.65100000000000002</v>
      </c>
      <c r="AG133" s="31">
        <v>2.379</v>
      </c>
      <c r="AH133" s="31">
        <v>3.1469999999999998</v>
      </c>
      <c r="AI133" s="31">
        <v>10.507</v>
      </c>
      <c r="AJ133" s="31">
        <v>6.2240000000000002</v>
      </c>
      <c r="AK133">
        <v>65</v>
      </c>
      <c r="AL133" s="29">
        <v>0</v>
      </c>
      <c r="AM133" s="29">
        <v>99.98</v>
      </c>
      <c r="AN133" s="20">
        <v>28.050999999999998</v>
      </c>
    </row>
    <row r="134" spans="1:40" x14ac:dyDescent="0.25">
      <c r="A134" t="s">
        <v>167</v>
      </c>
      <c r="B134" t="s">
        <v>155</v>
      </c>
      <c r="C134" t="s">
        <v>75</v>
      </c>
      <c r="D134" t="s">
        <v>159</v>
      </c>
      <c r="E134" t="s">
        <v>105</v>
      </c>
      <c r="F134" t="s">
        <v>79</v>
      </c>
      <c r="G134" s="31" t="s">
        <v>80</v>
      </c>
      <c r="H134" s="31" t="s">
        <v>80</v>
      </c>
      <c r="I134" s="31" t="s">
        <v>80</v>
      </c>
      <c r="J134" s="31" t="s">
        <v>80</v>
      </c>
      <c r="K134" s="31" t="s">
        <v>80</v>
      </c>
      <c r="L134" s="31" t="s">
        <v>80</v>
      </c>
      <c r="M134" s="31" t="s">
        <v>80</v>
      </c>
      <c r="N134" s="31" t="s">
        <v>80</v>
      </c>
      <c r="O134" s="31" t="s">
        <v>80</v>
      </c>
      <c r="P134" s="31" t="s">
        <v>80</v>
      </c>
      <c r="Q134" s="31" t="s">
        <v>80</v>
      </c>
      <c r="R134" s="31" t="s">
        <v>80</v>
      </c>
      <c r="S134" s="31" t="s">
        <v>80</v>
      </c>
      <c r="T134" s="31" t="s">
        <v>80</v>
      </c>
      <c r="U134" s="31" t="s">
        <v>80</v>
      </c>
      <c r="V134" s="31" t="s">
        <v>80</v>
      </c>
      <c r="W134" s="31" t="s">
        <v>80</v>
      </c>
      <c r="X134" s="31" t="s">
        <v>80</v>
      </c>
      <c r="Y134" s="31" t="s">
        <v>5</v>
      </c>
      <c r="Z134" s="31" t="s">
        <v>80</v>
      </c>
      <c r="AA134" s="31" t="s">
        <v>5</v>
      </c>
      <c r="AB134" s="31" t="s">
        <v>82</v>
      </c>
      <c r="AC134" s="31" t="s">
        <v>80</v>
      </c>
      <c r="AD134" s="31" t="s">
        <v>82</v>
      </c>
      <c r="AE134" s="31" t="s">
        <v>5</v>
      </c>
      <c r="AF134" s="31" t="s">
        <v>5</v>
      </c>
      <c r="AG134" s="31" t="s">
        <v>5</v>
      </c>
      <c r="AH134" s="31" t="s">
        <v>5</v>
      </c>
      <c r="AI134" s="31" t="s">
        <v>5</v>
      </c>
      <c r="AJ134" s="31" t="s">
        <v>5</v>
      </c>
      <c r="AK134">
        <v>65</v>
      </c>
      <c r="AL134" s="29" t="s">
        <v>80</v>
      </c>
      <c r="AM134" s="29" t="s">
        <v>80</v>
      </c>
      <c r="AN134" s="20" t="s">
        <v>80</v>
      </c>
    </row>
    <row r="135" spans="1:40" x14ac:dyDescent="0.25">
      <c r="A135" t="s">
        <v>167</v>
      </c>
      <c r="B135" t="s">
        <v>155</v>
      </c>
      <c r="C135" t="s">
        <v>75</v>
      </c>
      <c r="D135" t="s">
        <v>162</v>
      </c>
      <c r="E135" t="s">
        <v>95</v>
      </c>
      <c r="F135" t="s">
        <v>78</v>
      </c>
      <c r="G135" s="31" t="s">
        <v>80</v>
      </c>
      <c r="H135" s="31" t="s">
        <v>80</v>
      </c>
      <c r="I135" s="31" t="s">
        <v>80</v>
      </c>
      <c r="J135" s="31" t="s">
        <v>80</v>
      </c>
      <c r="K135" s="31" t="s">
        <v>80</v>
      </c>
      <c r="L135" s="31" t="s">
        <v>80</v>
      </c>
      <c r="M135" s="31" t="s">
        <v>80</v>
      </c>
      <c r="N135" s="31" t="s">
        <v>80</v>
      </c>
      <c r="O135" s="31" t="s">
        <v>80</v>
      </c>
      <c r="P135" s="31" t="s">
        <v>80</v>
      </c>
      <c r="Q135" s="31" t="s">
        <v>80</v>
      </c>
      <c r="R135" s="31" t="s">
        <v>80</v>
      </c>
      <c r="S135" s="31" t="s">
        <v>80</v>
      </c>
      <c r="T135" s="31" t="s">
        <v>80</v>
      </c>
      <c r="U135" s="31" t="s">
        <v>80</v>
      </c>
      <c r="V135" s="31" t="s">
        <v>80</v>
      </c>
      <c r="W135" s="31" t="s">
        <v>80</v>
      </c>
      <c r="X135" s="31" t="s">
        <v>80</v>
      </c>
      <c r="Y135" s="31" t="s">
        <v>80</v>
      </c>
      <c r="Z135" s="31">
        <v>1.2310000000000001</v>
      </c>
      <c r="AA135" s="31">
        <v>1.9239999999999999</v>
      </c>
      <c r="AB135" s="31">
        <v>1.724</v>
      </c>
      <c r="AC135" s="31">
        <v>2.5019999999999998</v>
      </c>
      <c r="AD135" s="31">
        <v>3.3380000000000001</v>
      </c>
      <c r="AE135" s="31">
        <v>2.6669999999999998</v>
      </c>
      <c r="AF135" s="31" t="s">
        <v>80</v>
      </c>
      <c r="AG135" s="31">
        <v>2.536</v>
      </c>
      <c r="AH135" s="31">
        <v>2.5510000000000002</v>
      </c>
      <c r="AI135" s="31">
        <v>3.5339999999999998</v>
      </c>
      <c r="AJ135" s="31">
        <v>3.4540000000000002</v>
      </c>
      <c r="AK135">
        <v>66</v>
      </c>
      <c r="AL135" s="29">
        <v>0</v>
      </c>
      <c r="AM135" s="29">
        <v>99.98</v>
      </c>
      <c r="AN135" s="20">
        <v>25.462</v>
      </c>
    </row>
    <row r="136" spans="1:40" x14ac:dyDescent="0.25">
      <c r="A136" t="s">
        <v>167</v>
      </c>
      <c r="B136" t="s">
        <v>155</v>
      </c>
      <c r="C136" t="s">
        <v>75</v>
      </c>
      <c r="D136" t="s">
        <v>162</v>
      </c>
      <c r="E136" t="s">
        <v>95</v>
      </c>
      <c r="F136" t="s">
        <v>79</v>
      </c>
      <c r="G136" s="31" t="s">
        <v>80</v>
      </c>
      <c r="H136" s="31" t="s">
        <v>80</v>
      </c>
      <c r="I136" s="31" t="s">
        <v>80</v>
      </c>
      <c r="J136" s="31" t="s">
        <v>80</v>
      </c>
      <c r="K136" s="31" t="s">
        <v>80</v>
      </c>
      <c r="L136" s="31" t="s">
        <v>80</v>
      </c>
      <c r="M136" s="31" t="s">
        <v>80</v>
      </c>
      <c r="N136" s="31" t="s">
        <v>80</v>
      </c>
      <c r="O136" s="31" t="s">
        <v>80</v>
      </c>
      <c r="P136" s="31" t="s">
        <v>80</v>
      </c>
      <c r="Q136" s="31" t="s">
        <v>80</v>
      </c>
      <c r="R136" s="31" t="s">
        <v>80</v>
      </c>
      <c r="S136" s="31" t="s">
        <v>80</v>
      </c>
      <c r="T136" s="31" t="s">
        <v>80</v>
      </c>
      <c r="U136" s="31" t="s">
        <v>80</v>
      </c>
      <c r="V136" s="31" t="s">
        <v>80</v>
      </c>
      <c r="W136" s="31" t="s">
        <v>80</v>
      </c>
      <c r="X136" s="31" t="s">
        <v>80</v>
      </c>
      <c r="Y136" s="31" t="s">
        <v>7</v>
      </c>
      <c r="Z136" s="31" t="s">
        <v>7</v>
      </c>
      <c r="AA136" s="31" t="s">
        <v>18</v>
      </c>
      <c r="AB136" s="31" t="s">
        <v>18</v>
      </c>
      <c r="AC136" s="31" t="s">
        <v>18</v>
      </c>
      <c r="AD136" s="31" t="s">
        <v>18</v>
      </c>
      <c r="AE136" s="31" t="s">
        <v>18</v>
      </c>
      <c r="AF136" s="31" t="s">
        <v>18</v>
      </c>
      <c r="AG136" s="31" t="s">
        <v>24</v>
      </c>
      <c r="AH136" s="31" t="s">
        <v>22</v>
      </c>
      <c r="AI136" s="31" t="s">
        <v>24</v>
      </c>
      <c r="AJ136" s="31" t="s">
        <v>24</v>
      </c>
      <c r="AK136">
        <v>66</v>
      </c>
      <c r="AL136" s="29" t="s">
        <v>80</v>
      </c>
      <c r="AM136" s="29" t="s">
        <v>80</v>
      </c>
      <c r="AN136" s="20" t="s">
        <v>80</v>
      </c>
    </row>
    <row r="137" spans="1:40" x14ac:dyDescent="0.25">
      <c r="A137" t="s">
        <v>167</v>
      </c>
      <c r="B137" t="s">
        <v>155</v>
      </c>
      <c r="C137" t="s">
        <v>75</v>
      </c>
      <c r="D137" t="s">
        <v>156</v>
      </c>
      <c r="E137" t="s">
        <v>104</v>
      </c>
      <c r="F137" t="s">
        <v>78</v>
      </c>
      <c r="G137" s="31" t="s">
        <v>80</v>
      </c>
      <c r="H137" s="31" t="s">
        <v>80</v>
      </c>
      <c r="I137" s="31" t="s">
        <v>80</v>
      </c>
      <c r="J137" s="31" t="s">
        <v>80</v>
      </c>
      <c r="K137" s="31" t="s">
        <v>80</v>
      </c>
      <c r="L137" s="31" t="s">
        <v>80</v>
      </c>
      <c r="M137" s="31" t="s">
        <v>80</v>
      </c>
      <c r="N137" s="31" t="s">
        <v>80</v>
      </c>
      <c r="O137" s="31" t="s">
        <v>80</v>
      </c>
      <c r="P137" s="31" t="s">
        <v>80</v>
      </c>
      <c r="Q137" s="31" t="s">
        <v>80</v>
      </c>
      <c r="R137" s="31" t="s">
        <v>80</v>
      </c>
      <c r="S137" s="31" t="s">
        <v>80</v>
      </c>
      <c r="T137" s="31" t="s">
        <v>80</v>
      </c>
      <c r="U137" s="31" t="s">
        <v>80</v>
      </c>
      <c r="V137" s="31" t="s">
        <v>80</v>
      </c>
      <c r="W137" s="31" t="s">
        <v>80</v>
      </c>
      <c r="X137" s="31" t="s">
        <v>80</v>
      </c>
      <c r="Y137" s="31" t="s">
        <v>80</v>
      </c>
      <c r="Z137" s="31" t="s">
        <v>80</v>
      </c>
      <c r="AA137" s="31" t="s">
        <v>80</v>
      </c>
      <c r="AB137" s="31" t="s">
        <v>80</v>
      </c>
      <c r="AC137" s="31" t="s">
        <v>80</v>
      </c>
      <c r="AD137" s="31" t="s">
        <v>80</v>
      </c>
      <c r="AE137" s="31" t="s">
        <v>80</v>
      </c>
      <c r="AF137" s="31">
        <v>19.992000000000001</v>
      </c>
      <c r="AG137" s="31" t="s">
        <v>80</v>
      </c>
      <c r="AH137" s="31" t="s">
        <v>80</v>
      </c>
      <c r="AI137" s="31" t="s">
        <v>80</v>
      </c>
      <c r="AJ137" s="31" t="s">
        <v>80</v>
      </c>
      <c r="AK137">
        <v>67</v>
      </c>
      <c r="AL137" s="29">
        <v>0</v>
      </c>
      <c r="AM137" s="29">
        <v>99.98</v>
      </c>
      <c r="AN137" s="20">
        <v>19.992000000000001</v>
      </c>
    </row>
    <row r="138" spans="1:40" x14ac:dyDescent="0.25">
      <c r="A138" t="s">
        <v>167</v>
      </c>
      <c r="B138" t="s">
        <v>155</v>
      </c>
      <c r="C138" t="s">
        <v>75</v>
      </c>
      <c r="D138" t="s">
        <v>156</v>
      </c>
      <c r="E138" t="s">
        <v>104</v>
      </c>
      <c r="F138" t="s">
        <v>79</v>
      </c>
      <c r="G138" s="31" t="s">
        <v>80</v>
      </c>
      <c r="H138" s="31" t="s">
        <v>80</v>
      </c>
      <c r="I138" s="31" t="s">
        <v>80</v>
      </c>
      <c r="J138" s="31" t="s">
        <v>80</v>
      </c>
      <c r="K138" s="31" t="s">
        <v>80</v>
      </c>
      <c r="L138" s="31" t="s">
        <v>80</v>
      </c>
      <c r="M138" s="31" t="s">
        <v>80</v>
      </c>
      <c r="N138" s="31" t="s">
        <v>80</v>
      </c>
      <c r="O138" s="31" t="s">
        <v>7</v>
      </c>
      <c r="P138" s="31" t="s">
        <v>80</v>
      </c>
      <c r="Q138" s="31" t="s">
        <v>80</v>
      </c>
      <c r="R138" s="31" t="s">
        <v>80</v>
      </c>
      <c r="S138" s="31" t="s">
        <v>80</v>
      </c>
      <c r="T138" s="31" t="s">
        <v>80</v>
      </c>
      <c r="U138" s="31" t="s">
        <v>80</v>
      </c>
      <c r="V138" s="31" t="s">
        <v>5</v>
      </c>
      <c r="W138" s="31" t="s">
        <v>80</v>
      </c>
      <c r="X138" s="31" t="s">
        <v>7</v>
      </c>
      <c r="Y138" s="31" t="s">
        <v>80</v>
      </c>
      <c r="Z138" s="31" t="s">
        <v>80</v>
      </c>
      <c r="AA138" s="31" t="s">
        <v>80</v>
      </c>
      <c r="AB138" s="31" t="s">
        <v>80</v>
      </c>
      <c r="AC138" s="31" t="s">
        <v>80</v>
      </c>
      <c r="AD138" s="31" t="s">
        <v>80</v>
      </c>
      <c r="AE138" s="31" t="s">
        <v>80</v>
      </c>
      <c r="AF138" s="31" t="s">
        <v>82</v>
      </c>
      <c r="AG138" s="31" t="s">
        <v>80</v>
      </c>
      <c r="AH138" s="31" t="s">
        <v>80</v>
      </c>
      <c r="AI138" s="31" t="s">
        <v>80</v>
      </c>
      <c r="AJ138" s="31" t="s">
        <v>80</v>
      </c>
      <c r="AK138">
        <v>67</v>
      </c>
      <c r="AL138" s="29" t="s">
        <v>80</v>
      </c>
      <c r="AM138" s="29" t="s">
        <v>80</v>
      </c>
      <c r="AN138" s="20" t="s">
        <v>80</v>
      </c>
    </row>
    <row r="139" spans="1:40" x14ac:dyDescent="0.25">
      <c r="A139" t="s">
        <v>167</v>
      </c>
      <c r="B139" t="s">
        <v>155</v>
      </c>
      <c r="C139" t="s">
        <v>75</v>
      </c>
      <c r="D139" t="s">
        <v>159</v>
      </c>
      <c r="E139" t="s">
        <v>87</v>
      </c>
      <c r="F139" t="s">
        <v>78</v>
      </c>
      <c r="G139" s="31" t="s">
        <v>80</v>
      </c>
      <c r="H139" s="31" t="s">
        <v>80</v>
      </c>
      <c r="I139" s="31" t="s">
        <v>80</v>
      </c>
      <c r="J139" s="31" t="s">
        <v>80</v>
      </c>
      <c r="K139" s="31" t="s">
        <v>80</v>
      </c>
      <c r="L139" s="31" t="s">
        <v>80</v>
      </c>
      <c r="M139" s="31" t="s">
        <v>80</v>
      </c>
      <c r="N139" s="31" t="s">
        <v>80</v>
      </c>
      <c r="O139" s="31" t="s">
        <v>80</v>
      </c>
      <c r="P139" s="31" t="s">
        <v>80</v>
      </c>
      <c r="Q139" s="31" t="s">
        <v>80</v>
      </c>
      <c r="R139" s="31" t="s">
        <v>80</v>
      </c>
      <c r="S139" s="31" t="s">
        <v>80</v>
      </c>
      <c r="T139" s="31" t="s">
        <v>80</v>
      </c>
      <c r="U139" s="31" t="s">
        <v>80</v>
      </c>
      <c r="V139" s="31" t="s">
        <v>80</v>
      </c>
      <c r="W139" s="31" t="s">
        <v>80</v>
      </c>
      <c r="X139" s="31" t="s">
        <v>80</v>
      </c>
      <c r="Y139" s="31" t="s">
        <v>80</v>
      </c>
      <c r="Z139" s="31">
        <v>10.721</v>
      </c>
      <c r="AA139" s="31" t="s">
        <v>80</v>
      </c>
      <c r="AB139" s="31" t="s">
        <v>80</v>
      </c>
      <c r="AC139" s="31" t="s">
        <v>80</v>
      </c>
      <c r="AD139" s="31">
        <v>4.6449999999999996</v>
      </c>
      <c r="AE139" s="31">
        <v>1.3520000000000001</v>
      </c>
      <c r="AF139" s="31">
        <v>9.6000000000000002E-2</v>
      </c>
      <c r="AG139" s="31">
        <v>1.8109999999999999</v>
      </c>
      <c r="AH139" s="31">
        <v>0.34699999999999998</v>
      </c>
      <c r="AI139" s="31">
        <v>0.46800000000000003</v>
      </c>
      <c r="AJ139" s="31">
        <v>0.48399999999999999</v>
      </c>
      <c r="AK139">
        <v>68</v>
      </c>
      <c r="AL139" s="29">
        <v>0</v>
      </c>
      <c r="AM139" s="29">
        <v>99.99</v>
      </c>
      <c r="AN139" s="20">
        <v>19.923999999999999</v>
      </c>
    </row>
    <row r="140" spans="1:40" x14ac:dyDescent="0.25">
      <c r="A140" t="s">
        <v>167</v>
      </c>
      <c r="B140" t="s">
        <v>155</v>
      </c>
      <c r="C140" t="s">
        <v>75</v>
      </c>
      <c r="D140" t="s">
        <v>159</v>
      </c>
      <c r="E140" t="s">
        <v>87</v>
      </c>
      <c r="F140" t="s">
        <v>79</v>
      </c>
      <c r="G140" s="31" t="s">
        <v>80</v>
      </c>
      <c r="H140" s="31" t="s">
        <v>80</v>
      </c>
      <c r="I140" s="31" t="s">
        <v>80</v>
      </c>
      <c r="J140" s="31" t="s">
        <v>80</v>
      </c>
      <c r="K140" s="31" t="s">
        <v>80</v>
      </c>
      <c r="L140" s="31" t="s">
        <v>80</v>
      </c>
      <c r="M140" s="31" t="s">
        <v>80</v>
      </c>
      <c r="N140" s="31" t="s">
        <v>80</v>
      </c>
      <c r="O140" s="31" t="s">
        <v>80</v>
      </c>
      <c r="P140" s="31" t="s">
        <v>80</v>
      </c>
      <c r="Q140" s="31" t="s">
        <v>80</v>
      </c>
      <c r="R140" s="31" t="s">
        <v>80</v>
      </c>
      <c r="S140" s="31" t="s">
        <v>80</v>
      </c>
      <c r="T140" s="31" t="s">
        <v>5</v>
      </c>
      <c r="U140" s="31" t="s">
        <v>80</v>
      </c>
      <c r="V140" s="31" t="s">
        <v>80</v>
      </c>
      <c r="W140" s="31" t="s">
        <v>80</v>
      </c>
      <c r="X140" s="31" t="s">
        <v>80</v>
      </c>
      <c r="Y140" s="31" t="s">
        <v>80</v>
      </c>
      <c r="Z140" s="31" t="s">
        <v>24</v>
      </c>
      <c r="AA140" s="31" t="s">
        <v>5</v>
      </c>
      <c r="AB140" s="31" t="s">
        <v>80</v>
      </c>
      <c r="AC140" s="31" t="s">
        <v>20</v>
      </c>
      <c r="AD140" s="31" t="s">
        <v>7</v>
      </c>
      <c r="AE140" s="31" t="s">
        <v>5</v>
      </c>
      <c r="AF140" s="31" t="s">
        <v>5</v>
      </c>
      <c r="AG140" s="31" t="s">
        <v>5</v>
      </c>
      <c r="AH140" s="31" t="s">
        <v>5</v>
      </c>
      <c r="AI140" s="31" t="s">
        <v>5</v>
      </c>
      <c r="AJ140" s="31" t="s">
        <v>5</v>
      </c>
      <c r="AK140">
        <v>68</v>
      </c>
      <c r="AL140" s="29" t="s">
        <v>80</v>
      </c>
      <c r="AM140" s="29" t="s">
        <v>80</v>
      </c>
      <c r="AN140" s="20" t="s">
        <v>80</v>
      </c>
    </row>
    <row r="141" spans="1:40" x14ac:dyDescent="0.25">
      <c r="A141" t="s">
        <v>167</v>
      </c>
      <c r="B141" t="s">
        <v>155</v>
      </c>
      <c r="C141" t="s">
        <v>75</v>
      </c>
      <c r="D141" t="s">
        <v>83</v>
      </c>
      <c r="E141" t="s">
        <v>104</v>
      </c>
      <c r="F141" t="s">
        <v>78</v>
      </c>
      <c r="G141" s="31" t="s">
        <v>80</v>
      </c>
      <c r="H141" s="31" t="s">
        <v>80</v>
      </c>
      <c r="I141" s="31" t="s">
        <v>80</v>
      </c>
      <c r="J141" s="31" t="s">
        <v>80</v>
      </c>
      <c r="K141" s="31" t="s">
        <v>80</v>
      </c>
      <c r="L141" s="31" t="s">
        <v>80</v>
      </c>
      <c r="M141" s="31" t="s">
        <v>80</v>
      </c>
      <c r="N141" s="31" t="s">
        <v>80</v>
      </c>
      <c r="O141" s="31" t="s">
        <v>80</v>
      </c>
      <c r="P141" s="31" t="s">
        <v>80</v>
      </c>
      <c r="Q141" s="31" t="s">
        <v>80</v>
      </c>
      <c r="R141" s="31" t="s">
        <v>80</v>
      </c>
      <c r="S141" s="31" t="s">
        <v>80</v>
      </c>
      <c r="T141" s="31" t="s">
        <v>80</v>
      </c>
      <c r="U141" s="31" t="s">
        <v>80</v>
      </c>
      <c r="V141" s="31" t="s">
        <v>80</v>
      </c>
      <c r="W141" s="31" t="s">
        <v>80</v>
      </c>
      <c r="X141" s="31" t="s">
        <v>80</v>
      </c>
      <c r="Y141" s="31" t="s">
        <v>80</v>
      </c>
      <c r="Z141" s="31" t="s">
        <v>80</v>
      </c>
      <c r="AA141" s="31" t="s">
        <v>80</v>
      </c>
      <c r="AB141" s="31" t="s">
        <v>80</v>
      </c>
      <c r="AC141" s="31" t="s">
        <v>80</v>
      </c>
      <c r="AD141" s="31">
        <v>4.8520000000000003</v>
      </c>
      <c r="AE141" s="31">
        <v>2.6549999999999998</v>
      </c>
      <c r="AF141" s="31">
        <v>3.0449999999999999</v>
      </c>
      <c r="AG141" s="31">
        <v>7.5750000000000002</v>
      </c>
      <c r="AH141" s="31">
        <v>0.126</v>
      </c>
      <c r="AI141" s="31" t="s">
        <v>80</v>
      </c>
      <c r="AJ141" s="31" t="s">
        <v>80</v>
      </c>
      <c r="AK141">
        <v>69</v>
      </c>
      <c r="AL141" s="29">
        <v>0</v>
      </c>
      <c r="AM141" s="29">
        <v>99.99</v>
      </c>
      <c r="AN141" s="20">
        <v>18.251999999999999</v>
      </c>
    </row>
    <row r="142" spans="1:40" x14ac:dyDescent="0.25">
      <c r="A142" t="s">
        <v>167</v>
      </c>
      <c r="B142" t="s">
        <v>155</v>
      </c>
      <c r="C142" t="s">
        <v>75</v>
      </c>
      <c r="D142" t="s">
        <v>83</v>
      </c>
      <c r="E142" t="s">
        <v>104</v>
      </c>
      <c r="F142" t="s">
        <v>79</v>
      </c>
      <c r="G142" s="31" t="s">
        <v>80</v>
      </c>
      <c r="H142" s="31" t="s">
        <v>80</v>
      </c>
      <c r="I142" s="31" t="s">
        <v>80</v>
      </c>
      <c r="J142" s="31" t="s">
        <v>80</v>
      </c>
      <c r="K142" s="31" t="s">
        <v>80</v>
      </c>
      <c r="L142" s="31" t="s">
        <v>80</v>
      </c>
      <c r="M142" s="31" t="s">
        <v>80</v>
      </c>
      <c r="N142" s="31" t="s">
        <v>80</v>
      </c>
      <c r="O142" s="31" t="s">
        <v>80</v>
      </c>
      <c r="P142" s="31" t="s">
        <v>80</v>
      </c>
      <c r="Q142" s="31" t="s">
        <v>80</v>
      </c>
      <c r="R142" s="31" t="s">
        <v>80</v>
      </c>
      <c r="S142" s="31" t="s">
        <v>5</v>
      </c>
      <c r="T142" s="31" t="s">
        <v>80</v>
      </c>
      <c r="U142" s="31" t="s">
        <v>80</v>
      </c>
      <c r="V142" s="31" t="s">
        <v>80</v>
      </c>
      <c r="W142" s="31" t="s">
        <v>5</v>
      </c>
      <c r="X142" s="31" t="s">
        <v>80</v>
      </c>
      <c r="Y142" s="31" t="s">
        <v>5</v>
      </c>
      <c r="Z142" s="31" t="s">
        <v>5</v>
      </c>
      <c r="AA142" s="31" t="s">
        <v>80</v>
      </c>
      <c r="AB142" s="31" t="s">
        <v>80</v>
      </c>
      <c r="AC142" s="31" t="s">
        <v>80</v>
      </c>
      <c r="AD142" s="31" t="s">
        <v>5</v>
      </c>
      <c r="AE142" s="31" t="s">
        <v>5</v>
      </c>
      <c r="AF142" s="31" t="s">
        <v>5</v>
      </c>
      <c r="AG142" s="31" t="s">
        <v>5</v>
      </c>
      <c r="AH142" s="31" t="s">
        <v>82</v>
      </c>
      <c r="AI142" s="31" t="s">
        <v>80</v>
      </c>
      <c r="AJ142" s="31" t="s">
        <v>80</v>
      </c>
      <c r="AK142">
        <v>69</v>
      </c>
      <c r="AL142" s="29" t="s">
        <v>80</v>
      </c>
      <c r="AM142" s="29" t="s">
        <v>80</v>
      </c>
      <c r="AN142" s="20" t="s">
        <v>80</v>
      </c>
    </row>
    <row r="143" spans="1:40" x14ac:dyDescent="0.25">
      <c r="A143" t="s">
        <v>167</v>
      </c>
      <c r="B143" t="s">
        <v>155</v>
      </c>
      <c r="C143" t="s">
        <v>75</v>
      </c>
      <c r="D143" t="s">
        <v>165</v>
      </c>
      <c r="E143" t="s">
        <v>87</v>
      </c>
      <c r="F143" t="s">
        <v>78</v>
      </c>
      <c r="G143" s="31" t="s">
        <v>80</v>
      </c>
      <c r="H143" s="31" t="s">
        <v>80</v>
      </c>
      <c r="I143" s="31" t="s">
        <v>80</v>
      </c>
      <c r="J143" s="31" t="s">
        <v>80</v>
      </c>
      <c r="K143" s="31" t="s">
        <v>80</v>
      </c>
      <c r="L143" s="31" t="s">
        <v>80</v>
      </c>
      <c r="M143" s="31" t="s">
        <v>80</v>
      </c>
      <c r="N143" s="31" t="s">
        <v>80</v>
      </c>
      <c r="O143" s="31" t="s">
        <v>80</v>
      </c>
      <c r="P143" s="31" t="s">
        <v>80</v>
      </c>
      <c r="Q143" s="31" t="s">
        <v>80</v>
      </c>
      <c r="R143" s="31" t="s">
        <v>80</v>
      </c>
      <c r="S143" s="31" t="s">
        <v>80</v>
      </c>
      <c r="T143" s="31" t="s">
        <v>80</v>
      </c>
      <c r="U143" s="31" t="s">
        <v>80</v>
      </c>
      <c r="V143" s="31" t="s">
        <v>80</v>
      </c>
      <c r="W143" s="31" t="s">
        <v>80</v>
      </c>
      <c r="X143" s="31" t="s">
        <v>80</v>
      </c>
      <c r="Y143" s="31" t="s">
        <v>80</v>
      </c>
      <c r="Z143" s="31" t="s">
        <v>80</v>
      </c>
      <c r="AA143" s="31" t="s">
        <v>80</v>
      </c>
      <c r="AB143" s="31" t="s">
        <v>80</v>
      </c>
      <c r="AC143" s="31" t="s">
        <v>80</v>
      </c>
      <c r="AD143" s="31">
        <v>0.8</v>
      </c>
      <c r="AE143" s="31">
        <v>2.1</v>
      </c>
      <c r="AF143" s="31">
        <v>2.8</v>
      </c>
      <c r="AG143" s="31">
        <v>1.83</v>
      </c>
      <c r="AH143" s="31">
        <v>6.55</v>
      </c>
      <c r="AI143" s="31" t="s">
        <v>80</v>
      </c>
      <c r="AJ143" s="31" t="s">
        <v>80</v>
      </c>
      <c r="AK143">
        <v>70</v>
      </c>
      <c r="AL143" s="29">
        <v>0</v>
      </c>
      <c r="AM143" s="29">
        <v>99.99</v>
      </c>
      <c r="AN143" s="20">
        <v>14.08</v>
      </c>
    </row>
    <row r="144" spans="1:40" x14ac:dyDescent="0.25">
      <c r="A144" t="s">
        <v>167</v>
      </c>
      <c r="B144" t="s">
        <v>155</v>
      </c>
      <c r="C144" t="s">
        <v>75</v>
      </c>
      <c r="D144" t="s">
        <v>165</v>
      </c>
      <c r="E144" t="s">
        <v>87</v>
      </c>
      <c r="F144" t="s">
        <v>79</v>
      </c>
      <c r="G144" s="31" t="s">
        <v>80</v>
      </c>
      <c r="H144" s="31" t="s">
        <v>80</v>
      </c>
      <c r="I144" s="31" t="s">
        <v>80</v>
      </c>
      <c r="J144" s="31" t="s">
        <v>80</v>
      </c>
      <c r="K144" s="31" t="s">
        <v>80</v>
      </c>
      <c r="L144" s="31" t="s">
        <v>80</v>
      </c>
      <c r="M144" s="31" t="s">
        <v>80</v>
      </c>
      <c r="N144" s="31" t="s">
        <v>80</v>
      </c>
      <c r="O144" s="31" t="s">
        <v>80</v>
      </c>
      <c r="P144" s="31" t="s">
        <v>80</v>
      </c>
      <c r="Q144" s="31" t="s">
        <v>80</v>
      </c>
      <c r="R144" s="31" t="s">
        <v>80</v>
      </c>
      <c r="S144" s="31" t="s">
        <v>80</v>
      </c>
      <c r="T144" s="31" t="s">
        <v>80</v>
      </c>
      <c r="U144" s="31" t="s">
        <v>80</v>
      </c>
      <c r="V144" s="31" t="s">
        <v>80</v>
      </c>
      <c r="W144" s="31" t="s">
        <v>80</v>
      </c>
      <c r="X144" s="31" t="s">
        <v>80</v>
      </c>
      <c r="Y144" s="31" t="s">
        <v>80</v>
      </c>
      <c r="Z144" s="31" t="s">
        <v>80</v>
      </c>
      <c r="AA144" s="31" t="s">
        <v>80</v>
      </c>
      <c r="AB144" s="31" t="s">
        <v>80</v>
      </c>
      <c r="AC144" s="31" t="s">
        <v>80</v>
      </c>
      <c r="AD144" s="31" t="s">
        <v>82</v>
      </c>
      <c r="AE144" s="31" t="s">
        <v>82</v>
      </c>
      <c r="AF144" s="31" t="s">
        <v>82</v>
      </c>
      <c r="AG144" s="31" t="s">
        <v>82</v>
      </c>
      <c r="AH144" s="31" t="s">
        <v>82</v>
      </c>
      <c r="AI144" s="31" t="s">
        <v>80</v>
      </c>
      <c r="AJ144" s="31" t="s">
        <v>80</v>
      </c>
      <c r="AK144">
        <v>70</v>
      </c>
      <c r="AL144" s="29" t="s">
        <v>80</v>
      </c>
      <c r="AM144" s="29" t="s">
        <v>80</v>
      </c>
      <c r="AN144" s="20" t="s">
        <v>80</v>
      </c>
    </row>
    <row r="145" spans="1:40" x14ac:dyDescent="0.25">
      <c r="A145" t="s">
        <v>167</v>
      </c>
      <c r="B145" t="s">
        <v>155</v>
      </c>
      <c r="C145" t="s">
        <v>100</v>
      </c>
      <c r="D145" t="s">
        <v>181</v>
      </c>
      <c r="E145" t="s">
        <v>104</v>
      </c>
      <c r="F145" t="s">
        <v>78</v>
      </c>
      <c r="G145" s="31" t="s">
        <v>80</v>
      </c>
      <c r="H145" s="31">
        <v>14</v>
      </c>
      <c r="I145" s="31" t="s">
        <v>80</v>
      </c>
      <c r="J145" s="31" t="s">
        <v>80</v>
      </c>
      <c r="K145" s="31" t="s">
        <v>80</v>
      </c>
      <c r="L145" s="31" t="s">
        <v>80</v>
      </c>
      <c r="M145" s="31" t="s">
        <v>80</v>
      </c>
      <c r="N145" s="31" t="s">
        <v>80</v>
      </c>
      <c r="O145" s="31" t="s">
        <v>80</v>
      </c>
      <c r="P145" s="31" t="s">
        <v>80</v>
      </c>
      <c r="Q145" s="31" t="s">
        <v>80</v>
      </c>
      <c r="R145" s="31" t="s">
        <v>80</v>
      </c>
      <c r="S145" s="31" t="s">
        <v>80</v>
      </c>
      <c r="T145" s="31" t="s">
        <v>80</v>
      </c>
      <c r="U145" s="31" t="s">
        <v>80</v>
      </c>
      <c r="V145" s="31" t="s">
        <v>80</v>
      </c>
      <c r="W145" s="31" t="s">
        <v>80</v>
      </c>
      <c r="X145" s="31" t="s">
        <v>80</v>
      </c>
      <c r="Y145" s="31" t="s">
        <v>80</v>
      </c>
      <c r="Z145" s="31" t="s">
        <v>80</v>
      </c>
      <c r="AA145" s="31" t="s">
        <v>80</v>
      </c>
      <c r="AB145" s="31" t="s">
        <v>80</v>
      </c>
      <c r="AC145" s="31" t="s">
        <v>80</v>
      </c>
      <c r="AD145" s="31" t="s">
        <v>80</v>
      </c>
      <c r="AE145" s="31" t="s">
        <v>80</v>
      </c>
      <c r="AF145" s="31" t="s">
        <v>80</v>
      </c>
      <c r="AG145" s="31" t="s">
        <v>80</v>
      </c>
      <c r="AH145" s="31" t="s">
        <v>80</v>
      </c>
      <c r="AI145" s="31" t="s">
        <v>80</v>
      </c>
      <c r="AJ145" s="31" t="s">
        <v>80</v>
      </c>
      <c r="AK145">
        <v>71</v>
      </c>
      <c r="AL145" s="29">
        <v>0</v>
      </c>
      <c r="AM145" s="29">
        <v>99.99</v>
      </c>
      <c r="AN145" s="20">
        <v>14</v>
      </c>
    </row>
    <row r="146" spans="1:40" x14ac:dyDescent="0.25">
      <c r="A146" t="s">
        <v>167</v>
      </c>
      <c r="B146" t="s">
        <v>155</v>
      </c>
      <c r="C146" t="s">
        <v>100</v>
      </c>
      <c r="D146" t="s">
        <v>181</v>
      </c>
      <c r="E146" t="s">
        <v>104</v>
      </c>
      <c r="F146" t="s">
        <v>79</v>
      </c>
      <c r="G146" s="31" t="s">
        <v>80</v>
      </c>
      <c r="H146" s="31" t="s">
        <v>82</v>
      </c>
      <c r="I146" s="31" t="s">
        <v>80</v>
      </c>
      <c r="J146" s="31" t="s">
        <v>80</v>
      </c>
      <c r="K146" s="31" t="s">
        <v>80</v>
      </c>
      <c r="L146" s="31" t="s">
        <v>80</v>
      </c>
      <c r="M146" s="31" t="s">
        <v>80</v>
      </c>
      <c r="N146" s="31" t="s">
        <v>80</v>
      </c>
      <c r="O146" s="31" t="s">
        <v>80</v>
      </c>
      <c r="P146" s="31" t="s">
        <v>80</v>
      </c>
      <c r="Q146" s="31" t="s">
        <v>80</v>
      </c>
      <c r="R146" s="31" t="s">
        <v>80</v>
      </c>
      <c r="S146" s="31" t="s">
        <v>80</v>
      </c>
      <c r="T146" s="31" t="s">
        <v>80</v>
      </c>
      <c r="U146" s="31" t="s">
        <v>80</v>
      </c>
      <c r="V146" s="31" t="s">
        <v>80</v>
      </c>
      <c r="W146" s="31" t="s">
        <v>80</v>
      </c>
      <c r="X146" s="31" t="s">
        <v>80</v>
      </c>
      <c r="Y146" s="31" t="s">
        <v>80</v>
      </c>
      <c r="Z146" s="31" t="s">
        <v>80</v>
      </c>
      <c r="AA146" s="31" t="s">
        <v>80</v>
      </c>
      <c r="AB146" s="31" t="s">
        <v>80</v>
      </c>
      <c r="AC146" s="31" t="s">
        <v>80</v>
      </c>
      <c r="AD146" s="31" t="s">
        <v>80</v>
      </c>
      <c r="AE146" s="31" t="s">
        <v>80</v>
      </c>
      <c r="AF146" s="31" t="s">
        <v>80</v>
      </c>
      <c r="AG146" s="31" t="s">
        <v>80</v>
      </c>
      <c r="AH146" s="31" t="s">
        <v>80</v>
      </c>
      <c r="AI146" s="31" t="s">
        <v>80</v>
      </c>
      <c r="AJ146" s="31" t="s">
        <v>80</v>
      </c>
      <c r="AK146">
        <v>71</v>
      </c>
      <c r="AL146" s="29" t="s">
        <v>80</v>
      </c>
      <c r="AM146" s="29" t="s">
        <v>80</v>
      </c>
      <c r="AN146" s="20" t="s">
        <v>80</v>
      </c>
    </row>
    <row r="147" spans="1:40" x14ac:dyDescent="0.25">
      <c r="A147" t="s">
        <v>167</v>
      </c>
      <c r="B147" t="s">
        <v>155</v>
      </c>
      <c r="C147" t="s">
        <v>75</v>
      </c>
      <c r="D147" t="s">
        <v>83</v>
      </c>
      <c r="E147" t="s">
        <v>84</v>
      </c>
      <c r="F147" t="s">
        <v>78</v>
      </c>
      <c r="G147" s="31" t="s">
        <v>80</v>
      </c>
      <c r="H147" s="31" t="s">
        <v>80</v>
      </c>
      <c r="I147" s="31" t="s">
        <v>80</v>
      </c>
      <c r="J147" s="31" t="s">
        <v>80</v>
      </c>
      <c r="K147" s="31" t="s">
        <v>80</v>
      </c>
      <c r="L147" s="31" t="s">
        <v>80</v>
      </c>
      <c r="M147" s="31" t="s">
        <v>80</v>
      </c>
      <c r="N147" s="31" t="s">
        <v>80</v>
      </c>
      <c r="O147" s="31" t="s">
        <v>80</v>
      </c>
      <c r="P147" s="31" t="s">
        <v>80</v>
      </c>
      <c r="Q147" s="31" t="s">
        <v>80</v>
      </c>
      <c r="R147" s="31" t="s">
        <v>80</v>
      </c>
      <c r="S147" s="31" t="s">
        <v>80</v>
      </c>
      <c r="T147" s="31" t="s">
        <v>80</v>
      </c>
      <c r="U147" s="31" t="s">
        <v>80</v>
      </c>
      <c r="V147" s="31">
        <v>1.048</v>
      </c>
      <c r="W147" s="31">
        <v>0.79200000000000004</v>
      </c>
      <c r="X147" s="31">
        <v>1.1930000000000001</v>
      </c>
      <c r="Y147" s="31">
        <v>2.371</v>
      </c>
      <c r="Z147" s="31">
        <v>1.48</v>
      </c>
      <c r="AA147" s="31">
        <v>0.88700000000000001</v>
      </c>
      <c r="AB147" s="31" t="s">
        <v>80</v>
      </c>
      <c r="AC147" s="31">
        <v>0.59799999999999998</v>
      </c>
      <c r="AD147" s="31">
        <v>0.39</v>
      </c>
      <c r="AE147" s="31">
        <v>0.75</v>
      </c>
      <c r="AF147" s="31">
        <v>1.349</v>
      </c>
      <c r="AG147" s="31">
        <v>1.0049999999999999</v>
      </c>
      <c r="AH147" s="31">
        <v>0.83699999999999997</v>
      </c>
      <c r="AI147" s="31">
        <v>0.38300000000000001</v>
      </c>
      <c r="AJ147" s="31">
        <v>0.435</v>
      </c>
      <c r="AK147">
        <v>72</v>
      </c>
      <c r="AL147" s="29">
        <v>0</v>
      </c>
      <c r="AM147" s="29">
        <v>99.99</v>
      </c>
      <c r="AN147" s="20">
        <v>13.516999999999999</v>
      </c>
    </row>
    <row r="148" spans="1:40" x14ac:dyDescent="0.25">
      <c r="A148" t="s">
        <v>167</v>
      </c>
      <c r="B148" t="s">
        <v>155</v>
      </c>
      <c r="C148" t="s">
        <v>75</v>
      </c>
      <c r="D148" t="s">
        <v>83</v>
      </c>
      <c r="E148" t="s">
        <v>84</v>
      </c>
      <c r="F148" t="s">
        <v>79</v>
      </c>
      <c r="G148" s="31" t="s">
        <v>80</v>
      </c>
      <c r="H148" s="31" t="s">
        <v>80</v>
      </c>
      <c r="I148" s="31" t="s">
        <v>80</v>
      </c>
      <c r="J148" s="31" t="s">
        <v>80</v>
      </c>
      <c r="K148" s="31" t="s">
        <v>80</v>
      </c>
      <c r="L148" s="31" t="s">
        <v>80</v>
      </c>
      <c r="M148" s="31" t="s">
        <v>80</v>
      </c>
      <c r="N148" s="31" t="s">
        <v>80</v>
      </c>
      <c r="O148" s="31" t="s">
        <v>80</v>
      </c>
      <c r="P148" s="31" t="s">
        <v>80</v>
      </c>
      <c r="Q148" s="31" t="s">
        <v>80</v>
      </c>
      <c r="R148" s="31" t="s">
        <v>80</v>
      </c>
      <c r="S148" s="31" t="s">
        <v>80</v>
      </c>
      <c r="T148" s="31" t="s">
        <v>80</v>
      </c>
      <c r="U148" s="31" t="s">
        <v>80</v>
      </c>
      <c r="V148" s="31" t="s">
        <v>82</v>
      </c>
      <c r="W148" s="31" t="s">
        <v>5</v>
      </c>
      <c r="X148" s="31" t="s">
        <v>5</v>
      </c>
      <c r="Y148" s="31" t="s">
        <v>82</v>
      </c>
      <c r="Z148" s="31" t="s">
        <v>5</v>
      </c>
      <c r="AA148" s="31" t="s">
        <v>82</v>
      </c>
      <c r="AB148" s="31" t="s">
        <v>5</v>
      </c>
      <c r="AC148" s="31" t="s">
        <v>5</v>
      </c>
      <c r="AD148" s="31" t="s">
        <v>5</v>
      </c>
      <c r="AE148" s="31" t="s">
        <v>5</v>
      </c>
      <c r="AF148" s="31" t="s">
        <v>5</v>
      </c>
      <c r="AG148" s="31" t="s">
        <v>20</v>
      </c>
      <c r="AH148" s="31" t="s">
        <v>5</v>
      </c>
      <c r="AI148" s="31" t="s">
        <v>20</v>
      </c>
      <c r="AJ148" s="31" t="s">
        <v>5</v>
      </c>
      <c r="AK148">
        <v>72</v>
      </c>
      <c r="AL148" s="29" t="s">
        <v>80</v>
      </c>
      <c r="AM148" s="29" t="s">
        <v>80</v>
      </c>
      <c r="AN148" s="20" t="s">
        <v>80</v>
      </c>
    </row>
    <row r="149" spans="1:40" x14ac:dyDescent="0.25">
      <c r="A149" t="s">
        <v>167</v>
      </c>
      <c r="B149" t="s">
        <v>155</v>
      </c>
      <c r="C149" t="s">
        <v>75</v>
      </c>
      <c r="D149" t="s">
        <v>159</v>
      </c>
      <c r="E149" t="s">
        <v>104</v>
      </c>
      <c r="F149" t="s">
        <v>78</v>
      </c>
      <c r="G149" s="31" t="s">
        <v>80</v>
      </c>
      <c r="H149" s="31" t="s">
        <v>80</v>
      </c>
      <c r="I149" s="31" t="s">
        <v>80</v>
      </c>
      <c r="J149" s="31" t="s">
        <v>80</v>
      </c>
      <c r="K149" s="31" t="s">
        <v>80</v>
      </c>
      <c r="L149" s="31" t="s">
        <v>80</v>
      </c>
      <c r="M149" s="31" t="s">
        <v>80</v>
      </c>
      <c r="N149" s="31" t="s">
        <v>80</v>
      </c>
      <c r="O149" s="31" t="s">
        <v>80</v>
      </c>
      <c r="P149" s="31" t="s">
        <v>80</v>
      </c>
      <c r="Q149" s="31" t="s">
        <v>80</v>
      </c>
      <c r="R149" s="31" t="s">
        <v>80</v>
      </c>
      <c r="S149" s="31" t="s">
        <v>80</v>
      </c>
      <c r="T149" s="31" t="s">
        <v>80</v>
      </c>
      <c r="U149" s="31" t="s">
        <v>80</v>
      </c>
      <c r="V149" s="31" t="s">
        <v>80</v>
      </c>
      <c r="W149" s="31" t="s">
        <v>80</v>
      </c>
      <c r="X149" s="31" t="s">
        <v>80</v>
      </c>
      <c r="Y149" s="31" t="s">
        <v>80</v>
      </c>
      <c r="Z149" s="31" t="s">
        <v>80</v>
      </c>
      <c r="AA149" s="31" t="s">
        <v>80</v>
      </c>
      <c r="AB149" s="31" t="s">
        <v>80</v>
      </c>
      <c r="AC149" s="31" t="s">
        <v>80</v>
      </c>
      <c r="AD149" s="31">
        <v>4.016</v>
      </c>
      <c r="AE149" s="31">
        <v>6.492</v>
      </c>
      <c r="AF149" s="31" t="s">
        <v>80</v>
      </c>
      <c r="AG149" s="31" t="s">
        <v>80</v>
      </c>
      <c r="AH149" s="31" t="s">
        <v>80</v>
      </c>
      <c r="AI149" s="31" t="s">
        <v>80</v>
      </c>
      <c r="AJ149" s="31" t="s">
        <v>80</v>
      </c>
      <c r="AK149">
        <v>73</v>
      </c>
      <c r="AL149" s="29">
        <v>0</v>
      </c>
      <c r="AM149" s="29">
        <v>100</v>
      </c>
      <c r="AN149" s="20">
        <v>10.507999999999999</v>
      </c>
    </row>
    <row r="150" spans="1:40" x14ac:dyDescent="0.25">
      <c r="A150" t="s">
        <v>167</v>
      </c>
      <c r="B150" t="s">
        <v>155</v>
      </c>
      <c r="C150" t="s">
        <v>75</v>
      </c>
      <c r="D150" t="s">
        <v>159</v>
      </c>
      <c r="E150" t="s">
        <v>104</v>
      </c>
      <c r="F150" t="s">
        <v>79</v>
      </c>
      <c r="G150" s="31" t="s">
        <v>80</v>
      </c>
      <c r="H150" s="31" t="s">
        <v>80</v>
      </c>
      <c r="I150" s="31" t="s">
        <v>80</v>
      </c>
      <c r="J150" s="31" t="s">
        <v>80</v>
      </c>
      <c r="K150" s="31" t="s">
        <v>80</v>
      </c>
      <c r="L150" s="31" t="s">
        <v>80</v>
      </c>
      <c r="M150" s="31" t="s">
        <v>80</v>
      </c>
      <c r="N150" s="31" t="s">
        <v>80</v>
      </c>
      <c r="O150" s="31" t="s">
        <v>80</v>
      </c>
      <c r="P150" s="31" t="s">
        <v>80</v>
      </c>
      <c r="Q150" s="31" t="s">
        <v>80</v>
      </c>
      <c r="R150" s="31" t="s">
        <v>80</v>
      </c>
      <c r="S150" s="31" t="s">
        <v>5</v>
      </c>
      <c r="T150" s="31" t="s">
        <v>80</v>
      </c>
      <c r="U150" s="31" t="s">
        <v>80</v>
      </c>
      <c r="V150" s="31" t="s">
        <v>80</v>
      </c>
      <c r="W150" s="31" t="s">
        <v>5</v>
      </c>
      <c r="X150" s="31" t="s">
        <v>5</v>
      </c>
      <c r="Y150" s="31" t="s">
        <v>5</v>
      </c>
      <c r="Z150" s="31" t="s">
        <v>80</v>
      </c>
      <c r="AA150" s="31" t="s">
        <v>80</v>
      </c>
      <c r="AB150" s="31" t="s">
        <v>80</v>
      </c>
      <c r="AC150" s="31" t="s">
        <v>80</v>
      </c>
      <c r="AD150" s="31" t="s">
        <v>82</v>
      </c>
      <c r="AE150" s="31" t="s">
        <v>5</v>
      </c>
      <c r="AF150" s="31" t="s">
        <v>80</v>
      </c>
      <c r="AG150" s="31" t="s">
        <v>80</v>
      </c>
      <c r="AH150" s="31" t="s">
        <v>80</v>
      </c>
      <c r="AI150" s="31" t="s">
        <v>80</v>
      </c>
      <c r="AJ150" s="31" t="s">
        <v>80</v>
      </c>
      <c r="AK150">
        <v>73</v>
      </c>
      <c r="AL150" s="29" t="s">
        <v>80</v>
      </c>
      <c r="AM150" s="29" t="s">
        <v>80</v>
      </c>
      <c r="AN150" s="20" t="s">
        <v>80</v>
      </c>
    </row>
    <row r="151" spans="1:40" x14ac:dyDescent="0.25">
      <c r="A151" t="s">
        <v>167</v>
      </c>
      <c r="B151" t="s">
        <v>155</v>
      </c>
      <c r="C151" t="s">
        <v>100</v>
      </c>
      <c r="D151" t="s">
        <v>182</v>
      </c>
      <c r="E151" t="s">
        <v>99</v>
      </c>
      <c r="F151" t="s">
        <v>78</v>
      </c>
      <c r="G151" s="31">
        <v>2</v>
      </c>
      <c r="H151" s="31">
        <v>4</v>
      </c>
      <c r="I151" s="31" t="s">
        <v>80</v>
      </c>
      <c r="J151" s="31" t="s">
        <v>80</v>
      </c>
      <c r="K151" s="31" t="s">
        <v>80</v>
      </c>
      <c r="L151" s="31">
        <v>4.3499999999999996</v>
      </c>
      <c r="M151" s="31" t="s">
        <v>80</v>
      </c>
      <c r="N151" s="31" t="s">
        <v>80</v>
      </c>
      <c r="O151" s="31" t="s">
        <v>80</v>
      </c>
      <c r="P151" s="31" t="s">
        <v>80</v>
      </c>
      <c r="Q151" s="31" t="s">
        <v>80</v>
      </c>
      <c r="R151" s="31" t="s">
        <v>80</v>
      </c>
      <c r="S151" s="31" t="s">
        <v>80</v>
      </c>
      <c r="T151" s="31" t="s">
        <v>80</v>
      </c>
      <c r="U151" s="31" t="s">
        <v>80</v>
      </c>
      <c r="V151" s="31" t="s">
        <v>80</v>
      </c>
      <c r="W151" s="31" t="s">
        <v>80</v>
      </c>
      <c r="X151" s="31" t="s">
        <v>80</v>
      </c>
      <c r="Y151" s="31" t="s">
        <v>80</v>
      </c>
      <c r="Z151" s="31" t="s">
        <v>80</v>
      </c>
      <c r="AA151" s="31" t="s">
        <v>80</v>
      </c>
      <c r="AB151" s="31" t="s">
        <v>80</v>
      </c>
      <c r="AC151" s="31" t="s">
        <v>80</v>
      </c>
      <c r="AD151" s="31" t="s">
        <v>80</v>
      </c>
      <c r="AE151" s="31" t="s">
        <v>80</v>
      </c>
      <c r="AF151" s="31" t="s">
        <v>80</v>
      </c>
      <c r="AG151" s="31" t="s">
        <v>80</v>
      </c>
      <c r="AH151" s="31" t="s">
        <v>80</v>
      </c>
      <c r="AI151" s="31" t="s">
        <v>80</v>
      </c>
      <c r="AJ151" s="31" t="s">
        <v>80</v>
      </c>
      <c r="AK151">
        <v>74</v>
      </c>
      <c r="AL151" s="29">
        <v>0</v>
      </c>
      <c r="AM151" s="29">
        <v>100</v>
      </c>
      <c r="AN151" s="20">
        <v>10.35</v>
      </c>
    </row>
    <row r="152" spans="1:40" x14ac:dyDescent="0.25">
      <c r="A152" t="s">
        <v>167</v>
      </c>
      <c r="B152" t="s">
        <v>155</v>
      </c>
      <c r="C152" t="s">
        <v>100</v>
      </c>
      <c r="D152" t="s">
        <v>182</v>
      </c>
      <c r="E152" t="s">
        <v>99</v>
      </c>
      <c r="F152" t="s">
        <v>79</v>
      </c>
      <c r="G152" s="31" t="s">
        <v>82</v>
      </c>
      <c r="H152" s="31" t="s">
        <v>82</v>
      </c>
      <c r="I152" s="31" t="s">
        <v>80</v>
      </c>
      <c r="J152" s="31" t="s">
        <v>80</v>
      </c>
      <c r="K152" s="31" t="s">
        <v>80</v>
      </c>
      <c r="L152" s="31" t="s">
        <v>82</v>
      </c>
      <c r="M152" s="31" t="s">
        <v>80</v>
      </c>
      <c r="N152" s="31" t="s">
        <v>80</v>
      </c>
      <c r="O152" s="31" t="s">
        <v>80</v>
      </c>
      <c r="P152" s="31" t="s">
        <v>80</v>
      </c>
      <c r="Q152" s="31" t="s">
        <v>80</v>
      </c>
      <c r="R152" s="31" t="s">
        <v>80</v>
      </c>
      <c r="S152" s="31" t="s">
        <v>80</v>
      </c>
      <c r="T152" s="31" t="s">
        <v>80</v>
      </c>
      <c r="U152" s="31" t="s">
        <v>80</v>
      </c>
      <c r="V152" s="31" t="s">
        <v>80</v>
      </c>
      <c r="W152" s="31" t="s">
        <v>80</v>
      </c>
      <c r="X152" s="31" t="s">
        <v>80</v>
      </c>
      <c r="Y152" s="31" t="s">
        <v>80</v>
      </c>
      <c r="Z152" s="31" t="s">
        <v>80</v>
      </c>
      <c r="AA152" s="31" t="s">
        <v>80</v>
      </c>
      <c r="AB152" s="31" t="s">
        <v>80</v>
      </c>
      <c r="AC152" s="31" t="s">
        <v>80</v>
      </c>
      <c r="AD152" s="31" t="s">
        <v>80</v>
      </c>
      <c r="AE152" s="31" t="s">
        <v>80</v>
      </c>
      <c r="AF152" s="31" t="s">
        <v>80</v>
      </c>
      <c r="AG152" s="31" t="s">
        <v>80</v>
      </c>
      <c r="AH152" s="31" t="s">
        <v>80</v>
      </c>
      <c r="AI152" s="31" t="s">
        <v>80</v>
      </c>
      <c r="AJ152" s="31" t="s">
        <v>80</v>
      </c>
      <c r="AK152">
        <v>74</v>
      </c>
      <c r="AL152" s="29" t="s">
        <v>80</v>
      </c>
      <c r="AM152" s="29" t="s">
        <v>80</v>
      </c>
      <c r="AN152" s="20" t="s">
        <v>80</v>
      </c>
    </row>
    <row r="153" spans="1:40" x14ac:dyDescent="0.25">
      <c r="A153" t="s">
        <v>167</v>
      </c>
      <c r="B153" t="s">
        <v>155</v>
      </c>
      <c r="C153" t="s">
        <v>75</v>
      </c>
      <c r="D153" t="s">
        <v>157</v>
      </c>
      <c r="E153" t="s">
        <v>104</v>
      </c>
      <c r="F153" t="s">
        <v>78</v>
      </c>
      <c r="G153" s="31" t="s">
        <v>80</v>
      </c>
      <c r="H153" s="31" t="s">
        <v>80</v>
      </c>
      <c r="I153" s="31" t="s">
        <v>80</v>
      </c>
      <c r="J153" s="31" t="s">
        <v>80</v>
      </c>
      <c r="K153" s="31" t="s">
        <v>80</v>
      </c>
      <c r="L153" s="31" t="s">
        <v>80</v>
      </c>
      <c r="M153" s="31" t="s">
        <v>80</v>
      </c>
      <c r="N153" s="31" t="s">
        <v>80</v>
      </c>
      <c r="O153" s="31" t="s">
        <v>80</v>
      </c>
      <c r="P153" s="31" t="s">
        <v>80</v>
      </c>
      <c r="Q153" s="31" t="s">
        <v>80</v>
      </c>
      <c r="R153" s="31" t="s">
        <v>80</v>
      </c>
      <c r="S153" s="31" t="s">
        <v>80</v>
      </c>
      <c r="T153" s="31" t="s">
        <v>80</v>
      </c>
      <c r="U153" s="31" t="s">
        <v>80</v>
      </c>
      <c r="V153" s="31" t="s">
        <v>80</v>
      </c>
      <c r="W153" s="31" t="s">
        <v>80</v>
      </c>
      <c r="X153" s="31" t="s">
        <v>80</v>
      </c>
      <c r="Y153" s="31" t="s">
        <v>80</v>
      </c>
      <c r="Z153" s="31" t="s">
        <v>80</v>
      </c>
      <c r="AA153" s="31" t="s">
        <v>80</v>
      </c>
      <c r="AB153" s="31">
        <v>0.67800000000000005</v>
      </c>
      <c r="AC153" s="31">
        <v>8.2000000000000003E-2</v>
      </c>
      <c r="AD153" s="31" t="s">
        <v>80</v>
      </c>
      <c r="AE153" s="31" t="s">
        <v>80</v>
      </c>
      <c r="AF153" s="31">
        <v>2.3479999999999999</v>
      </c>
      <c r="AG153" s="31">
        <v>0.77200000000000002</v>
      </c>
      <c r="AH153" s="31">
        <v>1.726</v>
      </c>
      <c r="AI153" s="31">
        <v>0.94399999999999995</v>
      </c>
      <c r="AJ153" s="31">
        <v>0.621</v>
      </c>
      <c r="AK153">
        <v>75</v>
      </c>
      <c r="AL153" s="29">
        <v>0</v>
      </c>
      <c r="AM153" s="29">
        <v>100</v>
      </c>
      <c r="AN153" s="20">
        <v>7.17</v>
      </c>
    </row>
    <row r="154" spans="1:40" x14ac:dyDescent="0.25">
      <c r="A154" t="s">
        <v>167</v>
      </c>
      <c r="B154" t="s">
        <v>155</v>
      </c>
      <c r="C154" t="s">
        <v>75</v>
      </c>
      <c r="D154" t="s">
        <v>157</v>
      </c>
      <c r="E154" t="s">
        <v>104</v>
      </c>
      <c r="F154" t="s">
        <v>79</v>
      </c>
      <c r="G154" s="31" t="s">
        <v>80</v>
      </c>
      <c r="H154" s="31" t="s">
        <v>80</v>
      </c>
      <c r="I154" s="31" t="s">
        <v>80</v>
      </c>
      <c r="J154" s="31" t="s">
        <v>80</v>
      </c>
      <c r="K154" s="31" t="s">
        <v>80</v>
      </c>
      <c r="L154" s="31" t="s">
        <v>80</v>
      </c>
      <c r="M154" s="31" t="s">
        <v>80</v>
      </c>
      <c r="N154" s="31" t="s">
        <v>80</v>
      </c>
      <c r="O154" s="31" t="s">
        <v>80</v>
      </c>
      <c r="P154" s="31" t="s">
        <v>80</v>
      </c>
      <c r="Q154" s="31" t="s">
        <v>80</v>
      </c>
      <c r="R154" s="31" t="s">
        <v>80</v>
      </c>
      <c r="S154" s="31" t="s">
        <v>7</v>
      </c>
      <c r="T154" s="31" t="s">
        <v>80</v>
      </c>
      <c r="U154" s="31" t="s">
        <v>7</v>
      </c>
      <c r="V154" s="31" t="s">
        <v>7</v>
      </c>
      <c r="W154" s="31" t="s">
        <v>7</v>
      </c>
      <c r="X154" s="31" t="s">
        <v>80</v>
      </c>
      <c r="Y154" s="31" t="s">
        <v>80</v>
      </c>
      <c r="Z154" s="31" t="s">
        <v>7</v>
      </c>
      <c r="AA154" s="31" t="s">
        <v>5</v>
      </c>
      <c r="AB154" s="31" t="s">
        <v>82</v>
      </c>
      <c r="AC154" s="31" t="s">
        <v>7</v>
      </c>
      <c r="AD154" s="31" t="s">
        <v>80</v>
      </c>
      <c r="AE154" s="31" t="s">
        <v>80</v>
      </c>
      <c r="AF154" s="31" t="s">
        <v>82</v>
      </c>
      <c r="AG154" s="31" t="s">
        <v>82</v>
      </c>
      <c r="AH154" s="31" t="s">
        <v>82</v>
      </c>
      <c r="AI154" s="31" t="s">
        <v>82</v>
      </c>
      <c r="AJ154" s="31" t="s">
        <v>82</v>
      </c>
      <c r="AK154">
        <v>75</v>
      </c>
      <c r="AL154" s="29" t="s">
        <v>80</v>
      </c>
      <c r="AM154" s="29" t="s">
        <v>80</v>
      </c>
      <c r="AN154" s="20" t="s">
        <v>80</v>
      </c>
    </row>
    <row r="155" spans="1:40" x14ac:dyDescent="0.25">
      <c r="A155" t="s">
        <v>167</v>
      </c>
      <c r="B155" t="s">
        <v>155</v>
      </c>
      <c r="C155" t="s">
        <v>75</v>
      </c>
      <c r="D155" t="s">
        <v>158</v>
      </c>
      <c r="E155" t="s">
        <v>105</v>
      </c>
      <c r="F155" t="s">
        <v>78</v>
      </c>
      <c r="G155" s="31" t="s">
        <v>80</v>
      </c>
      <c r="H155" s="31" t="s">
        <v>80</v>
      </c>
      <c r="I155" s="31" t="s">
        <v>80</v>
      </c>
      <c r="J155" s="31" t="s">
        <v>80</v>
      </c>
      <c r="K155" s="31" t="s">
        <v>80</v>
      </c>
      <c r="L155" s="31" t="s">
        <v>80</v>
      </c>
      <c r="M155" s="31" t="s">
        <v>80</v>
      </c>
      <c r="N155" s="31" t="s">
        <v>80</v>
      </c>
      <c r="O155" s="31" t="s">
        <v>80</v>
      </c>
      <c r="P155" s="31" t="s">
        <v>80</v>
      </c>
      <c r="Q155" s="31" t="s">
        <v>80</v>
      </c>
      <c r="R155" s="31" t="s">
        <v>80</v>
      </c>
      <c r="S155" s="31" t="s">
        <v>80</v>
      </c>
      <c r="T155" s="31">
        <v>3.4780000000000002</v>
      </c>
      <c r="U155" s="31" t="s">
        <v>80</v>
      </c>
      <c r="V155" s="31" t="s">
        <v>80</v>
      </c>
      <c r="W155" s="31" t="s">
        <v>80</v>
      </c>
      <c r="X155" s="31" t="s">
        <v>80</v>
      </c>
      <c r="Y155" s="31" t="s">
        <v>80</v>
      </c>
      <c r="Z155" s="31" t="s">
        <v>80</v>
      </c>
      <c r="AA155" s="31" t="s">
        <v>80</v>
      </c>
      <c r="AB155" s="31" t="s">
        <v>80</v>
      </c>
      <c r="AC155" s="31" t="s">
        <v>80</v>
      </c>
      <c r="AD155" s="31" t="s">
        <v>80</v>
      </c>
      <c r="AE155" s="31" t="s">
        <v>80</v>
      </c>
      <c r="AF155" s="31" t="s">
        <v>80</v>
      </c>
      <c r="AG155" s="31" t="s">
        <v>80</v>
      </c>
      <c r="AH155" s="31" t="s">
        <v>80</v>
      </c>
      <c r="AI155" s="31">
        <v>0.54400000000000004</v>
      </c>
      <c r="AJ155" s="31">
        <v>0.254</v>
      </c>
      <c r="AK155">
        <v>76</v>
      </c>
      <c r="AL155" s="29">
        <v>0</v>
      </c>
      <c r="AM155" s="29">
        <v>100</v>
      </c>
      <c r="AN155" s="20">
        <v>4.2750000000000004</v>
      </c>
    </row>
    <row r="156" spans="1:40" x14ac:dyDescent="0.25">
      <c r="A156" t="s">
        <v>167</v>
      </c>
      <c r="B156" t="s">
        <v>155</v>
      </c>
      <c r="C156" t="s">
        <v>75</v>
      </c>
      <c r="D156" t="s">
        <v>158</v>
      </c>
      <c r="E156" t="s">
        <v>105</v>
      </c>
      <c r="F156" t="s">
        <v>79</v>
      </c>
      <c r="G156" s="31" t="s">
        <v>80</v>
      </c>
      <c r="H156" s="31" t="s">
        <v>80</v>
      </c>
      <c r="I156" s="31" t="s">
        <v>80</v>
      </c>
      <c r="J156" s="31" t="s">
        <v>80</v>
      </c>
      <c r="K156" s="31" t="s">
        <v>80</v>
      </c>
      <c r="L156" s="31" t="s">
        <v>80</v>
      </c>
      <c r="M156" s="31" t="s">
        <v>80</v>
      </c>
      <c r="N156" s="31" t="s">
        <v>80</v>
      </c>
      <c r="O156" s="31" t="s">
        <v>80</v>
      </c>
      <c r="P156" s="31" t="s">
        <v>80</v>
      </c>
      <c r="Q156" s="31" t="s">
        <v>80</v>
      </c>
      <c r="R156" s="31" t="s">
        <v>80</v>
      </c>
      <c r="S156" s="31" t="s">
        <v>7</v>
      </c>
      <c r="T156" s="31" t="s">
        <v>24</v>
      </c>
      <c r="U156" s="31" t="s">
        <v>80</v>
      </c>
      <c r="V156" s="31" t="s">
        <v>80</v>
      </c>
      <c r="W156" s="31" t="s">
        <v>80</v>
      </c>
      <c r="X156" s="31" t="s">
        <v>80</v>
      </c>
      <c r="Y156" s="31" t="s">
        <v>80</v>
      </c>
      <c r="Z156" s="31" t="s">
        <v>80</v>
      </c>
      <c r="AA156" s="31" t="s">
        <v>80</v>
      </c>
      <c r="AB156" s="31" t="s">
        <v>80</v>
      </c>
      <c r="AC156" s="31" t="s">
        <v>80</v>
      </c>
      <c r="AD156" s="31" t="s">
        <v>80</v>
      </c>
      <c r="AE156" s="31" t="s">
        <v>18</v>
      </c>
      <c r="AF156" s="31" t="s">
        <v>80</v>
      </c>
      <c r="AG156" s="31" t="s">
        <v>18</v>
      </c>
      <c r="AH156" s="31" t="s">
        <v>18</v>
      </c>
      <c r="AI156" s="31" t="s">
        <v>24</v>
      </c>
      <c r="AJ156" s="31" t="s">
        <v>24</v>
      </c>
      <c r="AK156">
        <v>76</v>
      </c>
      <c r="AL156" s="29" t="s">
        <v>80</v>
      </c>
      <c r="AM156" s="29" t="s">
        <v>80</v>
      </c>
      <c r="AN156" s="20" t="s">
        <v>80</v>
      </c>
    </row>
    <row r="157" spans="1:40" x14ac:dyDescent="0.25">
      <c r="A157" t="s">
        <v>167</v>
      </c>
      <c r="B157" t="s">
        <v>155</v>
      </c>
      <c r="C157" t="s">
        <v>100</v>
      </c>
      <c r="D157" t="s">
        <v>173</v>
      </c>
      <c r="E157" t="s">
        <v>77</v>
      </c>
      <c r="F157" t="s">
        <v>78</v>
      </c>
      <c r="G157" s="31" t="s">
        <v>80</v>
      </c>
      <c r="H157" s="31" t="s">
        <v>80</v>
      </c>
      <c r="I157" s="31" t="s">
        <v>80</v>
      </c>
      <c r="J157" s="31" t="s">
        <v>80</v>
      </c>
      <c r="K157" s="31" t="s">
        <v>80</v>
      </c>
      <c r="L157" s="31" t="s">
        <v>80</v>
      </c>
      <c r="M157" s="31" t="s">
        <v>80</v>
      </c>
      <c r="N157" s="31" t="s">
        <v>80</v>
      </c>
      <c r="O157" s="31" t="s">
        <v>80</v>
      </c>
      <c r="P157" s="31" t="s">
        <v>80</v>
      </c>
      <c r="Q157" s="31" t="s">
        <v>80</v>
      </c>
      <c r="R157" s="31" t="s">
        <v>80</v>
      </c>
      <c r="S157" s="31" t="s">
        <v>80</v>
      </c>
      <c r="T157" s="31" t="s">
        <v>80</v>
      </c>
      <c r="U157" s="31" t="s">
        <v>80</v>
      </c>
      <c r="V157" s="31" t="s">
        <v>80</v>
      </c>
      <c r="W157" s="31" t="s">
        <v>80</v>
      </c>
      <c r="X157" s="31">
        <v>1.8620000000000001</v>
      </c>
      <c r="Y157" s="31">
        <v>2.004</v>
      </c>
      <c r="Z157" s="31" t="s">
        <v>80</v>
      </c>
      <c r="AA157" s="31" t="s">
        <v>80</v>
      </c>
      <c r="AB157" s="31">
        <v>0.20300000000000001</v>
      </c>
      <c r="AC157" s="31" t="s">
        <v>80</v>
      </c>
      <c r="AD157" s="31" t="s">
        <v>80</v>
      </c>
      <c r="AE157" s="31" t="s">
        <v>80</v>
      </c>
      <c r="AF157" s="31" t="s">
        <v>80</v>
      </c>
      <c r="AG157" s="31" t="s">
        <v>80</v>
      </c>
      <c r="AH157" s="31" t="s">
        <v>80</v>
      </c>
      <c r="AI157" s="31" t="s">
        <v>80</v>
      </c>
      <c r="AJ157" s="31" t="s">
        <v>80</v>
      </c>
      <c r="AK157">
        <v>77</v>
      </c>
      <c r="AL157" s="29">
        <v>0</v>
      </c>
      <c r="AM157" s="29">
        <v>100</v>
      </c>
      <c r="AN157" s="20">
        <v>4.069</v>
      </c>
    </row>
    <row r="158" spans="1:40" x14ac:dyDescent="0.25">
      <c r="A158" t="s">
        <v>167</v>
      </c>
      <c r="B158" t="s">
        <v>155</v>
      </c>
      <c r="C158" t="s">
        <v>100</v>
      </c>
      <c r="D158" t="s">
        <v>173</v>
      </c>
      <c r="E158" t="s">
        <v>77</v>
      </c>
      <c r="F158" t="s">
        <v>79</v>
      </c>
      <c r="G158" s="31" t="s">
        <v>80</v>
      </c>
      <c r="H158" s="31" t="s">
        <v>80</v>
      </c>
      <c r="I158" s="31" t="s">
        <v>80</v>
      </c>
      <c r="J158" s="31" t="s">
        <v>80</v>
      </c>
      <c r="K158" s="31" t="s">
        <v>80</v>
      </c>
      <c r="L158" s="31" t="s">
        <v>80</v>
      </c>
      <c r="M158" s="31" t="s">
        <v>80</v>
      </c>
      <c r="N158" s="31" t="s">
        <v>80</v>
      </c>
      <c r="O158" s="31" t="s">
        <v>80</v>
      </c>
      <c r="P158" s="31" t="s">
        <v>80</v>
      </c>
      <c r="Q158" s="31" t="s">
        <v>80</v>
      </c>
      <c r="R158" s="31" t="s">
        <v>80</v>
      </c>
      <c r="S158" s="31" t="s">
        <v>80</v>
      </c>
      <c r="T158" s="31" t="s">
        <v>80</v>
      </c>
      <c r="U158" s="31" t="s">
        <v>80</v>
      </c>
      <c r="V158" s="31" t="s">
        <v>80</v>
      </c>
      <c r="W158" s="31" t="s">
        <v>80</v>
      </c>
      <c r="X158" s="31" t="s">
        <v>82</v>
      </c>
      <c r="Y158" s="31" t="s">
        <v>82</v>
      </c>
      <c r="Z158" s="31" t="s">
        <v>80</v>
      </c>
      <c r="AA158" s="31" t="s">
        <v>80</v>
      </c>
      <c r="AB158" s="31" t="s">
        <v>82</v>
      </c>
      <c r="AC158" s="31" t="s">
        <v>80</v>
      </c>
      <c r="AD158" s="31" t="s">
        <v>80</v>
      </c>
      <c r="AE158" s="31" t="s">
        <v>80</v>
      </c>
      <c r="AF158" s="31" t="s">
        <v>80</v>
      </c>
      <c r="AG158" s="31" t="s">
        <v>80</v>
      </c>
      <c r="AH158" s="31" t="s">
        <v>80</v>
      </c>
      <c r="AI158" s="31" t="s">
        <v>80</v>
      </c>
      <c r="AJ158" s="31" t="s">
        <v>80</v>
      </c>
      <c r="AK158">
        <v>77</v>
      </c>
      <c r="AL158" s="29" t="s">
        <v>80</v>
      </c>
      <c r="AM158" s="29" t="s">
        <v>80</v>
      </c>
      <c r="AN158" s="20" t="s">
        <v>80</v>
      </c>
    </row>
    <row r="159" spans="1:40" x14ac:dyDescent="0.25">
      <c r="A159" t="s">
        <v>167</v>
      </c>
      <c r="B159" t="s">
        <v>155</v>
      </c>
      <c r="C159" t="s">
        <v>100</v>
      </c>
      <c r="D159" t="s">
        <v>173</v>
      </c>
      <c r="E159" t="s">
        <v>99</v>
      </c>
      <c r="F159" t="s">
        <v>78</v>
      </c>
      <c r="G159" s="31" t="s">
        <v>80</v>
      </c>
      <c r="H159" s="31" t="s">
        <v>80</v>
      </c>
      <c r="I159" s="31" t="s">
        <v>80</v>
      </c>
      <c r="J159" s="31" t="s">
        <v>80</v>
      </c>
      <c r="K159" s="31" t="s">
        <v>80</v>
      </c>
      <c r="L159" s="31" t="s">
        <v>80</v>
      </c>
      <c r="M159" s="31" t="s">
        <v>80</v>
      </c>
      <c r="N159" s="31" t="s">
        <v>80</v>
      </c>
      <c r="O159" s="31" t="s">
        <v>80</v>
      </c>
      <c r="P159" s="31" t="s">
        <v>80</v>
      </c>
      <c r="Q159" s="31" t="s">
        <v>80</v>
      </c>
      <c r="R159" s="31" t="s">
        <v>80</v>
      </c>
      <c r="S159" s="31" t="s">
        <v>80</v>
      </c>
      <c r="T159" s="31" t="s">
        <v>80</v>
      </c>
      <c r="U159" s="31" t="s">
        <v>80</v>
      </c>
      <c r="V159" s="31" t="s">
        <v>80</v>
      </c>
      <c r="W159" s="31" t="s">
        <v>80</v>
      </c>
      <c r="X159" s="31">
        <v>0.59299999999999997</v>
      </c>
      <c r="Y159" s="31">
        <v>1.339</v>
      </c>
      <c r="Z159" s="31" t="s">
        <v>80</v>
      </c>
      <c r="AA159" s="31" t="s">
        <v>80</v>
      </c>
      <c r="AB159" s="31">
        <v>1E-3</v>
      </c>
      <c r="AC159" s="31">
        <v>0.83899999999999997</v>
      </c>
      <c r="AD159" s="31">
        <v>0.215</v>
      </c>
      <c r="AE159" s="31" t="s">
        <v>80</v>
      </c>
      <c r="AF159" s="31" t="s">
        <v>80</v>
      </c>
      <c r="AG159" s="31" t="s">
        <v>80</v>
      </c>
      <c r="AH159" s="31">
        <v>0.42799999999999999</v>
      </c>
      <c r="AI159" s="31" t="s">
        <v>80</v>
      </c>
      <c r="AJ159" s="31">
        <v>0.14000000000000001</v>
      </c>
      <c r="AK159">
        <v>78</v>
      </c>
      <c r="AL159" s="29">
        <v>0</v>
      </c>
      <c r="AM159" s="29">
        <v>100</v>
      </c>
      <c r="AN159" s="20">
        <v>3.5550000000000002</v>
      </c>
    </row>
    <row r="160" spans="1:40" x14ac:dyDescent="0.25">
      <c r="A160" t="s">
        <v>167</v>
      </c>
      <c r="B160" t="s">
        <v>155</v>
      </c>
      <c r="C160" t="s">
        <v>100</v>
      </c>
      <c r="D160" t="s">
        <v>173</v>
      </c>
      <c r="E160" t="s">
        <v>99</v>
      </c>
      <c r="F160" t="s">
        <v>79</v>
      </c>
      <c r="G160" s="31" t="s">
        <v>80</v>
      </c>
      <c r="H160" s="31" t="s">
        <v>80</v>
      </c>
      <c r="I160" s="31" t="s">
        <v>80</v>
      </c>
      <c r="J160" s="31" t="s">
        <v>80</v>
      </c>
      <c r="K160" s="31" t="s">
        <v>80</v>
      </c>
      <c r="L160" s="31" t="s">
        <v>80</v>
      </c>
      <c r="M160" s="31" t="s">
        <v>80</v>
      </c>
      <c r="N160" s="31" t="s">
        <v>80</v>
      </c>
      <c r="O160" s="31" t="s">
        <v>80</v>
      </c>
      <c r="P160" s="31" t="s">
        <v>80</v>
      </c>
      <c r="Q160" s="31" t="s">
        <v>80</v>
      </c>
      <c r="R160" s="31" t="s">
        <v>80</v>
      </c>
      <c r="S160" s="31" t="s">
        <v>80</v>
      </c>
      <c r="T160" s="31" t="s">
        <v>80</v>
      </c>
      <c r="U160" s="31" t="s">
        <v>80</v>
      </c>
      <c r="V160" s="31" t="s">
        <v>80</v>
      </c>
      <c r="W160" s="31" t="s">
        <v>80</v>
      </c>
      <c r="X160" s="31" t="s">
        <v>82</v>
      </c>
      <c r="Y160" s="31" t="s">
        <v>82</v>
      </c>
      <c r="Z160" s="31" t="s">
        <v>80</v>
      </c>
      <c r="AA160" s="31" t="s">
        <v>80</v>
      </c>
      <c r="AB160" s="31" t="s">
        <v>82</v>
      </c>
      <c r="AC160" s="31" t="s">
        <v>82</v>
      </c>
      <c r="AD160" s="31" t="s">
        <v>82</v>
      </c>
      <c r="AE160" s="31" t="s">
        <v>80</v>
      </c>
      <c r="AF160" s="31" t="s">
        <v>80</v>
      </c>
      <c r="AG160" s="31" t="s">
        <v>80</v>
      </c>
      <c r="AH160" s="31" t="s">
        <v>82</v>
      </c>
      <c r="AI160" s="31" t="s">
        <v>80</v>
      </c>
      <c r="AJ160" s="31" t="s">
        <v>82</v>
      </c>
      <c r="AK160">
        <v>78</v>
      </c>
      <c r="AL160" s="29" t="s">
        <v>80</v>
      </c>
      <c r="AM160" s="29" t="s">
        <v>80</v>
      </c>
      <c r="AN160" s="20" t="s">
        <v>80</v>
      </c>
    </row>
    <row r="161" spans="1:40" x14ac:dyDescent="0.25">
      <c r="A161" t="s">
        <v>167</v>
      </c>
      <c r="B161" t="s">
        <v>155</v>
      </c>
      <c r="C161" t="s">
        <v>75</v>
      </c>
      <c r="D161" t="s">
        <v>83</v>
      </c>
      <c r="E161" t="s">
        <v>129</v>
      </c>
      <c r="F161" t="s">
        <v>78</v>
      </c>
      <c r="G161" s="31" t="s">
        <v>80</v>
      </c>
      <c r="H161" s="31" t="s">
        <v>80</v>
      </c>
      <c r="I161" s="31" t="s">
        <v>80</v>
      </c>
      <c r="J161" s="31" t="s">
        <v>80</v>
      </c>
      <c r="K161" s="31" t="s">
        <v>80</v>
      </c>
      <c r="L161" s="31" t="s">
        <v>80</v>
      </c>
      <c r="M161" s="31" t="s">
        <v>80</v>
      </c>
      <c r="N161" s="31" t="s">
        <v>80</v>
      </c>
      <c r="O161" s="31" t="s">
        <v>80</v>
      </c>
      <c r="P161" s="31" t="s">
        <v>80</v>
      </c>
      <c r="Q161" s="31" t="s">
        <v>80</v>
      </c>
      <c r="R161" s="31" t="s">
        <v>80</v>
      </c>
      <c r="S161" s="31" t="s">
        <v>80</v>
      </c>
      <c r="T161" s="31" t="s">
        <v>80</v>
      </c>
      <c r="U161" s="31" t="s">
        <v>80</v>
      </c>
      <c r="V161" s="31" t="s">
        <v>80</v>
      </c>
      <c r="W161" s="31" t="s">
        <v>80</v>
      </c>
      <c r="X161" s="31" t="s">
        <v>80</v>
      </c>
      <c r="Y161" s="31" t="s">
        <v>80</v>
      </c>
      <c r="Z161" s="31" t="s">
        <v>80</v>
      </c>
      <c r="AA161" s="31" t="s">
        <v>80</v>
      </c>
      <c r="AB161" s="31" t="s">
        <v>80</v>
      </c>
      <c r="AC161" s="31">
        <v>0.33400000000000002</v>
      </c>
      <c r="AD161" s="31">
        <v>0.23100000000000001</v>
      </c>
      <c r="AE161" s="31">
        <v>0.38500000000000001</v>
      </c>
      <c r="AF161" s="31">
        <v>0.41499999999999998</v>
      </c>
      <c r="AG161" s="31">
        <v>0.76300000000000001</v>
      </c>
      <c r="AH161" s="31">
        <v>0.27500000000000002</v>
      </c>
      <c r="AI161" s="31">
        <v>4.1000000000000002E-2</v>
      </c>
      <c r="AJ161" s="31">
        <v>0.438</v>
      </c>
      <c r="AK161">
        <v>79</v>
      </c>
      <c r="AL161" s="29">
        <v>0</v>
      </c>
      <c r="AM161" s="29">
        <v>100</v>
      </c>
      <c r="AN161" s="20">
        <v>2.883</v>
      </c>
    </row>
    <row r="162" spans="1:40" x14ac:dyDescent="0.25">
      <c r="A162" t="s">
        <v>167</v>
      </c>
      <c r="B162" t="s">
        <v>155</v>
      </c>
      <c r="C162" t="s">
        <v>75</v>
      </c>
      <c r="D162" t="s">
        <v>83</v>
      </c>
      <c r="E162" t="s">
        <v>129</v>
      </c>
      <c r="F162" t="s">
        <v>79</v>
      </c>
      <c r="G162" s="31" t="s">
        <v>80</v>
      </c>
      <c r="H162" s="31" t="s">
        <v>80</v>
      </c>
      <c r="I162" s="31" t="s">
        <v>80</v>
      </c>
      <c r="J162" s="31" t="s">
        <v>80</v>
      </c>
      <c r="K162" s="31" t="s">
        <v>80</v>
      </c>
      <c r="L162" s="31" t="s">
        <v>80</v>
      </c>
      <c r="M162" s="31" t="s">
        <v>80</v>
      </c>
      <c r="N162" s="31" t="s">
        <v>80</v>
      </c>
      <c r="O162" s="31" t="s">
        <v>80</v>
      </c>
      <c r="P162" s="31" t="s">
        <v>80</v>
      </c>
      <c r="Q162" s="31" t="s">
        <v>80</v>
      </c>
      <c r="R162" s="31" t="s">
        <v>80</v>
      </c>
      <c r="S162" s="31" t="s">
        <v>80</v>
      </c>
      <c r="T162" s="31" t="s">
        <v>80</v>
      </c>
      <c r="U162" s="31" t="s">
        <v>80</v>
      </c>
      <c r="V162" s="31" t="s">
        <v>80</v>
      </c>
      <c r="W162" s="31" t="s">
        <v>80</v>
      </c>
      <c r="X162" s="31" t="s">
        <v>80</v>
      </c>
      <c r="Y162" s="31" t="s">
        <v>5</v>
      </c>
      <c r="Z162" s="31" t="s">
        <v>80</v>
      </c>
      <c r="AA162" s="31" t="s">
        <v>80</v>
      </c>
      <c r="AB162" s="31" t="s">
        <v>80</v>
      </c>
      <c r="AC162" s="31" t="s">
        <v>82</v>
      </c>
      <c r="AD162" s="31" t="s">
        <v>82</v>
      </c>
      <c r="AE162" s="31" t="s">
        <v>82</v>
      </c>
      <c r="AF162" s="31" t="s">
        <v>82</v>
      </c>
      <c r="AG162" s="31" t="s">
        <v>82</v>
      </c>
      <c r="AH162" s="31" t="s">
        <v>82</v>
      </c>
      <c r="AI162" s="31" t="s">
        <v>82</v>
      </c>
      <c r="AJ162" s="31" t="s">
        <v>5</v>
      </c>
      <c r="AK162">
        <v>79</v>
      </c>
      <c r="AL162" s="29" t="s">
        <v>80</v>
      </c>
      <c r="AM162" s="29" t="s">
        <v>80</v>
      </c>
      <c r="AN162" s="20" t="s">
        <v>80</v>
      </c>
    </row>
    <row r="163" spans="1:40" x14ac:dyDescent="0.25">
      <c r="A163" t="s">
        <v>167</v>
      </c>
      <c r="B163" t="s">
        <v>155</v>
      </c>
      <c r="C163" t="s">
        <v>100</v>
      </c>
      <c r="D163" t="s">
        <v>173</v>
      </c>
      <c r="E163" t="s">
        <v>87</v>
      </c>
      <c r="F163" t="s">
        <v>78</v>
      </c>
      <c r="G163" s="31" t="s">
        <v>80</v>
      </c>
      <c r="H163" s="31" t="s">
        <v>80</v>
      </c>
      <c r="I163" s="31" t="s">
        <v>80</v>
      </c>
      <c r="J163" s="31" t="s">
        <v>80</v>
      </c>
      <c r="K163" s="31" t="s">
        <v>80</v>
      </c>
      <c r="L163" s="31" t="s">
        <v>80</v>
      </c>
      <c r="M163" s="31" t="s">
        <v>80</v>
      </c>
      <c r="N163" s="31" t="s">
        <v>80</v>
      </c>
      <c r="O163" s="31" t="s">
        <v>80</v>
      </c>
      <c r="P163" s="31" t="s">
        <v>80</v>
      </c>
      <c r="Q163" s="31" t="s">
        <v>80</v>
      </c>
      <c r="R163" s="31" t="s">
        <v>80</v>
      </c>
      <c r="S163" s="31" t="s">
        <v>80</v>
      </c>
      <c r="T163" s="31" t="s">
        <v>80</v>
      </c>
      <c r="U163" s="31" t="s">
        <v>80</v>
      </c>
      <c r="V163" s="31" t="s">
        <v>80</v>
      </c>
      <c r="W163" s="31" t="s">
        <v>80</v>
      </c>
      <c r="X163" s="31">
        <v>1.601</v>
      </c>
      <c r="Y163" s="31" t="s">
        <v>80</v>
      </c>
      <c r="Z163" s="31">
        <v>5.3999999999999999E-2</v>
      </c>
      <c r="AA163" s="31" t="s">
        <v>80</v>
      </c>
      <c r="AB163" s="31">
        <v>0.13100000000000001</v>
      </c>
      <c r="AC163" s="31" t="s">
        <v>80</v>
      </c>
      <c r="AD163" s="31" t="s">
        <v>80</v>
      </c>
      <c r="AE163" s="31" t="s">
        <v>80</v>
      </c>
      <c r="AF163" s="31" t="s">
        <v>80</v>
      </c>
      <c r="AG163" s="31" t="s">
        <v>80</v>
      </c>
      <c r="AH163" s="31" t="s">
        <v>80</v>
      </c>
      <c r="AI163" s="31" t="s">
        <v>80</v>
      </c>
      <c r="AJ163" s="31" t="s">
        <v>80</v>
      </c>
      <c r="AK163">
        <v>80</v>
      </c>
      <c r="AL163" s="29">
        <v>0</v>
      </c>
      <c r="AM163" s="29">
        <v>100</v>
      </c>
      <c r="AN163" s="20">
        <v>1.7869999999999999</v>
      </c>
    </row>
    <row r="164" spans="1:40" x14ac:dyDescent="0.25">
      <c r="A164" t="s">
        <v>167</v>
      </c>
      <c r="B164" t="s">
        <v>155</v>
      </c>
      <c r="C164" t="s">
        <v>100</v>
      </c>
      <c r="D164" t="s">
        <v>173</v>
      </c>
      <c r="E164" t="s">
        <v>87</v>
      </c>
      <c r="F164" t="s">
        <v>79</v>
      </c>
      <c r="G164" s="31" t="s">
        <v>80</v>
      </c>
      <c r="H164" s="31" t="s">
        <v>80</v>
      </c>
      <c r="I164" s="31" t="s">
        <v>80</v>
      </c>
      <c r="J164" s="31" t="s">
        <v>80</v>
      </c>
      <c r="K164" s="31" t="s">
        <v>80</v>
      </c>
      <c r="L164" s="31" t="s">
        <v>80</v>
      </c>
      <c r="M164" s="31" t="s">
        <v>80</v>
      </c>
      <c r="N164" s="31" t="s">
        <v>80</v>
      </c>
      <c r="O164" s="31" t="s">
        <v>80</v>
      </c>
      <c r="P164" s="31" t="s">
        <v>80</v>
      </c>
      <c r="Q164" s="31" t="s">
        <v>80</v>
      </c>
      <c r="R164" s="31" t="s">
        <v>80</v>
      </c>
      <c r="S164" s="31" t="s">
        <v>80</v>
      </c>
      <c r="T164" s="31" t="s">
        <v>80</v>
      </c>
      <c r="U164" s="31" t="s">
        <v>80</v>
      </c>
      <c r="V164" s="31" t="s">
        <v>80</v>
      </c>
      <c r="W164" s="31" t="s">
        <v>80</v>
      </c>
      <c r="X164" s="31" t="s">
        <v>82</v>
      </c>
      <c r="Y164" s="31" t="s">
        <v>80</v>
      </c>
      <c r="Z164" s="31" t="s">
        <v>82</v>
      </c>
      <c r="AA164" s="31" t="s">
        <v>80</v>
      </c>
      <c r="AB164" s="31" t="s">
        <v>82</v>
      </c>
      <c r="AC164" s="31" t="s">
        <v>80</v>
      </c>
      <c r="AD164" s="31" t="s">
        <v>80</v>
      </c>
      <c r="AE164" s="31" t="s">
        <v>80</v>
      </c>
      <c r="AF164" s="31" t="s">
        <v>80</v>
      </c>
      <c r="AG164" s="31" t="s">
        <v>80</v>
      </c>
      <c r="AH164" s="31" t="s">
        <v>80</v>
      </c>
      <c r="AI164" s="31" t="s">
        <v>80</v>
      </c>
      <c r="AJ164" s="31" t="s">
        <v>80</v>
      </c>
      <c r="AK164">
        <v>80</v>
      </c>
      <c r="AL164" s="29" t="s">
        <v>80</v>
      </c>
      <c r="AM164" s="29" t="s">
        <v>80</v>
      </c>
      <c r="AN164" s="20" t="s">
        <v>80</v>
      </c>
    </row>
    <row r="165" spans="1:40" x14ac:dyDescent="0.25">
      <c r="A165" t="s">
        <v>167</v>
      </c>
      <c r="B165" t="s">
        <v>155</v>
      </c>
      <c r="C165" t="s">
        <v>75</v>
      </c>
      <c r="D165" t="s">
        <v>159</v>
      </c>
      <c r="E165" t="s">
        <v>84</v>
      </c>
      <c r="F165" t="s">
        <v>78</v>
      </c>
      <c r="G165" s="31" t="s">
        <v>80</v>
      </c>
      <c r="H165" s="31" t="s">
        <v>80</v>
      </c>
      <c r="I165" s="31" t="s">
        <v>80</v>
      </c>
      <c r="J165" s="31" t="s">
        <v>80</v>
      </c>
      <c r="K165" s="31" t="s">
        <v>80</v>
      </c>
      <c r="L165" s="31" t="s">
        <v>80</v>
      </c>
      <c r="M165" s="31" t="s">
        <v>80</v>
      </c>
      <c r="N165" s="31" t="s">
        <v>80</v>
      </c>
      <c r="O165" s="31" t="s">
        <v>80</v>
      </c>
      <c r="P165" s="31" t="s">
        <v>80</v>
      </c>
      <c r="Q165" s="31" t="s">
        <v>80</v>
      </c>
      <c r="R165" s="31" t="s">
        <v>80</v>
      </c>
      <c r="S165" s="31" t="s">
        <v>80</v>
      </c>
      <c r="T165" s="31" t="s">
        <v>80</v>
      </c>
      <c r="U165" s="31" t="s">
        <v>80</v>
      </c>
      <c r="V165" s="31" t="s">
        <v>80</v>
      </c>
      <c r="W165" s="31" t="s">
        <v>80</v>
      </c>
      <c r="X165" s="31" t="s">
        <v>80</v>
      </c>
      <c r="Y165" s="31" t="s">
        <v>80</v>
      </c>
      <c r="Z165" s="31" t="s">
        <v>80</v>
      </c>
      <c r="AA165" s="31" t="s">
        <v>80</v>
      </c>
      <c r="AB165" s="31" t="s">
        <v>80</v>
      </c>
      <c r="AC165" s="31" t="s">
        <v>80</v>
      </c>
      <c r="AD165" s="31" t="s">
        <v>80</v>
      </c>
      <c r="AE165" s="31" t="s">
        <v>80</v>
      </c>
      <c r="AF165" s="31">
        <v>1.53</v>
      </c>
      <c r="AG165" s="31" t="s">
        <v>80</v>
      </c>
      <c r="AH165" s="31" t="s">
        <v>80</v>
      </c>
      <c r="AI165" s="31" t="s">
        <v>80</v>
      </c>
      <c r="AJ165" s="31" t="s">
        <v>80</v>
      </c>
      <c r="AK165">
        <v>81</v>
      </c>
      <c r="AL165" s="29">
        <v>0</v>
      </c>
      <c r="AM165" s="29">
        <v>100</v>
      </c>
      <c r="AN165" s="20">
        <v>1.53</v>
      </c>
    </row>
    <row r="166" spans="1:40" x14ac:dyDescent="0.25">
      <c r="A166" t="s">
        <v>167</v>
      </c>
      <c r="B166" t="s">
        <v>155</v>
      </c>
      <c r="C166" t="s">
        <v>75</v>
      </c>
      <c r="D166" t="s">
        <v>159</v>
      </c>
      <c r="E166" t="s">
        <v>84</v>
      </c>
      <c r="F166" t="s">
        <v>79</v>
      </c>
      <c r="G166" s="31" t="s">
        <v>80</v>
      </c>
      <c r="H166" s="31" t="s">
        <v>80</v>
      </c>
      <c r="I166" s="31" t="s">
        <v>80</v>
      </c>
      <c r="J166" s="31" t="s">
        <v>80</v>
      </c>
      <c r="K166" s="31" t="s">
        <v>80</v>
      </c>
      <c r="L166" s="31" t="s">
        <v>80</v>
      </c>
      <c r="M166" s="31" t="s">
        <v>80</v>
      </c>
      <c r="N166" s="31" t="s">
        <v>80</v>
      </c>
      <c r="O166" s="31" t="s">
        <v>80</v>
      </c>
      <c r="P166" s="31" t="s">
        <v>80</v>
      </c>
      <c r="Q166" s="31" t="s">
        <v>80</v>
      </c>
      <c r="R166" s="31" t="s">
        <v>80</v>
      </c>
      <c r="S166" s="31" t="s">
        <v>80</v>
      </c>
      <c r="T166" s="31" t="s">
        <v>80</v>
      </c>
      <c r="U166" s="31" t="s">
        <v>80</v>
      </c>
      <c r="V166" s="31" t="s">
        <v>80</v>
      </c>
      <c r="W166" s="31" t="s">
        <v>80</v>
      </c>
      <c r="X166" s="31" t="s">
        <v>80</v>
      </c>
      <c r="Y166" s="31" t="s">
        <v>80</v>
      </c>
      <c r="Z166" s="31" t="s">
        <v>80</v>
      </c>
      <c r="AA166" s="31" t="s">
        <v>80</v>
      </c>
      <c r="AB166" s="31" t="s">
        <v>80</v>
      </c>
      <c r="AC166" s="31" t="s">
        <v>80</v>
      </c>
      <c r="AD166" s="31" t="s">
        <v>80</v>
      </c>
      <c r="AE166" s="31" t="s">
        <v>80</v>
      </c>
      <c r="AF166" s="31" t="s">
        <v>5</v>
      </c>
      <c r="AG166" s="31" t="s">
        <v>80</v>
      </c>
      <c r="AH166" s="31" t="s">
        <v>80</v>
      </c>
      <c r="AI166" s="31" t="s">
        <v>80</v>
      </c>
      <c r="AJ166" s="31" t="s">
        <v>80</v>
      </c>
      <c r="AK166">
        <v>81</v>
      </c>
      <c r="AL166" s="29" t="s">
        <v>80</v>
      </c>
      <c r="AM166" s="29" t="s">
        <v>80</v>
      </c>
      <c r="AN166" s="20" t="s">
        <v>80</v>
      </c>
    </row>
    <row r="167" spans="1:40" x14ac:dyDescent="0.25">
      <c r="A167" t="s">
        <v>167</v>
      </c>
      <c r="B167" t="s">
        <v>155</v>
      </c>
      <c r="C167" t="s">
        <v>100</v>
      </c>
      <c r="D167" t="s">
        <v>173</v>
      </c>
      <c r="E167" t="s">
        <v>127</v>
      </c>
      <c r="F167" t="s">
        <v>78</v>
      </c>
      <c r="G167" s="31" t="s">
        <v>80</v>
      </c>
      <c r="H167" s="31" t="s">
        <v>80</v>
      </c>
      <c r="I167" s="31" t="s">
        <v>80</v>
      </c>
      <c r="J167" s="31" t="s">
        <v>80</v>
      </c>
      <c r="K167" s="31" t="s">
        <v>80</v>
      </c>
      <c r="L167" s="31" t="s">
        <v>80</v>
      </c>
      <c r="M167" s="31" t="s">
        <v>80</v>
      </c>
      <c r="N167" s="31" t="s">
        <v>80</v>
      </c>
      <c r="O167" s="31" t="s">
        <v>80</v>
      </c>
      <c r="P167" s="31" t="s">
        <v>80</v>
      </c>
      <c r="Q167" s="31" t="s">
        <v>80</v>
      </c>
      <c r="R167" s="31" t="s">
        <v>80</v>
      </c>
      <c r="S167" s="31" t="s">
        <v>80</v>
      </c>
      <c r="T167" s="31" t="s">
        <v>80</v>
      </c>
      <c r="U167" s="31" t="s">
        <v>80</v>
      </c>
      <c r="V167" s="31" t="s">
        <v>80</v>
      </c>
      <c r="W167" s="31" t="s">
        <v>80</v>
      </c>
      <c r="X167" s="31" t="s">
        <v>80</v>
      </c>
      <c r="Y167" s="31">
        <v>0.11</v>
      </c>
      <c r="Z167" s="31">
        <v>0.70899999999999996</v>
      </c>
      <c r="AA167" s="31" t="s">
        <v>80</v>
      </c>
      <c r="AB167" s="31" t="s">
        <v>80</v>
      </c>
      <c r="AC167" s="31" t="s">
        <v>80</v>
      </c>
      <c r="AD167" s="31">
        <v>1.7000000000000001E-2</v>
      </c>
      <c r="AE167" s="31" t="s">
        <v>80</v>
      </c>
      <c r="AF167" s="31" t="s">
        <v>80</v>
      </c>
      <c r="AG167" s="31">
        <v>3.0000000000000001E-3</v>
      </c>
      <c r="AH167" s="31" t="s">
        <v>80</v>
      </c>
      <c r="AI167" s="31" t="s">
        <v>80</v>
      </c>
      <c r="AJ167" s="31" t="s">
        <v>80</v>
      </c>
      <c r="AK167">
        <v>82</v>
      </c>
      <c r="AL167" s="29">
        <v>0</v>
      </c>
      <c r="AM167" s="29">
        <v>100</v>
      </c>
      <c r="AN167" s="20">
        <v>0.83799999999999997</v>
      </c>
    </row>
    <row r="168" spans="1:40" x14ac:dyDescent="0.25">
      <c r="A168" t="s">
        <v>167</v>
      </c>
      <c r="B168" t="s">
        <v>155</v>
      </c>
      <c r="C168" t="s">
        <v>100</v>
      </c>
      <c r="D168" t="s">
        <v>173</v>
      </c>
      <c r="E168" t="s">
        <v>127</v>
      </c>
      <c r="F168" t="s">
        <v>79</v>
      </c>
      <c r="G168" s="31" t="s">
        <v>80</v>
      </c>
      <c r="H168" s="31" t="s">
        <v>80</v>
      </c>
      <c r="I168" s="31" t="s">
        <v>80</v>
      </c>
      <c r="J168" s="31" t="s">
        <v>80</v>
      </c>
      <c r="K168" s="31" t="s">
        <v>80</v>
      </c>
      <c r="L168" s="31" t="s">
        <v>80</v>
      </c>
      <c r="M168" s="31" t="s">
        <v>80</v>
      </c>
      <c r="N168" s="31" t="s">
        <v>80</v>
      </c>
      <c r="O168" s="31" t="s">
        <v>80</v>
      </c>
      <c r="P168" s="31" t="s">
        <v>80</v>
      </c>
      <c r="Q168" s="31" t="s">
        <v>80</v>
      </c>
      <c r="R168" s="31" t="s">
        <v>80</v>
      </c>
      <c r="S168" s="31" t="s">
        <v>80</v>
      </c>
      <c r="T168" s="31" t="s">
        <v>80</v>
      </c>
      <c r="U168" s="31" t="s">
        <v>80</v>
      </c>
      <c r="V168" s="31" t="s">
        <v>80</v>
      </c>
      <c r="W168" s="31" t="s">
        <v>80</v>
      </c>
      <c r="X168" s="31" t="s">
        <v>80</v>
      </c>
      <c r="Y168" s="31" t="s">
        <v>82</v>
      </c>
      <c r="Z168" s="31" t="s">
        <v>82</v>
      </c>
      <c r="AA168" s="31" t="s">
        <v>80</v>
      </c>
      <c r="AB168" s="31" t="s">
        <v>80</v>
      </c>
      <c r="AC168" s="31" t="s">
        <v>80</v>
      </c>
      <c r="AD168" s="31" t="s">
        <v>82</v>
      </c>
      <c r="AE168" s="31" t="s">
        <v>80</v>
      </c>
      <c r="AF168" s="31" t="s">
        <v>80</v>
      </c>
      <c r="AG168" s="31" t="s">
        <v>82</v>
      </c>
      <c r="AH168" s="31" t="s">
        <v>80</v>
      </c>
      <c r="AI168" s="31" t="s">
        <v>80</v>
      </c>
      <c r="AJ168" s="31" t="s">
        <v>80</v>
      </c>
      <c r="AK168">
        <v>82</v>
      </c>
      <c r="AL168" s="29" t="s">
        <v>80</v>
      </c>
      <c r="AM168" s="29" t="s">
        <v>80</v>
      </c>
      <c r="AN168" s="20" t="s">
        <v>80</v>
      </c>
    </row>
    <row r="169" spans="1:40" x14ac:dyDescent="0.25">
      <c r="A169" t="s">
        <v>167</v>
      </c>
      <c r="B169" t="s">
        <v>155</v>
      </c>
      <c r="C169" t="s">
        <v>100</v>
      </c>
      <c r="D169" t="s">
        <v>173</v>
      </c>
      <c r="E169" t="s">
        <v>105</v>
      </c>
      <c r="F169" t="s">
        <v>78</v>
      </c>
      <c r="G169" s="31" t="s">
        <v>80</v>
      </c>
      <c r="H169" s="31" t="s">
        <v>80</v>
      </c>
      <c r="I169" s="31" t="s">
        <v>80</v>
      </c>
      <c r="J169" s="31" t="s">
        <v>80</v>
      </c>
      <c r="K169" s="31" t="s">
        <v>80</v>
      </c>
      <c r="L169" s="31" t="s">
        <v>80</v>
      </c>
      <c r="M169" s="31" t="s">
        <v>80</v>
      </c>
      <c r="N169" s="31" t="s">
        <v>80</v>
      </c>
      <c r="O169" s="31" t="s">
        <v>80</v>
      </c>
      <c r="P169" s="31" t="s">
        <v>80</v>
      </c>
      <c r="Q169" s="31" t="s">
        <v>80</v>
      </c>
      <c r="R169" s="31" t="s">
        <v>80</v>
      </c>
      <c r="S169" s="31" t="s">
        <v>80</v>
      </c>
      <c r="T169" s="31" t="s">
        <v>80</v>
      </c>
      <c r="U169" s="31" t="s">
        <v>80</v>
      </c>
      <c r="V169" s="31" t="s">
        <v>80</v>
      </c>
      <c r="W169" s="31" t="s">
        <v>80</v>
      </c>
      <c r="X169" s="31">
        <v>8.7999999999999995E-2</v>
      </c>
      <c r="Y169" s="31" t="s">
        <v>80</v>
      </c>
      <c r="Z169" s="31">
        <v>0.10100000000000001</v>
      </c>
      <c r="AA169" s="31" t="s">
        <v>80</v>
      </c>
      <c r="AB169" s="31">
        <v>0.25600000000000001</v>
      </c>
      <c r="AC169" s="31">
        <v>0.17799999999999999</v>
      </c>
      <c r="AD169" s="31" t="s">
        <v>80</v>
      </c>
      <c r="AE169" s="31" t="s">
        <v>80</v>
      </c>
      <c r="AF169" s="31">
        <v>0.11</v>
      </c>
      <c r="AG169" s="31" t="s">
        <v>80</v>
      </c>
      <c r="AH169" s="31" t="s">
        <v>80</v>
      </c>
      <c r="AI169" s="31">
        <v>7.0000000000000001E-3</v>
      </c>
      <c r="AJ169" s="31">
        <v>8.0000000000000002E-3</v>
      </c>
      <c r="AK169">
        <v>83</v>
      </c>
      <c r="AL169" s="29">
        <v>0</v>
      </c>
      <c r="AM169" s="29">
        <v>100</v>
      </c>
      <c r="AN169" s="20">
        <v>0.748</v>
      </c>
    </row>
    <row r="170" spans="1:40" x14ac:dyDescent="0.25">
      <c r="A170" t="s">
        <v>167</v>
      </c>
      <c r="B170" t="s">
        <v>155</v>
      </c>
      <c r="C170" t="s">
        <v>100</v>
      </c>
      <c r="D170" t="s">
        <v>173</v>
      </c>
      <c r="E170" t="s">
        <v>105</v>
      </c>
      <c r="F170" t="s">
        <v>79</v>
      </c>
      <c r="G170" s="31" t="s">
        <v>80</v>
      </c>
      <c r="H170" s="31" t="s">
        <v>80</v>
      </c>
      <c r="I170" s="31" t="s">
        <v>80</v>
      </c>
      <c r="J170" s="31" t="s">
        <v>80</v>
      </c>
      <c r="K170" s="31" t="s">
        <v>80</v>
      </c>
      <c r="L170" s="31" t="s">
        <v>80</v>
      </c>
      <c r="M170" s="31" t="s">
        <v>80</v>
      </c>
      <c r="N170" s="31" t="s">
        <v>80</v>
      </c>
      <c r="O170" s="31" t="s">
        <v>80</v>
      </c>
      <c r="P170" s="31" t="s">
        <v>80</v>
      </c>
      <c r="Q170" s="31" t="s">
        <v>80</v>
      </c>
      <c r="R170" s="31" t="s">
        <v>80</v>
      </c>
      <c r="S170" s="31" t="s">
        <v>80</v>
      </c>
      <c r="T170" s="31" t="s">
        <v>80</v>
      </c>
      <c r="U170" s="31" t="s">
        <v>80</v>
      </c>
      <c r="V170" s="31" t="s">
        <v>80</v>
      </c>
      <c r="W170" s="31" t="s">
        <v>80</v>
      </c>
      <c r="X170" s="31" t="s">
        <v>82</v>
      </c>
      <c r="Y170" s="31" t="s">
        <v>80</v>
      </c>
      <c r="Z170" s="31" t="s">
        <v>82</v>
      </c>
      <c r="AA170" s="31" t="s">
        <v>80</v>
      </c>
      <c r="AB170" s="31" t="s">
        <v>82</v>
      </c>
      <c r="AC170" s="31" t="s">
        <v>82</v>
      </c>
      <c r="AD170" s="31" t="s">
        <v>80</v>
      </c>
      <c r="AE170" s="31" t="s">
        <v>80</v>
      </c>
      <c r="AF170" s="31" t="s">
        <v>82</v>
      </c>
      <c r="AG170" s="31" t="s">
        <v>80</v>
      </c>
      <c r="AH170" s="31" t="s">
        <v>80</v>
      </c>
      <c r="AI170" s="31" t="s">
        <v>82</v>
      </c>
      <c r="AJ170" s="31" t="s">
        <v>82</v>
      </c>
      <c r="AK170">
        <v>83</v>
      </c>
      <c r="AL170" s="29" t="s">
        <v>80</v>
      </c>
      <c r="AM170" s="29" t="s">
        <v>80</v>
      </c>
      <c r="AN170" s="20" t="s">
        <v>80</v>
      </c>
    </row>
    <row r="171" spans="1:40" x14ac:dyDescent="0.25">
      <c r="A171" t="s">
        <v>167</v>
      </c>
      <c r="B171" t="s">
        <v>155</v>
      </c>
      <c r="C171" t="s">
        <v>75</v>
      </c>
      <c r="D171" t="s">
        <v>159</v>
      </c>
      <c r="E171" t="s">
        <v>129</v>
      </c>
      <c r="F171" t="s">
        <v>78</v>
      </c>
      <c r="G171" s="31" t="s">
        <v>80</v>
      </c>
      <c r="H171" s="31" t="s">
        <v>80</v>
      </c>
      <c r="I171" s="31" t="s">
        <v>80</v>
      </c>
      <c r="J171" s="31" t="s">
        <v>80</v>
      </c>
      <c r="K171" s="31" t="s">
        <v>80</v>
      </c>
      <c r="L171" s="31" t="s">
        <v>80</v>
      </c>
      <c r="M171" s="31" t="s">
        <v>80</v>
      </c>
      <c r="N171" s="31" t="s">
        <v>80</v>
      </c>
      <c r="O171" s="31" t="s">
        <v>80</v>
      </c>
      <c r="P171" s="31" t="s">
        <v>80</v>
      </c>
      <c r="Q171" s="31" t="s">
        <v>80</v>
      </c>
      <c r="R171" s="31" t="s">
        <v>80</v>
      </c>
      <c r="S171" s="31" t="s">
        <v>80</v>
      </c>
      <c r="T171" s="31" t="s">
        <v>80</v>
      </c>
      <c r="U171" s="31" t="s">
        <v>80</v>
      </c>
      <c r="V171" s="31" t="s">
        <v>80</v>
      </c>
      <c r="W171" s="31" t="s">
        <v>80</v>
      </c>
      <c r="X171" s="31" t="s">
        <v>80</v>
      </c>
      <c r="Y171" s="31" t="s">
        <v>80</v>
      </c>
      <c r="Z171" s="31" t="s">
        <v>80</v>
      </c>
      <c r="AA171" s="31" t="s">
        <v>80</v>
      </c>
      <c r="AB171" s="31" t="s">
        <v>80</v>
      </c>
      <c r="AC171" s="31" t="s">
        <v>80</v>
      </c>
      <c r="AD171" s="31" t="s">
        <v>80</v>
      </c>
      <c r="AE171" s="31" t="s">
        <v>80</v>
      </c>
      <c r="AF171" s="31" t="s">
        <v>80</v>
      </c>
      <c r="AG171" s="31">
        <v>0.06</v>
      </c>
      <c r="AH171" s="31">
        <v>0.38</v>
      </c>
      <c r="AI171" s="31">
        <v>0.22</v>
      </c>
      <c r="AJ171" s="31" t="s">
        <v>80</v>
      </c>
      <c r="AK171">
        <v>84</v>
      </c>
      <c r="AL171" s="29">
        <v>0</v>
      </c>
      <c r="AM171" s="29">
        <v>100</v>
      </c>
      <c r="AN171" s="20">
        <v>0.66</v>
      </c>
    </row>
    <row r="172" spans="1:40" x14ac:dyDescent="0.25">
      <c r="A172" t="s">
        <v>167</v>
      </c>
      <c r="B172" t="s">
        <v>155</v>
      </c>
      <c r="C172" t="s">
        <v>75</v>
      </c>
      <c r="D172" t="s">
        <v>159</v>
      </c>
      <c r="E172" t="s">
        <v>129</v>
      </c>
      <c r="F172" t="s">
        <v>79</v>
      </c>
      <c r="G172" s="31" t="s">
        <v>80</v>
      </c>
      <c r="H172" s="31" t="s">
        <v>80</v>
      </c>
      <c r="I172" s="31" t="s">
        <v>80</v>
      </c>
      <c r="J172" s="31" t="s">
        <v>80</v>
      </c>
      <c r="K172" s="31" t="s">
        <v>80</v>
      </c>
      <c r="L172" s="31" t="s">
        <v>80</v>
      </c>
      <c r="M172" s="31" t="s">
        <v>80</v>
      </c>
      <c r="N172" s="31" t="s">
        <v>80</v>
      </c>
      <c r="O172" s="31" t="s">
        <v>80</v>
      </c>
      <c r="P172" s="31" t="s">
        <v>80</v>
      </c>
      <c r="Q172" s="31" t="s">
        <v>80</v>
      </c>
      <c r="R172" s="31" t="s">
        <v>80</v>
      </c>
      <c r="S172" s="31" t="s">
        <v>80</v>
      </c>
      <c r="T172" s="31" t="s">
        <v>80</v>
      </c>
      <c r="U172" s="31" t="s">
        <v>80</v>
      </c>
      <c r="V172" s="31" t="s">
        <v>80</v>
      </c>
      <c r="W172" s="31" t="s">
        <v>80</v>
      </c>
      <c r="X172" s="31" t="s">
        <v>80</v>
      </c>
      <c r="Y172" s="31" t="s">
        <v>80</v>
      </c>
      <c r="Z172" s="31" t="s">
        <v>80</v>
      </c>
      <c r="AA172" s="31" t="s">
        <v>80</v>
      </c>
      <c r="AB172" s="31" t="s">
        <v>80</v>
      </c>
      <c r="AC172" s="31" t="s">
        <v>80</v>
      </c>
      <c r="AD172" s="31" t="s">
        <v>80</v>
      </c>
      <c r="AE172" s="31" t="s">
        <v>80</v>
      </c>
      <c r="AF172" s="31" t="s">
        <v>80</v>
      </c>
      <c r="AG172" s="31" t="s">
        <v>5</v>
      </c>
      <c r="AH172" s="31" t="s">
        <v>5</v>
      </c>
      <c r="AI172" s="31" t="s">
        <v>82</v>
      </c>
      <c r="AJ172" s="31" t="s">
        <v>80</v>
      </c>
      <c r="AK172">
        <v>84</v>
      </c>
      <c r="AL172" s="29" t="s">
        <v>80</v>
      </c>
      <c r="AM172" s="29" t="s">
        <v>80</v>
      </c>
      <c r="AN172" s="20" t="s">
        <v>80</v>
      </c>
    </row>
    <row r="173" spans="1:40" x14ac:dyDescent="0.25">
      <c r="A173" t="s">
        <v>167</v>
      </c>
      <c r="B173" t="s">
        <v>155</v>
      </c>
      <c r="C173" t="s">
        <v>75</v>
      </c>
      <c r="D173" t="s">
        <v>83</v>
      </c>
      <c r="E173" t="s">
        <v>90</v>
      </c>
      <c r="F173" t="s">
        <v>78</v>
      </c>
      <c r="G173" s="31" t="s">
        <v>80</v>
      </c>
      <c r="H173" s="31" t="s">
        <v>80</v>
      </c>
      <c r="I173" s="31" t="s">
        <v>80</v>
      </c>
      <c r="J173" s="31" t="s">
        <v>80</v>
      </c>
      <c r="K173" s="31" t="s">
        <v>80</v>
      </c>
      <c r="L173" s="31" t="s">
        <v>80</v>
      </c>
      <c r="M173" s="31" t="s">
        <v>80</v>
      </c>
      <c r="N173" s="31" t="s">
        <v>80</v>
      </c>
      <c r="O173" s="31" t="s">
        <v>80</v>
      </c>
      <c r="P173" s="31" t="s">
        <v>80</v>
      </c>
      <c r="Q173" s="31" t="s">
        <v>80</v>
      </c>
      <c r="R173" s="31" t="s">
        <v>80</v>
      </c>
      <c r="S173" s="31" t="s">
        <v>80</v>
      </c>
      <c r="T173" s="31" t="s">
        <v>80</v>
      </c>
      <c r="U173" s="31" t="s">
        <v>80</v>
      </c>
      <c r="V173" s="31" t="s">
        <v>80</v>
      </c>
      <c r="W173" s="31" t="s">
        <v>80</v>
      </c>
      <c r="X173" s="31" t="s">
        <v>80</v>
      </c>
      <c r="Y173" s="31" t="s">
        <v>80</v>
      </c>
      <c r="Z173" s="31" t="s">
        <v>80</v>
      </c>
      <c r="AA173" s="31" t="s">
        <v>80</v>
      </c>
      <c r="AB173" s="31" t="s">
        <v>80</v>
      </c>
      <c r="AC173" s="31">
        <v>6.7000000000000004E-2</v>
      </c>
      <c r="AD173" s="31" t="s">
        <v>80</v>
      </c>
      <c r="AE173" s="31" t="s">
        <v>80</v>
      </c>
      <c r="AF173" s="31" t="s">
        <v>80</v>
      </c>
      <c r="AG173" s="31">
        <v>0.114</v>
      </c>
      <c r="AH173" s="31" t="s">
        <v>80</v>
      </c>
      <c r="AI173" s="31">
        <v>0.26200000000000001</v>
      </c>
      <c r="AJ173" s="31" t="s">
        <v>80</v>
      </c>
      <c r="AK173">
        <v>85</v>
      </c>
      <c r="AL173" s="29">
        <v>0</v>
      </c>
      <c r="AM173" s="29">
        <v>100</v>
      </c>
      <c r="AN173" s="20">
        <v>0.442</v>
      </c>
    </row>
    <row r="174" spans="1:40" x14ac:dyDescent="0.25">
      <c r="A174" t="s">
        <v>167</v>
      </c>
      <c r="B174" t="s">
        <v>155</v>
      </c>
      <c r="C174" t="s">
        <v>75</v>
      </c>
      <c r="D174" t="s">
        <v>83</v>
      </c>
      <c r="E174" t="s">
        <v>90</v>
      </c>
      <c r="F174" t="s">
        <v>79</v>
      </c>
      <c r="G174" s="31" t="s">
        <v>80</v>
      </c>
      <c r="H174" s="31" t="s">
        <v>80</v>
      </c>
      <c r="I174" s="31" t="s">
        <v>80</v>
      </c>
      <c r="J174" s="31" t="s">
        <v>80</v>
      </c>
      <c r="K174" s="31" t="s">
        <v>80</v>
      </c>
      <c r="L174" s="31" t="s">
        <v>80</v>
      </c>
      <c r="M174" s="31" t="s">
        <v>80</v>
      </c>
      <c r="N174" s="31" t="s">
        <v>80</v>
      </c>
      <c r="O174" s="31" t="s">
        <v>80</v>
      </c>
      <c r="P174" s="31" t="s">
        <v>80</v>
      </c>
      <c r="Q174" s="31" t="s">
        <v>9</v>
      </c>
      <c r="R174" s="31" t="s">
        <v>80</v>
      </c>
      <c r="S174" s="31" t="s">
        <v>80</v>
      </c>
      <c r="T174" s="31" t="s">
        <v>80</v>
      </c>
      <c r="U174" s="31" t="s">
        <v>80</v>
      </c>
      <c r="V174" s="31" t="s">
        <v>80</v>
      </c>
      <c r="W174" s="31" t="s">
        <v>80</v>
      </c>
      <c r="X174" s="31" t="s">
        <v>80</v>
      </c>
      <c r="Y174" s="31" t="s">
        <v>80</v>
      </c>
      <c r="Z174" s="31" t="s">
        <v>80</v>
      </c>
      <c r="AA174" s="31" t="s">
        <v>80</v>
      </c>
      <c r="AB174" s="31" t="s">
        <v>80</v>
      </c>
      <c r="AC174" s="31" t="s">
        <v>5</v>
      </c>
      <c r="AD174" s="31" t="s">
        <v>80</v>
      </c>
      <c r="AE174" s="31" t="s">
        <v>80</v>
      </c>
      <c r="AF174" s="31" t="s">
        <v>80</v>
      </c>
      <c r="AG174" s="31" t="s">
        <v>5</v>
      </c>
      <c r="AH174" s="31" t="s">
        <v>80</v>
      </c>
      <c r="AI174" s="31" t="s">
        <v>5</v>
      </c>
      <c r="AJ174" s="31" t="s">
        <v>80</v>
      </c>
      <c r="AK174">
        <v>85</v>
      </c>
      <c r="AL174" s="29" t="s">
        <v>80</v>
      </c>
      <c r="AM174" s="29" t="s">
        <v>80</v>
      </c>
      <c r="AN174" s="20" t="s">
        <v>80</v>
      </c>
    </row>
    <row r="175" spans="1:40" x14ac:dyDescent="0.25">
      <c r="A175" t="s">
        <v>167</v>
      </c>
      <c r="B175" t="s">
        <v>155</v>
      </c>
      <c r="C175" t="s">
        <v>75</v>
      </c>
      <c r="D175" t="s">
        <v>159</v>
      </c>
      <c r="E175" t="s">
        <v>90</v>
      </c>
      <c r="F175" t="s">
        <v>78</v>
      </c>
      <c r="G175" s="31" t="s">
        <v>80</v>
      </c>
      <c r="H175" s="31" t="s">
        <v>80</v>
      </c>
      <c r="I175" s="31" t="s">
        <v>80</v>
      </c>
      <c r="J175" s="31" t="s">
        <v>80</v>
      </c>
      <c r="K175" s="31" t="s">
        <v>80</v>
      </c>
      <c r="L175" s="31" t="s">
        <v>80</v>
      </c>
      <c r="M175" s="31" t="s">
        <v>80</v>
      </c>
      <c r="N175" s="31" t="s">
        <v>80</v>
      </c>
      <c r="O175" s="31" t="s">
        <v>80</v>
      </c>
      <c r="P175" s="31" t="s">
        <v>80</v>
      </c>
      <c r="Q175" s="31" t="s">
        <v>80</v>
      </c>
      <c r="R175" s="31" t="s">
        <v>80</v>
      </c>
      <c r="S175" s="31" t="s">
        <v>80</v>
      </c>
      <c r="T175" s="31" t="s">
        <v>80</v>
      </c>
      <c r="U175" s="31" t="s">
        <v>80</v>
      </c>
      <c r="V175" s="31">
        <v>0.121</v>
      </c>
      <c r="W175" s="31" t="s">
        <v>80</v>
      </c>
      <c r="X175" s="31" t="s">
        <v>80</v>
      </c>
      <c r="Y175" s="31" t="s">
        <v>80</v>
      </c>
      <c r="Z175" s="31" t="s">
        <v>80</v>
      </c>
      <c r="AA175" s="31" t="s">
        <v>80</v>
      </c>
      <c r="AB175" s="31" t="s">
        <v>80</v>
      </c>
      <c r="AC175" s="31" t="s">
        <v>80</v>
      </c>
      <c r="AD175" s="31" t="s">
        <v>80</v>
      </c>
      <c r="AE175" s="31">
        <v>0.06</v>
      </c>
      <c r="AF175" s="31" t="s">
        <v>80</v>
      </c>
      <c r="AG175" s="31">
        <v>0.09</v>
      </c>
      <c r="AH175" s="31">
        <v>0.1</v>
      </c>
      <c r="AI175" s="31">
        <v>3.1E-2</v>
      </c>
      <c r="AJ175" s="31">
        <v>0.03</v>
      </c>
      <c r="AK175">
        <v>86</v>
      </c>
      <c r="AL175" s="29">
        <v>0</v>
      </c>
      <c r="AM175" s="29">
        <v>100</v>
      </c>
      <c r="AN175" s="20">
        <v>0.432</v>
      </c>
    </row>
    <row r="176" spans="1:40" x14ac:dyDescent="0.25">
      <c r="A176" t="s">
        <v>167</v>
      </c>
      <c r="B176" t="s">
        <v>155</v>
      </c>
      <c r="C176" t="s">
        <v>75</v>
      </c>
      <c r="D176" t="s">
        <v>159</v>
      </c>
      <c r="E176" t="s">
        <v>90</v>
      </c>
      <c r="F176" t="s">
        <v>79</v>
      </c>
      <c r="G176" s="31" t="s">
        <v>80</v>
      </c>
      <c r="H176" s="31" t="s">
        <v>80</v>
      </c>
      <c r="I176" s="31" t="s">
        <v>80</v>
      </c>
      <c r="J176" s="31" t="s">
        <v>80</v>
      </c>
      <c r="K176" s="31" t="s">
        <v>80</v>
      </c>
      <c r="L176" s="31" t="s">
        <v>80</v>
      </c>
      <c r="M176" s="31" t="s">
        <v>80</v>
      </c>
      <c r="N176" s="31" t="s">
        <v>80</v>
      </c>
      <c r="O176" s="31" t="s">
        <v>80</v>
      </c>
      <c r="P176" s="31" t="s">
        <v>80</v>
      </c>
      <c r="Q176" s="31" t="s">
        <v>80</v>
      </c>
      <c r="R176" s="31" t="s">
        <v>80</v>
      </c>
      <c r="S176" s="31" t="s">
        <v>80</v>
      </c>
      <c r="T176" s="31" t="s">
        <v>5</v>
      </c>
      <c r="U176" s="31" t="s">
        <v>5</v>
      </c>
      <c r="V176" s="31" t="s">
        <v>5</v>
      </c>
      <c r="W176" s="31" t="s">
        <v>20</v>
      </c>
      <c r="X176" s="31" t="s">
        <v>80</v>
      </c>
      <c r="Y176" s="31" t="s">
        <v>80</v>
      </c>
      <c r="Z176" s="31" t="s">
        <v>80</v>
      </c>
      <c r="AA176" s="31" t="s">
        <v>80</v>
      </c>
      <c r="AB176" s="31" t="s">
        <v>80</v>
      </c>
      <c r="AC176" s="31" t="s">
        <v>80</v>
      </c>
      <c r="AD176" s="31" t="s">
        <v>80</v>
      </c>
      <c r="AE176" s="31" t="s">
        <v>5</v>
      </c>
      <c r="AF176" s="31" t="s">
        <v>80</v>
      </c>
      <c r="AG176" s="31" t="s">
        <v>5</v>
      </c>
      <c r="AH176" s="31" t="s">
        <v>5</v>
      </c>
      <c r="AI176" s="31" t="s">
        <v>5</v>
      </c>
      <c r="AJ176" s="31" t="s">
        <v>5</v>
      </c>
      <c r="AK176">
        <v>86</v>
      </c>
      <c r="AL176" s="29" t="s">
        <v>80</v>
      </c>
      <c r="AM176" s="29" t="s">
        <v>80</v>
      </c>
      <c r="AN176" s="20" t="s">
        <v>80</v>
      </c>
    </row>
    <row r="177" spans="1:40" x14ac:dyDescent="0.25">
      <c r="A177" t="s">
        <v>167</v>
      </c>
      <c r="B177" t="s">
        <v>155</v>
      </c>
      <c r="C177" t="s">
        <v>75</v>
      </c>
      <c r="D177" t="s">
        <v>83</v>
      </c>
      <c r="E177" t="s">
        <v>123</v>
      </c>
      <c r="F177" t="s">
        <v>78</v>
      </c>
      <c r="G177" s="31" t="s">
        <v>80</v>
      </c>
      <c r="H177" s="31" t="s">
        <v>80</v>
      </c>
      <c r="I177" s="31" t="s">
        <v>80</v>
      </c>
      <c r="J177" s="31" t="s">
        <v>80</v>
      </c>
      <c r="K177" s="31" t="s">
        <v>80</v>
      </c>
      <c r="L177" s="31" t="s">
        <v>80</v>
      </c>
      <c r="M177" s="31" t="s">
        <v>80</v>
      </c>
      <c r="N177" s="31" t="s">
        <v>80</v>
      </c>
      <c r="O177" s="31" t="s">
        <v>80</v>
      </c>
      <c r="P177" s="31" t="s">
        <v>80</v>
      </c>
      <c r="Q177" s="31" t="s">
        <v>80</v>
      </c>
      <c r="R177" s="31" t="s">
        <v>80</v>
      </c>
      <c r="S177" s="31" t="s">
        <v>80</v>
      </c>
      <c r="T177" s="31" t="s">
        <v>80</v>
      </c>
      <c r="U177" s="31" t="s">
        <v>80</v>
      </c>
      <c r="V177" s="31" t="s">
        <v>80</v>
      </c>
      <c r="W177" s="31" t="s">
        <v>80</v>
      </c>
      <c r="X177" s="31" t="s">
        <v>80</v>
      </c>
      <c r="Y177" s="31" t="s">
        <v>80</v>
      </c>
      <c r="Z177" s="31" t="s">
        <v>80</v>
      </c>
      <c r="AA177" s="31" t="s">
        <v>80</v>
      </c>
      <c r="AB177" s="31" t="s">
        <v>80</v>
      </c>
      <c r="AC177" s="31" t="s">
        <v>80</v>
      </c>
      <c r="AD177" s="31" t="s">
        <v>80</v>
      </c>
      <c r="AE177" s="31" t="s">
        <v>80</v>
      </c>
      <c r="AF177" s="31" t="s">
        <v>80</v>
      </c>
      <c r="AG177" s="31" t="s">
        <v>80</v>
      </c>
      <c r="AH177" s="31" t="s">
        <v>80</v>
      </c>
      <c r="AI177" s="31">
        <v>0.154</v>
      </c>
      <c r="AJ177" s="31">
        <v>0.27700000000000002</v>
      </c>
      <c r="AK177">
        <v>87</v>
      </c>
      <c r="AL177" s="29">
        <v>0</v>
      </c>
      <c r="AM177" s="29">
        <v>100</v>
      </c>
      <c r="AN177" s="20">
        <v>0.43099999999999999</v>
      </c>
    </row>
    <row r="178" spans="1:40" x14ac:dyDescent="0.25">
      <c r="A178" t="s">
        <v>167</v>
      </c>
      <c r="B178" t="s">
        <v>155</v>
      </c>
      <c r="C178" t="s">
        <v>75</v>
      </c>
      <c r="D178" t="s">
        <v>83</v>
      </c>
      <c r="E178" t="s">
        <v>123</v>
      </c>
      <c r="F178" t="s">
        <v>79</v>
      </c>
      <c r="G178" s="31" t="s">
        <v>80</v>
      </c>
      <c r="H178" s="31" t="s">
        <v>80</v>
      </c>
      <c r="I178" s="31" t="s">
        <v>80</v>
      </c>
      <c r="J178" s="31" t="s">
        <v>80</v>
      </c>
      <c r="K178" s="31" t="s">
        <v>80</v>
      </c>
      <c r="L178" s="31" t="s">
        <v>80</v>
      </c>
      <c r="M178" s="31" t="s">
        <v>80</v>
      </c>
      <c r="N178" s="31" t="s">
        <v>80</v>
      </c>
      <c r="O178" s="31" t="s">
        <v>80</v>
      </c>
      <c r="P178" s="31" t="s">
        <v>80</v>
      </c>
      <c r="Q178" s="31" t="s">
        <v>80</v>
      </c>
      <c r="R178" s="31" t="s">
        <v>80</v>
      </c>
      <c r="S178" s="31" t="s">
        <v>80</v>
      </c>
      <c r="T178" s="31" t="s">
        <v>80</v>
      </c>
      <c r="U178" s="31" t="s">
        <v>80</v>
      </c>
      <c r="V178" s="31" t="s">
        <v>80</v>
      </c>
      <c r="W178" s="31" t="s">
        <v>80</v>
      </c>
      <c r="X178" s="31" t="s">
        <v>80</v>
      </c>
      <c r="Y178" s="31" t="s">
        <v>80</v>
      </c>
      <c r="Z178" s="31" t="s">
        <v>80</v>
      </c>
      <c r="AA178" s="31" t="s">
        <v>80</v>
      </c>
      <c r="AB178" s="31" t="s">
        <v>80</v>
      </c>
      <c r="AC178" s="31" t="s">
        <v>80</v>
      </c>
      <c r="AD178" s="31" t="s">
        <v>80</v>
      </c>
      <c r="AE178" s="31" t="s">
        <v>80</v>
      </c>
      <c r="AF178" s="31" t="s">
        <v>80</v>
      </c>
      <c r="AG178" s="31" t="s">
        <v>80</v>
      </c>
      <c r="AH178" s="31" t="s">
        <v>80</v>
      </c>
      <c r="AI178" s="31" t="s">
        <v>5</v>
      </c>
      <c r="AJ178" s="31" t="s">
        <v>5</v>
      </c>
      <c r="AK178">
        <v>87</v>
      </c>
      <c r="AL178" s="29" t="s">
        <v>80</v>
      </c>
      <c r="AM178" s="29" t="s">
        <v>80</v>
      </c>
      <c r="AN178" s="20" t="s">
        <v>80</v>
      </c>
    </row>
    <row r="179" spans="1:40" x14ac:dyDescent="0.25">
      <c r="A179" t="s">
        <v>167</v>
      </c>
      <c r="B179" t="s">
        <v>155</v>
      </c>
      <c r="C179" t="s">
        <v>100</v>
      </c>
      <c r="D179" t="s">
        <v>173</v>
      </c>
      <c r="E179" t="s">
        <v>84</v>
      </c>
      <c r="F179" t="s">
        <v>78</v>
      </c>
      <c r="G179" s="31" t="s">
        <v>80</v>
      </c>
      <c r="H179" s="31" t="s">
        <v>80</v>
      </c>
      <c r="I179" s="31" t="s">
        <v>80</v>
      </c>
      <c r="J179" s="31" t="s">
        <v>80</v>
      </c>
      <c r="K179" s="31" t="s">
        <v>80</v>
      </c>
      <c r="L179" s="31" t="s">
        <v>80</v>
      </c>
      <c r="M179" s="31" t="s">
        <v>80</v>
      </c>
      <c r="N179" s="31" t="s">
        <v>80</v>
      </c>
      <c r="O179" s="31" t="s">
        <v>80</v>
      </c>
      <c r="P179" s="31" t="s">
        <v>80</v>
      </c>
      <c r="Q179" s="31" t="s">
        <v>80</v>
      </c>
      <c r="R179" s="31" t="s">
        <v>80</v>
      </c>
      <c r="S179" s="31" t="s">
        <v>80</v>
      </c>
      <c r="T179" s="31" t="s">
        <v>80</v>
      </c>
      <c r="U179" s="31" t="s">
        <v>80</v>
      </c>
      <c r="V179" s="31" t="s">
        <v>80</v>
      </c>
      <c r="W179" s="31" t="s">
        <v>80</v>
      </c>
      <c r="X179" s="31" t="s">
        <v>80</v>
      </c>
      <c r="Y179" s="31" t="s">
        <v>80</v>
      </c>
      <c r="Z179" s="31" t="s">
        <v>80</v>
      </c>
      <c r="AA179" s="31" t="s">
        <v>80</v>
      </c>
      <c r="AB179" s="31" t="s">
        <v>80</v>
      </c>
      <c r="AC179" s="31" t="s">
        <v>80</v>
      </c>
      <c r="AD179" s="31" t="s">
        <v>80</v>
      </c>
      <c r="AE179" s="31">
        <v>0.19</v>
      </c>
      <c r="AF179" s="31" t="s">
        <v>80</v>
      </c>
      <c r="AG179" s="31" t="s">
        <v>80</v>
      </c>
      <c r="AH179" s="31">
        <v>0.01</v>
      </c>
      <c r="AI179" s="31">
        <v>1.2E-2</v>
      </c>
      <c r="AJ179" s="31" t="s">
        <v>80</v>
      </c>
      <c r="AK179">
        <v>88</v>
      </c>
      <c r="AL179" s="29">
        <v>0</v>
      </c>
      <c r="AM179" s="29">
        <v>100</v>
      </c>
      <c r="AN179" s="20">
        <v>0.21199999999999999</v>
      </c>
    </row>
    <row r="180" spans="1:40" x14ac:dyDescent="0.25">
      <c r="A180" t="s">
        <v>167</v>
      </c>
      <c r="B180" t="s">
        <v>155</v>
      </c>
      <c r="C180" t="s">
        <v>100</v>
      </c>
      <c r="D180" t="s">
        <v>173</v>
      </c>
      <c r="E180" t="s">
        <v>84</v>
      </c>
      <c r="F180" t="s">
        <v>79</v>
      </c>
      <c r="G180" s="31" t="s">
        <v>80</v>
      </c>
      <c r="H180" s="31" t="s">
        <v>80</v>
      </c>
      <c r="I180" s="31" t="s">
        <v>80</v>
      </c>
      <c r="J180" s="31" t="s">
        <v>80</v>
      </c>
      <c r="K180" s="31" t="s">
        <v>80</v>
      </c>
      <c r="L180" s="31" t="s">
        <v>80</v>
      </c>
      <c r="M180" s="31" t="s">
        <v>80</v>
      </c>
      <c r="N180" s="31" t="s">
        <v>80</v>
      </c>
      <c r="O180" s="31" t="s">
        <v>80</v>
      </c>
      <c r="P180" s="31" t="s">
        <v>80</v>
      </c>
      <c r="Q180" s="31" t="s">
        <v>80</v>
      </c>
      <c r="R180" s="31" t="s">
        <v>80</v>
      </c>
      <c r="S180" s="31" t="s">
        <v>80</v>
      </c>
      <c r="T180" s="31" t="s">
        <v>80</v>
      </c>
      <c r="U180" s="31" t="s">
        <v>80</v>
      </c>
      <c r="V180" s="31" t="s">
        <v>80</v>
      </c>
      <c r="W180" s="31" t="s">
        <v>80</v>
      </c>
      <c r="X180" s="31" t="s">
        <v>80</v>
      </c>
      <c r="Y180" s="31" t="s">
        <v>80</v>
      </c>
      <c r="Z180" s="31" t="s">
        <v>80</v>
      </c>
      <c r="AA180" s="31" t="s">
        <v>80</v>
      </c>
      <c r="AB180" s="31" t="s">
        <v>80</v>
      </c>
      <c r="AC180" s="31" t="s">
        <v>80</v>
      </c>
      <c r="AD180" s="31" t="s">
        <v>80</v>
      </c>
      <c r="AE180" s="31" t="s">
        <v>82</v>
      </c>
      <c r="AF180" s="31" t="s">
        <v>80</v>
      </c>
      <c r="AG180" s="31" t="s">
        <v>80</v>
      </c>
      <c r="AH180" s="31" t="s">
        <v>82</v>
      </c>
      <c r="AI180" s="31" t="s">
        <v>82</v>
      </c>
      <c r="AJ180" s="31" t="s">
        <v>80</v>
      </c>
      <c r="AK180">
        <v>88</v>
      </c>
      <c r="AL180" s="29" t="s">
        <v>80</v>
      </c>
      <c r="AM180" s="29" t="s">
        <v>80</v>
      </c>
      <c r="AN180" s="20" t="s">
        <v>80</v>
      </c>
    </row>
    <row r="181" spans="1:40" x14ac:dyDescent="0.25">
      <c r="A181" t="s">
        <v>167</v>
      </c>
      <c r="B181" t="s">
        <v>155</v>
      </c>
      <c r="C181" t="s">
        <v>100</v>
      </c>
      <c r="D181" t="s">
        <v>173</v>
      </c>
      <c r="E181" t="s">
        <v>104</v>
      </c>
      <c r="F181" t="s">
        <v>78</v>
      </c>
      <c r="G181" s="31" t="s">
        <v>80</v>
      </c>
      <c r="H181" s="31" t="s">
        <v>80</v>
      </c>
      <c r="I181" s="31" t="s">
        <v>80</v>
      </c>
      <c r="J181" s="31" t="s">
        <v>80</v>
      </c>
      <c r="K181" s="31" t="s">
        <v>80</v>
      </c>
      <c r="L181" s="31" t="s">
        <v>80</v>
      </c>
      <c r="M181" s="31" t="s">
        <v>80</v>
      </c>
      <c r="N181" s="31" t="s">
        <v>80</v>
      </c>
      <c r="O181" s="31" t="s">
        <v>80</v>
      </c>
      <c r="P181" s="31" t="s">
        <v>80</v>
      </c>
      <c r="Q181" s="31" t="s">
        <v>80</v>
      </c>
      <c r="R181" s="31" t="s">
        <v>80</v>
      </c>
      <c r="S181" s="31" t="s">
        <v>80</v>
      </c>
      <c r="T181" s="31" t="s">
        <v>80</v>
      </c>
      <c r="U181" s="31" t="s">
        <v>80</v>
      </c>
      <c r="V181" s="31" t="s">
        <v>80</v>
      </c>
      <c r="W181" s="31" t="s">
        <v>80</v>
      </c>
      <c r="X181" s="31" t="s">
        <v>80</v>
      </c>
      <c r="Y181" s="31" t="s">
        <v>80</v>
      </c>
      <c r="Z181" s="31" t="s">
        <v>80</v>
      </c>
      <c r="AA181" s="31">
        <v>0.20599999999999999</v>
      </c>
      <c r="AB181" s="31" t="s">
        <v>80</v>
      </c>
      <c r="AC181" s="31" t="s">
        <v>80</v>
      </c>
      <c r="AD181" s="31" t="s">
        <v>80</v>
      </c>
      <c r="AE181" s="31" t="s">
        <v>80</v>
      </c>
      <c r="AF181" s="31" t="s">
        <v>80</v>
      </c>
      <c r="AG181" s="31" t="s">
        <v>80</v>
      </c>
      <c r="AH181" s="31" t="s">
        <v>80</v>
      </c>
      <c r="AI181" s="31" t="s">
        <v>80</v>
      </c>
      <c r="AJ181" s="31" t="s">
        <v>80</v>
      </c>
      <c r="AK181">
        <v>89</v>
      </c>
      <c r="AL181" s="29">
        <v>0</v>
      </c>
      <c r="AM181" s="29">
        <v>100</v>
      </c>
      <c r="AN181" s="20">
        <v>0.20599999999999999</v>
      </c>
    </row>
    <row r="182" spans="1:40" x14ac:dyDescent="0.25">
      <c r="A182" t="s">
        <v>167</v>
      </c>
      <c r="B182" t="s">
        <v>155</v>
      </c>
      <c r="C182" t="s">
        <v>100</v>
      </c>
      <c r="D182" t="s">
        <v>173</v>
      </c>
      <c r="E182" t="s">
        <v>104</v>
      </c>
      <c r="F182" t="s">
        <v>79</v>
      </c>
      <c r="G182" s="31" t="s">
        <v>80</v>
      </c>
      <c r="H182" s="31" t="s">
        <v>80</v>
      </c>
      <c r="I182" s="31" t="s">
        <v>80</v>
      </c>
      <c r="J182" s="31" t="s">
        <v>80</v>
      </c>
      <c r="K182" s="31" t="s">
        <v>80</v>
      </c>
      <c r="L182" s="31" t="s">
        <v>80</v>
      </c>
      <c r="M182" s="31" t="s">
        <v>80</v>
      </c>
      <c r="N182" s="31" t="s">
        <v>80</v>
      </c>
      <c r="O182" s="31" t="s">
        <v>80</v>
      </c>
      <c r="P182" s="31" t="s">
        <v>80</v>
      </c>
      <c r="Q182" s="31" t="s">
        <v>80</v>
      </c>
      <c r="R182" s="31" t="s">
        <v>80</v>
      </c>
      <c r="S182" s="31" t="s">
        <v>80</v>
      </c>
      <c r="T182" s="31" t="s">
        <v>80</v>
      </c>
      <c r="U182" s="31" t="s">
        <v>80</v>
      </c>
      <c r="V182" s="31" t="s">
        <v>80</v>
      </c>
      <c r="W182" s="31" t="s">
        <v>80</v>
      </c>
      <c r="X182" s="31" t="s">
        <v>80</v>
      </c>
      <c r="Y182" s="31" t="s">
        <v>80</v>
      </c>
      <c r="Z182" s="31" t="s">
        <v>80</v>
      </c>
      <c r="AA182" s="31" t="s">
        <v>82</v>
      </c>
      <c r="AB182" s="31" t="s">
        <v>80</v>
      </c>
      <c r="AC182" s="31" t="s">
        <v>80</v>
      </c>
      <c r="AD182" s="31" t="s">
        <v>80</v>
      </c>
      <c r="AE182" s="31" t="s">
        <v>80</v>
      </c>
      <c r="AF182" s="31" t="s">
        <v>80</v>
      </c>
      <c r="AG182" s="31" t="s">
        <v>80</v>
      </c>
      <c r="AH182" s="31" t="s">
        <v>80</v>
      </c>
      <c r="AI182" s="31" t="s">
        <v>80</v>
      </c>
      <c r="AJ182" s="31" t="s">
        <v>80</v>
      </c>
      <c r="AK182">
        <v>89</v>
      </c>
      <c r="AL182" s="29" t="s">
        <v>80</v>
      </c>
      <c r="AM182" s="29" t="s">
        <v>80</v>
      </c>
      <c r="AN182" s="20" t="s">
        <v>80</v>
      </c>
    </row>
    <row r="183" spans="1:40" x14ac:dyDescent="0.25">
      <c r="A183" t="s">
        <v>167</v>
      </c>
      <c r="B183" t="s">
        <v>155</v>
      </c>
      <c r="C183" t="s">
        <v>100</v>
      </c>
      <c r="D183" t="s">
        <v>173</v>
      </c>
      <c r="E183" t="s">
        <v>81</v>
      </c>
      <c r="F183" t="s">
        <v>78</v>
      </c>
      <c r="G183" s="31" t="s">
        <v>80</v>
      </c>
      <c r="H183" s="31" t="s">
        <v>80</v>
      </c>
      <c r="I183" s="31" t="s">
        <v>80</v>
      </c>
      <c r="J183" s="31" t="s">
        <v>80</v>
      </c>
      <c r="K183" s="31" t="s">
        <v>80</v>
      </c>
      <c r="L183" s="31" t="s">
        <v>80</v>
      </c>
      <c r="M183" s="31" t="s">
        <v>80</v>
      </c>
      <c r="N183" s="31" t="s">
        <v>80</v>
      </c>
      <c r="O183" s="31" t="s">
        <v>80</v>
      </c>
      <c r="P183" s="31" t="s">
        <v>80</v>
      </c>
      <c r="Q183" s="31" t="s">
        <v>80</v>
      </c>
      <c r="R183" s="31" t="s">
        <v>80</v>
      </c>
      <c r="S183" s="31" t="s">
        <v>80</v>
      </c>
      <c r="T183" s="31" t="s">
        <v>80</v>
      </c>
      <c r="U183" s="31" t="s">
        <v>80</v>
      </c>
      <c r="V183" s="31" t="s">
        <v>80</v>
      </c>
      <c r="W183" s="31" t="s">
        <v>80</v>
      </c>
      <c r="X183" s="31" t="s">
        <v>80</v>
      </c>
      <c r="Y183" s="31">
        <v>1.4E-2</v>
      </c>
      <c r="Z183" s="31" t="s">
        <v>80</v>
      </c>
      <c r="AA183" s="31" t="s">
        <v>80</v>
      </c>
      <c r="AB183" s="31">
        <v>6.2E-2</v>
      </c>
      <c r="AC183" s="31">
        <v>4.4999999999999998E-2</v>
      </c>
      <c r="AD183" s="31" t="s">
        <v>80</v>
      </c>
      <c r="AE183" s="31" t="s">
        <v>80</v>
      </c>
      <c r="AF183" s="31">
        <v>1.2999999999999999E-2</v>
      </c>
      <c r="AG183" s="31">
        <v>3.6999999999999998E-2</v>
      </c>
      <c r="AH183" s="31" t="s">
        <v>80</v>
      </c>
      <c r="AI183" s="31" t="s">
        <v>80</v>
      </c>
      <c r="AJ183" s="31" t="s">
        <v>80</v>
      </c>
      <c r="AK183">
        <v>90</v>
      </c>
      <c r="AL183" s="29">
        <v>0</v>
      </c>
      <c r="AM183" s="29">
        <v>100</v>
      </c>
      <c r="AN183" s="20">
        <v>0.17100000000000001</v>
      </c>
    </row>
    <row r="184" spans="1:40" x14ac:dyDescent="0.25">
      <c r="A184" t="s">
        <v>167</v>
      </c>
      <c r="B184" t="s">
        <v>155</v>
      </c>
      <c r="C184" t="s">
        <v>100</v>
      </c>
      <c r="D184" t="s">
        <v>173</v>
      </c>
      <c r="E184" t="s">
        <v>81</v>
      </c>
      <c r="F184" t="s">
        <v>79</v>
      </c>
      <c r="G184" s="31" t="s">
        <v>80</v>
      </c>
      <c r="H184" s="31" t="s">
        <v>80</v>
      </c>
      <c r="I184" s="31" t="s">
        <v>80</v>
      </c>
      <c r="J184" s="31" t="s">
        <v>80</v>
      </c>
      <c r="K184" s="31" t="s">
        <v>80</v>
      </c>
      <c r="L184" s="31" t="s">
        <v>80</v>
      </c>
      <c r="M184" s="31" t="s">
        <v>80</v>
      </c>
      <c r="N184" s="31" t="s">
        <v>80</v>
      </c>
      <c r="O184" s="31" t="s">
        <v>80</v>
      </c>
      <c r="P184" s="31" t="s">
        <v>80</v>
      </c>
      <c r="Q184" s="31" t="s">
        <v>80</v>
      </c>
      <c r="R184" s="31" t="s">
        <v>80</v>
      </c>
      <c r="S184" s="31" t="s">
        <v>80</v>
      </c>
      <c r="T184" s="31" t="s">
        <v>80</v>
      </c>
      <c r="U184" s="31" t="s">
        <v>80</v>
      </c>
      <c r="V184" s="31" t="s">
        <v>80</v>
      </c>
      <c r="W184" s="31" t="s">
        <v>80</v>
      </c>
      <c r="X184" s="31" t="s">
        <v>80</v>
      </c>
      <c r="Y184" s="31" t="s">
        <v>82</v>
      </c>
      <c r="Z184" s="31" t="s">
        <v>80</v>
      </c>
      <c r="AA184" s="31" t="s">
        <v>80</v>
      </c>
      <c r="AB184" s="31" t="s">
        <v>82</v>
      </c>
      <c r="AC184" s="31" t="s">
        <v>82</v>
      </c>
      <c r="AD184" s="31" t="s">
        <v>80</v>
      </c>
      <c r="AE184" s="31" t="s">
        <v>80</v>
      </c>
      <c r="AF184" s="31" t="s">
        <v>82</v>
      </c>
      <c r="AG184" s="31" t="s">
        <v>82</v>
      </c>
      <c r="AH184" s="31" t="s">
        <v>80</v>
      </c>
      <c r="AI184" s="31" t="s">
        <v>80</v>
      </c>
      <c r="AJ184" s="31" t="s">
        <v>80</v>
      </c>
      <c r="AK184">
        <v>90</v>
      </c>
      <c r="AL184" s="29" t="s">
        <v>80</v>
      </c>
      <c r="AM184" s="29" t="s">
        <v>80</v>
      </c>
      <c r="AN184" s="20" t="s">
        <v>80</v>
      </c>
    </row>
    <row r="185" spans="1:40" x14ac:dyDescent="0.25">
      <c r="A185" t="s">
        <v>167</v>
      </c>
      <c r="B185" t="s">
        <v>155</v>
      </c>
      <c r="C185" t="s">
        <v>75</v>
      </c>
      <c r="D185" t="s">
        <v>76</v>
      </c>
      <c r="E185" t="s">
        <v>90</v>
      </c>
      <c r="F185" t="s">
        <v>78</v>
      </c>
      <c r="G185" s="31" t="s">
        <v>80</v>
      </c>
      <c r="H185" s="31" t="s">
        <v>80</v>
      </c>
      <c r="I185" s="31" t="s">
        <v>80</v>
      </c>
      <c r="J185" s="31" t="s">
        <v>80</v>
      </c>
      <c r="K185" s="31" t="s">
        <v>80</v>
      </c>
      <c r="L185" s="31" t="s">
        <v>80</v>
      </c>
      <c r="M185" s="31" t="s">
        <v>80</v>
      </c>
      <c r="N185" s="31" t="s">
        <v>80</v>
      </c>
      <c r="O185" s="31" t="s">
        <v>80</v>
      </c>
      <c r="P185" s="31" t="s">
        <v>80</v>
      </c>
      <c r="Q185" s="31" t="s">
        <v>80</v>
      </c>
      <c r="R185" s="31" t="s">
        <v>80</v>
      </c>
      <c r="S185" s="31" t="s">
        <v>80</v>
      </c>
      <c r="T185" s="31" t="s">
        <v>80</v>
      </c>
      <c r="U185" s="31" t="s">
        <v>80</v>
      </c>
      <c r="V185" s="31" t="s">
        <v>80</v>
      </c>
      <c r="W185" s="31" t="s">
        <v>80</v>
      </c>
      <c r="X185" s="31" t="s">
        <v>80</v>
      </c>
      <c r="Y185" s="31" t="s">
        <v>80</v>
      </c>
      <c r="Z185" s="31" t="s">
        <v>80</v>
      </c>
      <c r="AA185" s="31" t="s">
        <v>80</v>
      </c>
      <c r="AB185" s="31" t="s">
        <v>80</v>
      </c>
      <c r="AC185" s="31" t="s">
        <v>80</v>
      </c>
      <c r="AD185" s="31" t="s">
        <v>80</v>
      </c>
      <c r="AE185" s="31" t="s">
        <v>80</v>
      </c>
      <c r="AF185" s="31" t="s">
        <v>80</v>
      </c>
      <c r="AG185" s="31" t="s">
        <v>80</v>
      </c>
      <c r="AH185" s="31">
        <v>7.6999999999999999E-2</v>
      </c>
      <c r="AI185" s="31">
        <v>7.6999999999999999E-2</v>
      </c>
      <c r="AJ185" s="31" t="s">
        <v>80</v>
      </c>
      <c r="AK185">
        <v>91</v>
      </c>
      <c r="AL185" s="29">
        <v>0</v>
      </c>
      <c r="AM185" s="29">
        <v>100</v>
      </c>
      <c r="AN185" s="20">
        <v>0.154</v>
      </c>
    </row>
    <row r="186" spans="1:40" x14ac:dyDescent="0.25">
      <c r="A186" t="s">
        <v>167</v>
      </c>
      <c r="B186" t="s">
        <v>155</v>
      </c>
      <c r="C186" t="s">
        <v>75</v>
      </c>
      <c r="D186" t="s">
        <v>76</v>
      </c>
      <c r="E186" t="s">
        <v>90</v>
      </c>
      <c r="F186" t="s">
        <v>79</v>
      </c>
      <c r="G186" s="31" t="s">
        <v>80</v>
      </c>
      <c r="H186" s="31" t="s">
        <v>80</v>
      </c>
      <c r="I186" s="31" t="s">
        <v>80</v>
      </c>
      <c r="J186" s="31" t="s">
        <v>80</v>
      </c>
      <c r="K186" s="31" t="s">
        <v>80</v>
      </c>
      <c r="L186" s="31" t="s">
        <v>80</v>
      </c>
      <c r="M186" s="31" t="s">
        <v>80</v>
      </c>
      <c r="N186" s="31" t="s">
        <v>80</v>
      </c>
      <c r="O186" s="31" t="s">
        <v>80</v>
      </c>
      <c r="P186" s="31" t="s">
        <v>80</v>
      </c>
      <c r="Q186" s="31" t="s">
        <v>80</v>
      </c>
      <c r="R186" s="31" t="s">
        <v>80</v>
      </c>
      <c r="S186" s="31" t="s">
        <v>80</v>
      </c>
      <c r="T186" s="31" t="s">
        <v>80</v>
      </c>
      <c r="U186" s="31" t="s">
        <v>80</v>
      </c>
      <c r="V186" s="31" t="s">
        <v>80</v>
      </c>
      <c r="W186" s="31" t="s">
        <v>80</v>
      </c>
      <c r="X186" s="31" t="s">
        <v>80</v>
      </c>
      <c r="Y186" s="31" t="s">
        <v>80</v>
      </c>
      <c r="Z186" s="31" t="s">
        <v>80</v>
      </c>
      <c r="AA186" s="31" t="s">
        <v>80</v>
      </c>
      <c r="AB186" s="31" t="s">
        <v>80</v>
      </c>
      <c r="AC186" s="31" t="s">
        <v>80</v>
      </c>
      <c r="AD186" s="31" t="s">
        <v>80</v>
      </c>
      <c r="AE186" s="31" t="s">
        <v>80</v>
      </c>
      <c r="AF186" s="31" t="s">
        <v>80</v>
      </c>
      <c r="AG186" s="31" t="s">
        <v>80</v>
      </c>
      <c r="AH186" s="31" t="s">
        <v>5</v>
      </c>
      <c r="AI186" s="31" t="s">
        <v>82</v>
      </c>
      <c r="AJ186" s="31" t="s">
        <v>80</v>
      </c>
      <c r="AK186">
        <v>91</v>
      </c>
      <c r="AL186" s="29" t="s">
        <v>80</v>
      </c>
      <c r="AM186" s="29" t="s">
        <v>80</v>
      </c>
      <c r="AN186" s="20" t="s">
        <v>80</v>
      </c>
    </row>
    <row r="187" spans="1:40" x14ac:dyDescent="0.25">
      <c r="A187" t="s">
        <v>167</v>
      </c>
      <c r="B187" t="s">
        <v>155</v>
      </c>
      <c r="C187" t="s">
        <v>100</v>
      </c>
      <c r="D187" t="s">
        <v>173</v>
      </c>
      <c r="E187" t="s">
        <v>95</v>
      </c>
      <c r="F187" t="s">
        <v>78</v>
      </c>
      <c r="G187" s="31" t="s">
        <v>80</v>
      </c>
      <c r="H187" s="31" t="s">
        <v>80</v>
      </c>
      <c r="I187" s="31" t="s">
        <v>80</v>
      </c>
      <c r="J187" s="31" t="s">
        <v>80</v>
      </c>
      <c r="K187" s="31" t="s">
        <v>80</v>
      </c>
      <c r="L187" s="31" t="s">
        <v>80</v>
      </c>
      <c r="M187" s="31" t="s">
        <v>80</v>
      </c>
      <c r="N187" s="31" t="s">
        <v>80</v>
      </c>
      <c r="O187" s="31" t="s">
        <v>80</v>
      </c>
      <c r="P187" s="31" t="s">
        <v>80</v>
      </c>
      <c r="Q187" s="31" t="s">
        <v>80</v>
      </c>
      <c r="R187" s="31" t="s">
        <v>80</v>
      </c>
      <c r="S187" s="31" t="s">
        <v>80</v>
      </c>
      <c r="T187" s="31" t="s">
        <v>80</v>
      </c>
      <c r="U187" s="31" t="s">
        <v>80</v>
      </c>
      <c r="V187" s="31" t="s">
        <v>80</v>
      </c>
      <c r="W187" s="31" t="s">
        <v>80</v>
      </c>
      <c r="X187" s="31" t="s">
        <v>80</v>
      </c>
      <c r="Y187" s="31" t="s">
        <v>80</v>
      </c>
      <c r="Z187" s="31">
        <v>2.4E-2</v>
      </c>
      <c r="AA187" s="31" t="s">
        <v>80</v>
      </c>
      <c r="AB187" s="31" t="s">
        <v>80</v>
      </c>
      <c r="AC187" s="31" t="s">
        <v>80</v>
      </c>
      <c r="AD187" s="31" t="s">
        <v>80</v>
      </c>
      <c r="AE187" s="31" t="s">
        <v>80</v>
      </c>
      <c r="AF187" s="31" t="s">
        <v>80</v>
      </c>
      <c r="AG187" s="31" t="s">
        <v>80</v>
      </c>
      <c r="AH187" s="31">
        <v>7.6999999999999999E-2</v>
      </c>
      <c r="AI187" s="31" t="s">
        <v>80</v>
      </c>
      <c r="AJ187" s="31" t="s">
        <v>80</v>
      </c>
      <c r="AK187">
        <v>92</v>
      </c>
      <c r="AL187" s="29">
        <v>0</v>
      </c>
      <c r="AM187" s="29">
        <v>100</v>
      </c>
      <c r="AN187" s="20">
        <v>0.10100000000000001</v>
      </c>
    </row>
    <row r="188" spans="1:40" x14ac:dyDescent="0.25">
      <c r="A188" t="s">
        <v>167</v>
      </c>
      <c r="B188" t="s">
        <v>155</v>
      </c>
      <c r="C188" t="s">
        <v>100</v>
      </c>
      <c r="D188" t="s">
        <v>173</v>
      </c>
      <c r="E188" t="s">
        <v>95</v>
      </c>
      <c r="F188" t="s">
        <v>79</v>
      </c>
      <c r="G188" s="31" t="s">
        <v>80</v>
      </c>
      <c r="H188" s="31" t="s">
        <v>80</v>
      </c>
      <c r="I188" s="31" t="s">
        <v>80</v>
      </c>
      <c r="J188" s="31" t="s">
        <v>80</v>
      </c>
      <c r="K188" s="31" t="s">
        <v>80</v>
      </c>
      <c r="L188" s="31" t="s">
        <v>80</v>
      </c>
      <c r="M188" s="31" t="s">
        <v>80</v>
      </c>
      <c r="N188" s="31" t="s">
        <v>80</v>
      </c>
      <c r="O188" s="31" t="s">
        <v>80</v>
      </c>
      <c r="P188" s="31" t="s">
        <v>80</v>
      </c>
      <c r="Q188" s="31" t="s">
        <v>80</v>
      </c>
      <c r="R188" s="31" t="s">
        <v>80</v>
      </c>
      <c r="S188" s="31" t="s">
        <v>80</v>
      </c>
      <c r="T188" s="31" t="s">
        <v>80</v>
      </c>
      <c r="U188" s="31" t="s">
        <v>80</v>
      </c>
      <c r="V188" s="31" t="s">
        <v>80</v>
      </c>
      <c r="W188" s="31" t="s">
        <v>80</v>
      </c>
      <c r="X188" s="31" t="s">
        <v>80</v>
      </c>
      <c r="Y188" s="31" t="s">
        <v>80</v>
      </c>
      <c r="Z188" s="31" t="s">
        <v>82</v>
      </c>
      <c r="AA188" s="31" t="s">
        <v>80</v>
      </c>
      <c r="AB188" s="31" t="s">
        <v>80</v>
      </c>
      <c r="AC188" s="31" t="s">
        <v>80</v>
      </c>
      <c r="AD188" s="31" t="s">
        <v>80</v>
      </c>
      <c r="AE188" s="31" t="s">
        <v>80</v>
      </c>
      <c r="AF188" s="31" t="s">
        <v>80</v>
      </c>
      <c r="AG188" s="31" t="s">
        <v>80</v>
      </c>
      <c r="AH188" s="31" t="s">
        <v>82</v>
      </c>
      <c r="AI188" s="31" t="s">
        <v>80</v>
      </c>
      <c r="AJ188" s="31" t="s">
        <v>80</v>
      </c>
      <c r="AK188">
        <v>92</v>
      </c>
      <c r="AL188" s="29" t="s">
        <v>80</v>
      </c>
      <c r="AM188" s="29" t="s">
        <v>80</v>
      </c>
      <c r="AN188" s="20" t="s">
        <v>80</v>
      </c>
    </row>
    <row r="189" spans="1:40" x14ac:dyDescent="0.25"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</row>
  </sheetData>
  <mergeCells count="2">
    <mergeCell ref="A1:G1"/>
    <mergeCell ref="E2:F2"/>
  </mergeCells>
  <conditionalFormatting sqref="E5:E189">
    <cfRule type="expression" dxfId="1914" priority="1">
      <formula>E5="UN"</formula>
    </cfRule>
  </conditionalFormatting>
  <conditionalFormatting sqref="G5:AJ5">
    <cfRule type="expression" dxfId="1913" priority="10">
      <formula>AND($E5&lt;&gt;"UN", G5="", G6&lt;&gt;"", G6&lt;&gt;"-1")</formula>
    </cfRule>
  </conditionalFormatting>
  <conditionalFormatting sqref="G5:AJ189">
    <cfRule type="expression" dxfId="1912" priority="2">
      <formula>G5="-1"</formula>
    </cfRule>
    <cfRule type="expression" dxfId="1911" priority="3">
      <formula>G5="a"</formula>
    </cfRule>
    <cfRule type="expression" dxfId="1910" priority="4">
      <formula>G5="b"</formula>
    </cfRule>
    <cfRule type="expression" dxfId="1909" priority="5">
      <formula>G5="c"</formula>
    </cfRule>
    <cfRule type="expression" dxfId="1908" priority="6">
      <formula>G5="bc"</formula>
    </cfRule>
    <cfRule type="expression" dxfId="1907" priority="7">
      <formula>G5="ab"</formula>
    </cfRule>
    <cfRule type="expression" dxfId="1906" priority="8">
      <formula>G5="ac"</formula>
    </cfRule>
    <cfRule type="expression" dxfId="1905" priority="9">
      <formula>G5="abc"</formula>
    </cfRule>
  </conditionalFormatting>
  <conditionalFormatting sqref="G7:AJ7">
    <cfRule type="expression" dxfId="1904" priority="11">
      <formula>AND($E7&lt;&gt;"UN", G7="", G8&lt;&gt;"", G8&lt;&gt;"-1")</formula>
    </cfRule>
  </conditionalFormatting>
  <conditionalFormatting sqref="G9:AJ9">
    <cfRule type="expression" dxfId="1903" priority="12">
      <formula>AND($E9&lt;&gt;"UN", G9="", G10&lt;&gt;"", G10&lt;&gt;"-1")</formula>
    </cfRule>
  </conditionalFormatting>
  <conditionalFormatting sqref="G11:AJ11">
    <cfRule type="expression" dxfId="1902" priority="13">
      <formula>AND($E11&lt;&gt;"UN", G11="", G12&lt;&gt;"", G12&lt;&gt;"-1")</formula>
    </cfRule>
  </conditionalFormatting>
  <conditionalFormatting sqref="G13:AJ13">
    <cfRule type="expression" dxfId="1901" priority="14">
      <formula>AND($E13&lt;&gt;"UN", G13="", G14&lt;&gt;"", G14&lt;&gt;"-1")</formula>
    </cfRule>
  </conditionalFormatting>
  <conditionalFormatting sqref="G15:AJ15">
    <cfRule type="expression" dxfId="1900" priority="15">
      <formula>AND($E15&lt;&gt;"UN", G15="", G16&lt;&gt;"", G16&lt;&gt;"-1")</formula>
    </cfRule>
  </conditionalFormatting>
  <conditionalFormatting sqref="G17:AJ17">
    <cfRule type="expression" dxfId="1899" priority="16">
      <formula>AND($E17&lt;&gt;"UN", G17="", G18&lt;&gt;"", G18&lt;&gt;"-1")</formula>
    </cfRule>
  </conditionalFormatting>
  <conditionalFormatting sqref="G19:AJ19">
    <cfRule type="expression" dxfId="1898" priority="17">
      <formula>AND($E19&lt;&gt;"UN", G19="", G20&lt;&gt;"", G20&lt;&gt;"-1")</formula>
    </cfRule>
  </conditionalFormatting>
  <conditionalFormatting sqref="G21:AJ21">
    <cfRule type="expression" dxfId="1897" priority="18">
      <formula>AND($E21&lt;&gt;"UN", G21="", G22&lt;&gt;"", G22&lt;&gt;"-1")</formula>
    </cfRule>
  </conditionalFormatting>
  <conditionalFormatting sqref="G23:AJ23">
    <cfRule type="expression" dxfId="1896" priority="19">
      <formula>AND($E23&lt;&gt;"UN", G23="", G24&lt;&gt;"", G24&lt;&gt;"-1")</formula>
    </cfRule>
  </conditionalFormatting>
  <conditionalFormatting sqref="G25:AJ25">
    <cfRule type="expression" dxfId="1895" priority="20">
      <formula>AND($E25&lt;&gt;"UN", G25="", G26&lt;&gt;"", G26&lt;&gt;"-1")</formula>
    </cfRule>
  </conditionalFormatting>
  <conditionalFormatting sqref="G27:AJ27">
    <cfRule type="expression" dxfId="1894" priority="21">
      <formula>AND($E27&lt;&gt;"UN", G27="", G28&lt;&gt;"", G28&lt;&gt;"-1")</formula>
    </cfRule>
  </conditionalFormatting>
  <conditionalFormatting sqref="G29:AJ29">
    <cfRule type="expression" dxfId="1893" priority="22">
      <formula>AND($E29&lt;&gt;"UN", G29="", G30&lt;&gt;"", G30&lt;&gt;"-1")</formula>
    </cfRule>
  </conditionalFormatting>
  <conditionalFormatting sqref="G31:AJ31">
    <cfRule type="expression" dxfId="1892" priority="23">
      <formula>AND($E31&lt;&gt;"UN", G31="", G32&lt;&gt;"", G32&lt;&gt;"-1")</formula>
    </cfRule>
  </conditionalFormatting>
  <conditionalFormatting sqref="G33:AJ33">
    <cfRule type="expression" dxfId="1891" priority="24">
      <formula>AND($E33&lt;&gt;"UN", G33="", G34&lt;&gt;"", G34&lt;&gt;"-1")</formula>
    </cfRule>
  </conditionalFormatting>
  <conditionalFormatting sqref="G35:AJ35">
    <cfRule type="expression" dxfId="1890" priority="25">
      <formula>AND($E35&lt;&gt;"UN", G35="", G36&lt;&gt;"", G36&lt;&gt;"-1")</formula>
    </cfRule>
  </conditionalFormatting>
  <conditionalFormatting sqref="G37:AJ37">
    <cfRule type="expression" dxfId="1889" priority="26">
      <formula>AND($E37&lt;&gt;"UN", G37="", G38&lt;&gt;"", G38&lt;&gt;"-1")</formula>
    </cfRule>
  </conditionalFormatting>
  <conditionalFormatting sqref="G39:AJ39">
    <cfRule type="expression" dxfId="1888" priority="27">
      <formula>AND($E39&lt;&gt;"UN", G39="", G40&lt;&gt;"", G40&lt;&gt;"-1")</formula>
    </cfRule>
  </conditionalFormatting>
  <conditionalFormatting sqref="G41:AJ41">
    <cfRule type="expression" dxfId="1887" priority="28">
      <formula>AND($E41&lt;&gt;"UN", G41="", G42&lt;&gt;"", G42&lt;&gt;"-1")</formula>
    </cfRule>
  </conditionalFormatting>
  <conditionalFormatting sqref="G43:AJ43">
    <cfRule type="expression" dxfId="1886" priority="29">
      <formula>AND($E43&lt;&gt;"UN", G43="", G44&lt;&gt;"", G44&lt;&gt;"-1")</formula>
    </cfRule>
  </conditionalFormatting>
  <conditionalFormatting sqref="G45:AJ45">
    <cfRule type="expression" dxfId="1885" priority="30">
      <formula>AND($E45&lt;&gt;"UN", G45="", G46&lt;&gt;"", G46&lt;&gt;"-1")</formula>
    </cfRule>
  </conditionalFormatting>
  <conditionalFormatting sqref="G47:AJ47">
    <cfRule type="expression" dxfId="1884" priority="31">
      <formula>AND($E47&lt;&gt;"UN", G47="", G48&lt;&gt;"", G48&lt;&gt;"-1")</formula>
    </cfRule>
  </conditionalFormatting>
  <conditionalFormatting sqref="G49:AJ49">
    <cfRule type="expression" dxfId="1883" priority="32">
      <formula>AND($E49&lt;&gt;"UN", G49="", G50&lt;&gt;"", G50&lt;&gt;"-1")</formula>
    </cfRule>
  </conditionalFormatting>
  <conditionalFormatting sqref="G51:AJ51">
    <cfRule type="expression" dxfId="1882" priority="33">
      <formula>AND($E51&lt;&gt;"UN", G51="", G52&lt;&gt;"", G52&lt;&gt;"-1")</formula>
    </cfRule>
  </conditionalFormatting>
  <conditionalFormatting sqref="G53:AJ53">
    <cfRule type="expression" dxfId="1881" priority="34">
      <formula>AND($E53&lt;&gt;"UN", G53="", G54&lt;&gt;"", G54&lt;&gt;"-1")</formula>
    </cfRule>
  </conditionalFormatting>
  <conditionalFormatting sqref="G55:AJ55">
    <cfRule type="expression" dxfId="1880" priority="35">
      <formula>AND($E55&lt;&gt;"UN", G55="", G56&lt;&gt;"", G56&lt;&gt;"-1")</formula>
    </cfRule>
  </conditionalFormatting>
  <conditionalFormatting sqref="G57:AJ57">
    <cfRule type="expression" dxfId="1879" priority="36">
      <formula>AND($E57&lt;&gt;"UN", G57="", G58&lt;&gt;"", G58&lt;&gt;"-1")</formula>
    </cfRule>
  </conditionalFormatting>
  <conditionalFormatting sqref="G59:AJ59">
    <cfRule type="expression" dxfId="1878" priority="37">
      <formula>AND($E59&lt;&gt;"UN", G59="", G60&lt;&gt;"", G60&lt;&gt;"-1")</formula>
    </cfRule>
  </conditionalFormatting>
  <conditionalFormatting sqref="G61:AJ61">
    <cfRule type="expression" dxfId="1877" priority="38">
      <formula>AND($E61&lt;&gt;"UN", G61="", G62&lt;&gt;"", G62&lt;&gt;"-1")</formula>
    </cfRule>
  </conditionalFormatting>
  <conditionalFormatting sqref="G63:AJ63">
    <cfRule type="expression" dxfId="1876" priority="39">
      <formula>AND($E63&lt;&gt;"UN", G63="", G64&lt;&gt;"", G64&lt;&gt;"-1")</formula>
    </cfRule>
  </conditionalFormatting>
  <conditionalFormatting sqref="G65:AJ65">
    <cfRule type="expression" dxfId="1875" priority="40">
      <formula>AND($E65&lt;&gt;"UN", G65="", G66&lt;&gt;"", G66&lt;&gt;"-1")</formula>
    </cfRule>
  </conditionalFormatting>
  <conditionalFormatting sqref="G67:AJ67">
    <cfRule type="expression" dxfId="1874" priority="41">
      <formula>AND($E67&lt;&gt;"UN", G67="", G68&lt;&gt;"", G68&lt;&gt;"-1")</formula>
    </cfRule>
  </conditionalFormatting>
  <conditionalFormatting sqref="G69:AJ69">
    <cfRule type="expression" dxfId="1873" priority="42">
      <formula>AND($E69&lt;&gt;"UN", G69="", G70&lt;&gt;"", G70&lt;&gt;"-1")</formula>
    </cfRule>
  </conditionalFormatting>
  <conditionalFormatting sqref="G71:AJ71">
    <cfRule type="expression" dxfId="1872" priority="43">
      <formula>AND($E71&lt;&gt;"UN", G71="", G72&lt;&gt;"", G72&lt;&gt;"-1")</formula>
    </cfRule>
  </conditionalFormatting>
  <conditionalFormatting sqref="G73:AJ73">
    <cfRule type="expression" dxfId="1871" priority="44">
      <formula>AND($E73&lt;&gt;"UN", G73="", G74&lt;&gt;"", G74&lt;&gt;"-1")</formula>
    </cfRule>
  </conditionalFormatting>
  <conditionalFormatting sqref="G75:AJ75">
    <cfRule type="expression" dxfId="1870" priority="45">
      <formula>AND($E75&lt;&gt;"UN", G75="", G76&lt;&gt;"", G76&lt;&gt;"-1")</formula>
    </cfRule>
  </conditionalFormatting>
  <conditionalFormatting sqref="G77:AJ77">
    <cfRule type="expression" dxfId="1869" priority="46">
      <formula>AND($E77&lt;&gt;"UN", G77="", G78&lt;&gt;"", G78&lt;&gt;"-1")</formula>
    </cfRule>
  </conditionalFormatting>
  <conditionalFormatting sqref="G79:AJ79">
    <cfRule type="expression" dxfId="1868" priority="47">
      <formula>AND($E79&lt;&gt;"UN", G79="", G80&lt;&gt;"", G80&lt;&gt;"-1")</formula>
    </cfRule>
  </conditionalFormatting>
  <conditionalFormatting sqref="G81:AJ81">
    <cfRule type="expression" dxfId="1867" priority="48">
      <formula>AND($E81&lt;&gt;"UN", G81="", G82&lt;&gt;"", G82&lt;&gt;"-1")</formula>
    </cfRule>
  </conditionalFormatting>
  <conditionalFormatting sqref="G83:AJ83">
    <cfRule type="expression" dxfId="1866" priority="49">
      <formula>AND($E83&lt;&gt;"UN", G83="", G84&lt;&gt;"", G84&lt;&gt;"-1")</formula>
    </cfRule>
  </conditionalFormatting>
  <conditionalFormatting sqref="G85:AJ85">
    <cfRule type="expression" dxfId="1865" priority="50">
      <formula>AND($E85&lt;&gt;"UN", G85="", G86&lt;&gt;"", G86&lt;&gt;"-1")</formula>
    </cfRule>
  </conditionalFormatting>
  <conditionalFormatting sqref="G87:AJ87">
    <cfRule type="expression" dxfId="1864" priority="51">
      <formula>AND($E87&lt;&gt;"UN", G87="", G88&lt;&gt;"", G88&lt;&gt;"-1")</formula>
    </cfRule>
  </conditionalFormatting>
  <conditionalFormatting sqref="G89:AJ89">
    <cfRule type="expression" dxfId="1863" priority="52">
      <formula>AND($E89&lt;&gt;"UN", G89="", G90&lt;&gt;"", G90&lt;&gt;"-1")</formula>
    </cfRule>
  </conditionalFormatting>
  <conditionalFormatting sqref="G91:AJ91">
    <cfRule type="expression" dxfId="1862" priority="53">
      <formula>AND($E91&lt;&gt;"UN", G91="", G92&lt;&gt;"", G92&lt;&gt;"-1")</formula>
    </cfRule>
  </conditionalFormatting>
  <conditionalFormatting sqref="G93:AJ93">
    <cfRule type="expression" dxfId="1861" priority="54">
      <formula>AND($E93&lt;&gt;"UN", G93="", G94&lt;&gt;"", G94&lt;&gt;"-1")</formula>
    </cfRule>
  </conditionalFormatting>
  <conditionalFormatting sqref="G95:AJ95">
    <cfRule type="expression" dxfId="1860" priority="55">
      <formula>AND($E95&lt;&gt;"UN", G95="", G96&lt;&gt;"", G96&lt;&gt;"-1")</formula>
    </cfRule>
  </conditionalFormatting>
  <conditionalFormatting sqref="G97:AJ97">
    <cfRule type="expression" dxfId="1859" priority="56">
      <formula>AND($E97&lt;&gt;"UN", G97="", G98&lt;&gt;"", G98&lt;&gt;"-1")</formula>
    </cfRule>
  </conditionalFormatting>
  <conditionalFormatting sqref="G99:AJ99">
    <cfRule type="expression" dxfId="1858" priority="57">
      <formula>AND($E99&lt;&gt;"UN", G99="", G100&lt;&gt;"", G100&lt;&gt;"-1")</formula>
    </cfRule>
  </conditionalFormatting>
  <conditionalFormatting sqref="G101:AJ101">
    <cfRule type="expression" dxfId="1857" priority="58">
      <formula>AND($E101&lt;&gt;"UN", G101="", G102&lt;&gt;"", G102&lt;&gt;"-1")</formula>
    </cfRule>
  </conditionalFormatting>
  <conditionalFormatting sqref="G103:AJ103">
    <cfRule type="expression" dxfId="1856" priority="59">
      <formula>AND($E103&lt;&gt;"UN", G103="", G104&lt;&gt;"", G104&lt;&gt;"-1")</formula>
    </cfRule>
  </conditionalFormatting>
  <conditionalFormatting sqref="G105:AJ105">
    <cfRule type="expression" dxfId="1855" priority="60">
      <formula>AND($E105&lt;&gt;"UN", G105="", G106&lt;&gt;"", G106&lt;&gt;"-1")</formula>
    </cfRule>
  </conditionalFormatting>
  <conditionalFormatting sqref="G107:AJ107">
    <cfRule type="expression" dxfId="1854" priority="61">
      <formula>AND($E107&lt;&gt;"UN", G107="", G108&lt;&gt;"", G108&lt;&gt;"-1")</formula>
    </cfRule>
  </conditionalFormatting>
  <conditionalFormatting sqref="G109:AJ109">
    <cfRule type="expression" dxfId="1853" priority="62">
      <formula>AND($E109&lt;&gt;"UN", G109="", G110&lt;&gt;"", G110&lt;&gt;"-1")</formula>
    </cfRule>
  </conditionalFormatting>
  <conditionalFormatting sqref="G111:AJ111">
    <cfRule type="expression" dxfId="1852" priority="63">
      <formula>AND($E111&lt;&gt;"UN", G111="", G112&lt;&gt;"", G112&lt;&gt;"-1")</formula>
    </cfRule>
  </conditionalFormatting>
  <conditionalFormatting sqref="G113:AJ113">
    <cfRule type="expression" dxfId="1851" priority="64">
      <formula>AND($E113&lt;&gt;"UN", G113="", G114&lt;&gt;"", G114&lt;&gt;"-1")</formula>
    </cfRule>
  </conditionalFormatting>
  <conditionalFormatting sqref="G115:AJ115">
    <cfRule type="expression" dxfId="1850" priority="65">
      <formula>AND($E115&lt;&gt;"UN", G115="", G116&lt;&gt;"", G116&lt;&gt;"-1")</formula>
    </cfRule>
  </conditionalFormatting>
  <conditionalFormatting sqref="G117:AJ117">
    <cfRule type="expression" dxfId="1849" priority="66">
      <formula>AND($E117&lt;&gt;"UN", G117="", G118&lt;&gt;"", G118&lt;&gt;"-1")</formula>
    </cfRule>
  </conditionalFormatting>
  <conditionalFormatting sqref="G119:AJ119">
    <cfRule type="expression" dxfId="1848" priority="67">
      <formula>AND($E119&lt;&gt;"UN", G119="", G120&lt;&gt;"", G120&lt;&gt;"-1")</formula>
    </cfRule>
  </conditionalFormatting>
  <conditionalFormatting sqref="G121:AJ121">
    <cfRule type="expression" dxfId="1847" priority="68">
      <formula>AND($E121&lt;&gt;"UN", G121="", G122&lt;&gt;"", G122&lt;&gt;"-1")</formula>
    </cfRule>
  </conditionalFormatting>
  <conditionalFormatting sqref="G123:AJ123">
    <cfRule type="expression" dxfId="1846" priority="69">
      <formula>AND($E123&lt;&gt;"UN", G123="", G124&lt;&gt;"", G124&lt;&gt;"-1")</formula>
    </cfRule>
  </conditionalFormatting>
  <conditionalFormatting sqref="G125:AJ125">
    <cfRule type="expression" dxfId="1845" priority="70">
      <formula>AND($E125&lt;&gt;"UN", G125="", G126&lt;&gt;"", G126&lt;&gt;"-1")</formula>
    </cfRule>
  </conditionalFormatting>
  <conditionalFormatting sqref="G127:AJ127">
    <cfRule type="expression" dxfId="1844" priority="71">
      <formula>AND($E127&lt;&gt;"UN", G127="", G128&lt;&gt;"", G128&lt;&gt;"-1")</formula>
    </cfRule>
  </conditionalFormatting>
  <conditionalFormatting sqref="G129:AJ129">
    <cfRule type="expression" dxfId="1843" priority="72">
      <formula>AND($E129&lt;&gt;"UN", G129="", G130&lt;&gt;"", G130&lt;&gt;"-1")</formula>
    </cfRule>
  </conditionalFormatting>
  <conditionalFormatting sqref="G131:AJ131">
    <cfRule type="expression" dxfId="1842" priority="73">
      <formula>AND($E131&lt;&gt;"UN", G131="", G132&lt;&gt;"", G132&lt;&gt;"-1")</formula>
    </cfRule>
  </conditionalFormatting>
  <conditionalFormatting sqref="G133:AJ133">
    <cfRule type="expression" dxfId="1841" priority="74">
      <formula>AND($E133&lt;&gt;"UN", G133="", G134&lt;&gt;"", G134&lt;&gt;"-1")</formula>
    </cfRule>
  </conditionalFormatting>
  <conditionalFormatting sqref="G135:AJ135">
    <cfRule type="expression" dxfId="1840" priority="75">
      <formula>AND($E135&lt;&gt;"UN", G135="", G136&lt;&gt;"", G136&lt;&gt;"-1")</formula>
    </cfRule>
  </conditionalFormatting>
  <conditionalFormatting sqref="G137:AJ137">
    <cfRule type="expression" dxfId="1839" priority="76">
      <formula>AND($E137&lt;&gt;"UN", G137="", G138&lt;&gt;"", G138&lt;&gt;"-1")</formula>
    </cfRule>
  </conditionalFormatting>
  <conditionalFormatting sqref="G139:AJ139">
    <cfRule type="expression" dxfId="1838" priority="77">
      <formula>AND($E139&lt;&gt;"UN", G139="", G140&lt;&gt;"", G140&lt;&gt;"-1")</formula>
    </cfRule>
  </conditionalFormatting>
  <conditionalFormatting sqref="G141:AJ141">
    <cfRule type="expression" dxfId="1837" priority="78">
      <formula>AND($E141&lt;&gt;"UN", G141="", G142&lt;&gt;"", G142&lt;&gt;"-1")</formula>
    </cfRule>
  </conditionalFormatting>
  <conditionalFormatting sqref="G143:AJ143">
    <cfRule type="expression" dxfId="1836" priority="79">
      <formula>AND($E143&lt;&gt;"UN", G143="", G144&lt;&gt;"", G144&lt;&gt;"-1")</formula>
    </cfRule>
  </conditionalFormatting>
  <conditionalFormatting sqref="G145:AJ145">
    <cfRule type="expression" dxfId="1835" priority="80">
      <formula>AND($E145&lt;&gt;"UN", G145="", G146&lt;&gt;"", G146&lt;&gt;"-1")</formula>
    </cfRule>
  </conditionalFormatting>
  <conditionalFormatting sqref="G147:AJ147">
    <cfRule type="expression" dxfId="1834" priority="81">
      <formula>AND($E147&lt;&gt;"UN", G147="", G148&lt;&gt;"", G148&lt;&gt;"-1")</formula>
    </cfRule>
  </conditionalFormatting>
  <conditionalFormatting sqref="G149:AJ149">
    <cfRule type="expression" dxfId="1833" priority="82">
      <formula>AND($E149&lt;&gt;"UN", G149="", G150&lt;&gt;"", G150&lt;&gt;"-1")</formula>
    </cfRule>
  </conditionalFormatting>
  <conditionalFormatting sqref="G151:AJ151">
    <cfRule type="expression" dxfId="1832" priority="83">
      <formula>AND($E151&lt;&gt;"UN", G151="", G152&lt;&gt;"", G152&lt;&gt;"-1")</formula>
    </cfRule>
  </conditionalFormatting>
  <conditionalFormatting sqref="G153:AJ153">
    <cfRule type="expression" dxfId="1831" priority="84">
      <formula>AND($E153&lt;&gt;"UN", G153="", G154&lt;&gt;"", G154&lt;&gt;"-1")</formula>
    </cfRule>
  </conditionalFormatting>
  <conditionalFormatting sqref="G155:AJ155">
    <cfRule type="expression" dxfId="1830" priority="85">
      <formula>AND($E155&lt;&gt;"UN", G155="", G156&lt;&gt;"", G156&lt;&gt;"-1")</formula>
    </cfRule>
  </conditionalFormatting>
  <conditionalFormatting sqref="G157:AJ157">
    <cfRule type="expression" dxfId="1829" priority="86">
      <formula>AND($E157&lt;&gt;"UN", G157="", G158&lt;&gt;"", G158&lt;&gt;"-1")</formula>
    </cfRule>
  </conditionalFormatting>
  <conditionalFormatting sqref="G159:AJ159">
    <cfRule type="expression" dxfId="1828" priority="87">
      <formula>AND($E159&lt;&gt;"UN", G159="", G160&lt;&gt;"", G160&lt;&gt;"-1")</formula>
    </cfRule>
  </conditionalFormatting>
  <conditionalFormatting sqref="G161:AJ161">
    <cfRule type="expression" dxfId="1827" priority="88">
      <formula>AND($E161&lt;&gt;"UN", G161="", G162&lt;&gt;"", G162&lt;&gt;"-1")</formula>
    </cfRule>
  </conditionalFormatting>
  <conditionalFormatting sqref="G163:AJ163">
    <cfRule type="expression" dxfId="1826" priority="89">
      <formula>AND($E163&lt;&gt;"UN", G163="", G164&lt;&gt;"", G164&lt;&gt;"-1")</formula>
    </cfRule>
  </conditionalFormatting>
  <conditionalFormatting sqref="G165:AJ165">
    <cfRule type="expression" dxfId="1825" priority="90">
      <formula>AND($E165&lt;&gt;"UN", G165="", G166&lt;&gt;"", G166&lt;&gt;"-1")</formula>
    </cfRule>
  </conditionalFormatting>
  <conditionalFormatting sqref="G167:AJ167">
    <cfRule type="expression" dxfId="1824" priority="91">
      <formula>AND($E167&lt;&gt;"UN", G167="", G168&lt;&gt;"", G168&lt;&gt;"-1")</formula>
    </cfRule>
  </conditionalFormatting>
  <conditionalFormatting sqref="G169:AJ169">
    <cfRule type="expression" dxfId="1823" priority="92">
      <formula>AND($E169&lt;&gt;"UN", G169="", G170&lt;&gt;"", G170&lt;&gt;"-1")</formula>
    </cfRule>
  </conditionalFormatting>
  <conditionalFormatting sqref="G171:AJ171">
    <cfRule type="expression" dxfId="1822" priority="93">
      <formula>AND($E171&lt;&gt;"UN", G171="", G172&lt;&gt;"", G172&lt;&gt;"-1")</formula>
    </cfRule>
  </conditionalFormatting>
  <conditionalFormatting sqref="G173:AJ173">
    <cfRule type="expression" dxfId="1821" priority="94">
      <formula>AND($E173&lt;&gt;"UN", G173="", G174&lt;&gt;"", G174&lt;&gt;"-1")</formula>
    </cfRule>
  </conditionalFormatting>
  <conditionalFormatting sqref="G175:AJ175">
    <cfRule type="expression" dxfId="1820" priority="95">
      <formula>AND($E175&lt;&gt;"UN", G175="", G176&lt;&gt;"", G176&lt;&gt;"-1")</formula>
    </cfRule>
  </conditionalFormatting>
  <conditionalFormatting sqref="G177:AJ177">
    <cfRule type="expression" dxfId="1819" priority="96">
      <formula>AND($E177&lt;&gt;"UN", G177="", G178&lt;&gt;"", G178&lt;&gt;"-1")</formula>
    </cfRule>
  </conditionalFormatting>
  <conditionalFormatting sqref="G179:AJ179">
    <cfRule type="expression" dxfId="1818" priority="97">
      <formula>AND($E179&lt;&gt;"UN", G179="", G180&lt;&gt;"", G180&lt;&gt;"-1")</formula>
    </cfRule>
  </conditionalFormatting>
  <conditionalFormatting sqref="G181:AJ181">
    <cfRule type="expression" dxfId="1817" priority="98">
      <formula>AND($E181&lt;&gt;"UN", G181="", G182&lt;&gt;"", G182&lt;&gt;"-1")</formula>
    </cfRule>
  </conditionalFormatting>
  <conditionalFormatting sqref="G183:AJ183">
    <cfRule type="expression" dxfId="1816" priority="99">
      <formula>AND($E183&lt;&gt;"UN", G183="", G184&lt;&gt;"", G184&lt;&gt;"-1")</formula>
    </cfRule>
  </conditionalFormatting>
  <conditionalFormatting sqref="G185:AJ185">
    <cfRule type="expression" dxfId="1815" priority="100">
      <formula>AND($E185&lt;&gt;"UN", G185="", G186&lt;&gt;"", G186&lt;&gt;"-1")</formula>
    </cfRule>
  </conditionalFormatting>
  <conditionalFormatting sqref="G187:AJ187">
    <cfRule type="expression" dxfId="1814" priority="101">
      <formula>AND($E187&lt;&gt;"UN", G187="", G188&lt;&gt;"", G188&lt;&gt;"-1")</formula>
    </cfRule>
  </conditionalFormatting>
  <conditionalFormatting sqref="G189:AJ189">
    <cfRule type="expression" dxfId="1813" priority="102">
      <formula>AND($E189&lt;&gt;"UN", G189="", G190&lt;&gt;"", G190&lt;&gt;"-1")</formula>
    </cfRule>
  </conditionalFormatting>
  <conditionalFormatting sqref="AL4:AL188">
    <cfRule type="colorScale" priority="103">
      <colorScale>
        <cfvo type="num" val="0"/>
        <cfvo type="num" val="0.45500000000000002"/>
        <cfvo type="num" val="21.19"/>
        <color rgb="FFF8696B"/>
        <color rgb="FFFFEB84"/>
        <color rgb="FF63BE7B"/>
      </colorScale>
    </cfRule>
  </conditionalFormatting>
  <conditionalFormatting sqref="AM4:AM188">
    <cfRule type="colorScale" priority="104">
      <colorScale>
        <cfvo type="num" val="21.19"/>
        <cfvo type="num" val="99.51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189 H4:H189 I4:I189 J4:J189 K4:K189 L4:L189 M4:M189 N4:N189 O4:O189 P4:P189 Q4:Q189 R4:R189 S4:S189 T4:T189 U4:U189 V4:V189 W4:W189 X4:X189 Y4:Y189 Z4:Z189 AA4:AA189 AB4:AB189 AC4:AC189 AD4:AD189 AE4:AE189 AF4:AF189 AG4:AG189 AH4:AH189 AI4:AI189 AJ4:AJ18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79646"/>
  </sheetPr>
  <dimension ref="A1:AN91"/>
  <sheetViews>
    <sheetView showGridLines="0" zoomScale="90" workbookViewId="0"/>
  </sheetViews>
  <sheetFormatPr defaultRowHeight="12" x14ac:dyDescent="0.25"/>
  <cols>
    <col min="1" max="3" width="8.42578125"/>
    <col min="4" max="4" width="27.42578125" bestFit="1" customWidth="1"/>
  </cols>
  <sheetData>
    <row r="1" spans="1:40" ht="14.4" x14ac:dyDescent="0.3">
      <c r="A1" s="229" t="s">
        <v>183</v>
      </c>
      <c r="B1" s="230"/>
      <c r="C1" s="230"/>
      <c r="D1" s="230"/>
      <c r="E1" s="230"/>
      <c r="F1" s="230"/>
      <c r="G1" s="230"/>
    </row>
    <row r="2" spans="1:40" x14ac:dyDescent="0.25">
      <c r="E2" s="241" t="s">
        <v>31</v>
      </c>
      <c r="F2" s="242"/>
      <c r="G2" s="61">
        <v>2447.9499999999998</v>
      </c>
      <c r="H2" s="61">
        <v>2511.6</v>
      </c>
      <c r="I2" s="61">
        <v>2334.3000000000002</v>
      </c>
      <c r="J2" s="61">
        <v>2657</v>
      </c>
      <c r="K2" s="61">
        <v>2771.761</v>
      </c>
      <c r="L2" s="61">
        <v>2774.8310000000001</v>
      </c>
      <c r="M2" s="61">
        <v>2784.3989999999999</v>
      </c>
      <c r="N2" s="61">
        <v>3318.5639999999999</v>
      </c>
      <c r="O2" s="61">
        <v>2305.3760000000002</v>
      </c>
      <c r="P2" s="61">
        <v>2124.538</v>
      </c>
      <c r="Q2" s="61">
        <v>1756.4590000000001</v>
      </c>
      <c r="R2" s="61">
        <v>1811.4359999999999</v>
      </c>
      <c r="S2" s="61">
        <v>1637.77</v>
      </c>
      <c r="T2" s="61">
        <v>1999.502</v>
      </c>
      <c r="U2" s="61">
        <v>1979.653</v>
      </c>
      <c r="V2" s="61">
        <v>1857.423</v>
      </c>
      <c r="W2" s="61">
        <v>2006.758</v>
      </c>
      <c r="X2" s="61">
        <v>1753.9259999999999</v>
      </c>
      <c r="Y2" s="61">
        <v>1481.6279999999999</v>
      </c>
      <c r="Z2" s="61">
        <v>1626.6669999999999</v>
      </c>
      <c r="AA2" s="61">
        <v>1841.713</v>
      </c>
      <c r="AB2" s="61">
        <v>1900.88</v>
      </c>
      <c r="AC2" s="61">
        <v>1850.0840000000001</v>
      </c>
      <c r="AD2" s="61">
        <v>2069.4870000000001</v>
      </c>
      <c r="AE2" s="61">
        <v>2305.585</v>
      </c>
      <c r="AF2" s="61">
        <v>2207.4969999999998</v>
      </c>
      <c r="AG2" s="61">
        <v>2309.56</v>
      </c>
      <c r="AH2" s="61">
        <v>2699.5830000000001</v>
      </c>
      <c r="AI2" s="61">
        <v>2564.1559999999999</v>
      </c>
      <c r="AJ2" s="60">
        <v>2961.0790000000002</v>
      </c>
    </row>
    <row r="3" spans="1:40" ht="14.4" x14ac:dyDescent="0.3">
      <c r="A3" s="17" t="s">
        <v>32</v>
      </c>
      <c r="B3" s="18">
        <v>8.5283950617283892</v>
      </c>
    </row>
    <row r="4" spans="1:40" ht="14.4" x14ac:dyDescent="0.3">
      <c r="A4" s="62" t="s">
        <v>33</v>
      </c>
      <c r="B4" s="63" t="s">
        <v>34</v>
      </c>
      <c r="C4" s="63" t="s">
        <v>35</v>
      </c>
      <c r="D4" s="63" t="s">
        <v>36</v>
      </c>
      <c r="E4" s="63" t="s">
        <v>37</v>
      </c>
      <c r="F4" s="63" t="s">
        <v>38</v>
      </c>
      <c r="G4" s="65" t="s">
        <v>39</v>
      </c>
      <c r="H4" s="65" t="s">
        <v>40</v>
      </c>
      <c r="I4" s="65" t="s">
        <v>41</v>
      </c>
      <c r="J4" s="65" t="s">
        <v>42</v>
      </c>
      <c r="K4" s="65" t="s">
        <v>43</v>
      </c>
      <c r="L4" s="65" t="s">
        <v>44</v>
      </c>
      <c r="M4" s="65" t="s">
        <v>45</v>
      </c>
      <c r="N4" s="65" t="s">
        <v>46</v>
      </c>
      <c r="O4" s="65" t="s">
        <v>47</v>
      </c>
      <c r="P4" s="65" t="s">
        <v>48</v>
      </c>
      <c r="Q4" s="65" t="s">
        <v>49</v>
      </c>
      <c r="R4" s="65" t="s">
        <v>50</v>
      </c>
      <c r="S4" s="65" t="s">
        <v>51</v>
      </c>
      <c r="T4" s="65" t="s">
        <v>52</v>
      </c>
      <c r="U4" s="65" t="s">
        <v>53</v>
      </c>
      <c r="V4" s="65" t="s">
        <v>54</v>
      </c>
      <c r="W4" s="65" t="s">
        <v>55</v>
      </c>
      <c r="X4" s="65" t="s">
        <v>56</v>
      </c>
      <c r="Y4" s="65" t="s">
        <v>57</v>
      </c>
      <c r="Z4" s="65" t="s">
        <v>58</v>
      </c>
      <c r="AA4" s="65" t="s">
        <v>59</v>
      </c>
      <c r="AB4" s="65" t="s">
        <v>60</v>
      </c>
      <c r="AC4" s="65" t="s">
        <v>61</v>
      </c>
      <c r="AD4" s="65" t="s">
        <v>62</v>
      </c>
      <c r="AE4" s="65" t="s">
        <v>63</v>
      </c>
      <c r="AF4" s="65" t="s">
        <v>64</v>
      </c>
      <c r="AG4" s="65" t="s">
        <v>65</v>
      </c>
      <c r="AH4" s="65" t="s">
        <v>66</v>
      </c>
      <c r="AI4" s="65" t="s">
        <v>67</v>
      </c>
      <c r="AJ4" s="66" t="s">
        <v>68</v>
      </c>
      <c r="AK4" s="19" t="s">
        <v>69</v>
      </c>
      <c r="AL4" s="28" t="s">
        <v>70</v>
      </c>
      <c r="AM4" s="28" t="s">
        <v>71</v>
      </c>
      <c r="AN4" s="30" t="s">
        <v>72</v>
      </c>
    </row>
    <row r="5" spans="1:40" x14ac:dyDescent="0.25">
      <c r="A5" t="s">
        <v>167</v>
      </c>
      <c r="B5" t="s">
        <v>184</v>
      </c>
      <c r="C5" t="s">
        <v>75</v>
      </c>
      <c r="D5" t="s">
        <v>94</v>
      </c>
      <c r="E5" t="s">
        <v>95</v>
      </c>
      <c r="F5" t="s">
        <v>78</v>
      </c>
      <c r="G5" s="31">
        <v>844</v>
      </c>
      <c r="H5" s="31">
        <v>840</v>
      </c>
      <c r="I5" s="31">
        <v>931.3</v>
      </c>
      <c r="J5" s="31">
        <v>777</v>
      </c>
      <c r="K5" s="31">
        <v>760.48</v>
      </c>
      <c r="L5" s="31">
        <v>683.2</v>
      </c>
      <c r="M5" s="31">
        <v>1244.4000000000001</v>
      </c>
      <c r="N5" s="31">
        <v>1522.66</v>
      </c>
      <c r="O5" s="31">
        <v>990.94</v>
      </c>
      <c r="P5" s="31">
        <v>716.34799999999996</v>
      </c>
      <c r="Q5" s="31">
        <v>424.79399999999998</v>
      </c>
      <c r="R5" s="31">
        <v>376.04899999999998</v>
      </c>
      <c r="S5" s="31">
        <v>633.94399999999996</v>
      </c>
      <c r="T5" s="31">
        <v>657.9</v>
      </c>
      <c r="U5" s="31">
        <v>860.35500000000002</v>
      </c>
      <c r="V5" s="31">
        <v>682.197</v>
      </c>
      <c r="W5" s="31">
        <v>591.93399999999997</v>
      </c>
      <c r="X5" s="31">
        <v>568.19100000000003</v>
      </c>
      <c r="Y5" s="31">
        <v>364.84100000000001</v>
      </c>
      <c r="Z5" s="31">
        <v>478.48899999999998</v>
      </c>
      <c r="AA5" s="31">
        <v>694.34500000000003</v>
      </c>
      <c r="AB5" s="31">
        <v>867.34100000000001</v>
      </c>
      <c r="AC5" s="31">
        <v>794.649</v>
      </c>
      <c r="AD5" s="31">
        <v>879.81</v>
      </c>
      <c r="AE5" s="31">
        <v>980.41700000000003</v>
      </c>
      <c r="AF5" s="31">
        <v>1041.3230000000001</v>
      </c>
      <c r="AG5" s="31">
        <v>1037.5440000000001</v>
      </c>
      <c r="AH5" s="31">
        <v>1114.201</v>
      </c>
      <c r="AI5" s="31">
        <v>1079.6489999999999</v>
      </c>
      <c r="AJ5" s="31">
        <v>1354.54</v>
      </c>
      <c r="AK5">
        <v>1</v>
      </c>
      <c r="AL5" s="29">
        <v>37.200000000000003</v>
      </c>
      <c r="AM5" s="29">
        <v>37.200000000000003</v>
      </c>
      <c r="AN5" s="20">
        <v>24792.84</v>
      </c>
    </row>
    <row r="6" spans="1:40" x14ac:dyDescent="0.25">
      <c r="A6" t="s">
        <v>167</v>
      </c>
      <c r="B6" t="s">
        <v>184</v>
      </c>
      <c r="C6" t="s">
        <v>75</v>
      </c>
      <c r="D6" t="s">
        <v>94</v>
      </c>
      <c r="E6" t="s">
        <v>95</v>
      </c>
      <c r="F6" t="s">
        <v>79</v>
      </c>
      <c r="G6" s="31" t="s">
        <v>24</v>
      </c>
      <c r="H6" s="31" t="s">
        <v>18</v>
      </c>
      <c r="I6" s="31" t="s">
        <v>24</v>
      </c>
      <c r="J6" s="31" t="s">
        <v>24</v>
      </c>
      <c r="K6" s="31" t="s">
        <v>24</v>
      </c>
      <c r="L6" s="31" t="s">
        <v>24</v>
      </c>
      <c r="M6" s="31" t="s">
        <v>24</v>
      </c>
      <c r="N6" s="31" t="s">
        <v>20</v>
      </c>
      <c r="O6" s="31" t="s">
        <v>20</v>
      </c>
      <c r="P6" s="31" t="s">
        <v>20</v>
      </c>
      <c r="Q6" s="31" t="s">
        <v>20</v>
      </c>
      <c r="R6" s="31" t="s">
        <v>24</v>
      </c>
      <c r="S6" s="31" t="s">
        <v>24</v>
      </c>
      <c r="T6" s="31" t="s">
        <v>24</v>
      </c>
      <c r="U6" s="31" t="s">
        <v>24</v>
      </c>
      <c r="V6" s="31" t="s">
        <v>24</v>
      </c>
      <c r="W6" s="31" t="s">
        <v>24</v>
      </c>
      <c r="X6" s="31" t="s">
        <v>24</v>
      </c>
      <c r="Y6" s="31" t="s">
        <v>24</v>
      </c>
      <c r="Z6" s="31" t="s">
        <v>24</v>
      </c>
      <c r="AA6" s="31" t="s">
        <v>24</v>
      </c>
      <c r="AB6" s="31" t="s">
        <v>24</v>
      </c>
      <c r="AC6" s="31" t="s">
        <v>24</v>
      </c>
      <c r="AD6" s="31" t="s">
        <v>24</v>
      </c>
      <c r="AE6" s="31" t="s">
        <v>24</v>
      </c>
      <c r="AF6" s="31" t="s">
        <v>24</v>
      </c>
      <c r="AG6" s="31" t="s">
        <v>24</v>
      </c>
      <c r="AH6" s="31" t="s">
        <v>24</v>
      </c>
      <c r="AI6" s="31" t="s">
        <v>20</v>
      </c>
      <c r="AJ6" s="31" t="s">
        <v>20</v>
      </c>
      <c r="AK6">
        <v>1</v>
      </c>
      <c r="AL6" s="29" t="s">
        <v>80</v>
      </c>
      <c r="AM6" s="29" t="s">
        <v>80</v>
      </c>
      <c r="AN6" s="20" t="s">
        <v>80</v>
      </c>
    </row>
    <row r="7" spans="1:40" x14ac:dyDescent="0.25">
      <c r="A7" t="s">
        <v>167</v>
      </c>
      <c r="B7" t="s">
        <v>184</v>
      </c>
      <c r="C7" t="s">
        <v>75</v>
      </c>
      <c r="D7" t="s">
        <v>91</v>
      </c>
      <c r="E7" t="s">
        <v>87</v>
      </c>
      <c r="F7" t="s">
        <v>78</v>
      </c>
      <c r="G7" s="31">
        <v>387</v>
      </c>
      <c r="H7" s="31">
        <v>436</v>
      </c>
      <c r="I7" s="31">
        <v>330</v>
      </c>
      <c r="J7" s="31">
        <v>691</v>
      </c>
      <c r="K7" s="31">
        <v>365</v>
      </c>
      <c r="L7" s="31">
        <v>492</v>
      </c>
      <c r="M7" s="31">
        <v>506</v>
      </c>
      <c r="N7" s="31">
        <v>575</v>
      </c>
      <c r="O7" s="31">
        <v>57</v>
      </c>
      <c r="P7" s="31">
        <v>470</v>
      </c>
      <c r="Q7" s="31">
        <v>265</v>
      </c>
      <c r="R7" s="31">
        <v>376</v>
      </c>
      <c r="S7" s="31">
        <v>277</v>
      </c>
      <c r="T7" s="31">
        <v>491.6</v>
      </c>
      <c r="U7" s="31">
        <v>162.19800000000001</v>
      </c>
      <c r="V7" s="31">
        <v>352.77</v>
      </c>
      <c r="W7" s="31">
        <v>577.57899999999995</v>
      </c>
      <c r="X7" s="31">
        <v>289.17899999999997</v>
      </c>
      <c r="Y7" s="31">
        <v>316.65800000000002</v>
      </c>
      <c r="Z7" s="31">
        <v>301.54199999999997</v>
      </c>
      <c r="AA7" s="31">
        <v>346.60199999999998</v>
      </c>
      <c r="AB7" s="31">
        <v>345.40499999999997</v>
      </c>
      <c r="AC7" s="31">
        <v>345.827</v>
      </c>
      <c r="AD7" s="31">
        <v>407.00200000000001</v>
      </c>
      <c r="AE7" s="31">
        <v>406.291</v>
      </c>
      <c r="AF7" s="31">
        <v>407.57799999999997</v>
      </c>
      <c r="AG7" s="31">
        <v>409.57299999999998</v>
      </c>
      <c r="AH7" s="31">
        <v>657.79600000000005</v>
      </c>
      <c r="AI7" s="31">
        <v>610.702</v>
      </c>
      <c r="AJ7" s="31">
        <v>703.07899999999995</v>
      </c>
      <c r="AK7">
        <v>2</v>
      </c>
      <c r="AL7" s="29">
        <v>18.54</v>
      </c>
      <c r="AM7" s="29">
        <v>55.74</v>
      </c>
      <c r="AN7" s="20">
        <v>12358.382</v>
      </c>
    </row>
    <row r="8" spans="1:40" x14ac:dyDescent="0.25">
      <c r="A8" t="s">
        <v>167</v>
      </c>
      <c r="B8" t="s">
        <v>184</v>
      </c>
      <c r="C8" t="s">
        <v>75</v>
      </c>
      <c r="D8" t="s">
        <v>91</v>
      </c>
      <c r="E8" t="s">
        <v>87</v>
      </c>
      <c r="F8" t="s">
        <v>79</v>
      </c>
      <c r="G8" s="31" t="s">
        <v>24</v>
      </c>
      <c r="H8" s="31" t="s">
        <v>24</v>
      </c>
      <c r="I8" s="31" t="s">
        <v>24</v>
      </c>
      <c r="J8" s="31" t="s">
        <v>24</v>
      </c>
      <c r="K8" s="31" t="s">
        <v>24</v>
      </c>
      <c r="L8" s="31" t="s">
        <v>24</v>
      </c>
      <c r="M8" s="31" t="s">
        <v>24</v>
      </c>
      <c r="N8" s="31" t="s">
        <v>24</v>
      </c>
      <c r="O8" s="31" t="s">
        <v>24</v>
      </c>
      <c r="P8" s="31" t="s">
        <v>24</v>
      </c>
      <c r="Q8" s="31" t="s">
        <v>24</v>
      </c>
      <c r="R8" s="31" t="s">
        <v>24</v>
      </c>
      <c r="S8" s="31" t="s">
        <v>24</v>
      </c>
      <c r="T8" s="31" t="s">
        <v>24</v>
      </c>
      <c r="U8" s="31" t="s">
        <v>24</v>
      </c>
      <c r="V8" s="31" t="s">
        <v>24</v>
      </c>
      <c r="W8" s="31" t="s">
        <v>24</v>
      </c>
      <c r="X8" s="31" t="s">
        <v>24</v>
      </c>
      <c r="Y8" s="31" t="s">
        <v>24</v>
      </c>
      <c r="Z8" s="31" t="s">
        <v>24</v>
      </c>
      <c r="AA8" s="31" t="s">
        <v>24</v>
      </c>
      <c r="AB8" s="31" t="s">
        <v>24</v>
      </c>
      <c r="AC8" s="31" t="s">
        <v>24</v>
      </c>
      <c r="AD8" s="31" t="s">
        <v>24</v>
      </c>
      <c r="AE8" s="31" t="s">
        <v>24</v>
      </c>
      <c r="AF8" s="31" t="s">
        <v>24</v>
      </c>
      <c r="AG8" s="31" t="s">
        <v>24</v>
      </c>
      <c r="AH8" s="31" t="s">
        <v>24</v>
      </c>
      <c r="AI8" s="31" t="s">
        <v>24</v>
      </c>
      <c r="AJ8" s="31" t="s">
        <v>22</v>
      </c>
      <c r="AK8">
        <v>2</v>
      </c>
      <c r="AL8" s="29" t="s">
        <v>80</v>
      </c>
      <c r="AM8" s="29" t="s">
        <v>80</v>
      </c>
      <c r="AN8" s="20" t="s">
        <v>80</v>
      </c>
    </row>
    <row r="9" spans="1:40" x14ac:dyDescent="0.25">
      <c r="A9" t="s">
        <v>167</v>
      </c>
      <c r="B9" t="s">
        <v>184</v>
      </c>
      <c r="C9" t="s">
        <v>75</v>
      </c>
      <c r="D9" t="s">
        <v>109</v>
      </c>
      <c r="E9" t="s">
        <v>95</v>
      </c>
      <c r="F9" t="s">
        <v>78</v>
      </c>
      <c r="G9" s="31">
        <v>195</v>
      </c>
      <c r="H9" s="31">
        <v>155</v>
      </c>
      <c r="I9" s="31">
        <v>245</v>
      </c>
      <c r="J9" s="31">
        <v>303</v>
      </c>
      <c r="K9" s="31">
        <v>348.31200000000001</v>
      </c>
      <c r="L9" s="31">
        <v>433.267</v>
      </c>
      <c r="M9" s="31">
        <v>402.26900000000001</v>
      </c>
      <c r="N9" s="31">
        <v>507.96300000000002</v>
      </c>
      <c r="O9" s="31">
        <v>407.32400000000001</v>
      </c>
      <c r="P9" s="31">
        <v>420.95600000000002</v>
      </c>
      <c r="Q9" s="31">
        <v>497.41199999999998</v>
      </c>
      <c r="R9" s="31">
        <v>628.77599999999995</v>
      </c>
      <c r="S9" s="31">
        <v>388.94</v>
      </c>
      <c r="T9" s="31">
        <v>475.46300000000002</v>
      </c>
      <c r="U9" s="31">
        <v>390.13400000000001</v>
      </c>
      <c r="V9" s="31">
        <v>324.00099999999998</v>
      </c>
      <c r="W9" s="31">
        <v>294.80399999999997</v>
      </c>
      <c r="X9" s="31">
        <v>346.78399999999999</v>
      </c>
      <c r="Y9" s="31">
        <v>325.22199999999998</v>
      </c>
      <c r="Z9" s="31">
        <v>331.19400000000002</v>
      </c>
      <c r="AA9" s="31">
        <v>389.25099999999998</v>
      </c>
      <c r="AB9" s="31">
        <v>322.68</v>
      </c>
      <c r="AC9" s="31">
        <v>344.12</v>
      </c>
      <c r="AD9" s="31">
        <v>381.94600000000003</v>
      </c>
      <c r="AE9" s="31">
        <v>469.66300000000001</v>
      </c>
      <c r="AF9" s="31">
        <v>439.678</v>
      </c>
      <c r="AG9" s="31">
        <v>406.673</v>
      </c>
      <c r="AH9" s="31">
        <v>406.47399999999999</v>
      </c>
      <c r="AI9" s="31">
        <v>381.32600000000002</v>
      </c>
      <c r="AJ9" s="31">
        <v>428.67500000000001</v>
      </c>
      <c r="AK9">
        <v>3</v>
      </c>
      <c r="AL9" s="29">
        <v>17.09</v>
      </c>
      <c r="AM9" s="29">
        <v>72.83</v>
      </c>
      <c r="AN9" s="20">
        <v>11391.307000000001</v>
      </c>
    </row>
    <row r="10" spans="1:40" x14ac:dyDescent="0.25">
      <c r="A10" t="s">
        <v>167</v>
      </c>
      <c r="B10" t="s">
        <v>184</v>
      </c>
      <c r="C10" t="s">
        <v>75</v>
      </c>
      <c r="D10" t="s">
        <v>109</v>
      </c>
      <c r="E10" t="s">
        <v>95</v>
      </c>
      <c r="F10" t="s">
        <v>79</v>
      </c>
      <c r="G10" s="31" t="s">
        <v>20</v>
      </c>
      <c r="H10" s="31" t="s">
        <v>20</v>
      </c>
      <c r="I10" s="31" t="s">
        <v>20</v>
      </c>
      <c r="J10" s="31" t="s">
        <v>20</v>
      </c>
      <c r="K10" s="31" t="s">
        <v>18</v>
      </c>
      <c r="L10" s="31" t="s">
        <v>24</v>
      </c>
      <c r="M10" s="31" t="s">
        <v>24</v>
      </c>
      <c r="N10" s="31" t="s">
        <v>24</v>
      </c>
      <c r="O10" s="31" t="s">
        <v>24</v>
      </c>
      <c r="P10" s="31" t="s">
        <v>24</v>
      </c>
      <c r="Q10" s="31" t="s">
        <v>24</v>
      </c>
      <c r="R10" s="31" t="s">
        <v>24</v>
      </c>
      <c r="S10" s="31" t="s">
        <v>24</v>
      </c>
      <c r="T10" s="31" t="s">
        <v>24</v>
      </c>
      <c r="U10" s="31" t="s">
        <v>24</v>
      </c>
      <c r="V10" s="31" t="s">
        <v>24</v>
      </c>
      <c r="W10" s="31" t="s">
        <v>24</v>
      </c>
      <c r="X10" s="31" t="s">
        <v>24</v>
      </c>
      <c r="Y10" s="31" t="s">
        <v>24</v>
      </c>
      <c r="Z10" s="31" t="s">
        <v>24</v>
      </c>
      <c r="AA10" s="31" t="s">
        <v>24</v>
      </c>
      <c r="AB10" s="31" t="s">
        <v>24</v>
      </c>
      <c r="AC10" s="31" t="s">
        <v>24</v>
      </c>
      <c r="AD10" s="31" t="s">
        <v>24</v>
      </c>
      <c r="AE10" s="31" t="s">
        <v>24</v>
      </c>
      <c r="AF10" s="31" t="s">
        <v>24</v>
      </c>
      <c r="AG10" s="31" t="s">
        <v>20</v>
      </c>
      <c r="AH10" s="31" t="s">
        <v>20</v>
      </c>
      <c r="AI10" s="31" t="s">
        <v>20</v>
      </c>
      <c r="AJ10" s="31" t="s">
        <v>20</v>
      </c>
      <c r="AK10">
        <v>3</v>
      </c>
      <c r="AL10" s="29" t="s">
        <v>80</v>
      </c>
      <c r="AM10" s="29" t="s">
        <v>80</v>
      </c>
      <c r="AN10" s="20" t="s">
        <v>80</v>
      </c>
    </row>
    <row r="11" spans="1:40" x14ac:dyDescent="0.25">
      <c r="A11" t="s">
        <v>167</v>
      </c>
      <c r="B11" t="s">
        <v>184</v>
      </c>
      <c r="C11" t="s">
        <v>75</v>
      </c>
      <c r="D11" t="s">
        <v>94</v>
      </c>
      <c r="E11" t="s">
        <v>87</v>
      </c>
      <c r="F11" t="s">
        <v>78</v>
      </c>
      <c r="G11" s="31">
        <v>211</v>
      </c>
      <c r="H11" s="31">
        <v>235</v>
      </c>
      <c r="I11" s="31">
        <v>191</v>
      </c>
      <c r="J11" s="31">
        <v>156</v>
      </c>
      <c r="K11" s="31">
        <v>222</v>
      </c>
      <c r="L11" s="31">
        <v>242.1</v>
      </c>
      <c r="M11" s="31">
        <v>129.5</v>
      </c>
      <c r="N11" s="31">
        <v>223.91</v>
      </c>
      <c r="O11" s="31">
        <v>299.44</v>
      </c>
      <c r="P11" s="31">
        <v>274.90899999999999</v>
      </c>
      <c r="Q11" s="31">
        <v>211.45099999999999</v>
      </c>
      <c r="R11" s="31">
        <v>204.59100000000001</v>
      </c>
      <c r="S11" s="31">
        <v>173.452</v>
      </c>
      <c r="T11" s="31">
        <v>232.66</v>
      </c>
      <c r="U11" s="31">
        <v>335.01</v>
      </c>
      <c r="V11" s="31">
        <v>238.779</v>
      </c>
      <c r="W11" s="31">
        <v>241.40299999999999</v>
      </c>
      <c r="X11" s="31">
        <v>295.46800000000002</v>
      </c>
      <c r="Y11" s="31">
        <v>207.88200000000001</v>
      </c>
      <c r="Z11" s="31">
        <v>222.40799999999999</v>
      </c>
      <c r="AA11" s="31">
        <v>88.525999999999996</v>
      </c>
      <c r="AB11" s="31">
        <v>105.331</v>
      </c>
      <c r="AC11" s="31">
        <v>115.432</v>
      </c>
      <c r="AD11" s="31">
        <v>103.244</v>
      </c>
      <c r="AE11" s="31">
        <v>92.116</v>
      </c>
      <c r="AF11" s="31">
        <v>58.267000000000003</v>
      </c>
      <c r="AG11" s="31">
        <v>103.999</v>
      </c>
      <c r="AH11" s="31">
        <v>163.07599999999999</v>
      </c>
      <c r="AI11" s="31">
        <v>151.57900000000001</v>
      </c>
      <c r="AJ11" s="31">
        <v>181.929</v>
      </c>
      <c r="AK11">
        <v>4</v>
      </c>
      <c r="AL11" s="29">
        <v>8.57</v>
      </c>
      <c r="AM11" s="29">
        <v>81.400000000000006</v>
      </c>
      <c r="AN11" s="20">
        <v>5711.4639999999999</v>
      </c>
    </row>
    <row r="12" spans="1:40" x14ac:dyDescent="0.25">
      <c r="A12" t="s">
        <v>167</v>
      </c>
      <c r="B12" t="s">
        <v>184</v>
      </c>
      <c r="C12" t="s">
        <v>75</v>
      </c>
      <c r="D12" t="s">
        <v>94</v>
      </c>
      <c r="E12" t="s">
        <v>87</v>
      </c>
      <c r="F12" t="s">
        <v>79</v>
      </c>
      <c r="G12" s="31" t="s">
        <v>24</v>
      </c>
      <c r="H12" s="31" t="s">
        <v>24</v>
      </c>
      <c r="I12" s="31" t="s">
        <v>24</v>
      </c>
      <c r="J12" s="31" t="s">
        <v>24</v>
      </c>
      <c r="K12" s="31" t="s">
        <v>24</v>
      </c>
      <c r="L12" s="31" t="s">
        <v>24</v>
      </c>
      <c r="M12" s="31" t="s">
        <v>24</v>
      </c>
      <c r="N12" s="31" t="s">
        <v>20</v>
      </c>
      <c r="O12" s="31" t="s">
        <v>20</v>
      </c>
      <c r="P12" s="31" t="s">
        <v>24</v>
      </c>
      <c r="Q12" s="31" t="s">
        <v>20</v>
      </c>
      <c r="R12" s="31" t="s">
        <v>24</v>
      </c>
      <c r="S12" s="31" t="s">
        <v>24</v>
      </c>
      <c r="T12" s="31" t="s">
        <v>24</v>
      </c>
      <c r="U12" s="31" t="s">
        <v>24</v>
      </c>
      <c r="V12" s="31" t="s">
        <v>24</v>
      </c>
      <c r="W12" s="31" t="s">
        <v>24</v>
      </c>
      <c r="X12" s="31" t="s">
        <v>24</v>
      </c>
      <c r="Y12" s="31" t="s">
        <v>24</v>
      </c>
      <c r="Z12" s="31" t="s">
        <v>24</v>
      </c>
      <c r="AA12" s="31" t="s">
        <v>24</v>
      </c>
      <c r="AB12" s="31" t="s">
        <v>24</v>
      </c>
      <c r="AC12" s="31" t="s">
        <v>24</v>
      </c>
      <c r="AD12" s="31" t="s">
        <v>24</v>
      </c>
      <c r="AE12" s="31" t="s">
        <v>24</v>
      </c>
      <c r="AF12" s="31" t="s">
        <v>24</v>
      </c>
      <c r="AG12" s="31" t="s">
        <v>24</v>
      </c>
      <c r="AH12" s="31" t="s">
        <v>24</v>
      </c>
      <c r="AI12" s="31" t="s">
        <v>20</v>
      </c>
      <c r="AJ12" s="31" t="s">
        <v>20</v>
      </c>
      <c r="AK12">
        <v>4</v>
      </c>
      <c r="AL12" s="29" t="s">
        <v>80</v>
      </c>
      <c r="AM12" s="29" t="s">
        <v>80</v>
      </c>
      <c r="AN12" s="20" t="s">
        <v>80</v>
      </c>
    </row>
    <row r="13" spans="1:40" x14ac:dyDescent="0.25">
      <c r="A13" t="s">
        <v>167</v>
      </c>
      <c r="B13" t="s">
        <v>184</v>
      </c>
      <c r="C13" t="s">
        <v>75</v>
      </c>
      <c r="D13" t="s">
        <v>94</v>
      </c>
      <c r="E13" t="s">
        <v>99</v>
      </c>
      <c r="F13" t="s">
        <v>78</v>
      </c>
      <c r="G13" s="31">
        <v>249</v>
      </c>
      <c r="H13" s="31">
        <v>245</v>
      </c>
      <c r="I13" s="31">
        <v>250</v>
      </c>
      <c r="J13" s="31">
        <v>249</v>
      </c>
      <c r="K13" s="31">
        <v>248</v>
      </c>
      <c r="L13" s="31">
        <v>275.2</v>
      </c>
      <c r="M13" s="31">
        <v>195.9</v>
      </c>
      <c r="N13" s="31">
        <v>207.74</v>
      </c>
      <c r="O13" s="31">
        <v>265.42</v>
      </c>
      <c r="P13" s="31">
        <v>31.786000000000001</v>
      </c>
      <c r="Q13" s="31">
        <v>178.28299999999999</v>
      </c>
      <c r="R13" s="31">
        <v>3.5939999999999999</v>
      </c>
      <c r="S13" s="31">
        <v>27.948</v>
      </c>
      <c r="T13" s="31" t="s">
        <v>80</v>
      </c>
      <c r="U13" s="31">
        <v>11.44</v>
      </c>
      <c r="V13" s="31" t="s">
        <v>80</v>
      </c>
      <c r="W13" s="31" t="s">
        <v>80</v>
      </c>
      <c r="X13" s="31">
        <v>1.6779999999999999</v>
      </c>
      <c r="Y13" s="31">
        <v>42.540999999999997</v>
      </c>
      <c r="Z13" s="31">
        <v>41.84</v>
      </c>
      <c r="AA13" s="31">
        <v>38.848999999999997</v>
      </c>
      <c r="AB13" s="31" t="s">
        <v>80</v>
      </c>
      <c r="AC13" s="31" t="s">
        <v>80</v>
      </c>
      <c r="AD13" s="31" t="s">
        <v>80</v>
      </c>
      <c r="AE13" s="31" t="s">
        <v>80</v>
      </c>
      <c r="AF13" s="31" t="s">
        <v>80</v>
      </c>
      <c r="AG13" s="31" t="s">
        <v>80</v>
      </c>
      <c r="AH13" s="31" t="s">
        <v>80</v>
      </c>
      <c r="AI13" s="31" t="s">
        <v>80</v>
      </c>
      <c r="AJ13" s="31" t="s">
        <v>80</v>
      </c>
      <c r="AK13">
        <v>5</v>
      </c>
      <c r="AL13" s="29">
        <v>3.85</v>
      </c>
      <c r="AM13" s="29">
        <v>85.25</v>
      </c>
      <c r="AN13" s="20">
        <v>2563.2190000000001</v>
      </c>
    </row>
    <row r="14" spans="1:40" x14ac:dyDescent="0.25">
      <c r="A14" t="s">
        <v>167</v>
      </c>
      <c r="B14" t="s">
        <v>184</v>
      </c>
      <c r="C14" t="s">
        <v>75</v>
      </c>
      <c r="D14" t="s">
        <v>94</v>
      </c>
      <c r="E14" t="s">
        <v>99</v>
      </c>
      <c r="F14" t="s">
        <v>79</v>
      </c>
      <c r="G14" s="31" t="s">
        <v>24</v>
      </c>
      <c r="H14" s="31" t="s">
        <v>24</v>
      </c>
      <c r="I14" s="31" t="s">
        <v>24</v>
      </c>
      <c r="J14" s="31" t="s">
        <v>24</v>
      </c>
      <c r="K14" s="31" t="s">
        <v>24</v>
      </c>
      <c r="L14" s="31" t="s">
        <v>24</v>
      </c>
      <c r="M14" s="31" t="s">
        <v>24</v>
      </c>
      <c r="N14" s="31" t="s">
        <v>20</v>
      </c>
      <c r="O14" s="31" t="s">
        <v>20</v>
      </c>
      <c r="P14" s="31" t="s">
        <v>7</v>
      </c>
      <c r="Q14" s="31" t="s">
        <v>7</v>
      </c>
      <c r="R14" s="31" t="s">
        <v>18</v>
      </c>
      <c r="S14" s="31" t="s">
        <v>18</v>
      </c>
      <c r="T14" s="31" t="s">
        <v>80</v>
      </c>
      <c r="U14" s="31" t="s">
        <v>18</v>
      </c>
      <c r="V14" s="31" t="s">
        <v>80</v>
      </c>
      <c r="W14" s="31" t="s">
        <v>80</v>
      </c>
      <c r="X14" s="31" t="s">
        <v>18</v>
      </c>
      <c r="Y14" s="31" t="s">
        <v>18</v>
      </c>
      <c r="Z14" s="31" t="s">
        <v>18</v>
      </c>
      <c r="AA14" s="31" t="s">
        <v>18</v>
      </c>
      <c r="AB14" s="31" t="s">
        <v>80</v>
      </c>
      <c r="AC14" s="31" t="s">
        <v>80</v>
      </c>
      <c r="AD14" s="31" t="s">
        <v>80</v>
      </c>
      <c r="AE14" s="31" t="s">
        <v>80</v>
      </c>
      <c r="AF14" s="31" t="s">
        <v>80</v>
      </c>
      <c r="AG14" s="31" t="s">
        <v>80</v>
      </c>
      <c r="AH14" s="31" t="s">
        <v>80</v>
      </c>
      <c r="AI14" s="31" t="s">
        <v>80</v>
      </c>
      <c r="AJ14" s="31" t="s">
        <v>80</v>
      </c>
      <c r="AK14">
        <v>5</v>
      </c>
      <c r="AL14" s="29" t="s">
        <v>80</v>
      </c>
      <c r="AM14" s="29" t="s">
        <v>80</v>
      </c>
      <c r="AN14" s="20" t="s">
        <v>80</v>
      </c>
    </row>
    <row r="15" spans="1:40" x14ac:dyDescent="0.25">
      <c r="A15" t="s">
        <v>167</v>
      </c>
      <c r="B15" t="s">
        <v>184</v>
      </c>
      <c r="C15" t="s">
        <v>75</v>
      </c>
      <c r="D15" t="s">
        <v>94</v>
      </c>
      <c r="E15" t="s">
        <v>129</v>
      </c>
      <c r="F15" t="s">
        <v>78</v>
      </c>
      <c r="G15" s="31">
        <v>77</v>
      </c>
      <c r="H15" s="31">
        <v>96</v>
      </c>
      <c r="I15" s="31">
        <v>98</v>
      </c>
      <c r="J15" s="31">
        <v>133</v>
      </c>
      <c r="K15" s="31">
        <v>116</v>
      </c>
      <c r="L15" s="31">
        <v>184.2</v>
      </c>
      <c r="M15" s="31">
        <v>101.9</v>
      </c>
      <c r="N15" s="31">
        <v>55.46</v>
      </c>
      <c r="O15" s="31">
        <v>87.86</v>
      </c>
      <c r="P15" s="31">
        <v>41.158000000000001</v>
      </c>
      <c r="Q15" s="31">
        <v>31.5</v>
      </c>
      <c r="R15" s="31">
        <v>30.259</v>
      </c>
      <c r="S15" s="31">
        <v>22.53</v>
      </c>
      <c r="T15" s="31">
        <v>30.198</v>
      </c>
      <c r="U15" s="31">
        <v>65.656000000000006</v>
      </c>
      <c r="V15" s="31">
        <v>28.991</v>
      </c>
      <c r="W15" s="31">
        <v>70.100999999999999</v>
      </c>
      <c r="X15" s="31">
        <v>52.353999999999999</v>
      </c>
      <c r="Y15" s="31">
        <v>44.99</v>
      </c>
      <c r="Z15" s="31">
        <v>67.55</v>
      </c>
      <c r="AA15" s="31">
        <v>77.13</v>
      </c>
      <c r="AB15" s="31">
        <v>52.930999999999997</v>
      </c>
      <c r="AC15" s="31">
        <v>81.683000000000007</v>
      </c>
      <c r="AD15" s="31">
        <v>43.755000000000003</v>
      </c>
      <c r="AE15" s="31">
        <v>118.24299999999999</v>
      </c>
      <c r="AF15" s="31">
        <v>85.036000000000001</v>
      </c>
      <c r="AG15" s="31">
        <v>64.147999999999996</v>
      </c>
      <c r="AH15" s="31">
        <v>84.412999999999997</v>
      </c>
      <c r="AI15" s="31">
        <v>80.028999999999996</v>
      </c>
      <c r="AJ15" s="31">
        <v>79.960999999999999</v>
      </c>
      <c r="AK15">
        <v>6</v>
      </c>
      <c r="AL15" s="29">
        <v>3.3</v>
      </c>
      <c r="AM15" s="29">
        <v>88.55</v>
      </c>
      <c r="AN15" s="20">
        <v>2202.0360000000001</v>
      </c>
    </row>
    <row r="16" spans="1:40" x14ac:dyDescent="0.25">
      <c r="A16" t="s">
        <v>167</v>
      </c>
      <c r="B16" t="s">
        <v>184</v>
      </c>
      <c r="C16" t="s">
        <v>75</v>
      </c>
      <c r="D16" t="s">
        <v>94</v>
      </c>
      <c r="E16" t="s">
        <v>129</v>
      </c>
      <c r="F16" t="s">
        <v>79</v>
      </c>
      <c r="G16" s="31" t="s">
        <v>18</v>
      </c>
      <c r="H16" s="31" t="s">
        <v>18</v>
      </c>
      <c r="I16" s="31" t="s">
        <v>18</v>
      </c>
      <c r="J16" s="31" t="s">
        <v>18</v>
      </c>
      <c r="K16" s="31" t="s">
        <v>18</v>
      </c>
      <c r="L16" s="31" t="s">
        <v>18</v>
      </c>
      <c r="M16" s="31" t="s">
        <v>18</v>
      </c>
      <c r="N16" s="31" t="s">
        <v>7</v>
      </c>
      <c r="O16" s="31" t="s">
        <v>7</v>
      </c>
      <c r="P16" s="31" t="s">
        <v>7</v>
      </c>
      <c r="Q16" s="31" t="s">
        <v>7</v>
      </c>
      <c r="R16" s="31" t="s">
        <v>18</v>
      </c>
      <c r="S16" s="31" t="s">
        <v>18</v>
      </c>
      <c r="T16" s="31" t="s">
        <v>18</v>
      </c>
      <c r="U16" s="31" t="s">
        <v>18</v>
      </c>
      <c r="V16" s="31" t="s">
        <v>18</v>
      </c>
      <c r="W16" s="31" t="s">
        <v>18</v>
      </c>
      <c r="X16" s="31" t="s">
        <v>18</v>
      </c>
      <c r="Y16" s="31" t="s">
        <v>18</v>
      </c>
      <c r="Z16" s="31" t="s">
        <v>18</v>
      </c>
      <c r="AA16" s="31" t="s">
        <v>18</v>
      </c>
      <c r="AB16" s="31" t="s">
        <v>18</v>
      </c>
      <c r="AC16" s="31" t="s">
        <v>18</v>
      </c>
      <c r="AD16" s="31" t="s">
        <v>18</v>
      </c>
      <c r="AE16" s="31" t="s">
        <v>18</v>
      </c>
      <c r="AF16" s="31" t="s">
        <v>18</v>
      </c>
      <c r="AG16" s="31" t="s">
        <v>18</v>
      </c>
      <c r="AH16" s="31" t="s">
        <v>18</v>
      </c>
      <c r="AI16" s="31" t="s">
        <v>7</v>
      </c>
      <c r="AJ16" s="31" t="s">
        <v>7</v>
      </c>
      <c r="AK16">
        <v>6</v>
      </c>
      <c r="AL16" s="29" t="s">
        <v>80</v>
      </c>
      <c r="AM16" s="29" t="s">
        <v>80</v>
      </c>
      <c r="AN16" s="20" t="s">
        <v>80</v>
      </c>
    </row>
    <row r="17" spans="1:40" x14ac:dyDescent="0.25">
      <c r="A17" t="s">
        <v>167</v>
      </c>
      <c r="B17" t="s">
        <v>184</v>
      </c>
      <c r="C17" t="s">
        <v>75</v>
      </c>
      <c r="D17" t="s">
        <v>109</v>
      </c>
      <c r="E17" t="s">
        <v>87</v>
      </c>
      <c r="F17" t="s">
        <v>78</v>
      </c>
      <c r="G17" s="31">
        <v>4</v>
      </c>
      <c r="H17" s="31">
        <v>22</v>
      </c>
      <c r="I17" s="31">
        <v>12</v>
      </c>
      <c r="J17" s="31">
        <v>32</v>
      </c>
      <c r="K17" s="31">
        <v>31.483000000000001</v>
      </c>
      <c r="L17" s="31">
        <v>46.764000000000003</v>
      </c>
      <c r="M17" s="31">
        <v>19.933</v>
      </c>
      <c r="N17" s="31">
        <v>52.847000000000001</v>
      </c>
      <c r="O17" s="31">
        <v>27.811</v>
      </c>
      <c r="P17" s="31">
        <v>42.573</v>
      </c>
      <c r="Q17" s="31">
        <v>36.329000000000001</v>
      </c>
      <c r="R17" s="31">
        <v>48.067</v>
      </c>
      <c r="S17" s="31">
        <v>58.314</v>
      </c>
      <c r="T17" s="31">
        <v>30.113</v>
      </c>
      <c r="U17" s="31">
        <v>64.474000000000004</v>
      </c>
      <c r="V17" s="31">
        <v>89.382000000000005</v>
      </c>
      <c r="W17" s="31">
        <v>112.063</v>
      </c>
      <c r="X17" s="31">
        <v>64.849000000000004</v>
      </c>
      <c r="Y17" s="31">
        <v>67.424000000000007</v>
      </c>
      <c r="Z17" s="31">
        <v>60.697000000000003</v>
      </c>
      <c r="AA17" s="31">
        <v>74.174000000000007</v>
      </c>
      <c r="AB17" s="31">
        <v>85.384</v>
      </c>
      <c r="AC17" s="31">
        <v>74.304000000000002</v>
      </c>
      <c r="AD17" s="31">
        <v>133.643</v>
      </c>
      <c r="AE17" s="31">
        <v>143.489</v>
      </c>
      <c r="AF17" s="31">
        <v>88.552999999999997</v>
      </c>
      <c r="AG17" s="31">
        <v>106.608</v>
      </c>
      <c r="AH17" s="31">
        <v>85.433000000000007</v>
      </c>
      <c r="AI17" s="31">
        <v>109.797</v>
      </c>
      <c r="AJ17" s="31">
        <v>84.802000000000007</v>
      </c>
      <c r="AK17">
        <v>7</v>
      </c>
      <c r="AL17" s="29">
        <v>2.86</v>
      </c>
      <c r="AM17" s="29">
        <v>91.41</v>
      </c>
      <c r="AN17" s="20">
        <v>1909.3109999999999</v>
      </c>
    </row>
    <row r="18" spans="1:40" x14ac:dyDescent="0.25">
      <c r="A18" t="s">
        <v>167</v>
      </c>
      <c r="B18" t="s">
        <v>184</v>
      </c>
      <c r="C18" t="s">
        <v>75</v>
      </c>
      <c r="D18" t="s">
        <v>109</v>
      </c>
      <c r="E18" t="s">
        <v>87</v>
      </c>
      <c r="F18" t="s">
        <v>79</v>
      </c>
      <c r="G18" s="31" t="s">
        <v>20</v>
      </c>
      <c r="H18" s="31" t="s">
        <v>20</v>
      </c>
      <c r="I18" s="31" t="s">
        <v>20</v>
      </c>
      <c r="J18" s="31" t="s">
        <v>20</v>
      </c>
      <c r="K18" s="31" t="s">
        <v>24</v>
      </c>
      <c r="L18" s="31" t="s">
        <v>24</v>
      </c>
      <c r="M18" s="31" t="s">
        <v>18</v>
      </c>
      <c r="N18" s="31" t="s">
        <v>24</v>
      </c>
      <c r="O18" s="31" t="s">
        <v>24</v>
      </c>
      <c r="P18" s="31" t="s">
        <v>24</v>
      </c>
      <c r="Q18" s="31" t="s">
        <v>24</v>
      </c>
      <c r="R18" s="31" t="s">
        <v>18</v>
      </c>
      <c r="S18" s="31" t="s">
        <v>24</v>
      </c>
      <c r="T18" s="31" t="s">
        <v>24</v>
      </c>
      <c r="U18" s="31" t="s">
        <v>24</v>
      </c>
      <c r="V18" s="31" t="s">
        <v>24</v>
      </c>
      <c r="W18" s="31" t="s">
        <v>24</v>
      </c>
      <c r="X18" s="31" t="s">
        <v>24</v>
      </c>
      <c r="Y18" s="31" t="s">
        <v>24</v>
      </c>
      <c r="Z18" s="31" t="s">
        <v>24</v>
      </c>
      <c r="AA18" s="31" t="s">
        <v>24</v>
      </c>
      <c r="AB18" s="31" t="s">
        <v>24</v>
      </c>
      <c r="AC18" s="31" t="s">
        <v>24</v>
      </c>
      <c r="AD18" s="31" t="s">
        <v>24</v>
      </c>
      <c r="AE18" s="31" t="s">
        <v>24</v>
      </c>
      <c r="AF18" s="31" t="s">
        <v>24</v>
      </c>
      <c r="AG18" s="31" t="s">
        <v>24</v>
      </c>
      <c r="AH18" s="31" t="s">
        <v>24</v>
      </c>
      <c r="AI18" s="31" t="s">
        <v>24</v>
      </c>
      <c r="AJ18" s="31" t="s">
        <v>24</v>
      </c>
      <c r="AK18">
        <v>7</v>
      </c>
      <c r="AL18" s="29" t="s">
        <v>80</v>
      </c>
      <c r="AM18" s="29" t="s">
        <v>80</v>
      </c>
      <c r="AN18" s="20" t="s">
        <v>80</v>
      </c>
    </row>
    <row r="19" spans="1:40" x14ac:dyDescent="0.25">
      <c r="A19" t="s">
        <v>167</v>
      </c>
      <c r="B19" t="s">
        <v>184</v>
      </c>
      <c r="C19" t="s">
        <v>75</v>
      </c>
      <c r="D19" t="s">
        <v>109</v>
      </c>
      <c r="E19" t="s">
        <v>120</v>
      </c>
      <c r="F19" t="s">
        <v>78</v>
      </c>
      <c r="G19" s="31">
        <v>262</v>
      </c>
      <c r="H19" s="31">
        <v>298</v>
      </c>
      <c r="I19" s="31">
        <v>138</v>
      </c>
      <c r="J19" s="31">
        <v>172</v>
      </c>
      <c r="K19" s="31">
        <v>124.61499999999999</v>
      </c>
      <c r="L19" s="31">
        <v>81.216999999999999</v>
      </c>
      <c r="M19" s="31">
        <v>78.528000000000006</v>
      </c>
      <c r="N19" s="31">
        <v>38.555999999999997</v>
      </c>
      <c r="O19" s="31">
        <v>41.776000000000003</v>
      </c>
      <c r="P19" s="31">
        <v>49.087000000000003</v>
      </c>
      <c r="Q19" s="31">
        <v>43.558</v>
      </c>
      <c r="R19" s="31">
        <v>35.374000000000002</v>
      </c>
      <c r="S19" s="31">
        <v>23.251000000000001</v>
      </c>
      <c r="T19" s="31">
        <v>23.771999999999998</v>
      </c>
      <c r="U19" s="31">
        <v>36.872</v>
      </c>
      <c r="V19" s="31">
        <v>40.280999999999999</v>
      </c>
      <c r="W19" s="31">
        <v>30.428999999999998</v>
      </c>
      <c r="X19" s="31">
        <v>34.207999999999998</v>
      </c>
      <c r="Y19" s="31">
        <v>51.774000000000001</v>
      </c>
      <c r="Z19" s="31">
        <v>40.201000000000001</v>
      </c>
      <c r="AA19" s="31">
        <v>35.198</v>
      </c>
      <c r="AB19" s="31">
        <v>14.888999999999999</v>
      </c>
      <c r="AC19" s="31">
        <v>23.308</v>
      </c>
      <c r="AD19" s="31">
        <v>2.6139999999999999</v>
      </c>
      <c r="AE19" s="31">
        <v>11.86</v>
      </c>
      <c r="AF19" s="31">
        <v>4.5190000000000001</v>
      </c>
      <c r="AG19" s="31">
        <v>3.843</v>
      </c>
      <c r="AH19" s="31">
        <v>5.9450000000000003</v>
      </c>
      <c r="AI19" s="31">
        <v>1.7809999999999999</v>
      </c>
      <c r="AJ19" s="31">
        <v>1.4390000000000001</v>
      </c>
      <c r="AK19">
        <v>8</v>
      </c>
      <c r="AL19" s="29">
        <v>2.62</v>
      </c>
      <c r="AM19" s="29">
        <v>94.04</v>
      </c>
      <c r="AN19" s="20">
        <v>1748.895</v>
      </c>
    </row>
    <row r="20" spans="1:40" x14ac:dyDescent="0.25">
      <c r="A20" t="s">
        <v>167</v>
      </c>
      <c r="B20" t="s">
        <v>184</v>
      </c>
      <c r="C20" t="s">
        <v>75</v>
      </c>
      <c r="D20" t="s">
        <v>109</v>
      </c>
      <c r="E20" t="s">
        <v>120</v>
      </c>
      <c r="F20" t="s">
        <v>79</v>
      </c>
      <c r="G20" s="31" t="s">
        <v>20</v>
      </c>
      <c r="H20" s="31" t="s">
        <v>20</v>
      </c>
      <c r="I20" s="31" t="s">
        <v>20</v>
      </c>
      <c r="J20" s="31" t="s">
        <v>20</v>
      </c>
      <c r="K20" s="31" t="s">
        <v>24</v>
      </c>
      <c r="L20" s="31" t="s">
        <v>24</v>
      </c>
      <c r="M20" s="31" t="s">
        <v>24</v>
      </c>
      <c r="N20" s="31" t="s">
        <v>24</v>
      </c>
      <c r="O20" s="31" t="s">
        <v>24</v>
      </c>
      <c r="P20" s="31" t="s">
        <v>24</v>
      </c>
      <c r="Q20" s="31" t="s">
        <v>24</v>
      </c>
      <c r="R20" s="31" t="s">
        <v>24</v>
      </c>
      <c r="S20" s="31" t="s">
        <v>24</v>
      </c>
      <c r="T20" s="31" t="s">
        <v>24</v>
      </c>
      <c r="U20" s="31" t="s">
        <v>24</v>
      </c>
      <c r="V20" s="31" t="s">
        <v>24</v>
      </c>
      <c r="W20" s="31" t="s">
        <v>24</v>
      </c>
      <c r="X20" s="31" t="s">
        <v>24</v>
      </c>
      <c r="Y20" s="31" t="s">
        <v>24</v>
      </c>
      <c r="Z20" s="31" t="s">
        <v>24</v>
      </c>
      <c r="AA20" s="31" t="s">
        <v>24</v>
      </c>
      <c r="AB20" s="31" t="s">
        <v>24</v>
      </c>
      <c r="AC20" s="31" t="s">
        <v>24</v>
      </c>
      <c r="AD20" s="31" t="s">
        <v>24</v>
      </c>
      <c r="AE20" s="31" t="s">
        <v>24</v>
      </c>
      <c r="AF20" s="31" t="s">
        <v>24</v>
      </c>
      <c r="AG20" s="31" t="s">
        <v>20</v>
      </c>
      <c r="AH20" s="31" t="s">
        <v>20</v>
      </c>
      <c r="AI20" s="31" t="s">
        <v>18</v>
      </c>
      <c r="AJ20" s="31" t="s">
        <v>24</v>
      </c>
      <c r="AK20">
        <v>8</v>
      </c>
      <c r="AL20" s="29" t="s">
        <v>80</v>
      </c>
      <c r="AM20" s="29" t="s">
        <v>80</v>
      </c>
      <c r="AN20" s="20" t="s">
        <v>80</v>
      </c>
    </row>
    <row r="21" spans="1:40" x14ac:dyDescent="0.25">
      <c r="A21" t="s">
        <v>167</v>
      </c>
      <c r="B21" t="s">
        <v>184</v>
      </c>
      <c r="C21" t="s">
        <v>75</v>
      </c>
      <c r="D21" t="s">
        <v>109</v>
      </c>
      <c r="E21" t="s">
        <v>129</v>
      </c>
      <c r="F21" t="s">
        <v>78</v>
      </c>
      <c r="G21" s="31">
        <v>43</v>
      </c>
      <c r="H21" s="31">
        <v>32</v>
      </c>
      <c r="I21" s="31">
        <v>55</v>
      </c>
      <c r="J21" s="31">
        <v>36</v>
      </c>
      <c r="K21" s="31">
        <v>38.225999999999999</v>
      </c>
      <c r="L21" s="31">
        <v>17.760999999999999</v>
      </c>
      <c r="M21" s="31">
        <v>20.001000000000001</v>
      </c>
      <c r="N21" s="31">
        <v>13.028</v>
      </c>
      <c r="O21" s="31">
        <v>9.7129999999999992</v>
      </c>
      <c r="P21" s="31">
        <v>6.88</v>
      </c>
      <c r="Q21" s="31">
        <v>14.009</v>
      </c>
      <c r="R21" s="31">
        <v>19.654</v>
      </c>
      <c r="S21" s="31">
        <v>17.271999999999998</v>
      </c>
      <c r="T21" s="31">
        <v>23.634</v>
      </c>
      <c r="U21" s="31">
        <v>18.14</v>
      </c>
      <c r="V21" s="31">
        <v>37.411999999999999</v>
      </c>
      <c r="W21" s="31">
        <v>30.184000000000001</v>
      </c>
      <c r="X21" s="31">
        <v>30.7</v>
      </c>
      <c r="Y21" s="31">
        <v>24.567</v>
      </c>
      <c r="Z21" s="31">
        <v>11.314</v>
      </c>
      <c r="AA21" s="31">
        <v>25.722999999999999</v>
      </c>
      <c r="AB21" s="31">
        <v>24.962</v>
      </c>
      <c r="AC21" s="31">
        <v>17.297000000000001</v>
      </c>
      <c r="AD21" s="31">
        <v>30.385000000000002</v>
      </c>
      <c r="AE21" s="31">
        <v>37.567</v>
      </c>
      <c r="AF21" s="31">
        <v>44.097000000000001</v>
      </c>
      <c r="AG21" s="31">
        <v>73.667000000000002</v>
      </c>
      <c r="AH21" s="31">
        <v>3.12</v>
      </c>
      <c r="AI21" s="31">
        <v>71.616</v>
      </c>
      <c r="AJ21" s="31">
        <v>49.468000000000004</v>
      </c>
      <c r="AK21">
        <v>9</v>
      </c>
      <c r="AL21" s="29">
        <v>1.31</v>
      </c>
      <c r="AM21" s="29">
        <v>95.35</v>
      </c>
      <c r="AN21" s="20">
        <v>876.39599999999996</v>
      </c>
    </row>
    <row r="22" spans="1:40" x14ac:dyDescent="0.25">
      <c r="A22" t="s">
        <v>167</v>
      </c>
      <c r="B22" t="s">
        <v>184</v>
      </c>
      <c r="C22" t="s">
        <v>75</v>
      </c>
      <c r="D22" t="s">
        <v>109</v>
      </c>
      <c r="E22" t="s">
        <v>129</v>
      </c>
      <c r="F22" t="s">
        <v>79</v>
      </c>
      <c r="G22" s="31" t="s">
        <v>20</v>
      </c>
      <c r="H22" s="31" t="s">
        <v>20</v>
      </c>
      <c r="I22" s="31" t="s">
        <v>20</v>
      </c>
      <c r="J22" s="31" t="s">
        <v>20</v>
      </c>
      <c r="K22" s="31" t="s">
        <v>24</v>
      </c>
      <c r="L22" s="31" t="s">
        <v>24</v>
      </c>
      <c r="M22" s="31" t="s">
        <v>24</v>
      </c>
      <c r="N22" s="31" t="s">
        <v>24</v>
      </c>
      <c r="O22" s="31" t="s">
        <v>24</v>
      </c>
      <c r="P22" s="31" t="s">
        <v>24</v>
      </c>
      <c r="Q22" s="31" t="s">
        <v>24</v>
      </c>
      <c r="R22" s="31" t="s">
        <v>24</v>
      </c>
      <c r="S22" s="31" t="s">
        <v>24</v>
      </c>
      <c r="T22" s="31" t="s">
        <v>24</v>
      </c>
      <c r="U22" s="31" t="s">
        <v>24</v>
      </c>
      <c r="V22" s="31" t="s">
        <v>24</v>
      </c>
      <c r="W22" s="31" t="s">
        <v>24</v>
      </c>
      <c r="X22" s="31" t="s">
        <v>24</v>
      </c>
      <c r="Y22" s="31" t="s">
        <v>24</v>
      </c>
      <c r="Z22" s="31" t="s">
        <v>24</v>
      </c>
      <c r="AA22" s="31" t="s">
        <v>24</v>
      </c>
      <c r="AB22" s="31" t="s">
        <v>24</v>
      </c>
      <c r="AC22" s="31" t="s">
        <v>24</v>
      </c>
      <c r="AD22" s="31" t="s">
        <v>24</v>
      </c>
      <c r="AE22" s="31" t="s">
        <v>24</v>
      </c>
      <c r="AF22" s="31" t="s">
        <v>24</v>
      </c>
      <c r="AG22" s="31" t="s">
        <v>24</v>
      </c>
      <c r="AH22" s="31" t="s">
        <v>7</v>
      </c>
      <c r="AI22" s="31" t="s">
        <v>5</v>
      </c>
      <c r="AJ22" s="31" t="s">
        <v>82</v>
      </c>
      <c r="AK22">
        <v>9</v>
      </c>
      <c r="AL22" s="29" t="s">
        <v>80</v>
      </c>
      <c r="AM22" s="29" t="s">
        <v>80</v>
      </c>
      <c r="AN22" s="20" t="s">
        <v>80</v>
      </c>
    </row>
    <row r="23" spans="1:40" x14ac:dyDescent="0.25">
      <c r="A23" t="s">
        <v>167</v>
      </c>
      <c r="B23" t="s">
        <v>184</v>
      </c>
      <c r="C23" t="s">
        <v>75</v>
      </c>
      <c r="D23" t="s">
        <v>126</v>
      </c>
      <c r="E23" t="s">
        <v>87</v>
      </c>
      <c r="F23" t="s">
        <v>78</v>
      </c>
      <c r="G23" s="31">
        <v>22.52</v>
      </c>
      <c r="H23" s="31">
        <v>18.600000000000001</v>
      </c>
      <c r="I23" s="31">
        <v>2</v>
      </c>
      <c r="J23" s="31">
        <v>8</v>
      </c>
      <c r="K23" s="31">
        <v>14</v>
      </c>
      <c r="L23" s="31">
        <v>28.67</v>
      </c>
      <c r="M23" s="31">
        <v>10.116</v>
      </c>
      <c r="N23" s="31">
        <v>11.958</v>
      </c>
      <c r="O23" s="31">
        <v>22.152000000000001</v>
      </c>
      <c r="P23" s="31">
        <v>9.0280000000000005</v>
      </c>
      <c r="Q23" s="31">
        <v>10.137</v>
      </c>
      <c r="R23" s="31">
        <v>14.115</v>
      </c>
      <c r="S23" s="31">
        <v>7.1</v>
      </c>
      <c r="T23" s="31">
        <v>7.17</v>
      </c>
      <c r="U23" s="31">
        <v>9.9039999999999999</v>
      </c>
      <c r="V23" s="31">
        <v>14.058</v>
      </c>
      <c r="W23" s="31">
        <v>13.701000000000001</v>
      </c>
      <c r="X23" s="31">
        <v>51.716999999999999</v>
      </c>
      <c r="Y23" s="31">
        <v>22.582999999999998</v>
      </c>
      <c r="Z23" s="31">
        <v>51.16</v>
      </c>
      <c r="AA23" s="31">
        <v>53.11</v>
      </c>
      <c r="AB23" s="31">
        <v>55.100999999999999</v>
      </c>
      <c r="AC23" s="31">
        <v>33.969000000000001</v>
      </c>
      <c r="AD23" s="31">
        <v>79.834999999999994</v>
      </c>
      <c r="AE23" s="31">
        <v>39.344000000000001</v>
      </c>
      <c r="AF23" s="31">
        <v>28.321999999999999</v>
      </c>
      <c r="AG23" s="31">
        <v>62.74</v>
      </c>
      <c r="AH23" s="31">
        <v>60.548999999999999</v>
      </c>
      <c r="AI23" s="31">
        <v>38.683999999999997</v>
      </c>
      <c r="AJ23" s="31">
        <v>16.445</v>
      </c>
      <c r="AK23" s="64">
        <v>10</v>
      </c>
      <c r="AL23" s="29">
        <v>1.23</v>
      </c>
      <c r="AM23" s="29">
        <v>96.58</v>
      </c>
      <c r="AN23" s="20">
        <v>816.78800000000001</v>
      </c>
    </row>
    <row r="24" spans="1:40" x14ac:dyDescent="0.25">
      <c r="A24" t="s">
        <v>167</v>
      </c>
      <c r="B24" t="s">
        <v>184</v>
      </c>
      <c r="C24" t="s">
        <v>75</v>
      </c>
      <c r="D24" t="s">
        <v>126</v>
      </c>
      <c r="E24" t="s">
        <v>87</v>
      </c>
      <c r="F24" t="s">
        <v>79</v>
      </c>
      <c r="G24" s="31" t="s">
        <v>20</v>
      </c>
      <c r="H24" s="31" t="s">
        <v>20</v>
      </c>
      <c r="I24" s="31" t="s">
        <v>20</v>
      </c>
      <c r="J24" s="31" t="s">
        <v>20</v>
      </c>
      <c r="K24" s="31" t="s">
        <v>20</v>
      </c>
      <c r="L24" s="31" t="s">
        <v>20</v>
      </c>
      <c r="M24" s="31" t="s">
        <v>24</v>
      </c>
      <c r="N24" s="31" t="s">
        <v>20</v>
      </c>
      <c r="O24" s="31" t="s">
        <v>20</v>
      </c>
      <c r="P24" s="31" t="s">
        <v>20</v>
      </c>
      <c r="Q24" s="31" t="s">
        <v>20</v>
      </c>
      <c r="R24" s="31" t="s">
        <v>20</v>
      </c>
      <c r="S24" s="31" t="s">
        <v>24</v>
      </c>
      <c r="T24" s="31" t="s">
        <v>20</v>
      </c>
      <c r="U24" s="31" t="s">
        <v>20</v>
      </c>
      <c r="V24" s="31" t="s">
        <v>20</v>
      </c>
      <c r="W24" s="31" t="s">
        <v>20</v>
      </c>
      <c r="X24" s="31" t="s">
        <v>20</v>
      </c>
      <c r="Y24" s="31" t="s">
        <v>20</v>
      </c>
      <c r="Z24" s="31" t="s">
        <v>20</v>
      </c>
      <c r="AA24" s="31" t="s">
        <v>20</v>
      </c>
      <c r="AB24" s="31" t="s">
        <v>20</v>
      </c>
      <c r="AC24" s="31" t="s">
        <v>24</v>
      </c>
      <c r="AD24" s="31" t="s">
        <v>24</v>
      </c>
      <c r="AE24" s="31" t="s">
        <v>24</v>
      </c>
      <c r="AF24" s="31" t="s">
        <v>24</v>
      </c>
      <c r="AG24" s="31" t="s">
        <v>24</v>
      </c>
      <c r="AH24" s="31" t="s">
        <v>24</v>
      </c>
      <c r="AI24" s="31" t="s">
        <v>24</v>
      </c>
      <c r="AJ24" s="31" t="s">
        <v>24</v>
      </c>
      <c r="AK24">
        <v>10</v>
      </c>
      <c r="AL24" s="29" t="s">
        <v>80</v>
      </c>
      <c r="AM24" s="29" t="s">
        <v>80</v>
      </c>
      <c r="AN24" s="20" t="s">
        <v>80</v>
      </c>
    </row>
    <row r="25" spans="1:40" x14ac:dyDescent="0.25">
      <c r="A25" t="s">
        <v>167</v>
      </c>
      <c r="B25" t="s">
        <v>184</v>
      </c>
      <c r="C25" t="s">
        <v>100</v>
      </c>
      <c r="D25" t="s">
        <v>121</v>
      </c>
      <c r="E25" t="s">
        <v>87</v>
      </c>
      <c r="F25" t="s">
        <v>78</v>
      </c>
      <c r="G25" s="31" t="s">
        <v>80</v>
      </c>
      <c r="H25" s="31" t="s">
        <v>80</v>
      </c>
      <c r="I25" s="31" t="s">
        <v>80</v>
      </c>
      <c r="J25" s="31" t="s">
        <v>80</v>
      </c>
      <c r="K25" s="31">
        <v>429</v>
      </c>
      <c r="L25" s="31">
        <v>270</v>
      </c>
      <c r="M25" s="31">
        <v>49.2</v>
      </c>
      <c r="N25" s="31" t="s">
        <v>80</v>
      </c>
      <c r="O25" s="31" t="s">
        <v>80</v>
      </c>
      <c r="P25" s="31" t="s">
        <v>80</v>
      </c>
      <c r="Q25" s="31" t="s">
        <v>80</v>
      </c>
      <c r="R25" s="31" t="s">
        <v>80</v>
      </c>
      <c r="S25" s="31" t="s">
        <v>80</v>
      </c>
      <c r="T25" s="31" t="s">
        <v>80</v>
      </c>
      <c r="U25" s="31" t="s">
        <v>80</v>
      </c>
      <c r="V25" s="31" t="s">
        <v>80</v>
      </c>
      <c r="W25" s="31" t="s">
        <v>80</v>
      </c>
      <c r="X25" s="31" t="s">
        <v>80</v>
      </c>
      <c r="Y25" s="31" t="s">
        <v>80</v>
      </c>
      <c r="Z25" s="31" t="s">
        <v>80</v>
      </c>
      <c r="AA25" s="31" t="s">
        <v>80</v>
      </c>
      <c r="AB25" s="31" t="s">
        <v>80</v>
      </c>
      <c r="AC25" s="31" t="s">
        <v>80</v>
      </c>
      <c r="AD25" s="31" t="s">
        <v>80</v>
      </c>
      <c r="AE25" s="31" t="s">
        <v>80</v>
      </c>
      <c r="AF25" s="31" t="s">
        <v>80</v>
      </c>
      <c r="AG25" s="31" t="s">
        <v>80</v>
      </c>
      <c r="AH25" s="31" t="s">
        <v>80</v>
      </c>
      <c r="AI25" s="31" t="s">
        <v>80</v>
      </c>
      <c r="AJ25" s="31" t="s">
        <v>80</v>
      </c>
      <c r="AK25">
        <v>11</v>
      </c>
      <c r="AL25" s="29">
        <v>1.1200000000000001</v>
      </c>
      <c r="AM25" s="29">
        <v>97.7</v>
      </c>
      <c r="AN25" s="20">
        <v>748.2</v>
      </c>
    </row>
    <row r="26" spans="1:40" x14ac:dyDescent="0.25">
      <c r="A26" t="s">
        <v>167</v>
      </c>
      <c r="B26" t="s">
        <v>184</v>
      </c>
      <c r="C26" t="s">
        <v>100</v>
      </c>
      <c r="D26" t="s">
        <v>121</v>
      </c>
      <c r="E26" t="s">
        <v>87</v>
      </c>
      <c r="F26" t="s">
        <v>79</v>
      </c>
      <c r="G26" s="31" t="s">
        <v>80</v>
      </c>
      <c r="H26" s="31" t="s">
        <v>80</v>
      </c>
      <c r="I26" s="31" t="s">
        <v>80</v>
      </c>
      <c r="J26" s="31" t="s">
        <v>80</v>
      </c>
      <c r="K26" s="31" t="s">
        <v>82</v>
      </c>
      <c r="L26" s="31" t="s">
        <v>82</v>
      </c>
      <c r="M26" s="31" t="s">
        <v>82</v>
      </c>
      <c r="N26" s="31" t="s">
        <v>80</v>
      </c>
      <c r="O26" s="31" t="s">
        <v>80</v>
      </c>
      <c r="P26" s="31" t="s">
        <v>80</v>
      </c>
      <c r="Q26" s="31" t="s">
        <v>80</v>
      </c>
      <c r="R26" s="31" t="s">
        <v>80</v>
      </c>
      <c r="S26" s="31" t="s">
        <v>80</v>
      </c>
      <c r="T26" s="31" t="s">
        <v>80</v>
      </c>
      <c r="U26" s="31" t="s">
        <v>80</v>
      </c>
      <c r="V26" s="31" t="s">
        <v>80</v>
      </c>
      <c r="W26" s="31" t="s">
        <v>80</v>
      </c>
      <c r="X26" s="31" t="s">
        <v>80</v>
      </c>
      <c r="Y26" s="31" t="s">
        <v>80</v>
      </c>
      <c r="Z26" s="31" t="s">
        <v>80</v>
      </c>
      <c r="AA26" s="31" t="s">
        <v>80</v>
      </c>
      <c r="AB26" s="31" t="s">
        <v>80</v>
      </c>
      <c r="AC26" s="31" t="s">
        <v>80</v>
      </c>
      <c r="AD26" s="31" t="s">
        <v>80</v>
      </c>
      <c r="AE26" s="31" t="s">
        <v>80</v>
      </c>
      <c r="AF26" s="31" t="s">
        <v>80</v>
      </c>
      <c r="AG26" s="31" t="s">
        <v>80</v>
      </c>
      <c r="AH26" s="31" t="s">
        <v>80</v>
      </c>
      <c r="AI26" s="31" t="s">
        <v>80</v>
      </c>
      <c r="AJ26" s="31" t="s">
        <v>80</v>
      </c>
      <c r="AK26">
        <v>11</v>
      </c>
      <c r="AL26" s="29" t="s">
        <v>80</v>
      </c>
      <c r="AM26" s="29" t="s">
        <v>80</v>
      </c>
      <c r="AN26" s="20" t="s">
        <v>80</v>
      </c>
    </row>
    <row r="27" spans="1:40" x14ac:dyDescent="0.25">
      <c r="A27" t="s">
        <v>167</v>
      </c>
      <c r="B27" t="s">
        <v>184</v>
      </c>
      <c r="C27" t="s">
        <v>75</v>
      </c>
      <c r="D27" t="s">
        <v>109</v>
      </c>
      <c r="E27" t="s">
        <v>127</v>
      </c>
      <c r="F27" t="s">
        <v>78</v>
      </c>
      <c r="G27" s="31">
        <v>72</v>
      </c>
      <c r="H27" s="31">
        <v>90</v>
      </c>
      <c r="I27" s="31">
        <v>59</v>
      </c>
      <c r="J27" s="31">
        <v>68</v>
      </c>
      <c r="K27" s="31">
        <v>44.493000000000002</v>
      </c>
      <c r="L27" s="31">
        <v>16.052</v>
      </c>
      <c r="M27" s="31">
        <v>15.786</v>
      </c>
      <c r="N27" s="31">
        <v>28.129000000000001</v>
      </c>
      <c r="O27" s="31">
        <v>83.99</v>
      </c>
      <c r="P27" s="31">
        <v>32.027999999999999</v>
      </c>
      <c r="Q27" s="31">
        <v>8.4339999999999993</v>
      </c>
      <c r="R27" s="31">
        <v>2.9980000000000002</v>
      </c>
      <c r="S27" s="31">
        <v>3.5910000000000002</v>
      </c>
      <c r="T27" s="31">
        <v>23.004999999999999</v>
      </c>
      <c r="U27" s="31">
        <v>23.463000000000001</v>
      </c>
      <c r="V27" s="31">
        <v>38.786999999999999</v>
      </c>
      <c r="W27" s="31">
        <v>26.259</v>
      </c>
      <c r="X27" s="31">
        <v>16.574999999999999</v>
      </c>
      <c r="Y27" s="31">
        <v>11.372</v>
      </c>
      <c r="Z27" s="31">
        <v>19.544</v>
      </c>
      <c r="AA27" s="31">
        <v>6.4729999999999999</v>
      </c>
      <c r="AB27" s="31">
        <v>9.5180000000000007</v>
      </c>
      <c r="AC27" s="31">
        <v>12.627000000000001</v>
      </c>
      <c r="AD27" s="31">
        <v>2.802</v>
      </c>
      <c r="AE27" s="31">
        <v>3.91</v>
      </c>
      <c r="AF27" s="31">
        <v>3.5049999999999999</v>
      </c>
      <c r="AG27" s="31">
        <v>3.964</v>
      </c>
      <c r="AH27" s="31" t="s">
        <v>80</v>
      </c>
      <c r="AI27" s="31" t="s">
        <v>80</v>
      </c>
      <c r="AJ27" s="31" t="s">
        <v>80</v>
      </c>
      <c r="AK27">
        <v>12</v>
      </c>
      <c r="AL27" s="29">
        <v>1.0900000000000001</v>
      </c>
      <c r="AM27" s="29">
        <v>98.79</v>
      </c>
      <c r="AN27" s="20">
        <v>726.30499999999995</v>
      </c>
    </row>
    <row r="28" spans="1:40" x14ac:dyDescent="0.25">
      <c r="A28" t="s">
        <v>167</v>
      </c>
      <c r="B28" t="s">
        <v>184</v>
      </c>
      <c r="C28" t="s">
        <v>75</v>
      </c>
      <c r="D28" t="s">
        <v>109</v>
      </c>
      <c r="E28" t="s">
        <v>127</v>
      </c>
      <c r="F28" t="s">
        <v>79</v>
      </c>
      <c r="G28" s="31" t="s">
        <v>20</v>
      </c>
      <c r="H28" s="31" t="s">
        <v>20</v>
      </c>
      <c r="I28" s="31" t="s">
        <v>20</v>
      </c>
      <c r="J28" s="31" t="s">
        <v>20</v>
      </c>
      <c r="K28" s="31" t="s">
        <v>24</v>
      </c>
      <c r="L28" s="31" t="s">
        <v>24</v>
      </c>
      <c r="M28" s="31" t="s">
        <v>24</v>
      </c>
      <c r="N28" s="31" t="s">
        <v>24</v>
      </c>
      <c r="O28" s="31" t="s">
        <v>24</v>
      </c>
      <c r="P28" s="31" t="s">
        <v>24</v>
      </c>
      <c r="Q28" s="31" t="s">
        <v>24</v>
      </c>
      <c r="R28" s="31" t="s">
        <v>24</v>
      </c>
      <c r="S28" s="31" t="s">
        <v>24</v>
      </c>
      <c r="T28" s="31" t="s">
        <v>24</v>
      </c>
      <c r="U28" s="31" t="s">
        <v>24</v>
      </c>
      <c r="V28" s="31" t="s">
        <v>24</v>
      </c>
      <c r="W28" s="31" t="s">
        <v>24</v>
      </c>
      <c r="X28" s="31" t="s">
        <v>24</v>
      </c>
      <c r="Y28" s="31" t="s">
        <v>24</v>
      </c>
      <c r="Z28" s="31" t="s">
        <v>24</v>
      </c>
      <c r="AA28" s="31" t="s">
        <v>24</v>
      </c>
      <c r="AB28" s="31" t="s">
        <v>24</v>
      </c>
      <c r="AC28" s="31" t="s">
        <v>24</v>
      </c>
      <c r="AD28" s="31" t="s">
        <v>24</v>
      </c>
      <c r="AE28" s="31" t="s">
        <v>24</v>
      </c>
      <c r="AF28" s="31" t="s">
        <v>24</v>
      </c>
      <c r="AG28" s="31" t="s">
        <v>5</v>
      </c>
      <c r="AH28" s="31" t="s">
        <v>80</v>
      </c>
      <c r="AI28" s="31" t="s">
        <v>80</v>
      </c>
      <c r="AJ28" s="31" t="s">
        <v>80</v>
      </c>
      <c r="AK28">
        <v>12</v>
      </c>
      <c r="AL28" s="29" t="s">
        <v>80</v>
      </c>
      <c r="AM28" s="29" t="s">
        <v>80</v>
      </c>
      <c r="AN28" s="20" t="s">
        <v>80</v>
      </c>
    </row>
    <row r="29" spans="1:40" x14ac:dyDescent="0.25">
      <c r="A29" t="s">
        <v>167</v>
      </c>
      <c r="B29" t="s">
        <v>184</v>
      </c>
      <c r="C29" t="s">
        <v>75</v>
      </c>
      <c r="D29" t="s">
        <v>109</v>
      </c>
      <c r="E29" t="s">
        <v>81</v>
      </c>
      <c r="F29" t="s">
        <v>78</v>
      </c>
      <c r="G29" s="31" t="s">
        <v>80</v>
      </c>
      <c r="H29" s="31" t="s">
        <v>80</v>
      </c>
      <c r="I29" s="31" t="s">
        <v>80</v>
      </c>
      <c r="J29" s="31" t="s">
        <v>80</v>
      </c>
      <c r="K29" s="31" t="s">
        <v>80</v>
      </c>
      <c r="L29" s="31" t="s">
        <v>80</v>
      </c>
      <c r="M29" s="31" t="s">
        <v>80</v>
      </c>
      <c r="N29" s="31" t="s">
        <v>80</v>
      </c>
      <c r="O29" s="31" t="s">
        <v>80</v>
      </c>
      <c r="P29" s="31" t="s">
        <v>80</v>
      </c>
      <c r="Q29" s="31" t="s">
        <v>80</v>
      </c>
      <c r="R29" s="31" t="s">
        <v>80</v>
      </c>
      <c r="S29" s="31" t="s">
        <v>80</v>
      </c>
      <c r="T29" s="31" t="s">
        <v>80</v>
      </c>
      <c r="U29" s="31" t="s">
        <v>80</v>
      </c>
      <c r="V29" s="31" t="s">
        <v>80</v>
      </c>
      <c r="W29" s="31">
        <v>16.346</v>
      </c>
      <c r="X29" s="31" t="s">
        <v>80</v>
      </c>
      <c r="Y29" s="31" t="s">
        <v>80</v>
      </c>
      <c r="Z29" s="31" t="s">
        <v>80</v>
      </c>
      <c r="AA29" s="31" t="s">
        <v>80</v>
      </c>
      <c r="AB29" s="31" t="s">
        <v>80</v>
      </c>
      <c r="AC29" s="31" t="s">
        <v>80</v>
      </c>
      <c r="AD29" s="31" t="s">
        <v>80</v>
      </c>
      <c r="AE29" s="31" t="s">
        <v>80</v>
      </c>
      <c r="AF29" s="31" t="s">
        <v>80</v>
      </c>
      <c r="AG29" s="31">
        <v>33.308999999999997</v>
      </c>
      <c r="AH29" s="31">
        <v>115.28400000000001</v>
      </c>
      <c r="AI29" s="31">
        <v>37.024999999999999</v>
      </c>
      <c r="AJ29" s="31">
        <v>54.765000000000001</v>
      </c>
      <c r="AK29">
        <v>13</v>
      </c>
      <c r="AL29" s="29">
        <v>0.39</v>
      </c>
      <c r="AM29" s="29">
        <v>99.18</v>
      </c>
      <c r="AN29" s="20">
        <v>256.72899999999998</v>
      </c>
    </row>
    <row r="30" spans="1:40" x14ac:dyDescent="0.25">
      <c r="A30" t="s">
        <v>167</v>
      </c>
      <c r="B30" t="s">
        <v>184</v>
      </c>
      <c r="C30" t="s">
        <v>75</v>
      </c>
      <c r="D30" t="s">
        <v>109</v>
      </c>
      <c r="E30" t="s">
        <v>81</v>
      </c>
      <c r="F30" t="s">
        <v>79</v>
      </c>
      <c r="G30" s="31" t="s">
        <v>80</v>
      </c>
      <c r="H30" s="31" t="s">
        <v>80</v>
      </c>
      <c r="I30" s="31" t="s">
        <v>80</v>
      </c>
      <c r="J30" s="31" t="s">
        <v>80</v>
      </c>
      <c r="K30" s="31" t="s">
        <v>80</v>
      </c>
      <c r="L30" s="31" t="s">
        <v>80</v>
      </c>
      <c r="M30" s="31" t="s">
        <v>80</v>
      </c>
      <c r="N30" s="31" t="s">
        <v>80</v>
      </c>
      <c r="O30" s="31" t="s">
        <v>80</v>
      </c>
      <c r="P30" s="31" t="s">
        <v>80</v>
      </c>
      <c r="Q30" s="31" t="s">
        <v>80</v>
      </c>
      <c r="R30" s="31" t="s">
        <v>80</v>
      </c>
      <c r="S30" s="31" t="s">
        <v>80</v>
      </c>
      <c r="T30" s="31" t="s">
        <v>80</v>
      </c>
      <c r="U30" s="31" t="s">
        <v>80</v>
      </c>
      <c r="V30" s="31" t="s">
        <v>80</v>
      </c>
      <c r="W30" s="31" t="s">
        <v>24</v>
      </c>
      <c r="X30" s="31" t="s">
        <v>80</v>
      </c>
      <c r="Y30" s="31" t="s">
        <v>80</v>
      </c>
      <c r="Z30" s="31" t="s">
        <v>80</v>
      </c>
      <c r="AA30" s="31" t="s">
        <v>80</v>
      </c>
      <c r="AB30" s="31" t="s">
        <v>80</v>
      </c>
      <c r="AC30" s="31" t="s">
        <v>80</v>
      </c>
      <c r="AD30" s="31" t="s">
        <v>80</v>
      </c>
      <c r="AE30" s="31" t="s">
        <v>80</v>
      </c>
      <c r="AF30" s="31" t="s">
        <v>80</v>
      </c>
      <c r="AG30" s="31" t="s">
        <v>82</v>
      </c>
      <c r="AH30" s="31" t="s">
        <v>24</v>
      </c>
      <c r="AI30" s="31" t="s">
        <v>20</v>
      </c>
      <c r="AJ30" s="31" t="s">
        <v>20</v>
      </c>
      <c r="AK30">
        <v>13</v>
      </c>
      <c r="AL30" s="29" t="s">
        <v>80</v>
      </c>
      <c r="AM30" s="29" t="s">
        <v>80</v>
      </c>
      <c r="AN30" s="20" t="s">
        <v>80</v>
      </c>
    </row>
    <row r="31" spans="1:40" x14ac:dyDescent="0.25">
      <c r="A31" t="s">
        <v>167</v>
      </c>
      <c r="B31" t="s">
        <v>184</v>
      </c>
      <c r="C31" t="s">
        <v>75</v>
      </c>
      <c r="D31" t="s">
        <v>94</v>
      </c>
      <c r="E31" t="s">
        <v>105</v>
      </c>
      <c r="F31" t="s">
        <v>78</v>
      </c>
      <c r="G31" s="31">
        <v>66</v>
      </c>
      <c r="H31" s="31">
        <v>33</v>
      </c>
      <c r="I31" s="31">
        <v>17</v>
      </c>
      <c r="J31" s="31">
        <v>29</v>
      </c>
      <c r="K31" s="31">
        <v>15</v>
      </c>
      <c r="L31" s="31">
        <v>3.2</v>
      </c>
      <c r="M31" s="31">
        <v>9</v>
      </c>
      <c r="N31" s="31">
        <v>4.49</v>
      </c>
      <c r="O31" s="31" t="s">
        <v>80</v>
      </c>
      <c r="P31" s="31">
        <v>1.4850000000000001</v>
      </c>
      <c r="Q31" s="31">
        <v>2.282</v>
      </c>
      <c r="R31" s="31">
        <v>0.309</v>
      </c>
      <c r="S31" s="31" t="s">
        <v>80</v>
      </c>
      <c r="T31" s="31">
        <v>0.55500000000000005</v>
      </c>
      <c r="U31" s="31">
        <v>0.125</v>
      </c>
      <c r="V31" s="31">
        <v>2.677</v>
      </c>
      <c r="W31" s="31">
        <v>0.86599999999999999</v>
      </c>
      <c r="X31" s="31">
        <v>1.3129999999999999</v>
      </c>
      <c r="Y31" s="31">
        <v>0.48399999999999999</v>
      </c>
      <c r="Z31" s="31" t="s">
        <v>80</v>
      </c>
      <c r="AA31" s="31" t="s">
        <v>80</v>
      </c>
      <c r="AB31" s="31">
        <v>1.0649999999999999</v>
      </c>
      <c r="AC31" s="31">
        <v>5.0430000000000001</v>
      </c>
      <c r="AD31" s="31">
        <v>1.4550000000000001</v>
      </c>
      <c r="AE31" s="31" t="s">
        <v>80</v>
      </c>
      <c r="AF31" s="31" t="s">
        <v>80</v>
      </c>
      <c r="AG31" s="31" t="s">
        <v>80</v>
      </c>
      <c r="AH31" s="31" t="s">
        <v>80</v>
      </c>
      <c r="AI31" s="31" t="s">
        <v>80</v>
      </c>
      <c r="AJ31" s="31" t="s">
        <v>80</v>
      </c>
      <c r="AK31">
        <v>14</v>
      </c>
      <c r="AL31" s="29">
        <v>0.28999999999999998</v>
      </c>
      <c r="AM31" s="29">
        <v>99.47</v>
      </c>
      <c r="AN31" s="20">
        <v>194.34899999999999</v>
      </c>
    </row>
    <row r="32" spans="1:40" x14ac:dyDescent="0.25">
      <c r="A32" t="s">
        <v>167</v>
      </c>
      <c r="B32" t="s">
        <v>184</v>
      </c>
      <c r="C32" t="s">
        <v>75</v>
      </c>
      <c r="D32" t="s">
        <v>94</v>
      </c>
      <c r="E32" t="s">
        <v>105</v>
      </c>
      <c r="F32" t="s">
        <v>79</v>
      </c>
      <c r="G32" s="31" t="s">
        <v>18</v>
      </c>
      <c r="H32" s="31" t="s">
        <v>18</v>
      </c>
      <c r="I32" s="31" t="s">
        <v>18</v>
      </c>
      <c r="J32" s="31" t="s">
        <v>18</v>
      </c>
      <c r="K32" s="31" t="s">
        <v>18</v>
      </c>
      <c r="L32" s="31" t="s">
        <v>18</v>
      </c>
      <c r="M32" s="31" t="s">
        <v>18</v>
      </c>
      <c r="N32" s="31" t="s">
        <v>7</v>
      </c>
      <c r="O32" s="31" t="s">
        <v>7</v>
      </c>
      <c r="P32" s="31" t="s">
        <v>7</v>
      </c>
      <c r="Q32" s="31" t="s">
        <v>7</v>
      </c>
      <c r="R32" s="31" t="s">
        <v>9</v>
      </c>
      <c r="S32" s="31" t="s">
        <v>80</v>
      </c>
      <c r="T32" s="31" t="s">
        <v>9</v>
      </c>
      <c r="U32" s="31" t="s">
        <v>18</v>
      </c>
      <c r="V32" s="31" t="s">
        <v>18</v>
      </c>
      <c r="W32" s="31" t="s">
        <v>18</v>
      </c>
      <c r="X32" s="31" t="s">
        <v>18</v>
      </c>
      <c r="Y32" s="31" t="s">
        <v>18</v>
      </c>
      <c r="Z32" s="31" t="s">
        <v>80</v>
      </c>
      <c r="AA32" s="31" t="s">
        <v>80</v>
      </c>
      <c r="AB32" s="31" t="s">
        <v>18</v>
      </c>
      <c r="AC32" s="31" t="s">
        <v>18</v>
      </c>
      <c r="AD32" s="31" t="s">
        <v>18</v>
      </c>
      <c r="AE32" s="31" t="s">
        <v>80</v>
      </c>
      <c r="AF32" s="31" t="s">
        <v>80</v>
      </c>
      <c r="AG32" s="31" t="s">
        <v>80</v>
      </c>
      <c r="AH32" s="31" t="s">
        <v>80</v>
      </c>
      <c r="AI32" s="31" t="s">
        <v>80</v>
      </c>
      <c r="AJ32" s="31" t="s">
        <v>80</v>
      </c>
      <c r="AK32">
        <v>14</v>
      </c>
      <c r="AL32" s="29" t="s">
        <v>80</v>
      </c>
      <c r="AM32" s="29" t="s">
        <v>80</v>
      </c>
      <c r="AN32" s="20" t="s">
        <v>80</v>
      </c>
    </row>
    <row r="33" spans="1:40" x14ac:dyDescent="0.25">
      <c r="A33" t="s">
        <v>167</v>
      </c>
      <c r="B33" t="s">
        <v>184</v>
      </c>
      <c r="C33" t="s">
        <v>75</v>
      </c>
      <c r="D33" t="s">
        <v>102</v>
      </c>
      <c r="E33" t="s">
        <v>87</v>
      </c>
      <c r="F33" t="s">
        <v>78</v>
      </c>
      <c r="G33" s="31" t="s">
        <v>80</v>
      </c>
      <c r="H33" s="31" t="s">
        <v>80</v>
      </c>
      <c r="I33" s="31" t="s">
        <v>80</v>
      </c>
      <c r="J33" s="31" t="s">
        <v>80</v>
      </c>
      <c r="K33" s="31" t="s">
        <v>80</v>
      </c>
      <c r="L33" s="31" t="s">
        <v>80</v>
      </c>
      <c r="M33" s="31" t="s">
        <v>80</v>
      </c>
      <c r="N33" s="31">
        <v>73.722999999999999</v>
      </c>
      <c r="O33" s="31">
        <v>10.8</v>
      </c>
      <c r="P33" s="31">
        <v>18.5</v>
      </c>
      <c r="Q33" s="31">
        <v>27.3</v>
      </c>
      <c r="R33" s="31">
        <v>19.399999999999999</v>
      </c>
      <c r="S33" s="31" t="s">
        <v>80</v>
      </c>
      <c r="T33" s="31" t="s">
        <v>80</v>
      </c>
      <c r="U33" s="31" t="s">
        <v>80</v>
      </c>
      <c r="V33" s="31" t="s">
        <v>80</v>
      </c>
      <c r="W33" s="31" t="s">
        <v>80</v>
      </c>
      <c r="X33" s="31" t="s">
        <v>80</v>
      </c>
      <c r="Y33" s="31" t="s">
        <v>80</v>
      </c>
      <c r="Z33" s="31" t="s">
        <v>80</v>
      </c>
      <c r="AA33" s="31" t="s">
        <v>80</v>
      </c>
      <c r="AB33" s="31" t="s">
        <v>80</v>
      </c>
      <c r="AC33" s="31" t="s">
        <v>80</v>
      </c>
      <c r="AD33" s="31" t="s">
        <v>80</v>
      </c>
      <c r="AE33" s="31" t="s">
        <v>80</v>
      </c>
      <c r="AF33" s="31" t="s">
        <v>80</v>
      </c>
      <c r="AG33" s="31" t="s">
        <v>80</v>
      </c>
      <c r="AH33" s="31" t="s">
        <v>80</v>
      </c>
      <c r="AI33" s="31" t="s">
        <v>80</v>
      </c>
      <c r="AJ33" s="31" t="s">
        <v>80</v>
      </c>
      <c r="AK33">
        <v>15</v>
      </c>
      <c r="AL33" s="29">
        <v>0.22</v>
      </c>
      <c r="AM33" s="29">
        <v>99.69</v>
      </c>
      <c r="AN33" s="20">
        <v>149.72300000000001</v>
      </c>
    </row>
    <row r="34" spans="1:40" x14ac:dyDescent="0.25">
      <c r="A34" t="s">
        <v>167</v>
      </c>
      <c r="B34" t="s">
        <v>184</v>
      </c>
      <c r="C34" t="s">
        <v>75</v>
      </c>
      <c r="D34" t="s">
        <v>102</v>
      </c>
      <c r="E34" t="s">
        <v>87</v>
      </c>
      <c r="F34" t="s">
        <v>79</v>
      </c>
      <c r="G34" s="31" t="s">
        <v>80</v>
      </c>
      <c r="H34" s="31" t="s">
        <v>80</v>
      </c>
      <c r="I34" s="31" t="s">
        <v>80</v>
      </c>
      <c r="J34" s="31" t="s">
        <v>80</v>
      </c>
      <c r="K34" s="31" t="s">
        <v>80</v>
      </c>
      <c r="L34" s="31" t="s">
        <v>80</v>
      </c>
      <c r="M34" s="31" t="s">
        <v>80</v>
      </c>
      <c r="N34" s="31" t="s">
        <v>20</v>
      </c>
      <c r="O34" s="31" t="s">
        <v>82</v>
      </c>
      <c r="P34" s="31" t="s">
        <v>82</v>
      </c>
      <c r="Q34" s="31" t="s">
        <v>82</v>
      </c>
      <c r="R34" s="31" t="s">
        <v>82</v>
      </c>
      <c r="S34" s="31" t="s">
        <v>80</v>
      </c>
      <c r="T34" s="31" t="s">
        <v>80</v>
      </c>
      <c r="U34" s="31" t="s">
        <v>80</v>
      </c>
      <c r="V34" s="31" t="s">
        <v>80</v>
      </c>
      <c r="W34" s="31" t="s">
        <v>80</v>
      </c>
      <c r="X34" s="31" t="s">
        <v>80</v>
      </c>
      <c r="Y34" s="31" t="s">
        <v>80</v>
      </c>
      <c r="Z34" s="31" t="s">
        <v>80</v>
      </c>
      <c r="AA34" s="31" t="s">
        <v>80</v>
      </c>
      <c r="AB34" s="31" t="s">
        <v>80</v>
      </c>
      <c r="AC34" s="31" t="s">
        <v>80</v>
      </c>
      <c r="AD34" s="31" t="s">
        <v>80</v>
      </c>
      <c r="AE34" s="31" t="s">
        <v>80</v>
      </c>
      <c r="AF34" s="31" t="s">
        <v>80</v>
      </c>
      <c r="AG34" s="31" t="s">
        <v>80</v>
      </c>
      <c r="AH34" s="31" t="s">
        <v>80</v>
      </c>
      <c r="AI34" s="31" t="s">
        <v>80</v>
      </c>
      <c r="AJ34" s="31" t="s">
        <v>80</v>
      </c>
      <c r="AK34">
        <v>15</v>
      </c>
      <c r="AL34" s="29" t="s">
        <v>80</v>
      </c>
      <c r="AM34" s="29" t="s">
        <v>80</v>
      </c>
      <c r="AN34" s="20" t="s">
        <v>80</v>
      </c>
    </row>
    <row r="35" spans="1:40" x14ac:dyDescent="0.25">
      <c r="A35" t="s">
        <v>167</v>
      </c>
      <c r="B35" t="s">
        <v>184</v>
      </c>
      <c r="C35" t="s">
        <v>75</v>
      </c>
      <c r="D35" t="s">
        <v>103</v>
      </c>
      <c r="E35" t="s">
        <v>87</v>
      </c>
      <c r="F35" t="s">
        <v>78</v>
      </c>
      <c r="G35" s="31" t="s">
        <v>80</v>
      </c>
      <c r="H35" s="31" t="s">
        <v>80</v>
      </c>
      <c r="I35" s="31" t="s">
        <v>80</v>
      </c>
      <c r="J35" s="31" t="s">
        <v>80</v>
      </c>
      <c r="K35" s="31" t="s">
        <v>80</v>
      </c>
      <c r="L35" s="31" t="s">
        <v>80</v>
      </c>
      <c r="M35" s="31" t="s">
        <v>80</v>
      </c>
      <c r="N35" s="31" t="s">
        <v>80</v>
      </c>
      <c r="O35" s="31" t="s">
        <v>80</v>
      </c>
      <c r="P35" s="31" t="s">
        <v>80</v>
      </c>
      <c r="Q35" s="31">
        <v>1</v>
      </c>
      <c r="R35" s="31">
        <v>52</v>
      </c>
      <c r="S35" s="31" t="s">
        <v>80</v>
      </c>
      <c r="T35" s="31" t="s">
        <v>80</v>
      </c>
      <c r="U35" s="31" t="s">
        <v>80</v>
      </c>
      <c r="V35" s="31" t="s">
        <v>80</v>
      </c>
      <c r="W35" s="31" t="s">
        <v>80</v>
      </c>
      <c r="X35" s="31" t="s">
        <v>80</v>
      </c>
      <c r="Y35" s="31" t="s">
        <v>80</v>
      </c>
      <c r="Z35" s="31" t="s">
        <v>80</v>
      </c>
      <c r="AA35" s="31" t="s">
        <v>80</v>
      </c>
      <c r="AB35" s="31" t="s">
        <v>80</v>
      </c>
      <c r="AC35" s="31" t="s">
        <v>80</v>
      </c>
      <c r="AD35" s="31" t="s">
        <v>80</v>
      </c>
      <c r="AE35" s="31" t="s">
        <v>80</v>
      </c>
      <c r="AF35" s="31" t="s">
        <v>80</v>
      </c>
      <c r="AG35" s="31" t="s">
        <v>80</v>
      </c>
      <c r="AH35" s="31" t="s">
        <v>80</v>
      </c>
      <c r="AI35" s="31" t="s">
        <v>80</v>
      </c>
      <c r="AJ35" s="31" t="s">
        <v>80</v>
      </c>
      <c r="AK35">
        <v>16</v>
      </c>
      <c r="AL35" s="29">
        <v>0.08</v>
      </c>
      <c r="AM35" s="29">
        <v>99.77</v>
      </c>
      <c r="AN35" s="20">
        <v>53</v>
      </c>
    </row>
    <row r="36" spans="1:40" x14ac:dyDescent="0.25">
      <c r="A36" t="s">
        <v>167</v>
      </c>
      <c r="B36" t="s">
        <v>184</v>
      </c>
      <c r="C36" t="s">
        <v>75</v>
      </c>
      <c r="D36" t="s">
        <v>103</v>
      </c>
      <c r="E36" t="s">
        <v>87</v>
      </c>
      <c r="F36" t="s">
        <v>79</v>
      </c>
      <c r="G36" s="31" t="s">
        <v>80</v>
      </c>
      <c r="H36" s="31" t="s">
        <v>80</v>
      </c>
      <c r="I36" s="31" t="s">
        <v>80</v>
      </c>
      <c r="J36" s="31" t="s">
        <v>80</v>
      </c>
      <c r="K36" s="31" t="s">
        <v>80</v>
      </c>
      <c r="L36" s="31" t="s">
        <v>80</v>
      </c>
      <c r="M36" s="31" t="s">
        <v>80</v>
      </c>
      <c r="N36" s="31" t="s">
        <v>80</v>
      </c>
      <c r="O36" s="31" t="s">
        <v>80</v>
      </c>
      <c r="P36" s="31" t="s">
        <v>80</v>
      </c>
      <c r="Q36" s="31" t="s">
        <v>82</v>
      </c>
      <c r="R36" s="31" t="s">
        <v>82</v>
      </c>
      <c r="S36" s="31" t="s">
        <v>80</v>
      </c>
      <c r="T36" s="31" t="s">
        <v>80</v>
      </c>
      <c r="U36" s="31" t="s">
        <v>80</v>
      </c>
      <c r="V36" s="31" t="s">
        <v>80</v>
      </c>
      <c r="W36" s="31" t="s">
        <v>80</v>
      </c>
      <c r="X36" s="31" t="s">
        <v>80</v>
      </c>
      <c r="Y36" s="31" t="s">
        <v>80</v>
      </c>
      <c r="Z36" s="31" t="s">
        <v>80</v>
      </c>
      <c r="AA36" s="31" t="s">
        <v>80</v>
      </c>
      <c r="AB36" s="31" t="s">
        <v>80</v>
      </c>
      <c r="AC36" s="31" t="s">
        <v>80</v>
      </c>
      <c r="AD36" s="31" t="s">
        <v>80</v>
      </c>
      <c r="AE36" s="31" t="s">
        <v>80</v>
      </c>
      <c r="AF36" s="31" t="s">
        <v>80</v>
      </c>
      <c r="AG36" s="31" t="s">
        <v>80</v>
      </c>
      <c r="AH36" s="31" t="s">
        <v>80</v>
      </c>
      <c r="AI36" s="31" t="s">
        <v>80</v>
      </c>
      <c r="AJ36" s="31" t="s">
        <v>80</v>
      </c>
      <c r="AK36">
        <v>16</v>
      </c>
      <c r="AL36" s="29" t="s">
        <v>80</v>
      </c>
      <c r="AM36" s="29" t="s">
        <v>80</v>
      </c>
      <c r="AN36" s="20" t="s">
        <v>80</v>
      </c>
    </row>
    <row r="37" spans="1:40" x14ac:dyDescent="0.25">
      <c r="A37" t="s">
        <v>167</v>
      </c>
      <c r="B37" t="s">
        <v>184</v>
      </c>
      <c r="C37" t="s">
        <v>75</v>
      </c>
      <c r="D37" t="s">
        <v>125</v>
      </c>
      <c r="E37" t="s">
        <v>87</v>
      </c>
      <c r="F37" t="s">
        <v>78</v>
      </c>
      <c r="G37" s="31" t="s">
        <v>80</v>
      </c>
      <c r="H37" s="31" t="s">
        <v>80</v>
      </c>
      <c r="I37" s="31" t="s">
        <v>80</v>
      </c>
      <c r="J37" s="31" t="s">
        <v>80</v>
      </c>
      <c r="K37" s="31">
        <v>1</v>
      </c>
      <c r="L37" s="31" t="s">
        <v>80</v>
      </c>
      <c r="M37" s="31" t="s">
        <v>80</v>
      </c>
      <c r="N37" s="31">
        <v>2.6</v>
      </c>
      <c r="O37" s="31">
        <v>0.9</v>
      </c>
      <c r="P37" s="31">
        <v>9.8000000000000007</v>
      </c>
      <c r="Q37" s="31">
        <v>4.97</v>
      </c>
      <c r="R37" s="31" t="s">
        <v>80</v>
      </c>
      <c r="S37" s="31">
        <v>4.4279999999999999</v>
      </c>
      <c r="T37" s="31">
        <v>3.11</v>
      </c>
      <c r="U37" s="31">
        <v>1.6120000000000001</v>
      </c>
      <c r="V37" s="31">
        <v>8.0879999999999992</v>
      </c>
      <c r="W37" s="31">
        <v>0.434</v>
      </c>
      <c r="X37" s="31" t="s">
        <v>80</v>
      </c>
      <c r="Y37" s="31">
        <v>0.318</v>
      </c>
      <c r="Z37" s="31">
        <v>0.17399999999999999</v>
      </c>
      <c r="AA37" s="31">
        <v>9.3450000000000006</v>
      </c>
      <c r="AB37" s="31" t="s">
        <v>80</v>
      </c>
      <c r="AC37" s="31" t="s">
        <v>80</v>
      </c>
      <c r="AD37" s="31" t="s">
        <v>80</v>
      </c>
      <c r="AE37" s="31" t="s">
        <v>80</v>
      </c>
      <c r="AF37" s="31" t="s">
        <v>80</v>
      </c>
      <c r="AG37" s="31" t="s">
        <v>80</v>
      </c>
      <c r="AH37" s="31" t="s">
        <v>80</v>
      </c>
      <c r="AI37" s="31" t="s">
        <v>80</v>
      </c>
      <c r="AJ37" s="31" t="s">
        <v>80</v>
      </c>
      <c r="AK37">
        <v>17</v>
      </c>
      <c r="AL37" s="29">
        <v>7.0000000000000007E-2</v>
      </c>
      <c r="AM37" s="29">
        <v>99.84</v>
      </c>
      <c r="AN37" s="20">
        <v>46.779000000000003</v>
      </c>
    </row>
    <row r="38" spans="1:40" x14ac:dyDescent="0.25">
      <c r="A38" t="s">
        <v>167</v>
      </c>
      <c r="B38" t="s">
        <v>184</v>
      </c>
      <c r="C38" t="s">
        <v>75</v>
      </c>
      <c r="D38" t="s">
        <v>125</v>
      </c>
      <c r="E38" t="s">
        <v>87</v>
      </c>
      <c r="F38" t="s">
        <v>79</v>
      </c>
      <c r="G38" s="31" t="s">
        <v>80</v>
      </c>
      <c r="H38" s="31" t="s">
        <v>80</v>
      </c>
      <c r="I38" s="31" t="s">
        <v>80</v>
      </c>
      <c r="J38" s="31" t="s">
        <v>80</v>
      </c>
      <c r="K38" s="31" t="s">
        <v>82</v>
      </c>
      <c r="L38" s="31" t="s">
        <v>80</v>
      </c>
      <c r="M38" s="31" t="s">
        <v>80</v>
      </c>
      <c r="N38" s="31" t="s">
        <v>82</v>
      </c>
      <c r="O38" s="31" t="s">
        <v>82</v>
      </c>
      <c r="P38" s="31" t="s">
        <v>82</v>
      </c>
      <c r="Q38" s="31" t="s">
        <v>82</v>
      </c>
      <c r="R38" s="31" t="s">
        <v>80</v>
      </c>
      <c r="S38" s="31" t="s">
        <v>5</v>
      </c>
      <c r="T38" s="31" t="s">
        <v>5</v>
      </c>
      <c r="U38" s="31" t="s">
        <v>5</v>
      </c>
      <c r="V38" s="31" t="s">
        <v>20</v>
      </c>
      <c r="W38" s="31" t="s">
        <v>20</v>
      </c>
      <c r="X38" s="31" t="s">
        <v>80</v>
      </c>
      <c r="Y38" s="31" t="s">
        <v>20</v>
      </c>
      <c r="Z38" s="31" t="s">
        <v>5</v>
      </c>
      <c r="AA38" s="31" t="s">
        <v>5</v>
      </c>
      <c r="AB38" s="31" t="s">
        <v>80</v>
      </c>
      <c r="AC38" s="31" t="s">
        <v>80</v>
      </c>
      <c r="AD38" s="31" t="s">
        <v>80</v>
      </c>
      <c r="AE38" s="31" t="s">
        <v>80</v>
      </c>
      <c r="AF38" s="31" t="s">
        <v>80</v>
      </c>
      <c r="AG38" s="31" t="s">
        <v>80</v>
      </c>
      <c r="AH38" s="31" t="s">
        <v>80</v>
      </c>
      <c r="AI38" s="31" t="s">
        <v>80</v>
      </c>
      <c r="AJ38" s="31" t="s">
        <v>80</v>
      </c>
      <c r="AK38">
        <v>17</v>
      </c>
      <c r="AL38" s="29" t="s">
        <v>80</v>
      </c>
      <c r="AM38" s="29" t="s">
        <v>80</v>
      </c>
      <c r="AN38" s="20" t="s">
        <v>80</v>
      </c>
    </row>
    <row r="39" spans="1:40" x14ac:dyDescent="0.25">
      <c r="A39" t="s">
        <v>167</v>
      </c>
      <c r="B39" t="s">
        <v>184</v>
      </c>
      <c r="C39" t="s">
        <v>75</v>
      </c>
      <c r="D39" t="s">
        <v>109</v>
      </c>
      <c r="E39" t="s">
        <v>84</v>
      </c>
      <c r="F39" t="s">
        <v>78</v>
      </c>
      <c r="G39" s="31" t="s">
        <v>80</v>
      </c>
      <c r="H39" s="31" t="s">
        <v>80</v>
      </c>
      <c r="I39" s="31" t="s">
        <v>80</v>
      </c>
      <c r="J39" s="31" t="s">
        <v>80</v>
      </c>
      <c r="K39" s="31" t="s">
        <v>80</v>
      </c>
      <c r="L39" s="31" t="s">
        <v>80</v>
      </c>
      <c r="M39" s="31" t="s">
        <v>80</v>
      </c>
      <c r="N39" s="31" t="s">
        <v>80</v>
      </c>
      <c r="O39" s="31" t="s">
        <v>80</v>
      </c>
      <c r="P39" s="31" t="s">
        <v>80</v>
      </c>
      <c r="Q39" s="31" t="s">
        <v>80</v>
      </c>
      <c r="R39" s="31" t="s">
        <v>80</v>
      </c>
      <c r="S39" s="31" t="s">
        <v>80</v>
      </c>
      <c r="T39" s="31" t="s">
        <v>80</v>
      </c>
      <c r="U39" s="31" t="s">
        <v>80</v>
      </c>
      <c r="V39" s="31" t="s">
        <v>80</v>
      </c>
      <c r="W39" s="31" t="s">
        <v>80</v>
      </c>
      <c r="X39" s="31" t="s">
        <v>80</v>
      </c>
      <c r="Y39" s="31" t="s">
        <v>80</v>
      </c>
      <c r="Z39" s="31" t="s">
        <v>80</v>
      </c>
      <c r="AA39" s="31">
        <v>0.78300000000000003</v>
      </c>
      <c r="AB39" s="31">
        <v>3.089</v>
      </c>
      <c r="AC39" s="31">
        <v>1.37</v>
      </c>
      <c r="AD39" s="31">
        <v>2.4580000000000002</v>
      </c>
      <c r="AE39" s="31">
        <v>2.3460000000000001</v>
      </c>
      <c r="AF39" s="31">
        <v>4.4219999999999997</v>
      </c>
      <c r="AG39" s="31">
        <v>2.6659999999999999</v>
      </c>
      <c r="AH39" s="31">
        <v>2.851</v>
      </c>
      <c r="AI39" s="31">
        <v>0.67200000000000004</v>
      </c>
      <c r="AJ39" s="31">
        <v>0.95799999999999996</v>
      </c>
      <c r="AK39">
        <v>18</v>
      </c>
      <c r="AL39" s="29">
        <v>0.03</v>
      </c>
      <c r="AM39" s="29">
        <v>99.87</v>
      </c>
      <c r="AN39" s="20">
        <v>21.614999999999998</v>
      </c>
    </row>
    <row r="40" spans="1:40" x14ac:dyDescent="0.25">
      <c r="A40" t="s">
        <v>167</v>
      </c>
      <c r="B40" t="s">
        <v>184</v>
      </c>
      <c r="C40" t="s">
        <v>75</v>
      </c>
      <c r="D40" t="s">
        <v>109</v>
      </c>
      <c r="E40" t="s">
        <v>84</v>
      </c>
      <c r="F40" t="s">
        <v>79</v>
      </c>
      <c r="G40" s="31" t="s">
        <v>80</v>
      </c>
      <c r="H40" s="31" t="s">
        <v>80</v>
      </c>
      <c r="I40" s="31" t="s">
        <v>80</v>
      </c>
      <c r="J40" s="31" t="s">
        <v>80</v>
      </c>
      <c r="K40" s="31" t="s">
        <v>80</v>
      </c>
      <c r="L40" s="31" t="s">
        <v>80</v>
      </c>
      <c r="M40" s="31" t="s">
        <v>80</v>
      </c>
      <c r="N40" s="31" t="s">
        <v>80</v>
      </c>
      <c r="O40" s="31" t="s">
        <v>80</v>
      </c>
      <c r="P40" s="31" t="s">
        <v>80</v>
      </c>
      <c r="Q40" s="31" t="s">
        <v>80</v>
      </c>
      <c r="R40" s="31" t="s">
        <v>80</v>
      </c>
      <c r="S40" s="31" t="s">
        <v>80</v>
      </c>
      <c r="T40" s="31" t="s">
        <v>80</v>
      </c>
      <c r="U40" s="31" t="s">
        <v>80</v>
      </c>
      <c r="V40" s="31" t="s">
        <v>80</v>
      </c>
      <c r="W40" s="31" t="s">
        <v>80</v>
      </c>
      <c r="X40" s="31" t="s">
        <v>80</v>
      </c>
      <c r="Y40" s="31" t="s">
        <v>80</v>
      </c>
      <c r="Z40" s="31" t="s">
        <v>80</v>
      </c>
      <c r="AA40" s="31" t="s">
        <v>5</v>
      </c>
      <c r="AB40" s="31" t="s">
        <v>5</v>
      </c>
      <c r="AC40" s="31" t="s">
        <v>5</v>
      </c>
      <c r="AD40" s="31" t="s">
        <v>5</v>
      </c>
      <c r="AE40" s="31" t="s">
        <v>5</v>
      </c>
      <c r="AF40" s="31" t="s">
        <v>5</v>
      </c>
      <c r="AG40" s="31" t="s">
        <v>82</v>
      </c>
      <c r="AH40" s="31" t="s">
        <v>82</v>
      </c>
      <c r="AI40" s="31" t="s">
        <v>5</v>
      </c>
      <c r="AJ40" s="31" t="s">
        <v>5</v>
      </c>
      <c r="AK40">
        <v>18</v>
      </c>
      <c r="AL40" s="29" t="s">
        <v>80</v>
      </c>
      <c r="AM40" s="29" t="s">
        <v>80</v>
      </c>
      <c r="AN40" s="20" t="s">
        <v>80</v>
      </c>
    </row>
    <row r="41" spans="1:40" x14ac:dyDescent="0.25">
      <c r="A41" t="s">
        <v>167</v>
      </c>
      <c r="B41" t="s">
        <v>184</v>
      </c>
      <c r="C41" t="s">
        <v>75</v>
      </c>
      <c r="D41" t="s">
        <v>109</v>
      </c>
      <c r="E41" t="s">
        <v>105</v>
      </c>
      <c r="F41" t="s">
        <v>78</v>
      </c>
      <c r="G41" s="31" t="s">
        <v>80</v>
      </c>
      <c r="H41" s="31" t="s">
        <v>80</v>
      </c>
      <c r="I41" s="31" t="s">
        <v>80</v>
      </c>
      <c r="J41" s="31" t="s">
        <v>80</v>
      </c>
      <c r="K41" s="31" t="s">
        <v>80</v>
      </c>
      <c r="L41" s="31" t="s">
        <v>80</v>
      </c>
      <c r="M41" s="31" t="s">
        <v>80</v>
      </c>
      <c r="N41" s="31" t="s">
        <v>80</v>
      </c>
      <c r="O41" s="31" t="s">
        <v>80</v>
      </c>
      <c r="P41" s="31" t="s">
        <v>80</v>
      </c>
      <c r="Q41" s="31" t="s">
        <v>80</v>
      </c>
      <c r="R41" s="31" t="s">
        <v>80</v>
      </c>
      <c r="S41" s="31" t="s">
        <v>80</v>
      </c>
      <c r="T41" s="31" t="s">
        <v>80</v>
      </c>
      <c r="U41" s="31" t="s">
        <v>80</v>
      </c>
      <c r="V41" s="31" t="s">
        <v>80</v>
      </c>
      <c r="W41" s="31" t="s">
        <v>80</v>
      </c>
      <c r="X41" s="31" t="s">
        <v>80</v>
      </c>
      <c r="Y41" s="31" t="s">
        <v>80</v>
      </c>
      <c r="Z41" s="31" t="s">
        <v>80</v>
      </c>
      <c r="AA41" s="31">
        <v>1.736</v>
      </c>
      <c r="AB41" s="31">
        <v>13.167</v>
      </c>
      <c r="AC41" s="31" t="s">
        <v>80</v>
      </c>
      <c r="AD41" s="31">
        <v>0.126</v>
      </c>
      <c r="AE41" s="31" t="s">
        <v>80</v>
      </c>
      <c r="AF41" s="31" t="s">
        <v>80</v>
      </c>
      <c r="AG41" s="31" t="s">
        <v>80</v>
      </c>
      <c r="AH41" s="31" t="s">
        <v>80</v>
      </c>
      <c r="AI41" s="31" t="s">
        <v>80</v>
      </c>
      <c r="AJ41" s="31" t="s">
        <v>80</v>
      </c>
      <c r="AK41">
        <v>19</v>
      </c>
      <c r="AL41" s="29">
        <v>0.02</v>
      </c>
      <c r="AM41" s="29">
        <v>99.9</v>
      </c>
      <c r="AN41" s="20">
        <v>15.029</v>
      </c>
    </row>
    <row r="42" spans="1:40" x14ac:dyDescent="0.25">
      <c r="A42" t="s">
        <v>167</v>
      </c>
      <c r="B42" t="s">
        <v>184</v>
      </c>
      <c r="C42" t="s">
        <v>75</v>
      </c>
      <c r="D42" t="s">
        <v>109</v>
      </c>
      <c r="E42" t="s">
        <v>105</v>
      </c>
      <c r="F42" t="s">
        <v>79</v>
      </c>
      <c r="G42" s="31" t="s">
        <v>80</v>
      </c>
      <c r="H42" s="31" t="s">
        <v>80</v>
      </c>
      <c r="I42" s="31" t="s">
        <v>80</v>
      </c>
      <c r="J42" s="31" t="s">
        <v>80</v>
      </c>
      <c r="K42" s="31" t="s">
        <v>80</v>
      </c>
      <c r="L42" s="31" t="s">
        <v>80</v>
      </c>
      <c r="M42" s="31" t="s">
        <v>80</v>
      </c>
      <c r="N42" s="31" t="s">
        <v>80</v>
      </c>
      <c r="O42" s="31" t="s">
        <v>80</v>
      </c>
      <c r="P42" s="31" t="s">
        <v>80</v>
      </c>
      <c r="Q42" s="31" t="s">
        <v>80</v>
      </c>
      <c r="R42" s="31" t="s">
        <v>80</v>
      </c>
      <c r="S42" s="31" t="s">
        <v>80</v>
      </c>
      <c r="T42" s="31" t="s">
        <v>80</v>
      </c>
      <c r="U42" s="31" t="s">
        <v>80</v>
      </c>
      <c r="V42" s="31" t="s">
        <v>80</v>
      </c>
      <c r="W42" s="31" t="s">
        <v>80</v>
      </c>
      <c r="X42" s="31" t="s">
        <v>80</v>
      </c>
      <c r="Y42" s="31" t="s">
        <v>80</v>
      </c>
      <c r="Z42" s="31" t="s">
        <v>80</v>
      </c>
      <c r="AA42" s="31" t="s">
        <v>24</v>
      </c>
      <c r="AB42" s="31" t="s">
        <v>24</v>
      </c>
      <c r="AC42" s="31" t="s">
        <v>80</v>
      </c>
      <c r="AD42" s="31" t="s">
        <v>5</v>
      </c>
      <c r="AE42" s="31" t="s">
        <v>5</v>
      </c>
      <c r="AF42" s="31" t="s">
        <v>80</v>
      </c>
      <c r="AG42" s="31" t="s">
        <v>80</v>
      </c>
      <c r="AH42" s="31" t="s">
        <v>80</v>
      </c>
      <c r="AI42" s="31" t="s">
        <v>80</v>
      </c>
      <c r="AJ42" s="31" t="s">
        <v>80</v>
      </c>
      <c r="AK42">
        <v>19</v>
      </c>
      <c r="AL42" s="29" t="s">
        <v>80</v>
      </c>
      <c r="AM42" s="29" t="s">
        <v>80</v>
      </c>
      <c r="AN42" s="20" t="s">
        <v>80</v>
      </c>
    </row>
    <row r="43" spans="1:40" x14ac:dyDescent="0.25">
      <c r="A43" t="s">
        <v>167</v>
      </c>
      <c r="B43" t="s">
        <v>184</v>
      </c>
      <c r="C43" t="s">
        <v>75</v>
      </c>
      <c r="D43" t="s">
        <v>113</v>
      </c>
      <c r="E43" t="s">
        <v>87</v>
      </c>
      <c r="F43" t="s">
        <v>78</v>
      </c>
      <c r="G43" s="31">
        <v>0.1</v>
      </c>
      <c r="H43" s="31" t="s">
        <v>80</v>
      </c>
      <c r="I43" s="31" t="s">
        <v>80</v>
      </c>
      <c r="J43" s="31" t="s">
        <v>80</v>
      </c>
      <c r="K43" s="31">
        <v>13</v>
      </c>
      <c r="L43" s="31" t="s">
        <v>80</v>
      </c>
      <c r="M43" s="31" t="s">
        <v>80</v>
      </c>
      <c r="N43" s="31" t="s">
        <v>80</v>
      </c>
      <c r="O43" s="31" t="s">
        <v>80</v>
      </c>
      <c r="P43" s="31" t="s">
        <v>80</v>
      </c>
      <c r="Q43" s="31" t="s">
        <v>80</v>
      </c>
      <c r="R43" s="31" t="s">
        <v>80</v>
      </c>
      <c r="S43" s="31" t="s">
        <v>80</v>
      </c>
      <c r="T43" s="31" t="s">
        <v>80</v>
      </c>
      <c r="U43" s="31" t="s">
        <v>80</v>
      </c>
      <c r="V43" s="31" t="s">
        <v>80</v>
      </c>
      <c r="W43" s="31" t="s">
        <v>80</v>
      </c>
      <c r="X43" s="31">
        <v>0.5</v>
      </c>
      <c r="Y43" s="31" t="s">
        <v>80</v>
      </c>
      <c r="Z43" s="31" t="s">
        <v>80</v>
      </c>
      <c r="AA43" s="31" t="s">
        <v>80</v>
      </c>
      <c r="AB43" s="31" t="s">
        <v>80</v>
      </c>
      <c r="AC43" s="31" t="s">
        <v>80</v>
      </c>
      <c r="AD43" s="31" t="s">
        <v>80</v>
      </c>
      <c r="AE43" s="31" t="s">
        <v>80</v>
      </c>
      <c r="AF43" s="31" t="s">
        <v>80</v>
      </c>
      <c r="AG43" s="31" t="s">
        <v>80</v>
      </c>
      <c r="AH43" s="31" t="s">
        <v>80</v>
      </c>
      <c r="AI43" s="31">
        <v>0.5</v>
      </c>
      <c r="AJ43" s="31" t="s">
        <v>80</v>
      </c>
      <c r="AK43">
        <v>20</v>
      </c>
      <c r="AL43" s="29">
        <v>0.02</v>
      </c>
      <c r="AM43" s="29">
        <v>99.92</v>
      </c>
      <c r="AN43" s="20">
        <v>14.1</v>
      </c>
    </row>
    <row r="44" spans="1:40" x14ac:dyDescent="0.25">
      <c r="A44" t="s">
        <v>167</v>
      </c>
      <c r="B44" t="s">
        <v>184</v>
      </c>
      <c r="C44" t="s">
        <v>75</v>
      </c>
      <c r="D44" t="s">
        <v>113</v>
      </c>
      <c r="E44" t="s">
        <v>87</v>
      </c>
      <c r="F44" t="s">
        <v>79</v>
      </c>
      <c r="G44" s="31" t="s">
        <v>82</v>
      </c>
      <c r="H44" s="31" t="s">
        <v>80</v>
      </c>
      <c r="I44" s="31" t="s">
        <v>80</v>
      </c>
      <c r="J44" s="31" t="s">
        <v>80</v>
      </c>
      <c r="K44" s="31" t="s">
        <v>82</v>
      </c>
      <c r="L44" s="31" t="s">
        <v>80</v>
      </c>
      <c r="M44" s="31" t="s">
        <v>80</v>
      </c>
      <c r="N44" s="31" t="s">
        <v>80</v>
      </c>
      <c r="O44" s="31" t="s">
        <v>5</v>
      </c>
      <c r="P44" s="31" t="s">
        <v>80</v>
      </c>
      <c r="Q44" s="31" t="s">
        <v>80</v>
      </c>
      <c r="R44" s="31" t="s">
        <v>80</v>
      </c>
      <c r="S44" s="31" t="s">
        <v>80</v>
      </c>
      <c r="T44" s="31" t="s">
        <v>80</v>
      </c>
      <c r="U44" s="31" t="s">
        <v>80</v>
      </c>
      <c r="V44" s="31" t="s">
        <v>80</v>
      </c>
      <c r="W44" s="31" t="s">
        <v>80</v>
      </c>
      <c r="X44" s="31" t="s">
        <v>82</v>
      </c>
      <c r="Y44" s="31" t="s">
        <v>80</v>
      </c>
      <c r="Z44" s="31" t="s">
        <v>80</v>
      </c>
      <c r="AA44" s="31" t="s">
        <v>5</v>
      </c>
      <c r="AB44" s="31" t="s">
        <v>80</v>
      </c>
      <c r="AC44" s="31" t="s">
        <v>80</v>
      </c>
      <c r="AD44" s="31" t="s">
        <v>80</v>
      </c>
      <c r="AE44" s="31" t="s">
        <v>80</v>
      </c>
      <c r="AF44" s="31" t="s">
        <v>80</v>
      </c>
      <c r="AG44" s="31" t="s">
        <v>80</v>
      </c>
      <c r="AH44" s="31" t="s">
        <v>5</v>
      </c>
      <c r="AI44" s="31" t="s">
        <v>5</v>
      </c>
      <c r="AJ44" s="31" t="s">
        <v>80</v>
      </c>
      <c r="AK44">
        <v>20</v>
      </c>
      <c r="AL44" s="29" t="s">
        <v>80</v>
      </c>
      <c r="AM44" s="29" t="s">
        <v>80</v>
      </c>
      <c r="AN44" s="20" t="s">
        <v>80</v>
      </c>
    </row>
    <row r="45" spans="1:40" x14ac:dyDescent="0.25">
      <c r="A45" t="s">
        <v>167</v>
      </c>
      <c r="B45" t="s">
        <v>184</v>
      </c>
      <c r="C45" t="s">
        <v>100</v>
      </c>
      <c r="D45" t="s">
        <v>117</v>
      </c>
      <c r="E45" t="s">
        <v>105</v>
      </c>
      <c r="F45" t="s">
        <v>78</v>
      </c>
      <c r="G45" s="31">
        <v>9</v>
      </c>
      <c r="H45" s="31">
        <v>3</v>
      </c>
      <c r="I45" s="31" t="s">
        <v>80</v>
      </c>
      <c r="J45" s="31" t="s">
        <v>80</v>
      </c>
      <c r="K45" s="31" t="s">
        <v>80</v>
      </c>
      <c r="L45" s="31" t="s">
        <v>80</v>
      </c>
      <c r="M45" s="31" t="s">
        <v>80</v>
      </c>
      <c r="N45" s="31" t="s">
        <v>80</v>
      </c>
      <c r="O45" s="31" t="s">
        <v>80</v>
      </c>
      <c r="P45" s="31" t="s">
        <v>80</v>
      </c>
      <c r="Q45" s="31" t="s">
        <v>80</v>
      </c>
      <c r="R45" s="31" t="s">
        <v>80</v>
      </c>
      <c r="S45" s="31" t="s">
        <v>80</v>
      </c>
      <c r="T45" s="31" t="s">
        <v>80</v>
      </c>
      <c r="U45" s="31" t="s">
        <v>80</v>
      </c>
      <c r="V45" s="31" t="s">
        <v>80</v>
      </c>
      <c r="W45" s="31" t="s">
        <v>80</v>
      </c>
      <c r="X45" s="31" t="s">
        <v>80</v>
      </c>
      <c r="Y45" s="31" t="s">
        <v>80</v>
      </c>
      <c r="Z45" s="31" t="s">
        <v>80</v>
      </c>
      <c r="AA45" s="31" t="s">
        <v>80</v>
      </c>
      <c r="AB45" s="31" t="s">
        <v>80</v>
      </c>
      <c r="AC45" s="31" t="s">
        <v>80</v>
      </c>
      <c r="AD45" s="31" t="s">
        <v>80</v>
      </c>
      <c r="AE45" s="31" t="s">
        <v>80</v>
      </c>
      <c r="AF45" s="31" t="s">
        <v>80</v>
      </c>
      <c r="AG45" s="31" t="s">
        <v>80</v>
      </c>
      <c r="AH45" s="31" t="s">
        <v>80</v>
      </c>
      <c r="AI45" s="31" t="s">
        <v>80</v>
      </c>
      <c r="AJ45" s="31" t="s">
        <v>80</v>
      </c>
      <c r="AK45">
        <v>21</v>
      </c>
      <c r="AL45" s="29">
        <v>0.02</v>
      </c>
      <c r="AM45" s="29">
        <v>99.94</v>
      </c>
      <c r="AN45" s="20">
        <v>12</v>
      </c>
    </row>
    <row r="46" spans="1:40" x14ac:dyDescent="0.25">
      <c r="A46" t="s">
        <v>167</v>
      </c>
      <c r="B46" t="s">
        <v>184</v>
      </c>
      <c r="C46" t="s">
        <v>100</v>
      </c>
      <c r="D46" t="s">
        <v>117</v>
      </c>
      <c r="E46" t="s">
        <v>105</v>
      </c>
      <c r="F46" t="s">
        <v>79</v>
      </c>
      <c r="G46" s="31" t="s">
        <v>82</v>
      </c>
      <c r="H46" s="31" t="s">
        <v>82</v>
      </c>
      <c r="I46" s="31" t="s">
        <v>80</v>
      </c>
      <c r="J46" s="31" t="s">
        <v>80</v>
      </c>
      <c r="K46" s="31" t="s">
        <v>80</v>
      </c>
      <c r="L46" s="31" t="s">
        <v>80</v>
      </c>
      <c r="M46" s="31" t="s">
        <v>80</v>
      </c>
      <c r="N46" s="31" t="s">
        <v>80</v>
      </c>
      <c r="O46" s="31" t="s">
        <v>80</v>
      </c>
      <c r="P46" s="31" t="s">
        <v>80</v>
      </c>
      <c r="Q46" s="31" t="s">
        <v>80</v>
      </c>
      <c r="R46" s="31" t="s">
        <v>80</v>
      </c>
      <c r="S46" s="31" t="s">
        <v>80</v>
      </c>
      <c r="T46" s="31" t="s">
        <v>80</v>
      </c>
      <c r="U46" s="31" t="s">
        <v>80</v>
      </c>
      <c r="V46" s="31" t="s">
        <v>80</v>
      </c>
      <c r="W46" s="31" t="s">
        <v>80</v>
      </c>
      <c r="X46" s="31" t="s">
        <v>80</v>
      </c>
      <c r="Y46" s="31" t="s">
        <v>80</v>
      </c>
      <c r="Z46" s="31" t="s">
        <v>80</v>
      </c>
      <c r="AA46" s="31" t="s">
        <v>80</v>
      </c>
      <c r="AB46" s="31" t="s">
        <v>80</v>
      </c>
      <c r="AC46" s="31" t="s">
        <v>80</v>
      </c>
      <c r="AD46" s="31" t="s">
        <v>80</v>
      </c>
      <c r="AE46" s="31" t="s">
        <v>80</v>
      </c>
      <c r="AF46" s="31" t="s">
        <v>80</v>
      </c>
      <c r="AG46" s="31" t="s">
        <v>80</v>
      </c>
      <c r="AH46" s="31" t="s">
        <v>80</v>
      </c>
      <c r="AI46" s="31" t="s">
        <v>80</v>
      </c>
      <c r="AJ46" s="31" t="s">
        <v>80</v>
      </c>
      <c r="AK46">
        <v>21</v>
      </c>
      <c r="AL46" s="29" t="s">
        <v>80</v>
      </c>
      <c r="AM46" s="29" t="s">
        <v>80</v>
      </c>
      <c r="AN46" s="20" t="s">
        <v>80</v>
      </c>
    </row>
    <row r="47" spans="1:40" x14ac:dyDescent="0.25">
      <c r="A47" t="s">
        <v>167</v>
      </c>
      <c r="B47" t="s">
        <v>184</v>
      </c>
      <c r="C47" t="s">
        <v>75</v>
      </c>
      <c r="D47" t="s">
        <v>124</v>
      </c>
      <c r="E47" t="s">
        <v>95</v>
      </c>
      <c r="F47" t="s">
        <v>78</v>
      </c>
      <c r="G47" s="31" t="s">
        <v>80</v>
      </c>
      <c r="H47" s="31">
        <v>1</v>
      </c>
      <c r="I47" s="31">
        <v>2</v>
      </c>
      <c r="J47" s="31">
        <v>2</v>
      </c>
      <c r="K47" s="31">
        <v>1</v>
      </c>
      <c r="L47" s="31">
        <v>1</v>
      </c>
      <c r="M47" s="31">
        <v>1</v>
      </c>
      <c r="N47" s="31">
        <v>0.5</v>
      </c>
      <c r="O47" s="31">
        <v>0.25</v>
      </c>
      <c r="P47" s="31" t="s">
        <v>80</v>
      </c>
      <c r="Q47" s="31" t="s">
        <v>80</v>
      </c>
      <c r="R47" s="31" t="s">
        <v>80</v>
      </c>
      <c r="S47" s="31" t="s">
        <v>80</v>
      </c>
      <c r="T47" s="31" t="s">
        <v>80</v>
      </c>
      <c r="U47" s="31" t="s">
        <v>80</v>
      </c>
      <c r="V47" s="31" t="s">
        <v>80</v>
      </c>
      <c r="W47" s="31" t="s">
        <v>80</v>
      </c>
      <c r="X47" s="31">
        <v>0.41</v>
      </c>
      <c r="Y47" s="31">
        <v>0.747</v>
      </c>
      <c r="Z47" s="31" t="s">
        <v>80</v>
      </c>
      <c r="AA47" s="31" t="s">
        <v>80</v>
      </c>
      <c r="AB47" s="31" t="s">
        <v>80</v>
      </c>
      <c r="AC47" s="31" t="s">
        <v>80</v>
      </c>
      <c r="AD47" s="31" t="s">
        <v>80</v>
      </c>
      <c r="AE47" s="31" t="s">
        <v>80</v>
      </c>
      <c r="AF47" s="31">
        <v>0.59399999999999997</v>
      </c>
      <c r="AG47" s="31" t="s">
        <v>80</v>
      </c>
      <c r="AH47" s="31" t="s">
        <v>80</v>
      </c>
      <c r="AI47" s="31" t="s">
        <v>80</v>
      </c>
      <c r="AJ47" s="31" t="s">
        <v>80</v>
      </c>
      <c r="AK47">
        <v>22</v>
      </c>
      <c r="AL47" s="29">
        <v>0.02</v>
      </c>
      <c r="AM47" s="29">
        <v>99.95</v>
      </c>
      <c r="AN47" s="20">
        <v>10.500999999999999</v>
      </c>
    </row>
    <row r="48" spans="1:40" x14ac:dyDescent="0.25">
      <c r="A48" t="s">
        <v>167</v>
      </c>
      <c r="B48" t="s">
        <v>184</v>
      </c>
      <c r="C48" t="s">
        <v>75</v>
      </c>
      <c r="D48" t="s">
        <v>124</v>
      </c>
      <c r="E48" t="s">
        <v>95</v>
      </c>
      <c r="F48" t="s">
        <v>79</v>
      </c>
      <c r="G48" s="31" t="s">
        <v>80</v>
      </c>
      <c r="H48" s="31" t="s">
        <v>82</v>
      </c>
      <c r="I48" s="31" t="s">
        <v>82</v>
      </c>
      <c r="J48" s="31" t="s">
        <v>5</v>
      </c>
      <c r="K48" s="31" t="s">
        <v>82</v>
      </c>
      <c r="L48" s="31" t="s">
        <v>82</v>
      </c>
      <c r="M48" s="31" t="s">
        <v>82</v>
      </c>
      <c r="N48" s="31" t="s">
        <v>82</v>
      </c>
      <c r="O48" s="31" t="s">
        <v>82</v>
      </c>
      <c r="P48" s="31" t="s">
        <v>80</v>
      </c>
      <c r="Q48" s="31" t="s">
        <v>80</v>
      </c>
      <c r="R48" s="31" t="s">
        <v>80</v>
      </c>
      <c r="S48" s="31" t="s">
        <v>80</v>
      </c>
      <c r="T48" s="31" t="s">
        <v>80</v>
      </c>
      <c r="U48" s="31" t="s">
        <v>80</v>
      </c>
      <c r="V48" s="31" t="s">
        <v>80</v>
      </c>
      <c r="W48" s="31" t="s">
        <v>80</v>
      </c>
      <c r="X48" s="31" t="s">
        <v>82</v>
      </c>
      <c r="Y48" s="31" t="s">
        <v>82</v>
      </c>
      <c r="Z48" s="31" t="s">
        <v>80</v>
      </c>
      <c r="AA48" s="31" t="s">
        <v>80</v>
      </c>
      <c r="AB48" s="31" t="s">
        <v>80</v>
      </c>
      <c r="AC48" s="31" t="s">
        <v>80</v>
      </c>
      <c r="AD48" s="31" t="s">
        <v>80</v>
      </c>
      <c r="AE48" s="31" t="s">
        <v>80</v>
      </c>
      <c r="AF48" s="31" t="s">
        <v>82</v>
      </c>
      <c r="AG48" s="31" t="s">
        <v>80</v>
      </c>
      <c r="AH48" s="31" t="s">
        <v>80</v>
      </c>
      <c r="AI48" s="31" t="s">
        <v>80</v>
      </c>
      <c r="AJ48" s="31" t="s">
        <v>80</v>
      </c>
      <c r="AK48">
        <v>22</v>
      </c>
      <c r="AL48" s="29" t="s">
        <v>80</v>
      </c>
      <c r="AM48" s="29" t="s">
        <v>80</v>
      </c>
      <c r="AN48" s="20" t="s">
        <v>80</v>
      </c>
    </row>
    <row r="49" spans="1:40" x14ac:dyDescent="0.25">
      <c r="A49" t="s">
        <v>167</v>
      </c>
      <c r="B49" t="s">
        <v>184</v>
      </c>
      <c r="C49" t="s">
        <v>75</v>
      </c>
      <c r="D49" t="s">
        <v>94</v>
      </c>
      <c r="E49" t="s">
        <v>104</v>
      </c>
      <c r="F49" t="s">
        <v>78</v>
      </c>
      <c r="G49" s="31">
        <v>1</v>
      </c>
      <c r="H49" s="31">
        <v>3</v>
      </c>
      <c r="I49" s="31">
        <v>2</v>
      </c>
      <c r="J49" s="31">
        <v>1</v>
      </c>
      <c r="K49" s="31">
        <v>0.14000000000000001</v>
      </c>
      <c r="L49" s="31">
        <v>0.2</v>
      </c>
      <c r="M49" s="31">
        <v>0.4</v>
      </c>
      <c r="N49" s="31" t="s">
        <v>80</v>
      </c>
      <c r="O49" s="31" t="s">
        <v>80</v>
      </c>
      <c r="P49" s="31" t="s">
        <v>80</v>
      </c>
      <c r="Q49" s="31" t="s">
        <v>80</v>
      </c>
      <c r="R49" s="31" t="s">
        <v>80</v>
      </c>
      <c r="S49" s="31" t="s">
        <v>80</v>
      </c>
      <c r="T49" s="31">
        <v>0.32200000000000001</v>
      </c>
      <c r="U49" s="31" t="s">
        <v>80</v>
      </c>
      <c r="V49" s="31" t="s">
        <v>80</v>
      </c>
      <c r="W49" s="31" t="s">
        <v>80</v>
      </c>
      <c r="X49" s="31" t="s">
        <v>80</v>
      </c>
      <c r="Y49" s="31" t="s">
        <v>80</v>
      </c>
      <c r="Z49" s="31" t="s">
        <v>80</v>
      </c>
      <c r="AA49" s="31" t="s">
        <v>80</v>
      </c>
      <c r="AB49" s="31" t="s">
        <v>80</v>
      </c>
      <c r="AC49" s="31" t="s">
        <v>80</v>
      </c>
      <c r="AD49" s="31" t="s">
        <v>80</v>
      </c>
      <c r="AE49" s="31" t="s">
        <v>80</v>
      </c>
      <c r="AF49" s="31" t="s">
        <v>80</v>
      </c>
      <c r="AG49" s="31" t="s">
        <v>80</v>
      </c>
      <c r="AH49" s="31" t="s">
        <v>80</v>
      </c>
      <c r="AI49" s="31" t="s">
        <v>80</v>
      </c>
      <c r="AJ49" s="31" t="s">
        <v>80</v>
      </c>
      <c r="AK49">
        <v>23</v>
      </c>
      <c r="AL49" s="29">
        <v>0.01</v>
      </c>
      <c r="AM49" s="29">
        <v>99.96</v>
      </c>
      <c r="AN49" s="20">
        <v>8.0619999999999994</v>
      </c>
    </row>
    <row r="50" spans="1:40" x14ac:dyDescent="0.25">
      <c r="A50" t="s">
        <v>167</v>
      </c>
      <c r="B50" t="s">
        <v>184</v>
      </c>
      <c r="C50" t="s">
        <v>75</v>
      </c>
      <c r="D50" t="s">
        <v>94</v>
      </c>
      <c r="E50" t="s">
        <v>104</v>
      </c>
      <c r="F50" t="s">
        <v>79</v>
      </c>
      <c r="G50" s="31" t="s">
        <v>7</v>
      </c>
      <c r="H50" s="31" t="s">
        <v>82</v>
      </c>
      <c r="I50" s="31" t="s">
        <v>82</v>
      </c>
      <c r="J50" s="31" t="s">
        <v>82</v>
      </c>
      <c r="K50" s="31" t="s">
        <v>82</v>
      </c>
      <c r="L50" s="31" t="s">
        <v>82</v>
      </c>
      <c r="M50" s="31" t="s">
        <v>82</v>
      </c>
      <c r="N50" s="31" t="s">
        <v>80</v>
      </c>
      <c r="O50" s="31" t="s">
        <v>80</v>
      </c>
      <c r="P50" s="31" t="s">
        <v>80</v>
      </c>
      <c r="Q50" s="31" t="s">
        <v>80</v>
      </c>
      <c r="R50" s="31" t="s">
        <v>80</v>
      </c>
      <c r="S50" s="31" t="s">
        <v>80</v>
      </c>
      <c r="T50" s="31" t="s">
        <v>9</v>
      </c>
      <c r="U50" s="31" t="s">
        <v>80</v>
      </c>
      <c r="V50" s="31" t="s">
        <v>80</v>
      </c>
      <c r="W50" s="31" t="s">
        <v>80</v>
      </c>
      <c r="X50" s="31" t="s">
        <v>80</v>
      </c>
      <c r="Y50" s="31" t="s">
        <v>80</v>
      </c>
      <c r="Z50" s="31" t="s">
        <v>80</v>
      </c>
      <c r="AA50" s="31" t="s">
        <v>80</v>
      </c>
      <c r="AB50" s="31" t="s">
        <v>80</v>
      </c>
      <c r="AC50" s="31" t="s">
        <v>80</v>
      </c>
      <c r="AD50" s="31" t="s">
        <v>80</v>
      </c>
      <c r="AE50" s="31" t="s">
        <v>80</v>
      </c>
      <c r="AF50" s="31" t="s">
        <v>80</v>
      </c>
      <c r="AG50" s="31" t="s">
        <v>80</v>
      </c>
      <c r="AH50" s="31" t="s">
        <v>80</v>
      </c>
      <c r="AI50" s="31" t="s">
        <v>80</v>
      </c>
      <c r="AJ50" s="31" t="s">
        <v>80</v>
      </c>
      <c r="AK50">
        <v>23</v>
      </c>
      <c r="AL50" s="29" t="s">
        <v>80</v>
      </c>
      <c r="AM50" s="29" t="s">
        <v>80</v>
      </c>
      <c r="AN50" s="20" t="s">
        <v>80</v>
      </c>
    </row>
    <row r="51" spans="1:40" x14ac:dyDescent="0.25">
      <c r="A51" t="s">
        <v>167</v>
      </c>
      <c r="B51" t="s">
        <v>184</v>
      </c>
      <c r="C51" t="s">
        <v>85</v>
      </c>
      <c r="D51" t="s">
        <v>86</v>
      </c>
      <c r="E51" t="s">
        <v>87</v>
      </c>
      <c r="F51" t="s">
        <v>78</v>
      </c>
      <c r="G51" s="31">
        <v>4.33</v>
      </c>
      <c r="H51" s="31" t="s">
        <v>80</v>
      </c>
      <c r="I51" s="31">
        <v>2</v>
      </c>
      <c r="J51" s="31" t="s">
        <v>80</v>
      </c>
      <c r="K51" s="31" t="s">
        <v>80</v>
      </c>
      <c r="L51" s="31" t="s">
        <v>80</v>
      </c>
      <c r="M51" s="31" t="s">
        <v>80</v>
      </c>
      <c r="N51" s="31" t="s">
        <v>80</v>
      </c>
      <c r="O51" s="31" t="s">
        <v>80</v>
      </c>
      <c r="P51" s="31" t="s">
        <v>80</v>
      </c>
      <c r="Q51" s="31" t="s">
        <v>80</v>
      </c>
      <c r="R51" s="31" t="s">
        <v>80</v>
      </c>
      <c r="S51" s="31" t="s">
        <v>80</v>
      </c>
      <c r="T51" s="31" t="s">
        <v>80</v>
      </c>
      <c r="U51" s="31" t="s">
        <v>80</v>
      </c>
      <c r="V51" s="31" t="s">
        <v>80</v>
      </c>
      <c r="W51" s="31" t="s">
        <v>80</v>
      </c>
      <c r="X51" s="31" t="s">
        <v>80</v>
      </c>
      <c r="Y51" s="31" t="s">
        <v>80</v>
      </c>
      <c r="Z51" s="31" t="s">
        <v>80</v>
      </c>
      <c r="AA51" s="31" t="s">
        <v>80</v>
      </c>
      <c r="AB51" s="31" t="s">
        <v>80</v>
      </c>
      <c r="AC51" s="31" t="s">
        <v>80</v>
      </c>
      <c r="AD51" s="31" t="s">
        <v>80</v>
      </c>
      <c r="AE51" s="31" t="s">
        <v>80</v>
      </c>
      <c r="AF51" s="31" t="s">
        <v>80</v>
      </c>
      <c r="AG51" s="31" t="s">
        <v>80</v>
      </c>
      <c r="AH51" s="31" t="s">
        <v>80</v>
      </c>
      <c r="AI51" s="31" t="s">
        <v>80</v>
      </c>
      <c r="AJ51" s="31" t="s">
        <v>80</v>
      </c>
      <c r="AK51">
        <v>24</v>
      </c>
      <c r="AL51" s="29">
        <v>0.01</v>
      </c>
      <c r="AM51" s="29">
        <v>99.97</v>
      </c>
      <c r="AN51" s="20">
        <v>6.33</v>
      </c>
    </row>
    <row r="52" spans="1:40" x14ac:dyDescent="0.25">
      <c r="A52" t="s">
        <v>167</v>
      </c>
      <c r="B52" t="s">
        <v>184</v>
      </c>
      <c r="C52" t="s">
        <v>85</v>
      </c>
      <c r="D52" t="s">
        <v>86</v>
      </c>
      <c r="E52" t="s">
        <v>87</v>
      </c>
      <c r="F52" t="s">
        <v>79</v>
      </c>
      <c r="G52" s="31" t="s">
        <v>20</v>
      </c>
      <c r="H52" s="31" t="s">
        <v>5</v>
      </c>
      <c r="I52" s="31" t="s">
        <v>20</v>
      </c>
      <c r="J52" s="31" t="s">
        <v>80</v>
      </c>
      <c r="K52" s="31" t="s">
        <v>5</v>
      </c>
      <c r="L52" s="31" t="s">
        <v>80</v>
      </c>
      <c r="M52" s="31" t="s">
        <v>80</v>
      </c>
      <c r="N52" s="31" t="s">
        <v>80</v>
      </c>
      <c r="O52" s="31" t="s">
        <v>80</v>
      </c>
      <c r="P52" s="31" t="s">
        <v>80</v>
      </c>
      <c r="Q52" s="31" t="s">
        <v>80</v>
      </c>
      <c r="R52" s="31" t="s">
        <v>80</v>
      </c>
      <c r="S52" s="31" t="s">
        <v>80</v>
      </c>
      <c r="T52" s="31" t="s">
        <v>80</v>
      </c>
      <c r="U52" s="31" t="s">
        <v>80</v>
      </c>
      <c r="V52" s="31" t="s">
        <v>80</v>
      </c>
      <c r="W52" s="31" t="s">
        <v>80</v>
      </c>
      <c r="X52" s="31" t="s">
        <v>80</v>
      </c>
      <c r="Y52" s="31" t="s">
        <v>80</v>
      </c>
      <c r="Z52" s="31" t="s">
        <v>80</v>
      </c>
      <c r="AA52" s="31" t="s">
        <v>80</v>
      </c>
      <c r="AB52" s="31" t="s">
        <v>80</v>
      </c>
      <c r="AC52" s="31" t="s">
        <v>80</v>
      </c>
      <c r="AD52" s="31" t="s">
        <v>80</v>
      </c>
      <c r="AE52" s="31" t="s">
        <v>80</v>
      </c>
      <c r="AF52" s="31" t="s">
        <v>80</v>
      </c>
      <c r="AG52" s="31" t="s">
        <v>80</v>
      </c>
      <c r="AH52" s="31" t="s">
        <v>80</v>
      </c>
      <c r="AI52" s="31" t="s">
        <v>80</v>
      </c>
      <c r="AJ52" s="31" t="s">
        <v>80</v>
      </c>
      <c r="AK52">
        <v>24</v>
      </c>
      <c r="AL52" s="29" t="s">
        <v>80</v>
      </c>
      <c r="AM52" s="29" t="s">
        <v>80</v>
      </c>
      <c r="AN52" s="20" t="s">
        <v>80</v>
      </c>
    </row>
    <row r="53" spans="1:40" x14ac:dyDescent="0.25">
      <c r="A53" t="s">
        <v>167</v>
      </c>
      <c r="B53" t="s">
        <v>184</v>
      </c>
      <c r="C53" t="s">
        <v>75</v>
      </c>
      <c r="D53" t="s">
        <v>94</v>
      </c>
      <c r="E53" t="s">
        <v>90</v>
      </c>
      <c r="F53" t="s">
        <v>78</v>
      </c>
      <c r="G53" s="31">
        <v>1</v>
      </c>
      <c r="H53" s="31">
        <v>4</v>
      </c>
      <c r="I53" s="31" t="s">
        <v>80</v>
      </c>
      <c r="J53" s="31" t="s">
        <v>80</v>
      </c>
      <c r="K53" s="31" t="s">
        <v>80</v>
      </c>
      <c r="L53" s="31" t="s">
        <v>80</v>
      </c>
      <c r="M53" s="31">
        <v>0.1</v>
      </c>
      <c r="N53" s="31" t="s">
        <v>80</v>
      </c>
      <c r="O53" s="31" t="s">
        <v>80</v>
      </c>
      <c r="P53" s="31" t="s">
        <v>80</v>
      </c>
      <c r="Q53" s="31" t="s">
        <v>80</v>
      </c>
      <c r="R53" s="31" t="s">
        <v>80</v>
      </c>
      <c r="S53" s="31" t="s">
        <v>80</v>
      </c>
      <c r="T53" s="31" t="s">
        <v>80</v>
      </c>
      <c r="U53" s="31" t="s">
        <v>80</v>
      </c>
      <c r="V53" s="31" t="s">
        <v>80</v>
      </c>
      <c r="W53" s="31" t="s">
        <v>80</v>
      </c>
      <c r="X53" s="31" t="s">
        <v>80</v>
      </c>
      <c r="Y53" s="31" t="s">
        <v>80</v>
      </c>
      <c r="Z53" s="31" t="s">
        <v>80</v>
      </c>
      <c r="AA53" s="31" t="s">
        <v>80</v>
      </c>
      <c r="AB53" s="31" t="s">
        <v>80</v>
      </c>
      <c r="AC53" s="31" t="s">
        <v>80</v>
      </c>
      <c r="AD53" s="31" t="s">
        <v>80</v>
      </c>
      <c r="AE53" s="31" t="s">
        <v>80</v>
      </c>
      <c r="AF53" s="31" t="s">
        <v>80</v>
      </c>
      <c r="AG53" s="31" t="s">
        <v>80</v>
      </c>
      <c r="AH53" s="31" t="s">
        <v>80</v>
      </c>
      <c r="AI53" s="31" t="s">
        <v>80</v>
      </c>
      <c r="AJ53" s="31" t="s">
        <v>80</v>
      </c>
      <c r="AK53">
        <v>25</v>
      </c>
      <c r="AL53" s="29">
        <v>0.01</v>
      </c>
      <c r="AM53" s="29">
        <v>99.98</v>
      </c>
      <c r="AN53" s="20">
        <v>5.0999999999999996</v>
      </c>
    </row>
    <row r="54" spans="1:40" x14ac:dyDescent="0.25">
      <c r="A54" t="s">
        <v>167</v>
      </c>
      <c r="B54" t="s">
        <v>184</v>
      </c>
      <c r="C54" t="s">
        <v>75</v>
      </c>
      <c r="D54" t="s">
        <v>94</v>
      </c>
      <c r="E54" t="s">
        <v>90</v>
      </c>
      <c r="F54" t="s">
        <v>79</v>
      </c>
      <c r="G54" s="31" t="s">
        <v>22</v>
      </c>
      <c r="H54" s="31" t="s">
        <v>22</v>
      </c>
      <c r="I54" s="31" t="s">
        <v>80</v>
      </c>
      <c r="J54" s="31" t="s">
        <v>5</v>
      </c>
      <c r="K54" s="31" t="s">
        <v>80</v>
      </c>
      <c r="L54" s="31" t="s">
        <v>80</v>
      </c>
      <c r="M54" s="31" t="s">
        <v>9</v>
      </c>
      <c r="N54" s="31" t="s">
        <v>80</v>
      </c>
      <c r="O54" s="31" t="s">
        <v>80</v>
      </c>
      <c r="P54" s="31" t="s">
        <v>80</v>
      </c>
      <c r="Q54" s="31" t="s">
        <v>80</v>
      </c>
      <c r="R54" s="31" t="s">
        <v>80</v>
      </c>
      <c r="S54" s="31" t="s">
        <v>80</v>
      </c>
      <c r="T54" s="31" t="s">
        <v>80</v>
      </c>
      <c r="U54" s="31" t="s">
        <v>80</v>
      </c>
      <c r="V54" s="31" t="s">
        <v>80</v>
      </c>
      <c r="W54" s="31" t="s">
        <v>80</v>
      </c>
      <c r="X54" s="31" t="s">
        <v>80</v>
      </c>
      <c r="Y54" s="31" t="s">
        <v>80</v>
      </c>
      <c r="Z54" s="31" t="s">
        <v>80</v>
      </c>
      <c r="AA54" s="31" t="s">
        <v>80</v>
      </c>
      <c r="AB54" s="31" t="s">
        <v>80</v>
      </c>
      <c r="AC54" s="31" t="s">
        <v>80</v>
      </c>
      <c r="AD54" s="31" t="s">
        <v>80</v>
      </c>
      <c r="AE54" s="31" t="s">
        <v>80</v>
      </c>
      <c r="AF54" s="31" t="s">
        <v>80</v>
      </c>
      <c r="AG54" s="31" t="s">
        <v>80</v>
      </c>
      <c r="AH54" s="31" t="s">
        <v>80</v>
      </c>
      <c r="AI54" s="31" t="s">
        <v>80</v>
      </c>
      <c r="AJ54" s="31" t="s">
        <v>80</v>
      </c>
      <c r="AK54">
        <v>25</v>
      </c>
      <c r="AL54" s="29" t="s">
        <v>80</v>
      </c>
      <c r="AM54" s="29" t="s">
        <v>80</v>
      </c>
      <c r="AN54" s="20" t="s">
        <v>80</v>
      </c>
    </row>
    <row r="55" spans="1:40" x14ac:dyDescent="0.25">
      <c r="A55" t="s">
        <v>167</v>
      </c>
      <c r="B55" t="s">
        <v>184</v>
      </c>
      <c r="C55" t="s">
        <v>75</v>
      </c>
      <c r="D55" t="s">
        <v>109</v>
      </c>
      <c r="E55" t="s">
        <v>104</v>
      </c>
      <c r="F55" t="s">
        <v>78</v>
      </c>
      <c r="G55" s="31" t="s">
        <v>80</v>
      </c>
      <c r="H55" s="31" t="s">
        <v>80</v>
      </c>
      <c r="I55" s="31" t="s">
        <v>80</v>
      </c>
      <c r="J55" s="31" t="s">
        <v>80</v>
      </c>
      <c r="K55" s="31" t="s">
        <v>80</v>
      </c>
      <c r="L55" s="31" t="s">
        <v>80</v>
      </c>
      <c r="M55" s="31" t="s">
        <v>80</v>
      </c>
      <c r="N55" s="31" t="s">
        <v>80</v>
      </c>
      <c r="O55" s="31" t="s">
        <v>80</v>
      </c>
      <c r="P55" s="31" t="s">
        <v>80</v>
      </c>
      <c r="Q55" s="31" t="s">
        <v>80</v>
      </c>
      <c r="R55" s="31" t="s">
        <v>80</v>
      </c>
      <c r="S55" s="31" t="s">
        <v>80</v>
      </c>
      <c r="T55" s="31" t="s">
        <v>80</v>
      </c>
      <c r="U55" s="31" t="s">
        <v>80</v>
      </c>
      <c r="V55" s="31" t="s">
        <v>80</v>
      </c>
      <c r="W55" s="31" t="s">
        <v>80</v>
      </c>
      <c r="X55" s="31" t="s">
        <v>80</v>
      </c>
      <c r="Y55" s="31" t="s">
        <v>80</v>
      </c>
      <c r="Z55" s="31" t="s">
        <v>80</v>
      </c>
      <c r="AA55" s="31" t="s">
        <v>80</v>
      </c>
      <c r="AB55" s="31" t="s">
        <v>80</v>
      </c>
      <c r="AC55" s="31" t="s">
        <v>80</v>
      </c>
      <c r="AD55" s="31" t="s">
        <v>80</v>
      </c>
      <c r="AE55" s="31" t="s">
        <v>80</v>
      </c>
      <c r="AF55" s="31" t="s">
        <v>80</v>
      </c>
      <c r="AG55" s="31" t="s">
        <v>80</v>
      </c>
      <c r="AH55" s="31" t="s">
        <v>80</v>
      </c>
      <c r="AI55" s="31" t="s">
        <v>80</v>
      </c>
      <c r="AJ55" s="31">
        <v>3.649</v>
      </c>
      <c r="AK55">
        <v>26</v>
      </c>
      <c r="AL55" s="29">
        <v>0.01</v>
      </c>
      <c r="AM55" s="29">
        <v>99.99</v>
      </c>
      <c r="AN55" s="20">
        <v>3.649</v>
      </c>
    </row>
    <row r="56" spans="1:40" x14ac:dyDescent="0.25">
      <c r="A56" t="s">
        <v>167</v>
      </c>
      <c r="B56" t="s">
        <v>184</v>
      </c>
      <c r="C56" t="s">
        <v>75</v>
      </c>
      <c r="D56" t="s">
        <v>109</v>
      </c>
      <c r="E56" t="s">
        <v>104</v>
      </c>
      <c r="F56" t="s">
        <v>79</v>
      </c>
      <c r="G56" s="31" t="s">
        <v>80</v>
      </c>
      <c r="H56" s="31" t="s">
        <v>80</v>
      </c>
      <c r="I56" s="31" t="s">
        <v>80</v>
      </c>
      <c r="J56" s="31" t="s">
        <v>80</v>
      </c>
      <c r="K56" s="31" t="s">
        <v>80</v>
      </c>
      <c r="L56" s="31" t="s">
        <v>80</v>
      </c>
      <c r="M56" s="31" t="s">
        <v>80</v>
      </c>
      <c r="N56" s="31" t="s">
        <v>80</v>
      </c>
      <c r="O56" s="31" t="s">
        <v>80</v>
      </c>
      <c r="P56" s="31" t="s">
        <v>80</v>
      </c>
      <c r="Q56" s="31" t="s">
        <v>80</v>
      </c>
      <c r="R56" s="31" t="s">
        <v>80</v>
      </c>
      <c r="S56" s="31" t="s">
        <v>80</v>
      </c>
      <c r="T56" s="31" t="s">
        <v>80</v>
      </c>
      <c r="U56" s="31" t="s">
        <v>80</v>
      </c>
      <c r="V56" s="31" t="s">
        <v>80</v>
      </c>
      <c r="W56" s="31" t="s">
        <v>80</v>
      </c>
      <c r="X56" s="31" t="s">
        <v>80</v>
      </c>
      <c r="Y56" s="31" t="s">
        <v>80</v>
      </c>
      <c r="Z56" s="31" t="s">
        <v>80</v>
      </c>
      <c r="AA56" s="31" t="s">
        <v>80</v>
      </c>
      <c r="AB56" s="31" t="s">
        <v>80</v>
      </c>
      <c r="AC56" s="31" t="s">
        <v>80</v>
      </c>
      <c r="AD56" s="31" t="s">
        <v>80</v>
      </c>
      <c r="AE56" s="31" t="s">
        <v>80</v>
      </c>
      <c r="AF56" s="31" t="s">
        <v>80</v>
      </c>
      <c r="AG56" s="31" t="s">
        <v>80</v>
      </c>
      <c r="AH56" s="31" t="s">
        <v>5</v>
      </c>
      <c r="AI56" s="31" t="s">
        <v>80</v>
      </c>
      <c r="AJ56" s="31" t="s">
        <v>20</v>
      </c>
      <c r="AK56">
        <v>26</v>
      </c>
      <c r="AL56" s="29" t="s">
        <v>80</v>
      </c>
      <c r="AM56" s="29" t="s">
        <v>80</v>
      </c>
      <c r="AN56" s="20" t="s">
        <v>80</v>
      </c>
    </row>
    <row r="57" spans="1:40" x14ac:dyDescent="0.25">
      <c r="A57" t="s">
        <v>167</v>
      </c>
      <c r="B57" t="s">
        <v>184</v>
      </c>
      <c r="C57" t="s">
        <v>75</v>
      </c>
      <c r="D57" t="s">
        <v>124</v>
      </c>
      <c r="E57" t="s">
        <v>87</v>
      </c>
      <c r="F57" t="s">
        <v>78</v>
      </c>
      <c r="G57" s="31" t="s">
        <v>80</v>
      </c>
      <c r="H57" s="31" t="s">
        <v>80</v>
      </c>
      <c r="I57" s="31" t="s">
        <v>80</v>
      </c>
      <c r="J57" s="31" t="s">
        <v>80</v>
      </c>
      <c r="K57" s="31" t="s">
        <v>80</v>
      </c>
      <c r="L57" s="31" t="s">
        <v>80</v>
      </c>
      <c r="M57" s="31" t="s">
        <v>80</v>
      </c>
      <c r="N57" s="31" t="s">
        <v>80</v>
      </c>
      <c r="O57" s="31" t="s">
        <v>80</v>
      </c>
      <c r="P57" s="31" t="s">
        <v>80</v>
      </c>
      <c r="Q57" s="31" t="s">
        <v>80</v>
      </c>
      <c r="R57" s="31" t="s">
        <v>80</v>
      </c>
      <c r="S57" s="31" t="s">
        <v>80</v>
      </c>
      <c r="T57" s="31" t="s">
        <v>80</v>
      </c>
      <c r="U57" s="31">
        <v>0.27</v>
      </c>
      <c r="V57" s="31" t="s">
        <v>80</v>
      </c>
      <c r="W57" s="31">
        <v>0.255</v>
      </c>
      <c r="X57" s="31" t="s">
        <v>80</v>
      </c>
      <c r="Y57" s="31" t="s">
        <v>80</v>
      </c>
      <c r="Z57" s="31" t="s">
        <v>80</v>
      </c>
      <c r="AA57" s="31">
        <v>0.33300000000000002</v>
      </c>
      <c r="AB57" s="31" t="s">
        <v>80</v>
      </c>
      <c r="AC57" s="31" t="s">
        <v>80</v>
      </c>
      <c r="AD57" s="31" t="s">
        <v>80</v>
      </c>
      <c r="AE57" s="31" t="s">
        <v>80</v>
      </c>
      <c r="AF57" s="31">
        <v>0.82699999999999996</v>
      </c>
      <c r="AG57" s="31">
        <v>0.254</v>
      </c>
      <c r="AH57" s="31" t="s">
        <v>80</v>
      </c>
      <c r="AI57" s="31">
        <v>0.55200000000000005</v>
      </c>
      <c r="AJ57" s="31" t="s">
        <v>80</v>
      </c>
      <c r="AK57">
        <v>27</v>
      </c>
      <c r="AL57" s="29">
        <v>0</v>
      </c>
      <c r="AM57" s="29">
        <v>99.99</v>
      </c>
      <c r="AN57" s="20">
        <v>2.4900000000000002</v>
      </c>
    </row>
    <row r="58" spans="1:40" x14ac:dyDescent="0.25">
      <c r="A58" t="s">
        <v>167</v>
      </c>
      <c r="B58" t="s">
        <v>184</v>
      </c>
      <c r="C58" t="s">
        <v>75</v>
      </c>
      <c r="D58" t="s">
        <v>124</v>
      </c>
      <c r="E58" t="s">
        <v>87</v>
      </c>
      <c r="F58" t="s">
        <v>79</v>
      </c>
      <c r="G58" s="31" t="s">
        <v>80</v>
      </c>
      <c r="H58" s="31" t="s">
        <v>80</v>
      </c>
      <c r="I58" s="31" t="s">
        <v>80</v>
      </c>
      <c r="J58" s="31" t="s">
        <v>80</v>
      </c>
      <c r="K58" s="31" t="s">
        <v>80</v>
      </c>
      <c r="L58" s="31" t="s">
        <v>80</v>
      </c>
      <c r="M58" s="31" t="s">
        <v>80</v>
      </c>
      <c r="N58" s="31" t="s">
        <v>80</v>
      </c>
      <c r="O58" s="31" t="s">
        <v>80</v>
      </c>
      <c r="P58" s="31" t="s">
        <v>80</v>
      </c>
      <c r="Q58" s="31" t="s">
        <v>80</v>
      </c>
      <c r="R58" s="31" t="s">
        <v>80</v>
      </c>
      <c r="S58" s="31" t="s">
        <v>80</v>
      </c>
      <c r="T58" s="31" t="s">
        <v>80</v>
      </c>
      <c r="U58" s="31" t="s">
        <v>20</v>
      </c>
      <c r="V58" s="31" t="s">
        <v>80</v>
      </c>
      <c r="W58" s="31" t="s">
        <v>5</v>
      </c>
      <c r="X58" s="31" t="s">
        <v>80</v>
      </c>
      <c r="Y58" s="31" t="s">
        <v>80</v>
      </c>
      <c r="Z58" s="31" t="s">
        <v>80</v>
      </c>
      <c r="AA58" s="31" t="s">
        <v>5</v>
      </c>
      <c r="AB58" s="31" t="s">
        <v>80</v>
      </c>
      <c r="AC58" s="31" t="s">
        <v>80</v>
      </c>
      <c r="AD58" s="31" t="s">
        <v>80</v>
      </c>
      <c r="AE58" s="31" t="s">
        <v>80</v>
      </c>
      <c r="AF58" s="31" t="s">
        <v>5</v>
      </c>
      <c r="AG58" s="31" t="s">
        <v>5</v>
      </c>
      <c r="AH58" s="31" t="s">
        <v>80</v>
      </c>
      <c r="AI58" s="31" t="s">
        <v>5</v>
      </c>
      <c r="AJ58" s="31" t="s">
        <v>80</v>
      </c>
      <c r="AK58">
        <v>27</v>
      </c>
      <c r="AL58" s="29" t="s">
        <v>80</v>
      </c>
      <c r="AM58" s="29" t="s">
        <v>80</v>
      </c>
      <c r="AN58" s="20" t="s">
        <v>80</v>
      </c>
    </row>
    <row r="59" spans="1:40" x14ac:dyDescent="0.25">
      <c r="A59" t="s">
        <v>167</v>
      </c>
      <c r="B59" t="s">
        <v>184</v>
      </c>
      <c r="C59" t="s">
        <v>75</v>
      </c>
      <c r="D59" t="s">
        <v>76</v>
      </c>
      <c r="E59" t="s">
        <v>87</v>
      </c>
      <c r="F59" t="s">
        <v>78</v>
      </c>
      <c r="G59" s="31" t="s">
        <v>80</v>
      </c>
      <c r="H59" s="31" t="s">
        <v>80</v>
      </c>
      <c r="I59" s="31" t="s">
        <v>80</v>
      </c>
      <c r="J59" s="31" t="s">
        <v>80</v>
      </c>
      <c r="K59" s="31" t="s">
        <v>80</v>
      </c>
      <c r="L59" s="31" t="s">
        <v>80</v>
      </c>
      <c r="M59" s="31" t="s">
        <v>80</v>
      </c>
      <c r="N59" s="31" t="s">
        <v>80</v>
      </c>
      <c r="O59" s="31" t="s">
        <v>80</v>
      </c>
      <c r="P59" s="31" t="s">
        <v>80</v>
      </c>
      <c r="Q59" s="31" t="s">
        <v>80</v>
      </c>
      <c r="R59" s="31" t="s">
        <v>80</v>
      </c>
      <c r="S59" s="31" t="s">
        <v>80</v>
      </c>
      <c r="T59" s="31" t="s">
        <v>80</v>
      </c>
      <c r="U59" s="31" t="s">
        <v>80</v>
      </c>
      <c r="V59" s="31" t="s">
        <v>80</v>
      </c>
      <c r="W59" s="31" t="s">
        <v>80</v>
      </c>
      <c r="X59" s="31" t="s">
        <v>80</v>
      </c>
      <c r="Y59" s="31" t="s">
        <v>80</v>
      </c>
      <c r="Z59" s="31" t="s">
        <v>80</v>
      </c>
      <c r="AA59" s="31" t="s">
        <v>80</v>
      </c>
      <c r="AB59" s="31" t="s">
        <v>80</v>
      </c>
      <c r="AC59" s="31" t="s">
        <v>80</v>
      </c>
      <c r="AD59" s="31" t="s">
        <v>80</v>
      </c>
      <c r="AE59" s="31" t="s">
        <v>80</v>
      </c>
      <c r="AF59" s="31" t="s">
        <v>80</v>
      </c>
      <c r="AG59" s="31">
        <v>0.11700000000000001</v>
      </c>
      <c r="AH59" s="31" t="s">
        <v>80</v>
      </c>
      <c r="AI59" s="31" t="s">
        <v>80</v>
      </c>
      <c r="AJ59" s="31">
        <v>1.343</v>
      </c>
      <c r="AK59">
        <v>28</v>
      </c>
      <c r="AL59" s="29">
        <v>0</v>
      </c>
      <c r="AM59" s="29">
        <v>99.99</v>
      </c>
      <c r="AN59" s="20">
        <v>1.46</v>
      </c>
    </row>
    <row r="60" spans="1:40" x14ac:dyDescent="0.25">
      <c r="A60" t="s">
        <v>167</v>
      </c>
      <c r="B60" t="s">
        <v>184</v>
      </c>
      <c r="C60" t="s">
        <v>75</v>
      </c>
      <c r="D60" t="s">
        <v>76</v>
      </c>
      <c r="E60" t="s">
        <v>87</v>
      </c>
      <c r="F60" t="s">
        <v>79</v>
      </c>
      <c r="G60" s="31" t="s">
        <v>80</v>
      </c>
      <c r="H60" s="31" t="s">
        <v>80</v>
      </c>
      <c r="I60" s="31" t="s">
        <v>80</v>
      </c>
      <c r="J60" s="31" t="s">
        <v>80</v>
      </c>
      <c r="K60" s="31" t="s">
        <v>80</v>
      </c>
      <c r="L60" s="31" t="s">
        <v>80</v>
      </c>
      <c r="M60" s="31" t="s">
        <v>80</v>
      </c>
      <c r="N60" s="31" t="s">
        <v>80</v>
      </c>
      <c r="O60" s="31" t="s">
        <v>80</v>
      </c>
      <c r="P60" s="31" t="s">
        <v>80</v>
      </c>
      <c r="Q60" s="31" t="s">
        <v>80</v>
      </c>
      <c r="R60" s="31" t="s">
        <v>80</v>
      </c>
      <c r="S60" s="31" t="s">
        <v>80</v>
      </c>
      <c r="T60" s="31" t="s">
        <v>80</v>
      </c>
      <c r="U60" s="31" t="s">
        <v>80</v>
      </c>
      <c r="V60" s="31" t="s">
        <v>80</v>
      </c>
      <c r="W60" s="31" t="s">
        <v>80</v>
      </c>
      <c r="X60" s="31" t="s">
        <v>80</v>
      </c>
      <c r="Y60" s="31" t="s">
        <v>80</v>
      </c>
      <c r="Z60" s="31" t="s">
        <v>80</v>
      </c>
      <c r="AA60" s="31" t="s">
        <v>80</v>
      </c>
      <c r="AB60" s="31" t="s">
        <v>80</v>
      </c>
      <c r="AC60" s="31" t="s">
        <v>80</v>
      </c>
      <c r="AD60" s="31" t="s">
        <v>80</v>
      </c>
      <c r="AE60" s="31" t="s">
        <v>80</v>
      </c>
      <c r="AF60" s="31" t="s">
        <v>80</v>
      </c>
      <c r="AG60" s="31" t="s">
        <v>82</v>
      </c>
      <c r="AH60" s="31" t="s">
        <v>80</v>
      </c>
      <c r="AI60" s="31" t="s">
        <v>80</v>
      </c>
      <c r="AJ60" s="31" t="s">
        <v>82</v>
      </c>
      <c r="AK60">
        <v>28</v>
      </c>
      <c r="AL60" s="29" t="s">
        <v>80</v>
      </c>
      <c r="AM60" s="29" t="s">
        <v>80</v>
      </c>
      <c r="AN60" s="20" t="s">
        <v>80</v>
      </c>
    </row>
    <row r="61" spans="1:40" x14ac:dyDescent="0.25">
      <c r="A61" t="s">
        <v>167</v>
      </c>
      <c r="B61" t="s">
        <v>184</v>
      </c>
      <c r="C61" t="s">
        <v>75</v>
      </c>
      <c r="D61" t="s">
        <v>94</v>
      </c>
      <c r="E61" t="s">
        <v>127</v>
      </c>
      <c r="F61" t="s">
        <v>78</v>
      </c>
      <c r="G61" s="31" t="s">
        <v>80</v>
      </c>
      <c r="H61" s="31" t="s">
        <v>80</v>
      </c>
      <c r="I61" s="31" t="s">
        <v>80</v>
      </c>
      <c r="J61" s="31" t="s">
        <v>80</v>
      </c>
      <c r="K61" s="31" t="s">
        <v>80</v>
      </c>
      <c r="L61" s="31" t="s">
        <v>80</v>
      </c>
      <c r="M61" s="31" t="s">
        <v>80</v>
      </c>
      <c r="N61" s="31" t="s">
        <v>80</v>
      </c>
      <c r="O61" s="31" t="s">
        <v>80</v>
      </c>
      <c r="P61" s="31" t="s">
        <v>80</v>
      </c>
      <c r="Q61" s="31" t="s">
        <v>80</v>
      </c>
      <c r="R61" s="31" t="s">
        <v>80</v>
      </c>
      <c r="S61" s="31" t="s">
        <v>80</v>
      </c>
      <c r="T61" s="31" t="s">
        <v>80</v>
      </c>
      <c r="U61" s="31" t="s">
        <v>80</v>
      </c>
      <c r="V61" s="31" t="s">
        <v>80</v>
      </c>
      <c r="W61" s="31" t="s">
        <v>80</v>
      </c>
      <c r="X61" s="31" t="s">
        <v>80</v>
      </c>
      <c r="Y61" s="31" t="s">
        <v>80</v>
      </c>
      <c r="Z61" s="31" t="s">
        <v>80</v>
      </c>
      <c r="AA61" s="31" t="s">
        <v>80</v>
      </c>
      <c r="AB61" s="31" t="s">
        <v>80</v>
      </c>
      <c r="AC61" s="31" t="s">
        <v>80</v>
      </c>
      <c r="AD61" s="31" t="s">
        <v>80</v>
      </c>
      <c r="AE61" s="31" t="s">
        <v>80</v>
      </c>
      <c r="AF61" s="31">
        <v>0.77600000000000002</v>
      </c>
      <c r="AG61" s="31" t="s">
        <v>80</v>
      </c>
      <c r="AH61" s="31">
        <v>0.19700000000000001</v>
      </c>
      <c r="AI61" s="31" t="s">
        <v>80</v>
      </c>
      <c r="AJ61" s="31" t="s">
        <v>80</v>
      </c>
      <c r="AK61">
        <v>29</v>
      </c>
      <c r="AL61" s="29">
        <v>0</v>
      </c>
      <c r="AM61" s="29">
        <v>99.99</v>
      </c>
      <c r="AN61" s="20">
        <v>0.97299999999999998</v>
      </c>
    </row>
    <row r="62" spans="1:40" x14ac:dyDescent="0.25">
      <c r="A62" t="s">
        <v>167</v>
      </c>
      <c r="B62" t="s">
        <v>184</v>
      </c>
      <c r="C62" t="s">
        <v>75</v>
      </c>
      <c r="D62" t="s">
        <v>94</v>
      </c>
      <c r="E62" t="s">
        <v>127</v>
      </c>
      <c r="F62" t="s">
        <v>79</v>
      </c>
      <c r="G62" s="31" t="s">
        <v>80</v>
      </c>
      <c r="H62" s="31" t="s">
        <v>80</v>
      </c>
      <c r="I62" s="31" t="s">
        <v>80</v>
      </c>
      <c r="J62" s="31" t="s">
        <v>80</v>
      </c>
      <c r="K62" s="31" t="s">
        <v>80</v>
      </c>
      <c r="L62" s="31" t="s">
        <v>80</v>
      </c>
      <c r="M62" s="31" t="s">
        <v>80</v>
      </c>
      <c r="N62" s="31" t="s">
        <v>80</v>
      </c>
      <c r="O62" s="31" t="s">
        <v>80</v>
      </c>
      <c r="P62" s="31" t="s">
        <v>80</v>
      </c>
      <c r="Q62" s="31" t="s">
        <v>80</v>
      </c>
      <c r="R62" s="31" t="s">
        <v>80</v>
      </c>
      <c r="S62" s="31" t="s">
        <v>80</v>
      </c>
      <c r="T62" s="31" t="s">
        <v>80</v>
      </c>
      <c r="U62" s="31" t="s">
        <v>80</v>
      </c>
      <c r="V62" s="31" t="s">
        <v>80</v>
      </c>
      <c r="W62" s="31" t="s">
        <v>80</v>
      </c>
      <c r="X62" s="31" t="s">
        <v>80</v>
      </c>
      <c r="Y62" s="31" t="s">
        <v>80</v>
      </c>
      <c r="Z62" s="31" t="s">
        <v>80</v>
      </c>
      <c r="AA62" s="31" t="s">
        <v>80</v>
      </c>
      <c r="AB62" s="31" t="s">
        <v>80</v>
      </c>
      <c r="AC62" s="31" t="s">
        <v>80</v>
      </c>
      <c r="AD62" s="31" t="s">
        <v>80</v>
      </c>
      <c r="AE62" s="31" t="s">
        <v>80</v>
      </c>
      <c r="AF62" s="31" t="s">
        <v>18</v>
      </c>
      <c r="AG62" s="31" t="s">
        <v>80</v>
      </c>
      <c r="AH62" s="31" t="s">
        <v>18</v>
      </c>
      <c r="AI62" s="31" t="s">
        <v>80</v>
      </c>
      <c r="AJ62" s="31" t="s">
        <v>80</v>
      </c>
      <c r="AK62">
        <v>29</v>
      </c>
      <c r="AL62" s="29" t="s">
        <v>80</v>
      </c>
      <c r="AM62" s="29" t="s">
        <v>80</v>
      </c>
      <c r="AN62" s="20" t="s">
        <v>80</v>
      </c>
    </row>
    <row r="63" spans="1:40" x14ac:dyDescent="0.25">
      <c r="A63" t="s">
        <v>167</v>
      </c>
      <c r="B63" t="s">
        <v>184</v>
      </c>
      <c r="C63" t="s">
        <v>75</v>
      </c>
      <c r="D63" t="s">
        <v>124</v>
      </c>
      <c r="E63" t="s">
        <v>81</v>
      </c>
      <c r="F63" t="s">
        <v>78</v>
      </c>
      <c r="G63" s="31" t="s">
        <v>80</v>
      </c>
      <c r="H63" s="31" t="s">
        <v>80</v>
      </c>
      <c r="I63" s="31" t="s">
        <v>80</v>
      </c>
      <c r="J63" s="31" t="s">
        <v>80</v>
      </c>
      <c r="K63" s="31" t="s">
        <v>80</v>
      </c>
      <c r="L63" s="31" t="s">
        <v>80</v>
      </c>
      <c r="M63" s="31" t="s">
        <v>80</v>
      </c>
      <c r="N63" s="31" t="s">
        <v>80</v>
      </c>
      <c r="O63" s="31" t="s">
        <v>80</v>
      </c>
      <c r="P63" s="31" t="s">
        <v>80</v>
      </c>
      <c r="Q63" s="31" t="s">
        <v>80</v>
      </c>
      <c r="R63" s="31" t="s">
        <v>80</v>
      </c>
      <c r="S63" s="31" t="s">
        <v>80</v>
      </c>
      <c r="T63" s="31" t="s">
        <v>80</v>
      </c>
      <c r="U63" s="31" t="s">
        <v>80</v>
      </c>
      <c r="V63" s="31" t="s">
        <v>80</v>
      </c>
      <c r="W63" s="31" t="s">
        <v>80</v>
      </c>
      <c r="X63" s="31" t="s">
        <v>80</v>
      </c>
      <c r="Y63" s="31" t="s">
        <v>80</v>
      </c>
      <c r="Z63" s="31" t="s">
        <v>80</v>
      </c>
      <c r="AA63" s="31" t="s">
        <v>80</v>
      </c>
      <c r="AB63" s="31" t="s">
        <v>80</v>
      </c>
      <c r="AC63" s="31">
        <v>0.45500000000000002</v>
      </c>
      <c r="AD63" s="31" t="s">
        <v>80</v>
      </c>
      <c r="AE63" s="31" t="s">
        <v>80</v>
      </c>
      <c r="AF63" s="31" t="s">
        <v>80</v>
      </c>
      <c r="AG63" s="31">
        <v>0.45500000000000002</v>
      </c>
      <c r="AH63" s="31" t="s">
        <v>80</v>
      </c>
      <c r="AI63" s="31" t="s">
        <v>80</v>
      </c>
      <c r="AJ63" s="31" t="s">
        <v>80</v>
      </c>
      <c r="AK63">
        <v>30</v>
      </c>
      <c r="AL63" s="29">
        <v>0</v>
      </c>
      <c r="AM63" s="29">
        <v>100</v>
      </c>
      <c r="AN63" s="20">
        <v>0.91</v>
      </c>
    </row>
    <row r="64" spans="1:40" x14ac:dyDescent="0.25">
      <c r="A64" t="s">
        <v>167</v>
      </c>
      <c r="B64" t="s">
        <v>184</v>
      </c>
      <c r="C64" t="s">
        <v>75</v>
      </c>
      <c r="D64" t="s">
        <v>124</v>
      </c>
      <c r="E64" t="s">
        <v>81</v>
      </c>
      <c r="F64" t="s">
        <v>79</v>
      </c>
      <c r="G64" s="31" t="s">
        <v>80</v>
      </c>
      <c r="H64" s="31" t="s">
        <v>80</v>
      </c>
      <c r="I64" s="31" t="s">
        <v>80</v>
      </c>
      <c r="J64" s="31" t="s">
        <v>80</v>
      </c>
      <c r="K64" s="31" t="s">
        <v>80</v>
      </c>
      <c r="L64" s="31" t="s">
        <v>80</v>
      </c>
      <c r="M64" s="31" t="s">
        <v>80</v>
      </c>
      <c r="N64" s="31" t="s">
        <v>80</v>
      </c>
      <c r="O64" s="31" t="s">
        <v>80</v>
      </c>
      <c r="P64" s="31" t="s">
        <v>80</v>
      </c>
      <c r="Q64" s="31" t="s">
        <v>80</v>
      </c>
      <c r="R64" s="31" t="s">
        <v>80</v>
      </c>
      <c r="S64" s="31" t="s">
        <v>80</v>
      </c>
      <c r="T64" s="31" t="s">
        <v>80</v>
      </c>
      <c r="U64" s="31" t="s">
        <v>80</v>
      </c>
      <c r="V64" s="31" t="s">
        <v>80</v>
      </c>
      <c r="W64" s="31" t="s">
        <v>80</v>
      </c>
      <c r="X64" s="31" t="s">
        <v>80</v>
      </c>
      <c r="Y64" s="31" t="s">
        <v>80</v>
      </c>
      <c r="Z64" s="31" t="s">
        <v>80</v>
      </c>
      <c r="AA64" s="31" t="s">
        <v>80</v>
      </c>
      <c r="AB64" s="31" t="s">
        <v>80</v>
      </c>
      <c r="AC64" s="31" t="s">
        <v>82</v>
      </c>
      <c r="AD64" s="31" t="s">
        <v>80</v>
      </c>
      <c r="AE64" s="31" t="s">
        <v>80</v>
      </c>
      <c r="AF64" s="31" t="s">
        <v>80</v>
      </c>
      <c r="AG64" s="31" t="s">
        <v>82</v>
      </c>
      <c r="AH64" s="31" t="s">
        <v>80</v>
      </c>
      <c r="AI64" s="31" t="s">
        <v>80</v>
      </c>
      <c r="AJ64" s="31" t="s">
        <v>80</v>
      </c>
      <c r="AK64">
        <v>30</v>
      </c>
      <c r="AL64" s="29" t="s">
        <v>80</v>
      </c>
      <c r="AM64" s="29" t="s">
        <v>80</v>
      </c>
      <c r="AN64" s="20" t="s">
        <v>80</v>
      </c>
    </row>
    <row r="65" spans="1:40" x14ac:dyDescent="0.25">
      <c r="A65" t="s">
        <v>167</v>
      </c>
      <c r="B65" t="s">
        <v>184</v>
      </c>
      <c r="C65" t="s">
        <v>75</v>
      </c>
      <c r="D65" t="s">
        <v>124</v>
      </c>
      <c r="E65" t="s">
        <v>104</v>
      </c>
      <c r="F65" t="s">
        <v>78</v>
      </c>
      <c r="G65" s="31" t="s">
        <v>80</v>
      </c>
      <c r="H65" s="31" t="s">
        <v>80</v>
      </c>
      <c r="I65" s="31" t="s">
        <v>80</v>
      </c>
      <c r="J65" s="31" t="s">
        <v>80</v>
      </c>
      <c r="K65" s="31" t="s">
        <v>80</v>
      </c>
      <c r="L65" s="31" t="s">
        <v>80</v>
      </c>
      <c r="M65" s="31" t="s">
        <v>80</v>
      </c>
      <c r="N65" s="31" t="s">
        <v>80</v>
      </c>
      <c r="O65" s="31" t="s">
        <v>80</v>
      </c>
      <c r="P65" s="31" t="s">
        <v>80</v>
      </c>
      <c r="Q65" s="31" t="s">
        <v>80</v>
      </c>
      <c r="R65" s="31" t="s">
        <v>80</v>
      </c>
      <c r="S65" s="31" t="s">
        <v>80</v>
      </c>
      <c r="T65" s="31" t="s">
        <v>80</v>
      </c>
      <c r="U65" s="31" t="s">
        <v>80</v>
      </c>
      <c r="V65" s="31" t="s">
        <v>80</v>
      </c>
      <c r="W65" s="31" t="s">
        <v>80</v>
      </c>
      <c r="X65" s="31" t="s">
        <v>80</v>
      </c>
      <c r="Y65" s="31" t="s">
        <v>80</v>
      </c>
      <c r="Z65" s="31" t="s">
        <v>80</v>
      </c>
      <c r="AA65" s="31" t="s">
        <v>80</v>
      </c>
      <c r="AB65" s="31" t="s">
        <v>80</v>
      </c>
      <c r="AC65" s="31" t="s">
        <v>80</v>
      </c>
      <c r="AD65" s="31">
        <v>0.41199999999999998</v>
      </c>
      <c r="AE65" s="31">
        <v>0.33900000000000002</v>
      </c>
      <c r="AF65" s="31" t="s">
        <v>80</v>
      </c>
      <c r="AG65" s="31" t="s">
        <v>80</v>
      </c>
      <c r="AH65" s="31" t="s">
        <v>80</v>
      </c>
      <c r="AI65" s="31" t="s">
        <v>80</v>
      </c>
      <c r="AJ65" s="31" t="s">
        <v>80</v>
      </c>
      <c r="AK65">
        <v>31</v>
      </c>
      <c r="AL65" s="29">
        <v>0</v>
      </c>
      <c r="AM65" s="29">
        <v>100</v>
      </c>
      <c r="AN65" s="20">
        <v>0.751</v>
      </c>
    </row>
    <row r="66" spans="1:40" x14ac:dyDescent="0.25">
      <c r="A66" t="s">
        <v>167</v>
      </c>
      <c r="B66" t="s">
        <v>184</v>
      </c>
      <c r="C66" t="s">
        <v>75</v>
      </c>
      <c r="D66" t="s">
        <v>124</v>
      </c>
      <c r="E66" t="s">
        <v>104</v>
      </c>
      <c r="F66" t="s">
        <v>79</v>
      </c>
      <c r="G66" s="31" t="s">
        <v>80</v>
      </c>
      <c r="H66" s="31" t="s">
        <v>80</v>
      </c>
      <c r="I66" s="31" t="s">
        <v>80</v>
      </c>
      <c r="J66" s="31" t="s">
        <v>80</v>
      </c>
      <c r="K66" s="31" t="s">
        <v>80</v>
      </c>
      <c r="L66" s="31" t="s">
        <v>80</v>
      </c>
      <c r="M66" s="31" t="s">
        <v>80</v>
      </c>
      <c r="N66" s="31" t="s">
        <v>80</v>
      </c>
      <c r="O66" s="31" t="s">
        <v>80</v>
      </c>
      <c r="P66" s="31" t="s">
        <v>80</v>
      </c>
      <c r="Q66" s="31" t="s">
        <v>80</v>
      </c>
      <c r="R66" s="31" t="s">
        <v>80</v>
      </c>
      <c r="S66" s="31" t="s">
        <v>80</v>
      </c>
      <c r="T66" s="31" t="s">
        <v>80</v>
      </c>
      <c r="U66" s="31" t="s">
        <v>80</v>
      </c>
      <c r="V66" s="31" t="s">
        <v>80</v>
      </c>
      <c r="W66" s="31" t="s">
        <v>80</v>
      </c>
      <c r="X66" s="31" t="s">
        <v>80</v>
      </c>
      <c r="Y66" s="31" t="s">
        <v>80</v>
      </c>
      <c r="Z66" s="31" t="s">
        <v>80</v>
      </c>
      <c r="AA66" s="31" t="s">
        <v>80</v>
      </c>
      <c r="AB66" s="31" t="s">
        <v>80</v>
      </c>
      <c r="AC66" s="31" t="s">
        <v>80</v>
      </c>
      <c r="AD66" s="31" t="s">
        <v>82</v>
      </c>
      <c r="AE66" s="31" t="s">
        <v>82</v>
      </c>
      <c r="AF66" s="31" t="s">
        <v>80</v>
      </c>
      <c r="AG66" s="31" t="s">
        <v>80</v>
      </c>
      <c r="AH66" s="31" t="s">
        <v>80</v>
      </c>
      <c r="AI66" s="31" t="s">
        <v>80</v>
      </c>
      <c r="AJ66" s="31" t="s">
        <v>80</v>
      </c>
      <c r="AK66">
        <v>31</v>
      </c>
      <c r="AL66" s="29" t="s">
        <v>80</v>
      </c>
      <c r="AM66" s="29" t="s">
        <v>80</v>
      </c>
      <c r="AN66" s="20" t="s">
        <v>80</v>
      </c>
    </row>
    <row r="67" spans="1:40" x14ac:dyDescent="0.25">
      <c r="A67" t="s">
        <v>167</v>
      </c>
      <c r="B67" t="s">
        <v>184</v>
      </c>
      <c r="C67" t="s">
        <v>75</v>
      </c>
      <c r="D67" t="s">
        <v>89</v>
      </c>
      <c r="E67" t="s">
        <v>87</v>
      </c>
      <c r="F67" t="s">
        <v>78</v>
      </c>
      <c r="G67" s="31" t="s">
        <v>80</v>
      </c>
      <c r="H67" s="31" t="s">
        <v>80</v>
      </c>
      <c r="I67" s="31" t="s">
        <v>80</v>
      </c>
      <c r="J67" s="31" t="s">
        <v>80</v>
      </c>
      <c r="K67" s="31" t="s">
        <v>80</v>
      </c>
      <c r="L67" s="31" t="s">
        <v>80</v>
      </c>
      <c r="M67" s="31" t="s">
        <v>80</v>
      </c>
      <c r="N67" s="31" t="s">
        <v>80</v>
      </c>
      <c r="O67" s="31" t="s">
        <v>80</v>
      </c>
      <c r="P67" s="31" t="s">
        <v>80</v>
      </c>
      <c r="Q67" s="31" t="s">
        <v>80</v>
      </c>
      <c r="R67" s="31" t="s">
        <v>80</v>
      </c>
      <c r="S67" s="31" t="s">
        <v>80</v>
      </c>
      <c r="T67" s="31" t="s">
        <v>80</v>
      </c>
      <c r="U67" s="31" t="s">
        <v>80</v>
      </c>
      <c r="V67" s="31" t="s">
        <v>80</v>
      </c>
      <c r="W67" s="31" t="s">
        <v>80</v>
      </c>
      <c r="X67" s="31" t="s">
        <v>80</v>
      </c>
      <c r="Y67" s="31" t="s">
        <v>80</v>
      </c>
      <c r="Z67" s="31" t="s">
        <v>80</v>
      </c>
      <c r="AA67" s="31" t="s">
        <v>80</v>
      </c>
      <c r="AB67" s="31" t="s">
        <v>80</v>
      </c>
      <c r="AC67" s="31" t="s">
        <v>80</v>
      </c>
      <c r="AD67" s="31" t="s">
        <v>80</v>
      </c>
      <c r="AE67" s="31" t="s">
        <v>80</v>
      </c>
      <c r="AF67" s="31" t="s">
        <v>80</v>
      </c>
      <c r="AG67" s="31" t="s">
        <v>80</v>
      </c>
      <c r="AH67" s="31">
        <v>0.24399999999999999</v>
      </c>
      <c r="AI67" s="31">
        <v>0.24399999999999999</v>
      </c>
      <c r="AJ67" s="31" t="s">
        <v>80</v>
      </c>
      <c r="AK67">
        <v>32</v>
      </c>
      <c r="AL67" s="29">
        <v>0</v>
      </c>
      <c r="AM67" s="29">
        <v>100</v>
      </c>
      <c r="AN67" s="20">
        <v>0.48699999999999999</v>
      </c>
    </row>
    <row r="68" spans="1:40" x14ac:dyDescent="0.25">
      <c r="A68" t="s">
        <v>167</v>
      </c>
      <c r="B68" t="s">
        <v>184</v>
      </c>
      <c r="C68" t="s">
        <v>75</v>
      </c>
      <c r="D68" t="s">
        <v>89</v>
      </c>
      <c r="E68" t="s">
        <v>87</v>
      </c>
      <c r="F68" t="s">
        <v>79</v>
      </c>
      <c r="G68" s="31" t="s">
        <v>80</v>
      </c>
      <c r="H68" s="31" t="s">
        <v>80</v>
      </c>
      <c r="I68" s="31" t="s">
        <v>80</v>
      </c>
      <c r="J68" s="31" t="s">
        <v>80</v>
      </c>
      <c r="K68" s="31" t="s">
        <v>80</v>
      </c>
      <c r="L68" s="31" t="s">
        <v>80</v>
      </c>
      <c r="M68" s="31" t="s">
        <v>80</v>
      </c>
      <c r="N68" s="31" t="s">
        <v>80</v>
      </c>
      <c r="O68" s="31" t="s">
        <v>80</v>
      </c>
      <c r="P68" s="31" t="s">
        <v>80</v>
      </c>
      <c r="Q68" s="31" t="s">
        <v>80</v>
      </c>
      <c r="R68" s="31" t="s">
        <v>80</v>
      </c>
      <c r="S68" s="31" t="s">
        <v>80</v>
      </c>
      <c r="T68" s="31" t="s">
        <v>5</v>
      </c>
      <c r="U68" s="31" t="s">
        <v>80</v>
      </c>
      <c r="V68" s="31" t="s">
        <v>80</v>
      </c>
      <c r="W68" s="31" t="s">
        <v>80</v>
      </c>
      <c r="X68" s="31" t="s">
        <v>80</v>
      </c>
      <c r="Y68" s="31" t="s">
        <v>80</v>
      </c>
      <c r="Z68" s="31" t="s">
        <v>80</v>
      </c>
      <c r="AA68" s="31" t="s">
        <v>80</v>
      </c>
      <c r="AB68" s="31" t="s">
        <v>80</v>
      </c>
      <c r="AC68" s="31" t="s">
        <v>80</v>
      </c>
      <c r="AD68" s="31" t="s">
        <v>80</v>
      </c>
      <c r="AE68" s="31" t="s">
        <v>80</v>
      </c>
      <c r="AF68" s="31" t="s">
        <v>80</v>
      </c>
      <c r="AG68" s="31" t="s">
        <v>80</v>
      </c>
      <c r="AH68" s="31" t="s">
        <v>5</v>
      </c>
      <c r="AI68" s="31" t="s">
        <v>82</v>
      </c>
      <c r="AJ68" s="31" t="s">
        <v>80</v>
      </c>
      <c r="AK68">
        <v>32</v>
      </c>
      <c r="AL68" s="29" t="s">
        <v>80</v>
      </c>
      <c r="AM68" s="29" t="s">
        <v>80</v>
      </c>
      <c r="AN68" s="20" t="s">
        <v>80</v>
      </c>
    </row>
    <row r="69" spans="1:40" x14ac:dyDescent="0.25">
      <c r="A69" t="s">
        <v>167</v>
      </c>
      <c r="B69" t="s">
        <v>184</v>
      </c>
      <c r="C69" t="s">
        <v>75</v>
      </c>
      <c r="D69" t="s">
        <v>94</v>
      </c>
      <c r="E69" t="s">
        <v>84</v>
      </c>
      <c r="F69" t="s">
        <v>78</v>
      </c>
      <c r="G69" s="31" t="s">
        <v>80</v>
      </c>
      <c r="H69" s="31" t="s">
        <v>80</v>
      </c>
      <c r="I69" s="31" t="s">
        <v>80</v>
      </c>
      <c r="J69" s="31" t="s">
        <v>80</v>
      </c>
      <c r="K69" s="31" t="s">
        <v>80</v>
      </c>
      <c r="L69" s="31" t="s">
        <v>80</v>
      </c>
      <c r="M69" s="31" t="s">
        <v>80</v>
      </c>
      <c r="N69" s="31" t="s">
        <v>80</v>
      </c>
      <c r="O69" s="31" t="s">
        <v>80</v>
      </c>
      <c r="P69" s="31" t="s">
        <v>80</v>
      </c>
      <c r="Q69" s="31" t="s">
        <v>80</v>
      </c>
      <c r="R69" s="31" t="s">
        <v>80</v>
      </c>
      <c r="S69" s="31" t="s">
        <v>80</v>
      </c>
      <c r="T69" s="31" t="s">
        <v>80</v>
      </c>
      <c r="U69" s="31" t="s">
        <v>80</v>
      </c>
      <c r="V69" s="31" t="s">
        <v>80</v>
      </c>
      <c r="W69" s="31">
        <v>0.4</v>
      </c>
      <c r="X69" s="31" t="s">
        <v>80</v>
      </c>
      <c r="Y69" s="31" t="s">
        <v>80</v>
      </c>
      <c r="Z69" s="31" t="s">
        <v>80</v>
      </c>
      <c r="AA69" s="31" t="s">
        <v>80</v>
      </c>
      <c r="AB69" s="31" t="s">
        <v>80</v>
      </c>
      <c r="AC69" s="31" t="s">
        <v>80</v>
      </c>
      <c r="AD69" s="31" t="s">
        <v>80</v>
      </c>
      <c r="AE69" s="31" t="s">
        <v>80</v>
      </c>
      <c r="AF69" s="31" t="s">
        <v>80</v>
      </c>
      <c r="AG69" s="31" t="s">
        <v>80</v>
      </c>
      <c r="AH69" s="31" t="s">
        <v>80</v>
      </c>
      <c r="AI69" s="31" t="s">
        <v>80</v>
      </c>
      <c r="AJ69" s="31" t="s">
        <v>80</v>
      </c>
      <c r="AK69">
        <v>33</v>
      </c>
      <c r="AL69" s="29">
        <v>0</v>
      </c>
      <c r="AM69" s="29">
        <v>100</v>
      </c>
      <c r="AN69" s="20">
        <v>0.4</v>
      </c>
    </row>
    <row r="70" spans="1:40" x14ac:dyDescent="0.25">
      <c r="A70" t="s">
        <v>167</v>
      </c>
      <c r="B70" t="s">
        <v>184</v>
      </c>
      <c r="C70" t="s">
        <v>75</v>
      </c>
      <c r="D70" t="s">
        <v>94</v>
      </c>
      <c r="E70" t="s">
        <v>84</v>
      </c>
      <c r="F70" t="s">
        <v>79</v>
      </c>
      <c r="G70" s="31" t="s">
        <v>80</v>
      </c>
      <c r="H70" s="31" t="s">
        <v>80</v>
      </c>
      <c r="I70" s="31" t="s">
        <v>80</v>
      </c>
      <c r="J70" s="31" t="s">
        <v>80</v>
      </c>
      <c r="K70" s="31" t="s">
        <v>80</v>
      </c>
      <c r="L70" s="31" t="s">
        <v>80</v>
      </c>
      <c r="M70" s="31" t="s">
        <v>80</v>
      </c>
      <c r="N70" s="31" t="s">
        <v>80</v>
      </c>
      <c r="O70" s="31" t="s">
        <v>80</v>
      </c>
      <c r="P70" s="31" t="s">
        <v>80</v>
      </c>
      <c r="Q70" s="31" t="s">
        <v>80</v>
      </c>
      <c r="R70" s="31" t="s">
        <v>80</v>
      </c>
      <c r="S70" s="31" t="s">
        <v>80</v>
      </c>
      <c r="T70" s="31" t="s">
        <v>80</v>
      </c>
      <c r="U70" s="31" t="s">
        <v>80</v>
      </c>
      <c r="V70" s="31" t="s">
        <v>80</v>
      </c>
      <c r="W70" s="31" t="s">
        <v>18</v>
      </c>
      <c r="X70" s="31" t="s">
        <v>80</v>
      </c>
      <c r="Y70" s="31" t="s">
        <v>80</v>
      </c>
      <c r="Z70" s="31" t="s">
        <v>80</v>
      </c>
      <c r="AA70" s="31" t="s">
        <v>80</v>
      </c>
      <c r="AB70" s="31" t="s">
        <v>80</v>
      </c>
      <c r="AC70" s="31" t="s">
        <v>80</v>
      </c>
      <c r="AD70" s="31" t="s">
        <v>80</v>
      </c>
      <c r="AE70" s="31" t="s">
        <v>80</v>
      </c>
      <c r="AF70" s="31" t="s">
        <v>80</v>
      </c>
      <c r="AG70" s="31" t="s">
        <v>80</v>
      </c>
      <c r="AH70" s="31" t="s">
        <v>80</v>
      </c>
      <c r="AI70" s="31" t="s">
        <v>80</v>
      </c>
      <c r="AJ70" s="31" t="s">
        <v>80</v>
      </c>
      <c r="AK70">
        <v>33</v>
      </c>
      <c r="AL70" s="29" t="s">
        <v>80</v>
      </c>
      <c r="AM70" s="29" t="s">
        <v>80</v>
      </c>
      <c r="AN70" s="20" t="s">
        <v>80</v>
      </c>
    </row>
    <row r="71" spans="1:40" x14ac:dyDescent="0.25">
      <c r="A71" t="s">
        <v>167</v>
      </c>
      <c r="B71" t="s">
        <v>184</v>
      </c>
      <c r="C71" t="s">
        <v>75</v>
      </c>
      <c r="D71" t="s">
        <v>109</v>
      </c>
      <c r="E71" t="s">
        <v>90</v>
      </c>
      <c r="F71" t="s">
        <v>78</v>
      </c>
      <c r="G71" s="31" t="s">
        <v>80</v>
      </c>
      <c r="H71" s="31" t="s">
        <v>80</v>
      </c>
      <c r="I71" s="31" t="s">
        <v>80</v>
      </c>
      <c r="J71" s="31" t="s">
        <v>80</v>
      </c>
      <c r="K71" s="31" t="s">
        <v>80</v>
      </c>
      <c r="L71" s="31" t="s">
        <v>80</v>
      </c>
      <c r="M71" s="31">
        <v>0.36599999999999999</v>
      </c>
      <c r="N71" s="31" t="s">
        <v>80</v>
      </c>
      <c r="O71" s="31" t="s">
        <v>80</v>
      </c>
      <c r="P71" s="31" t="s">
        <v>80</v>
      </c>
      <c r="Q71" s="31" t="s">
        <v>80</v>
      </c>
      <c r="R71" s="31" t="s">
        <v>80</v>
      </c>
      <c r="S71" s="31" t="s">
        <v>80</v>
      </c>
      <c r="T71" s="31" t="s">
        <v>80</v>
      </c>
      <c r="U71" s="31" t="s">
        <v>80</v>
      </c>
      <c r="V71" s="31" t="s">
        <v>80</v>
      </c>
      <c r="W71" s="31" t="s">
        <v>80</v>
      </c>
      <c r="X71" s="31" t="s">
        <v>80</v>
      </c>
      <c r="Y71" s="31" t="s">
        <v>80</v>
      </c>
      <c r="Z71" s="31" t="s">
        <v>80</v>
      </c>
      <c r="AA71" s="31" t="s">
        <v>80</v>
      </c>
      <c r="AB71" s="31" t="s">
        <v>80</v>
      </c>
      <c r="AC71" s="31" t="s">
        <v>80</v>
      </c>
      <c r="AD71" s="31" t="s">
        <v>80</v>
      </c>
      <c r="AE71" s="31" t="s">
        <v>80</v>
      </c>
      <c r="AF71" s="31" t="s">
        <v>80</v>
      </c>
      <c r="AG71" s="31" t="s">
        <v>80</v>
      </c>
      <c r="AH71" s="31" t="s">
        <v>80</v>
      </c>
      <c r="AI71" s="31" t="s">
        <v>80</v>
      </c>
      <c r="AJ71" s="31" t="s">
        <v>80</v>
      </c>
      <c r="AK71">
        <v>34</v>
      </c>
      <c r="AL71" s="29">
        <v>0</v>
      </c>
      <c r="AM71" s="29">
        <v>100</v>
      </c>
      <c r="AN71" s="20">
        <v>0.36599999999999999</v>
      </c>
    </row>
    <row r="72" spans="1:40" x14ac:dyDescent="0.25">
      <c r="A72" t="s">
        <v>167</v>
      </c>
      <c r="B72" t="s">
        <v>184</v>
      </c>
      <c r="C72" t="s">
        <v>75</v>
      </c>
      <c r="D72" t="s">
        <v>109</v>
      </c>
      <c r="E72" t="s">
        <v>90</v>
      </c>
      <c r="F72" t="s">
        <v>79</v>
      </c>
      <c r="G72" s="31" t="s">
        <v>80</v>
      </c>
      <c r="H72" s="31" t="s">
        <v>80</v>
      </c>
      <c r="I72" s="31" t="s">
        <v>80</v>
      </c>
      <c r="J72" s="31" t="s">
        <v>80</v>
      </c>
      <c r="K72" s="31" t="s">
        <v>80</v>
      </c>
      <c r="L72" s="31" t="s">
        <v>80</v>
      </c>
      <c r="M72" s="31" t="s">
        <v>5</v>
      </c>
      <c r="N72" s="31" t="s">
        <v>80</v>
      </c>
      <c r="O72" s="31" t="s">
        <v>80</v>
      </c>
      <c r="P72" s="31" t="s">
        <v>80</v>
      </c>
      <c r="Q72" s="31" t="s">
        <v>80</v>
      </c>
      <c r="R72" s="31" t="s">
        <v>80</v>
      </c>
      <c r="S72" s="31" t="s">
        <v>80</v>
      </c>
      <c r="T72" s="31" t="s">
        <v>80</v>
      </c>
      <c r="U72" s="31" t="s">
        <v>80</v>
      </c>
      <c r="V72" s="31" t="s">
        <v>80</v>
      </c>
      <c r="W72" s="31" t="s">
        <v>22</v>
      </c>
      <c r="X72" s="31" t="s">
        <v>80</v>
      </c>
      <c r="Y72" s="31" t="s">
        <v>80</v>
      </c>
      <c r="Z72" s="31" t="s">
        <v>80</v>
      </c>
      <c r="AA72" s="31" t="s">
        <v>80</v>
      </c>
      <c r="AB72" s="31" t="s">
        <v>80</v>
      </c>
      <c r="AC72" s="31" t="s">
        <v>80</v>
      </c>
      <c r="AD72" s="31" t="s">
        <v>80</v>
      </c>
      <c r="AE72" s="31" t="s">
        <v>80</v>
      </c>
      <c r="AF72" s="31" t="s">
        <v>80</v>
      </c>
      <c r="AG72" s="31" t="s">
        <v>80</v>
      </c>
      <c r="AH72" s="31" t="s">
        <v>80</v>
      </c>
      <c r="AI72" s="31" t="s">
        <v>80</v>
      </c>
      <c r="AJ72" s="31" t="s">
        <v>80</v>
      </c>
      <c r="AK72">
        <v>34</v>
      </c>
      <c r="AL72" s="29" t="s">
        <v>80</v>
      </c>
      <c r="AM72" s="29" t="s">
        <v>80</v>
      </c>
      <c r="AN72" s="20" t="s">
        <v>80</v>
      </c>
    </row>
    <row r="73" spans="1:40" x14ac:dyDescent="0.25">
      <c r="A73" t="s">
        <v>167</v>
      </c>
      <c r="B73" t="s">
        <v>184</v>
      </c>
      <c r="C73" t="s">
        <v>75</v>
      </c>
      <c r="D73" t="s">
        <v>136</v>
      </c>
      <c r="E73" t="s">
        <v>87</v>
      </c>
      <c r="F73" t="s">
        <v>78</v>
      </c>
      <c r="G73" s="31" t="s">
        <v>80</v>
      </c>
      <c r="H73" s="31" t="s">
        <v>80</v>
      </c>
      <c r="I73" s="31" t="s">
        <v>80</v>
      </c>
      <c r="J73" s="31" t="s">
        <v>80</v>
      </c>
      <c r="K73" s="31" t="s">
        <v>80</v>
      </c>
      <c r="L73" s="31" t="s">
        <v>80</v>
      </c>
      <c r="M73" s="31" t="s">
        <v>80</v>
      </c>
      <c r="N73" s="31" t="s">
        <v>80</v>
      </c>
      <c r="O73" s="31" t="s">
        <v>80</v>
      </c>
      <c r="P73" s="31" t="s">
        <v>80</v>
      </c>
      <c r="Q73" s="31" t="s">
        <v>80</v>
      </c>
      <c r="R73" s="31" t="s">
        <v>80</v>
      </c>
      <c r="S73" s="31" t="s">
        <v>80</v>
      </c>
      <c r="T73" s="31" t="s">
        <v>80</v>
      </c>
      <c r="U73" s="31" t="s">
        <v>80</v>
      </c>
      <c r="V73" s="31" t="s">
        <v>80</v>
      </c>
      <c r="W73" s="31" t="s">
        <v>80</v>
      </c>
      <c r="X73" s="31" t="s">
        <v>80</v>
      </c>
      <c r="Y73" s="31" t="s">
        <v>80</v>
      </c>
      <c r="Z73" s="31">
        <v>0.28899999999999998</v>
      </c>
      <c r="AA73" s="31" t="s">
        <v>80</v>
      </c>
      <c r="AB73" s="31" t="s">
        <v>80</v>
      </c>
      <c r="AC73" s="31" t="s">
        <v>80</v>
      </c>
      <c r="AD73" s="31" t="s">
        <v>80</v>
      </c>
      <c r="AE73" s="31" t="s">
        <v>80</v>
      </c>
      <c r="AF73" s="31" t="s">
        <v>80</v>
      </c>
      <c r="AG73" s="31" t="s">
        <v>80</v>
      </c>
      <c r="AH73" s="31" t="s">
        <v>80</v>
      </c>
      <c r="AI73" s="31" t="s">
        <v>80</v>
      </c>
      <c r="AJ73" s="31" t="s">
        <v>80</v>
      </c>
      <c r="AK73">
        <v>35</v>
      </c>
      <c r="AL73" s="29">
        <v>0</v>
      </c>
      <c r="AM73" s="29">
        <v>100</v>
      </c>
      <c r="AN73" s="20">
        <v>0.28899999999999998</v>
      </c>
    </row>
    <row r="74" spans="1:40" x14ac:dyDescent="0.25">
      <c r="A74" t="s">
        <v>167</v>
      </c>
      <c r="B74" t="s">
        <v>184</v>
      </c>
      <c r="C74" t="s">
        <v>75</v>
      </c>
      <c r="D74" t="s">
        <v>136</v>
      </c>
      <c r="E74" t="s">
        <v>87</v>
      </c>
      <c r="F74" t="s">
        <v>79</v>
      </c>
      <c r="G74" s="31" t="s">
        <v>80</v>
      </c>
      <c r="H74" s="31" t="s">
        <v>80</v>
      </c>
      <c r="I74" s="31" t="s">
        <v>80</v>
      </c>
      <c r="J74" s="31" t="s">
        <v>80</v>
      </c>
      <c r="K74" s="31" t="s">
        <v>80</v>
      </c>
      <c r="L74" s="31" t="s">
        <v>80</v>
      </c>
      <c r="M74" s="31" t="s">
        <v>80</v>
      </c>
      <c r="N74" s="31" t="s">
        <v>80</v>
      </c>
      <c r="O74" s="31" t="s">
        <v>80</v>
      </c>
      <c r="P74" s="31" t="s">
        <v>80</v>
      </c>
      <c r="Q74" s="31" t="s">
        <v>80</v>
      </c>
      <c r="R74" s="31" t="s">
        <v>80</v>
      </c>
      <c r="S74" s="31" t="s">
        <v>80</v>
      </c>
      <c r="T74" s="31" t="s">
        <v>80</v>
      </c>
      <c r="U74" s="31" t="s">
        <v>80</v>
      </c>
      <c r="V74" s="31" t="s">
        <v>80</v>
      </c>
      <c r="W74" s="31" t="s">
        <v>80</v>
      </c>
      <c r="X74" s="31" t="s">
        <v>80</v>
      </c>
      <c r="Y74" s="31" t="s">
        <v>80</v>
      </c>
      <c r="Z74" s="31" t="s">
        <v>5</v>
      </c>
      <c r="AA74" s="31" t="s">
        <v>80</v>
      </c>
      <c r="AB74" s="31" t="s">
        <v>80</v>
      </c>
      <c r="AC74" s="31" t="s">
        <v>80</v>
      </c>
      <c r="AD74" s="31" t="s">
        <v>80</v>
      </c>
      <c r="AE74" s="31" t="s">
        <v>80</v>
      </c>
      <c r="AF74" s="31" t="s">
        <v>80</v>
      </c>
      <c r="AG74" s="31" t="s">
        <v>80</v>
      </c>
      <c r="AH74" s="31" t="s">
        <v>80</v>
      </c>
      <c r="AI74" s="31" t="s">
        <v>80</v>
      </c>
      <c r="AJ74" s="31" t="s">
        <v>80</v>
      </c>
      <c r="AK74">
        <v>35</v>
      </c>
      <c r="AL74" s="29" t="s">
        <v>80</v>
      </c>
      <c r="AM74" s="29" t="s">
        <v>80</v>
      </c>
      <c r="AN74" s="20" t="s">
        <v>80</v>
      </c>
    </row>
    <row r="75" spans="1:40" x14ac:dyDescent="0.25">
      <c r="A75" t="s">
        <v>167</v>
      </c>
      <c r="B75" t="s">
        <v>184</v>
      </c>
      <c r="C75" t="s">
        <v>75</v>
      </c>
      <c r="D75" t="s">
        <v>98</v>
      </c>
      <c r="E75" t="s">
        <v>87</v>
      </c>
      <c r="F75" t="s">
        <v>78</v>
      </c>
      <c r="G75" s="31" t="s">
        <v>80</v>
      </c>
      <c r="H75" s="31" t="s">
        <v>80</v>
      </c>
      <c r="I75" s="31" t="s">
        <v>80</v>
      </c>
      <c r="J75" s="31" t="s">
        <v>80</v>
      </c>
      <c r="K75" s="31" t="s">
        <v>80</v>
      </c>
      <c r="L75" s="31" t="s">
        <v>80</v>
      </c>
      <c r="M75" s="31" t="s">
        <v>80</v>
      </c>
      <c r="N75" s="31" t="s">
        <v>80</v>
      </c>
      <c r="O75" s="31" t="s">
        <v>80</v>
      </c>
      <c r="P75" s="31" t="s">
        <v>80</v>
      </c>
      <c r="Q75" s="31" t="s">
        <v>80</v>
      </c>
      <c r="R75" s="31">
        <v>0.25</v>
      </c>
      <c r="S75" s="31" t="s">
        <v>80</v>
      </c>
      <c r="T75" s="31" t="s">
        <v>80</v>
      </c>
      <c r="U75" s="31" t="s">
        <v>80</v>
      </c>
      <c r="V75" s="31" t="s">
        <v>80</v>
      </c>
      <c r="W75" s="31" t="s">
        <v>80</v>
      </c>
      <c r="X75" s="31" t="s">
        <v>80</v>
      </c>
      <c r="Y75" s="31" t="s">
        <v>80</v>
      </c>
      <c r="Z75" s="31" t="s">
        <v>80</v>
      </c>
      <c r="AA75" s="31" t="s">
        <v>80</v>
      </c>
      <c r="AB75" s="31" t="s">
        <v>80</v>
      </c>
      <c r="AC75" s="31" t="s">
        <v>80</v>
      </c>
      <c r="AD75" s="31" t="s">
        <v>80</v>
      </c>
      <c r="AE75" s="31" t="s">
        <v>80</v>
      </c>
      <c r="AF75" s="31" t="s">
        <v>80</v>
      </c>
      <c r="AG75" s="31" t="s">
        <v>80</v>
      </c>
      <c r="AH75" s="31" t="s">
        <v>80</v>
      </c>
      <c r="AI75" s="31" t="s">
        <v>80</v>
      </c>
      <c r="AJ75" s="31" t="s">
        <v>80</v>
      </c>
      <c r="AK75">
        <v>36</v>
      </c>
      <c r="AL75" s="29">
        <v>0</v>
      </c>
      <c r="AM75" s="29">
        <v>100</v>
      </c>
      <c r="AN75" s="20">
        <v>0.25</v>
      </c>
    </row>
    <row r="76" spans="1:40" x14ac:dyDescent="0.25">
      <c r="A76" t="s">
        <v>167</v>
      </c>
      <c r="B76" t="s">
        <v>184</v>
      </c>
      <c r="C76" t="s">
        <v>75</v>
      </c>
      <c r="D76" t="s">
        <v>98</v>
      </c>
      <c r="E76" t="s">
        <v>87</v>
      </c>
      <c r="F76" t="s">
        <v>79</v>
      </c>
      <c r="G76" s="31" t="s">
        <v>80</v>
      </c>
      <c r="H76" s="31" t="s">
        <v>80</v>
      </c>
      <c r="I76" s="31" t="s">
        <v>80</v>
      </c>
      <c r="J76" s="31" t="s">
        <v>5</v>
      </c>
      <c r="K76" s="31" t="s">
        <v>5</v>
      </c>
      <c r="L76" s="31" t="s">
        <v>80</v>
      </c>
      <c r="M76" s="31" t="s">
        <v>80</v>
      </c>
      <c r="N76" s="31" t="s">
        <v>80</v>
      </c>
      <c r="O76" s="31" t="s">
        <v>80</v>
      </c>
      <c r="P76" s="31" t="s">
        <v>80</v>
      </c>
      <c r="Q76" s="31" t="s">
        <v>80</v>
      </c>
      <c r="R76" s="31" t="s">
        <v>5</v>
      </c>
      <c r="S76" s="31" t="s">
        <v>80</v>
      </c>
      <c r="T76" s="31" t="s">
        <v>80</v>
      </c>
      <c r="U76" s="31" t="s">
        <v>80</v>
      </c>
      <c r="V76" s="31" t="s">
        <v>80</v>
      </c>
      <c r="W76" s="31" t="s">
        <v>80</v>
      </c>
      <c r="X76" s="31" t="s">
        <v>80</v>
      </c>
      <c r="Y76" s="31" t="s">
        <v>80</v>
      </c>
      <c r="Z76" s="31" t="s">
        <v>80</v>
      </c>
      <c r="AA76" s="31" t="s">
        <v>80</v>
      </c>
      <c r="AB76" s="31" t="s">
        <v>80</v>
      </c>
      <c r="AC76" s="31" t="s">
        <v>80</v>
      </c>
      <c r="AD76" s="31" t="s">
        <v>80</v>
      </c>
      <c r="AE76" s="31" t="s">
        <v>80</v>
      </c>
      <c r="AF76" s="31" t="s">
        <v>80</v>
      </c>
      <c r="AG76" s="31" t="s">
        <v>80</v>
      </c>
      <c r="AH76" s="31" t="s">
        <v>80</v>
      </c>
      <c r="AI76" s="31" t="s">
        <v>80</v>
      </c>
      <c r="AJ76" s="31" t="s">
        <v>80</v>
      </c>
      <c r="AK76">
        <v>36</v>
      </c>
      <c r="AL76" s="29" t="s">
        <v>80</v>
      </c>
      <c r="AM76" s="29" t="s">
        <v>80</v>
      </c>
      <c r="AN76" s="20" t="s">
        <v>80</v>
      </c>
    </row>
    <row r="77" spans="1:40" x14ac:dyDescent="0.25">
      <c r="A77" t="s">
        <v>167</v>
      </c>
      <c r="B77" t="s">
        <v>184</v>
      </c>
      <c r="C77" t="s">
        <v>100</v>
      </c>
      <c r="D77" t="s">
        <v>173</v>
      </c>
      <c r="E77" t="s">
        <v>95</v>
      </c>
      <c r="F77" t="s">
        <v>78</v>
      </c>
      <c r="G77" s="31" t="s">
        <v>80</v>
      </c>
      <c r="H77" s="31" t="s">
        <v>80</v>
      </c>
      <c r="I77" s="31" t="s">
        <v>80</v>
      </c>
      <c r="J77" s="31" t="s">
        <v>80</v>
      </c>
      <c r="K77" s="31" t="s">
        <v>80</v>
      </c>
      <c r="L77" s="31" t="s">
        <v>80</v>
      </c>
      <c r="M77" s="31" t="s">
        <v>80</v>
      </c>
      <c r="N77" s="31" t="s">
        <v>80</v>
      </c>
      <c r="O77" s="31" t="s">
        <v>80</v>
      </c>
      <c r="P77" s="31" t="s">
        <v>80</v>
      </c>
      <c r="Q77" s="31" t="s">
        <v>80</v>
      </c>
      <c r="R77" s="31" t="s">
        <v>80</v>
      </c>
      <c r="S77" s="31" t="s">
        <v>80</v>
      </c>
      <c r="T77" s="31" t="s">
        <v>80</v>
      </c>
      <c r="U77" s="31" t="s">
        <v>80</v>
      </c>
      <c r="V77" s="31" t="s">
        <v>80</v>
      </c>
      <c r="W77" s="31" t="s">
        <v>80</v>
      </c>
      <c r="X77" s="31" t="s">
        <v>80</v>
      </c>
      <c r="Y77" s="31">
        <v>0.22500000000000001</v>
      </c>
      <c r="Z77" s="31" t="s">
        <v>80</v>
      </c>
      <c r="AA77" s="31" t="s">
        <v>80</v>
      </c>
      <c r="AB77" s="31" t="s">
        <v>80</v>
      </c>
      <c r="AC77" s="31" t="s">
        <v>80</v>
      </c>
      <c r="AD77" s="31" t="s">
        <v>80</v>
      </c>
      <c r="AE77" s="31" t="s">
        <v>80</v>
      </c>
      <c r="AF77" s="31" t="s">
        <v>80</v>
      </c>
      <c r="AG77" s="31" t="s">
        <v>80</v>
      </c>
      <c r="AH77" s="31" t="s">
        <v>80</v>
      </c>
      <c r="AI77" s="31" t="s">
        <v>80</v>
      </c>
      <c r="AJ77" s="31" t="s">
        <v>80</v>
      </c>
      <c r="AK77">
        <v>37</v>
      </c>
      <c r="AL77" s="29">
        <v>0</v>
      </c>
      <c r="AM77" s="29">
        <v>100</v>
      </c>
      <c r="AN77" s="20">
        <v>0.22500000000000001</v>
      </c>
    </row>
    <row r="78" spans="1:40" x14ac:dyDescent="0.25">
      <c r="A78" t="s">
        <v>167</v>
      </c>
      <c r="B78" t="s">
        <v>184</v>
      </c>
      <c r="C78" t="s">
        <v>100</v>
      </c>
      <c r="D78" t="s">
        <v>173</v>
      </c>
      <c r="E78" t="s">
        <v>95</v>
      </c>
      <c r="F78" t="s">
        <v>79</v>
      </c>
      <c r="G78" s="31" t="s">
        <v>80</v>
      </c>
      <c r="H78" s="31" t="s">
        <v>80</v>
      </c>
      <c r="I78" s="31" t="s">
        <v>80</v>
      </c>
      <c r="J78" s="31" t="s">
        <v>80</v>
      </c>
      <c r="K78" s="31" t="s">
        <v>80</v>
      </c>
      <c r="L78" s="31" t="s">
        <v>80</v>
      </c>
      <c r="M78" s="31" t="s">
        <v>80</v>
      </c>
      <c r="N78" s="31" t="s">
        <v>80</v>
      </c>
      <c r="O78" s="31" t="s">
        <v>80</v>
      </c>
      <c r="P78" s="31" t="s">
        <v>80</v>
      </c>
      <c r="Q78" s="31" t="s">
        <v>80</v>
      </c>
      <c r="R78" s="31" t="s">
        <v>80</v>
      </c>
      <c r="S78" s="31" t="s">
        <v>80</v>
      </c>
      <c r="T78" s="31" t="s">
        <v>80</v>
      </c>
      <c r="U78" s="31" t="s">
        <v>80</v>
      </c>
      <c r="V78" s="31" t="s">
        <v>80</v>
      </c>
      <c r="W78" s="31" t="s">
        <v>80</v>
      </c>
      <c r="X78" s="31" t="s">
        <v>80</v>
      </c>
      <c r="Y78" s="31" t="s">
        <v>82</v>
      </c>
      <c r="Z78" s="31" t="s">
        <v>80</v>
      </c>
      <c r="AA78" s="31" t="s">
        <v>80</v>
      </c>
      <c r="AB78" s="31" t="s">
        <v>80</v>
      </c>
      <c r="AC78" s="31" t="s">
        <v>80</v>
      </c>
      <c r="AD78" s="31" t="s">
        <v>80</v>
      </c>
      <c r="AE78" s="31" t="s">
        <v>80</v>
      </c>
      <c r="AF78" s="31" t="s">
        <v>80</v>
      </c>
      <c r="AG78" s="31" t="s">
        <v>80</v>
      </c>
      <c r="AH78" s="31" t="s">
        <v>80</v>
      </c>
      <c r="AI78" s="31" t="s">
        <v>80</v>
      </c>
      <c r="AJ78" s="31" t="s">
        <v>80</v>
      </c>
      <c r="AK78">
        <v>37</v>
      </c>
      <c r="AL78" s="29" t="s">
        <v>80</v>
      </c>
      <c r="AM78" s="29" t="s">
        <v>80</v>
      </c>
      <c r="AN78" s="20" t="s">
        <v>80</v>
      </c>
    </row>
    <row r="79" spans="1:40" x14ac:dyDescent="0.25">
      <c r="A79" t="s">
        <v>167</v>
      </c>
      <c r="B79" t="s">
        <v>184</v>
      </c>
      <c r="C79" t="s">
        <v>100</v>
      </c>
      <c r="D79" t="s">
        <v>134</v>
      </c>
      <c r="E79" t="s">
        <v>87</v>
      </c>
      <c r="F79" t="s">
        <v>78</v>
      </c>
      <c r="G79" s="31" t="s">
        <v>80</v>
      </c>
      <c r="H79" s="31" t="s">
        <v>80</v>
      </c>
      <c r="I79" s="31" t="s">
        <v>80</v>
      </c>
      <c r="J79" s="31" t="s">
        <v>80</v>
      </c>
      <c r="K79" s="31" t="s">
        <v>80</v>
      </c>
      <c r="L79" s="31" t="s">
        <v>80</v>
      </c>
      <c r="M79" s="31" t="s">
        <v>80</v>
      </c>
      <c r="N79" s="31" t="s">
        <v>80</v>
      </c>
      <c r="O79" s="31" t="s">
        <v>80</v>
      </c>
      <c r="P79" s="31" t="s">
        <v>80</v>
      </c>
      <c r="Q79" s="31" t="s">
        <v>80</v>
      </c>
      <c r="R79" s="31" t="s">
        <v>80</v>
      </c>
      <c r="S79" s="31" t="s">
        <v>80</v>
      </c>
      <c r="T79" s="31" t="s">
        <v>80</v>
      </c>
      <c r="U79" s="31" t="s">
        <v>80</v>
      </c>
      <c r="V79" s="31" t="s">
        <v>80</v>
      </c>
      <c r="W79" s="31" t="s">
        <v>80</v>
      </c>
      <c r="X79" s="31" t="s">
        <v>80</v>
      </c>
      <c r="Y79" s="31" t="s">
        <v>80</v>
      </c>
      <c r="Z79" s="31">
        <v>8.8999999999999996E-2</v>
      </c>
      <c r="AA79" s="31">
        <v>7.4999999999999997E-2</v>
      </c>
      <c r="AB79" s="31">
        <v>1.7000000000000001E-2</v>
      </c>
      <c r="AC79" s="31" t="s">
        <v>80</v>
      </c>
      <c r="AD79" s="31" t="s">
        <v>80</v>
      </c>
      <c r="AE79" s="31" t="s">
        <v>80</v>
      </c>
      <c r="AF79" s="31" t="s">
        <v>80</v>
      </c>
      <c r="AG79" s="31" t="s">
        <v>80</v>
      </c>
      <c r="AH79" s="31" t="s">
        <v>80</v>
      </c>
      <c r="AI79" s="31" t="s">
        <v>80</v>
      </c>
      <c r="AJ79" s="31" t="s">
        <v>80</v>
      </c>
      <c r="AK79">
        <v>38</v>
      </c>
      <c r="AL79" s="29">
        <v>0</v>
      </c>
      <c r="AM79" s="29">
        <v>100</v>
      </c>
      <c r="AN79" s="20">
        <v>0.18099999999999999</v>
      </c>
    </row>
    <row r="80" spans="1:40" x14ac:dyDescent="0.25">
      <c r="A80" t="s">
        <v>167</v>
      </c>
      <c r="B80" t="s">
        <v>184</v>
      </c>
      <c r="C80" t="s">
        <v>100</v>
      </c>
      <c r="D80" t="s">
        <v>134</v>
      </c>
      <c r="E80" t="s">
        <v>87</v>
      </c>
      <c r="F80" t="s">
        <v>79</v>
      </c>
      <c r="G80" s="31" t="s">
        <v>80</v>
      </c>
      <c r="H80" s="31" t="s">
        <v>80</v>
      </c>
      <c r="I80" s="31" t="s">
        <v>80</v>
      </c>
      <c r="J80" s="31" t="s">
        <v>80</v>
      </c>
      <c r="K80" s="31" t="s">
        <v>80</v>
      </c>
      <c r="L80" s="31" t="s">
        <v>80</v>
      </c>
      <c r="M80" s="31" t="s">
        <v>80</v>
      </c>
      <c r="N80" s="31" t="s">
        <v>80</v>
      </c>
      <c r="O80" s="31" t="s">
        <v>80</v>
      </c>
      <c r="P80" s="31" t="s">
        <v>80</v>
      </c>
      <c r="Q80" s="31" t="s">
        <v>80</v>
      </c>
      <c r="R80" s="31" t="s">
        <v>80</v>
      </c>
      <c r="S80" s="31" t="s">
        <v>80</v>
      </c>
      <c r="T80" s="31" t="s">
        <v>80</v>
      </c>
      <c r="U80" s="31" t="s">
        <v>80</v>
      </c>
      <c r="V80" s="31" t="s">
        <v>80</v>
      </c>
      <c r="W80" s="31" t="s">
        <v>80</v>
      </c>
      <c r="X80" s="31" t="s">
        <v>80</v>
      </c>
      <c r="Y80" s="31" t="s">
        <v>80</v>
      </c>
      <c r="Z80" s="31" t="s">
        <v>5</v>
      </c>
      <c r="AA80" s="31" t="s">
        <v>5</v>
      </c>
      <c r="AB80" s="31" t="s">
        <v>5</v>
      </c>
      <c r="AC80" s="31" t="s">
        <v>80</v>
      </c>
      <c r="AD80" s="31" t="s">
        <v>80</v>
      </c>
      <c r="AE80" s="31" t="s">
        <v>80</v>
      </c>
      <c r="AF80" s="31" t="s">
        <v>80</v>
      </c>
      <c r="AG80" s="31" t="s">
        <v>80</v>
      </c>
      <c r="AH80" s="31" t="s">
        <v>80</v>
      </c>
      <c r="AI80" s="31" t="s">
        <v>80</v>
      </c>
      <c r="AJ80" s="31" t="s">
        <v>80</v>
      </c>
      <c r="AK80">
        <v>38</v>
      </c>
      <c r="AL80" s="29" t="s">
        <v>80</v>
      </c>
      <c r="AM80" s="29" t="s">
        <v>80</v>
      </c>
      <c r="AN80" s="20" t="s">
        <v>80</v>
      </c>
    </row>
    <row r="81" spans="1:40" x14ac:dyDescent="0.25">
      <c r="A81" t="s">
        <v>167</v>
      </c>
      <c r="B81" t="s">
        <v>184</v>
      </c>
      <c r="C81" t="s">
        <v>75</v>
      </c>
      <c r="D81" t="s">
        <v>185</v>
      </c>
      <c r="E81" t="s">
        <v>95</v>
      </c>
      <c r="F81" t="s">
        <v>78</v>
      </c>
      <c r="G81" s="31" t="s">
        <v>80</v>
      </c>
      <c r="H81" s="31" t="s">
        <v>80</v>
      </c>
      <c r="I81" s="31" t="s">
        <v>80</v>
      </c>
      <c r="J81" s="31" t="s">
        <v>80</v>
      </c>
      <c r="K81" s="31" t="s">
        <v>80</v>
      </c>
      <c r="L81" s="31" t="s">
        <v>80</v>
      </c>
      <c r="M81" s="31" t="s">
        <v>80</v>
      </c>
      <c r="N81" s="31" t="s">
        <v>80</v>
      </c>
      <c r="O81" s="31" t="s">
        <v>80</v>
      </c>
      <c r="P81" s="31" t="s">
        <v>80</v>
      </c>
      <c r="Q81" s="31" t="s">
        <v>80</v>
      </c>
      <c r="R81" s="31" t="s">
        <v>80</v>
      </c>
      <c r="S81" s="31" t="s">
        <v>80</v>
      </c>
      <c r="T81" s="31" t="s">
        <v>80</v>
      </c>
      <c r="U81" s="31" t="s">
        <v>80</v>
      </c>
      <c r="V81" s="31" t="s">
        <v>80</v>
      </c>
      <c r="W81" s="31" t="s">
        <v>80</v>
      </c>
      <c r="X81" s="31" t="s">
        <v>80</v>
      </c>
      <c r="Y81" s="31" t="s">
        <v>80</v>
      </c>
      <c r="Z81" s="31">
        <v>7.4999999999999997E-2</v>
      </c>
      <c r="AA81" s="31">
        <v>0.06</v>
      </c>
      <c r="AB81" s="31" t="s">
        <v>80</v>
      </c>
      <c r="AC81" s="31" t="s">
        <v>80</v>
      </c>
      <c r="AD81" s="31" t="s">
        <v>80</v>
      </c>
      <c r="AE81" s="31" t="s">
        <v>80</v>
      </c>
      <c r="AF81" s="31" t="s">
        <v>80</v>
      </c>
      <c r="AG81" s="31" t="s">
        <v>80</v>
      </c>
      <c r="AH81" s="31" t="s">
        <v>80</v>
      </c>
      <c r="AI81" s="31" t="s">
        <v>80</v>
      </c>
      <c r="AJ81" s="31" t="s">
        <v>80</v>
      </c>
      <c r="AK81">
        <v>39</v>
      </c>
      <c r="AL81" s="29">
        <v>0</v>
      </c>
      <c r="AM81" s="29">
        <v>100</v>
      </c>
      <c r="AN81" s="20">
        <v>0.13500000000000001</v>
      </c>
    </row>
    <row r="82" spans="1:40" x14ac:dyDescent="0.25">
      <c r="A82" t="s">
        <v>167</v>
      </c>
      <c r="B82" t="s">
        <v>184</v>
      </c>
      <c r="C82" t="s">
        <v>75</v>
      </c>
      <c r="D82" t="s">
        <v>185</v>
      </c>
      <c r="E82" t="s">
        <v>95</v>
      </c>
      <c r="F82" t="s">
        <v>79</v>
      </c>
      <c r="G82" s="31" t="s">
        <v>80</v>
      </c>
      <c r="H82" s="31" t="s">
        <v>80</v>
      </c>
      <c r="I82" s="31" t="s">
        <v>80</v>
      </c>
      <c r="J82" s="31" t="s">
        <v>80</v>
      </c>
      <c r="K82" s="31" t="s">
        <v>80</v>
      </c>
      <c r="L82" s="31" t="s">
        <v>80</v>
      </c>
      <c r="M82" s="31" t="s">
        <v>80</v>
      </c>
      <c r="N82" s="31" t="s">
        <v>80</v>
      </c>
      <c r="O82" s="31" t="s">
        <v>80</v>
      </c>
      <c r="P82" s="31" t="s">
        <v>80</v>
      </c>
      <c r="Q82" s="31" t="s">
        <v>80</v>
      </c>
      <c r="R82" s="31" t="s">
        <v>80</v>
      </c>
      <c r="S82" s="31" t="s">
        <v>80</v>
      </c>
      <c r="T82" s="31" t="s">
        <v>80</v>
      </c>
      <c r="U82" s="31" t="s">
        <v>80</v>
      </c>
      <c r="V82" s="31" t="s">
        <v>80</v>
      </c>
      <c r="W82" s="31" t="s">
        <v>80</v>
      </c>
      <c r="X82" s="31" t="s">
        <v>80</v>
      </c>
      <c r="Y82" s="31" t="s">
        <v>80</v>
      </c>
      <c r="Z82" s="31" t="s">
        <v>82</v>
      </c>
      <c r="AA82" s="31" t="s">
        <v>82</v>
      </c>
      <c r="AB82" s="31" t="s">
        <v>80</v>
      </c>
      <c r="AC82" s="31" t="s">
        <v>80</v>
      </c>
      <c r="AD82" s="31" t="s">
        <v>80</v>
      </c>
      <c r="AE82" s="31" t="s">
        <v>80</v>
      </c>
      <c r="AF82" s="31" t="s">
        <v>80</v>
      </c>
      <c r="AG82" s="31" t="s">
        <v>80</v>
      </c>
      <c r="AH82" s="31" t="s">
        <v>80</v>
      </c>
      <c r="AI82" s="31" t="s">
        <v>80</v>
      </c>
      <c r="AJ82" s="31" t="s">
        <v>80</v>
      </c>
      <c r="AK82">
        <v>39</v>
      </c>
      <c r="AL82" s="29" t="s">
        <v>80</v>
      </c>
      <c r="AM82" s="29" t="s">
        <v>80</v>
      </c>
      <c r="AN82" s="20" t="s">
        <v>80</v>
      </c>
    </row>
    <row r="83" spans="1:40" x14ac:dyDescent="0.25">
      <c r="A83" t="s">
        <v>167</v>
      </c>
      <c r="B83" t="s">
        <v>184</v>
      </c>
      <c r="C83" t="s">
        <v>100</v>
      </c>
      <c r="D83" t="s">
        <v>134</v>
      </c>
      <c r="E83" t="s">
        <v>81</v>
      </c>
      <c r="F83" t="s">
        <v>78</v>
      </c>
      <c r="G83" s="31" t="s">
        <v>80</v>
      </c>
      <c r="H83" s="31" t="s">
        <v>80</v>
      </c>
      <c r="I83" s="31" t="s">
        <v>80</v>
      </c>
      <c r="J83" s="31" t="s">
        <v>80</v>
      </c>
      <c r="K83" s="31" t="s">
        <v>80</v>
      </c>
      <c r="L83" s="31" t="s">
        <v>80</v>
      </c>
      <c r="M83" s="31" t="s">
        <v>80</v>
      </c>
      <c r="N83" s="31" t="s">
        <v>80</v>
      </c>
      <c r="O83" s="31" t="s">
        <v>80</v>
      </c>
      <c r="P83" s="31" t="s">
        <v>80</v>
      </c>
      <c r="Q83" s="31" t="s">
        <v>80</v>
      </c>
      <c r="R83" s="31" t="s">
        <v>80</v>
      </c>
      <c r="S83" s="31" t="s">
        <v>80</v>
      </c>
      <c r="T83" s="31" t="s">
        <v>80</v>
      </c>
      <c r="U83" s="31" t="s">
        <v>80</v>
      </c>
      <c r="V83" s="31" t="s">
        <v>80</v>
      </c>
      <c r="W83" s="31" t="s">
        <v>80</v>
      </c>
      <c r="X83" s="31" t="s">
        <v>80</v>
      </c>
      <c r="Y83" s="31" t="s">
        <v>80</v>
      </c>
      <c r="Z83" s="31">
        <v>5.3999999999999999E-2</v>
      </c>
      <c r="AA83" s="31" t="s">
        <v>80</v>
      </c>
      <c r="AB83" s="31" t="s">
        <v>80</v>
      </c>
      <c r="AC83" s="31" t="s">
        <v>80</v>
      </c>
      <c r="AD83" s="31" t="s">
        <v>80</v>
      </c>
      <c r="AE83" s="31" t="s">
        <v>80</v>
      </c>
      <c r="AF83" s="31" t="s">
        <v>80</v>
      </c>
      <c r="AG83" s="31" t="s">
        <v>80</v>
      </c>
      <c r="AH83" s="31" t="s">
        <v>80</v>
      </c>
      <c r="AI83" s="31" t="s">
        <v>80</v>
      </c>
      <c r="AJ83" s="31" t="s">
        <v>80</v>
      </c>
      <c r="AK83">
        <v>40</v>
      </c>
      <c r="AL83" s="29">
        <v>0</v>
      </c>
      <c r="AM83" s="29">
        <v>100</v>
      </c>
      <c r="AN83" s="20">
        <v>5.3999999999999999E-2</v>
      </c>
    </row>
    <row r="84" spans="1:40" x14ac:dyDescent="0.25">
      <c r="A84" t="s">
        <v>167</v>
      </c>
      <c r="B84" t="s">
        <v>184</v>
      </c>
      <c r="C84" t="s">
        <v>100</v>
      </c>
      <c r="D84" t="s">
        <v>134</v>
      </c>
      <c r="E84" t="s">
        <v>81</v>
      </c>
      <c r="F84" t="s">
        <v>79</v>
      </c>
      <c r="G84" s="31" t="s">
        <v>80</v>
      </c>
      <c r="H84" s="31" t="s">
        <v>80</v>
      </c>
      <c r="I84" s="31" t="s">
        <v>80</v>
      </c>
      <c r="J84" s="31" t="s">
        <v>80</v>
      </c>
      <c r="K84" s="31" t="s">
        <v>80</v>
      </c>
      <c r="L84" s="31" t="s">
        <v>80</v>
      </c>
      <c r="M84" s="31" t="s">
        <v>80</v>
      </c>
      <c r="N84" s="31" t="s">
        <v>80</v>
      </c>
      <c r="O84" s="31" t="s">
        <v>80</v>
      </c>
      <c r="P84" s="31" t="s">
        <v>80</v>
      </c>
      <c r="Q84" s="31" t="s">
        <v>80</v>
      </c>
      <c r="R84" s="31" t="s">
        <v>80</v>
      </c>
      <c r="S84" s="31" t="s">
        <v>80</v>
      </c>
      <c r="T84" s="31" t="s">
        <v>80</v>
      </c>
      <c r="U84" s="31" t="s">
        <v>80</v>
      </c>
      <c r="V84" s="31" t="s">
        <v>80</v>
      </c>
      <c r="W84" s="31" t="s">
        <v>80</v>
      </c>
      <c r="X84" s="31" t="s">
        <v>80</v>
      </c>
      <c r="Y84" s="31" t="s">
        <v>80</v>
      </c>
      <c r="Z84" s="31" t="s">
        <v>5</v>
      </c>
      <c r="AA84" s="31" t="s">
        <v>80</v>
      </c>
      <c r="AB84" s="31" t="s">
        <v>80</v>
      </c>
      <c r="AC84" s="31" t="s">
        <v>80</v>
      </c>
      <c r="AD84" s="31" t="s">
        <v>80</v>
      </c>
      <c r="AE84" s="31" t="s">
        <v>80</v>
      </c>
      <c r="AF84" s="31" t="s">
        <v>80</v>
      </c>
      <c r="AG84" s="31" t="s">
        <v>80</v>
      </c>
      <c r="AH84" s="31" t="s">
        <v>80</v>
      </c>
      <c r="AI84" s="31" t="s">
        <v>80</v>
      </c>
      <c r="AJ84" s="31" t="s">
        <v>80</v>
      </c>
      <c r="AK84">
        <v>40</v>
      </c>
      <c r="AL84" s="29" t="s">
        <v>80</v>
      </c>
      <c r="AM84" s="29" t="s">
        <v>80</v>
      </c>
      <c r="AN84" s="20" t="s">
        <v>80</v>
      </c>
    </row>
    <row r="85" spans="1:40" x14ac:dyDescent="0.25">
      <c r="A85" t="s">
        <v>167</v>
      </c>
      <c r="B85" t="s">
        <v>184</v>
      </c>
      <c r="C85" t="s">
        <v>100</v>
      </c>
      <c r="D85" t="s">
        <v>134</v>
      </c>
      <c r="E85" t="s">
        <v>105</v>
      </c>
      <c r="F85" t="s">
        <v>78</v>
      </c>
      <c r="G85" s="31" t="s">
        <v>80</v>
      </c>
      <c r="H85" s="31" t="s">
        <v>80</v>
      </c>
      <c r="I85" s="31" t="s">
        <v>80</v>
      </c>
      <c r="J85" s="31" t="s">
        <v>80</v>
      </c>
      <c r="K85" s="31" t="s">
        <v>80</v>
      </c>
      <c r="L85" s="31" t="s">
        <v>80</v>
      </c>
      <c r="M85" s="31" t="s">
        <v>80</v>
      </c>
      <c r="N85" s="31" t="s">
        <v>80</v>
      </c>
      <c r="O85" s="31" t="s">
        <v>80</v>
      </c>
      <c r="P85" s="31" t="s">
        <v>80</v>
      </c>
      <c r="Q85" s="31" t="s">
        <v>80</v>
      </c>
      <c r="R85" s="31" t="s">
        <v>80</v>
      </c>
      <c r="S85" s="31" t="s">
        <v>80</v>
      </c>
      <c r="T85" s="31" t="s">
        <v>80</v>
      </c>
      <c r="U85" s="31" t="s">
        <v>80</v>
      </c>
      <c r="V85" s="31" t="s">
        <v>80</v>
      </c>
      <c r="W85" s="31" t="s">
        <v>80</v>
      </c>
      <c r="X85" s="31" t="s">
        <v>80</v>
      </c>
      <c r="Y85" s="31" t="s">
        <v>80</v>
      </c>
      <c r="Z85" s="31">
        <v>4.7E-2</v>
      </c>
      <c r="AA85" s="31" t="s">
        <v>80</v>
      </c>
      <c r="AB85" s="31" t="s">
        <v>80</v>
      </c>
      <c r="AC85" s="31" t="s">
        <v>80</v>
      </c>
      <c r="AD85" s="31" t="s">
        <v>80</v>
      </c>
      <c r="AE85" s="31" t="s">
        <v>80</v>
      </c>
      <c r="AF85" s="31" t="s">
        <v>80</v>
      </c>
      <c r="AG85" s="31" t="s">
        <v>80</v>
      </c>
      <c r="AH85" s="31" t="s">
        <v>80</v>
      </c>
      <c r="AI85" s="31" t="s">
        <v>80</v>
      </c>
      <c r="AJ85" s="31" t="s">
        <v>80</v>
      </c>
      <c r="AK85">
        <v>41</v>
      </c>
      <c r="AL85" s="29">
        <v>0</v>
      </c>
      <c r="AM85" s="29">
        <v>100</v>
      </c>
      <c r="AN85" s="20">
        <v>4.7E-2</v>
      </c>
    </row>
    <row r="86" spans="1:40" x14ac:dyDescent="0.25">
      <c r="A86" t="s">
        <v>167</v>
      </c>
      <c r="B86" t="s">
        <v>184</v>
      </c>
      <c r="C86" t="s">
        <v>100</v>
      </c>
      <c r="D86" t="s">
        <v>134</v>
      </c>
      <c r="E86" t="s">
        <v>105</v>
      </c>
      <c r="F86" t="s">
        <v>79</v>
      </c>
      <c r="G86" s="31" t="s">
        <v>80</v>
      </c>
      <c r="H86" s="31" t="s">
        <v>80</v>
      </c>
      <c r="I86" s="31" t="s">
        <v>80</v>
      </c>
      <c r="J86" s="31" t="s">
        <v>80</v>
      </c>
      <c r="K86" s="31" t="s">
        <v>80</v>
      </c>
      <c r="L86" s="31" t="s">
        <v>80</v>
      </c>
      <c r="M86" s="31" t="s">
        <v>80</v>
      </c>
      <c r="N86" s="31" t="s">
        <v>80</v>
      </c>
      <c r="O86" s="31" t="s">
        <v>80</v>
      </c>
      <c r="P86" s="31" t="s">
        <v>80</v>
      </c>
      <c r="Q86" s="31" t="s">
        <v>80</v>
      </c>
      <c r="R86" s="31" t="s">
        <v>80</v>
      </c>
      <c r="S86" s="31" t="s">
        <v>80</v>
      </c>
      <c r="T86" s="31" t="s">
        <v>80</v>
      </c>
      <c r="U86" s="31" t="s">
        <v>80</v>
      </c>
      <c r="V86" s="31" t="s">
        <v>80</v>
      </c>
      <c r="W86" s="31" t="s">
        <v>80</v>
      </c>
      <c r="X86" s="31" t="s">
        <v>80</v>
      </c>
      <c r="Y86" s="31" t="s">
        <v>80</v>
      </c>
      <c r="Z86" s="31" t="s">
        <v>5</v>
      </c>
      <c r="AA86" s="31" t="s">
        <v>80</v>
      </c>
      <c r="AB86" s="31" t="s">
        <v>80</v>
      </c>
      <c r="AC86" s="31" t="s">
        <v>5</v>
      </c>
      <c r="AD86" s="31" t="s">
        <v>80</v>
      </c>
      <c r="AE86" s="31" t="s">
        <v>80</v>
      </c>
      <c r="AF86" s="31" t="s">
        <v>80</v>
      </c>
      <c r="AG86" s="31" t="s">
        <v>80</v>
      </c>
      <c r="AH86" s="31" t="s">
        <v>80</v>
      </c>
      <c r="AI86" s="31" t="s">
        <v>80</v>
      </c>
      <c r="AJ86" s="31" t="s">
        <v>80</v>
      </c>
      <c r="AK86">
        <v>41</v>
      </c>
      <c r="AL86" s="29" t="s">
        <v>80</v>
      </c>
      <c r="AM86" s="29" t="s">
        <v>80</v>
      </c>
      <c r="AN86" s="20" t="s">
        <v>80</v>
      </c>
    </row>
    <row r="87" spans="1:40" x14ac:dyDescent="0.25">
      <c r="A87" t="s">
        <v>167</v>
      </c>
      <c r="B87" t="s">
        <v>184</v>
      </c>
      <c r="C87" t="s">
        <v>75</v>
      </c>
      <c r="D87" t="s">
        <v>112</v>
      </c>
      <c r="E87" t="s">
        <v>87</v>
      </c>
      <c r="F87" t="s">
        <v>78</v>
      </c>
      <c r="G87" s="31" t="s">
        <v>80</v>
      </c>
      <c r="H87" s="31" t="s">
        <v>80</v>
      </c>
      <c r="I87" s="31" t="s">
        <v>80</v>
      </c>
      <c r="J87" s="31" t="s">
        <v>80</v>
      </c>
      <c r="K87" s="31" t="s">
        <v>80</v>
      </c>
      <c r="L87" s="31" t="s">
        <v>80</v>
      </c>
      <c r="M87" s="31" t="s">
        <v>80</v>
      </c>
      <c r="N87" s="31" t="s">
        <v>80</v>
      </c>
      <c r="O87" s="31" t="s">
        <v>80</v>
      </c>
      <c r="P87" s="31" t="s">
        <v>80</v>
      </c>
      <c r="Q87" s="31" t="s">
        <v>80</v>
      </c>
      <c r="R87" s="31" t="s">
        <v>80</v>
      </c>
      <c r="S87" s="31" t="s">
        <v>80</v>
      </c>
      <c r="T87" s="31" t="s">
        <v>80</v>
      </c>
      <c r="U87" s="31" t="s">
        <v>80</v>
      </c>
      <c r="V87" s="31" t="s">
        <v>80</v>
      </c>
      <c r="W87" s="31" t="s">
        <v>80</v>
      </c>
      <c r="X87" s="31" t="s">
        <v>80</v>
      </c>
      <c r="Y87" s="31" t="s">
        <v>80</v>
      </c>
      <c r="Z87" s="31" t="s">
        <v>80</v>
      </c>
      <c r="AA87" s="31" t="s">
        <v>80</v>
      </c>
      <c r="AB87" s="31" t="s">
        <v>80</v>
      </c>
      <c r="AC87" s="31" t="s">
        <v>80</v>
      </c>
      <c r="AD87" s="31" t="s">
        <v>80</v>
      </c>
      <c r="AE87" s="31" t="s">
        <v>80</v>
      </c>
      <c r="AF87" s="31" t="s">
        <v>80</v>
      </c>
      <c r="AG87" s="31" t="s">
        <v>80</v>
      </c>
      <c r="AH87" s="31" t="s">
        <v>80</v>
      </c>
      <c r="AI87" s="31" t="s">
        <v>80</v>
      </c>
      <c r="AJ87" s="31">
        <v>2.5999999999999999E-2</v>
      </c>
      <c r="AK87">
        <v>42</v>
      </c>
      <c r="AL87" s="29">
        <v>0</v>
      </c>
      <c r="AM87" s="29">
        <v>100</v>
      </c>
      <c r="AN87" s="20">
        <v>2.5999999999999999E-2</v>
      </c>
    </row>
    <row r="88" spans="1:40" x14ac:dyDescent="0.25">
      <c r="A88" t="s">
        <v>167</v>
      </c>
      <c r="B88" t="s">
        <v>184</v>
      </c>
      <c r="C88" t="s">
        <v>75</v>
      </c>
      <c r="D88" t="s">
        <v>112</v>
      </c>
      <c r="E88" t="s">
        <v>87</v>
      </c>
      <c r="F88" t="s">
        <v>79</v>
      </c>
      <c r="G88" s="31" t="s">
        <v>80</v>
      </c>
      <c r="H88" s="31" t="s">
        <v>80</v>
      </c>
      <c r="I88" s="31" t="s">
        <v>80</v>
      </c>
      <c r="J88" s="31" t="s">
        <v>80</v>
      </c>
      <c r="K88" s="31" t="s">
        <v>80</v>
      </c>
      <c r="L88" s="31" t="s">
        <v>80</v>
      </c>
      <c r="M88" s="31" t="s">
        <v>80</v>
      </c>
      <c r="N88" s="31" t="s">
        <v>80</v>
      </c>
      <c r="O88" s="31" t="s">
        <v>80</v>
      </c>
      <c r="P88" s="31" t="s">
        <v>80</v>
      </c>
      <c r="Q88" s="31" t="s">
        <v>80</v>
      </c>
      <c r="R88" s="31" t="s">
        <v>80</v>
      </c>
      <c r="S88" s="31" t="s">
        <v>80</v>
      </c>
      <c r="T88" s="31" t="s">
        <v>80</v>
      </c>
      <c r="U88" s="31" t="s">
        <v>80</v>
      </c>
      <c r="V88" s="31" t="s">
        <v>80</v>
      </c>
      <c r="W88" s="31" t="s">
        <v>80</v>
      </c>
      <c r="X88" s="31" t="s">
        <v>80</v>
      </c>
      <c r="Y88" s="31" t="s">
        <v>80</v>
      </c>
      <c r="Z88" s="31" t="s">
        <v>80</v>
      </c>
      <c r="AA88" s="31" t="s">
        <v>80</v>
      </c>
      <c r="AB88" s="31" t="s">
        <v>80</v>
      </c>
      <c r="AC88" s="31" t="s">
        <v>80</v>
      </c>
      <c r="AD88" s="31" t="s">
        <v>80</v>
      </c>
      <c r="AE88" s="31" t="s">
        <v>80</v>
      </c>
      <c r="AF88" s="31" t="s">
        <v>80</v>
      </c>
      <c r="AG88" s="31" t="s">
        <v>80</v>
      </c>
      <c r="AH88" s="31" t="s">
        <v>80</v>
      </c>
      <c r="AI88" s="31" t="s">
        <v>80</v>
      </c>
      <c r="AJ88" s="31" t="s">
        <v>82</v>
      </c>
      <c r="AK88">
        <v>42</v>
      </c>
      <c r="AL88" s="29" t="s">
        <v>80</v>
      </c>
      <c r="AM88" s="29" t="s">
        <v>80</v>
      </c>
      <c r="AN88" s="20" t="s">
        <v>80</v>
      </c>
    </row>
    <row r="89" spans="1:40" x14ac:dyDescent="0.25">
      <c r="A89" t="s">
        <v>167</v>
      </c>
      <c r="B89" t="s">
        <v>184</v>
      </c>
      <c r="C89" t="s">
        <v>100</v>
      </c>
      <c r="D89" t="s">
        <v>145</v>
      </c>
      <c r="E89" t="s">
        <v>84</v>
      </c>
      <c r="F89" t="s">
        <v>78</v>
      </c>
      <c r="G89" s="31" t="s">
        <v>80</v>
      </c>
      <c r="H89" s="31" t="s">
        <v>80</v>
      </c>
      <c r="I89" s="31" t="s">
        <v>80</v>
      </c>
      <c r="J89" s="31" t="s">
        <v>80</v>
      </c>
      <c r="K89" s="31">
        <v>1.2E-2</v>
      </c>
      <c r="L89" s="31" t="s">
        <v>80</v>
      </c>
      <c r="M89" s="31" t="s">
        <v>80</v>
      </c>
      <c r="N89" s="31" t="s">
        <v>80</v>
      </c>
      <c r="O89" s="31" t="s">
        <v>80</v>
      </c>
      <c r="P89" s="31" t="s">
        <v>80</v>
      </c>
      <c r="Q89" s="31" t="s">
        <v>80</v>
      </c>
      <c r="R89" s="31" t="s">
        <v>80</v>
      </c>
      <c r="S89" s="31" t="s">
        <v>80</v>
      </c>
      <c r="T89" s="31" t="s">
        <v>80</v>
      </c>
      <c r="U89" s="31" t="s">
        <v>80</v>
      </c>
      <c r="V89" s="31" t="s">
        <v>80</v>
      </c>
      <c r="W89" s="31" t="s">
        <v>80</v>
      </c>
      <c r="X89" s="31" t="s">
        <v>80</v>
      </c>
      <c r="Y89" s="31" t="s">
        <v>80</v>
      </c>
      <c r="Z89" s="31" t="s">
        <v>80</v>
      </c>
      <c r="AA89" s="31" t="s">
        <v>80</v>
      </c>
      <c r="AB89" s="31" t="s">
        <v>80</v>
      </c>
      <c r="AC89" s="31" t="s">
        <v>80</v>
      </c>
      <c r="AD89" s="31" t="s">
        <v>80</v>
      </c>
      <c r="AE89" s="31" t="s">
        <v>80</v>
      </c>
      <c r="AF89" s="31" t="s">
        <v>80</v>
      </c>
      <c r="AG89" s="31" t="s">
        <v>80</v>
      </c>
      <c r="AH89" s="31" t="s">
        <v>80</v>
      </c>
      <c r="AI89" s="31" t="s">
        <v>80</v>
      </c>
      <c r="AJ89" s="31" t="s">
        <v>80</v>
      </c>
      <c r="AK89">
        <v>43</v>
      </c>
      <c r="AL89" s="29">
        <v>0</v>
      </c>
      <c r="AM89" s="29">
        <v>100</v>
      </c>
      <c r="AN89" s="20">
        <v>1.2E-2</v>
      </c>
    </row>
    <row r="90" spans="1:40" x14ac:dyDescent="0.25">
      <c r="A90" t="s">
        <v>167</v>
      </c>
      <c r="B90" t="s">
        <v>184</v>
      </c>
      <c r="C90" t="s">
        <v>100</v>
      </c>
      <c r="D90" t="s">
        <v>145</v>
      </c>
      <c r="E90" t="s">
        <v>84</v>
      </c>
      <c r="F90" t="s">
        <v>79</v>
      </c>
      <c r="G90" s="31" t="s">
        <v>80</v>
      </c>
      <c r="H90" s="31" t="s">
        <v>80</v>
      </c>
      <c r="I90" s="31" t="s">
        <v>80</v>
      </c>
      <c r="J90" s="31" t="s">
        <v>80</v>
      </c>
      <c r="K90" s="31" t="s">
        <v>82</v>
      </c>
      <c r="L90" s="31" t="s">
        <v>80</v>
      </c>
      <c r="M90" s="31" t="s">
        <v>80</v>
      </c>
      <c r="N90" s="31" t="s">
        <v>80</v>
      </c>
      <c r="O90" s="31" t="s">
        <v>80</v>
      </c>
      <c r="P90" s="31" t="s">
        <v>80</v>
      </c>
      <c r="Q90" s="31" t="s">
        <v>80</v>
      </c>
      <c r="R90" s="31" t="s">
        <v>80</v>
      </c>
      <c r="S90" s="31" t="s">
        <v>80</v>
      </c>
      <c r="T90" s="31" t="s">
        <v>80</v>
      </c>
      <c r="U90" s="31" t="s">
        <v>80</v>
      </c>
      <c r="V90" s="31" t="s">
        <v>5</v>
      </c>
      <c r="W90" s="31" t="s">
        <v>80</v>
      </c>
      <c r="X90" s="31" t="s">
        <v>80</v>
      </c>
      <c r="Y90" s="31" t="s">
        <v>80</v>
      </c>
      <c r="Z90" s="31" t="s">
        <v>80</v>
      </c>
      <c r="AA90" s="31" t="s">
        <v>80</v>
      </c>
      <c r="AB90" s="31" t="s">
        <v>80</v>
      </c>
      <c r="AC90" s="31" t="s">
        <v>80</v>
      </c>
      <c r="AD90" s="31" t="s">
        <v>80</v>
      </c>
      <c r="AE90" s="31" t="s">
        <v>80</v>
      </c>
      <c r="AF90" s="31" t="s">
        <v>80</v>
      </c>
      <c r="AG90" s="31" t="s">
        <v>80</v>
      </c>
      <c r="AH90" s="31" t="s">
        <v>80</v>
      </c>
      <c r="AI90" s="31" t="s">
        <v>80</v>
      </c>
      <c r="AJ90" s="31" t="s">
        <v>80</v>
      </c>
      <c r="AK90">
        <v>43</v>
      </c>
      <c r="AL90" s="29" t="s">
        <v>80</v>
      </c>
      <c r="AM90" s="29" t="s">
        <v>80</v>
      </c>
      <c r="AN90" s="20" t="s">
        <v>80</v>
      </c>
    </row>
    <row r="91" spans="1:40" x14ac:dyDescent="0.25"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</row>
  </sheetData>
  <mergeCells count="2">
    <mergeCell ref="A1:G1"/>
    <mergeCell ref="E2:F2"/>
  </mergeCells>
  <conditionalFormatting sqref="E5:E91">
    <cfRule type="expression" dxfId="1812" priority="1">
      <formula>E5="UN"</formula>
    </cfRule>
  </conditionalFormatting>
  <conditionalFormatting sqref="G5:AJ5">
    <cfRule type="expression" dxfId="1811" priority="10">
      <formula>AND($E5&lt;&gt;"UN", G5="", G6&lt;&gt;"", G6&lt;&gt;"-1")</formula>
    </cfRule>
  </conditionalFormatting>
  <conditionalFormatting sqref="G5:AJ91">
    <cfRule type="expression" dxfId="1810" priority="2">
      <formula>G5="-1"</formula>
    </cfRule>
    <cfRule type="expression" dxfId="1809" priority="3">
      <formula>G5="a"</formula>
    </cfRule>
    <cfRule type="expression" dxfId="1808" priority="4">
      <formula>G5="b"</formula>
    </cfRule>
    <cfRule type="expression" dxfId="1807" priority="5">
      <formula>G5="c"</formula>
    </cfRule>
    <cfRule type="expression" dxfId="1806" priority="6">
      <formula>G5="bc"</formula>
    </cfRule>
    <cfRule type="expression" dxfId="1805" priority="7">
      <formula>G5="ab"</formula>
    </cfRule>
    <cfRule type="expression" dxfId="1804" priority="8">
      <formula>G5="ac"</formula>
    </cfRule>
    <cfRule type="expression" dxfId="1803" priority="9">
      <formula>G5="abc"</formula>
    </cfRule>
  </conditionalFormatting>
  <conditionalFormatting sqref="G7:AJ7">
    <cfRule type="expression" dxfId="1802" priority="11">
      <formula>AND($E7&lt;&gt;"UN", G7="", G8&lt;&gt;"", G8&lt;&gt;"-1")</formula>
    </cfRule>
  </conditionalFormatting>
  <conditionalFormatting sqref="G9:AJ9">
    <cfRule type="expression" dxfId="1801" priority="12">
      <formula>AND($E9&lt;&gt;"UN", G9="", G10&lt;&gt;"", G10&lt;&gt;"-1")</formula>
    </cfRule>
  </conditionalFormatting>
  <conditionalFormatting sqref="G11:AJ11">
    <cfRule type="expression" dxfId="1800" priority="13">
      <formula>AND($E11&lt;&gt;"UN", G11="", G12&lt;&gt;"", G12&lt;&gt;"-1")</formula>
    </cfRule>
  </conditionalFormatting>
  <conditionalFormatting sqref="G13:AJ13">
    <cfRule type="expression" dxfId="1799" priority="14">
      <formula>AND($E13&lt;&gt;"UN", G13="", G14&lt;&gt;"", G14&lt;&gt;"-1")</formula>
    </cfRule>
  </conditionalFormatting>
  <conditionalFormatting sqref="G15:AJ15">
    <cfRule type="expression" dxfId="1798" priority="15">
      <formula>AND($E15&lt;&gt;"UN", G15="", G16&lt;&gt;"", G16&lt;&gt;"-1")</formula>
    </cfRule>
  </conditionalFormatting>
  <conditionalFormatting sqref="G17:AJ17">
    <cfRule type="expression" dxfId="1797" priority="16">
      <formula>AND($E17&lt;&gt;"UN", G17="", G18&lt;&gt;"", G18&lt;&gt;"-1")</formula>
    </cfRule>
  </conditionalFormatting>
  <conditionalFormatting sqref="G19:AJ19">
    <cfRule type="expression" dxfId="1796" priority="17">
      <formula>AND($E19&lt;&gt;"UN", G19="", G20&lt;&gt;"", G20&lt;&gt;"-1")</formula>
    </cfRule>
  </conditionalFormatting>
  <conditionalFormatting sqref="G21:AJ21">
    <cfRule type="expression" dxfId="1795" priority="18">
      <formula>AND($E21&lt;&gt;"UN", G21="", G22&lt;&gt;"", G22&lt;&gt;"-1")</formula>
    </cfRule>
  </conditionalFormatting>
  <conditionalFormatting sqref="G23:AJ23">
    <cfRule type="expression" dxfId="1794" priority="19">
      <formula>AND($E23&lt;&gt;"UN", G23="", G24&lt;&gt;"", G24&lt;&gt;"-1")</formula>
    </cfRule>
  </conditionalFormatting>
  <conditionalFormatting sqref="G25:AJ25">
    <cfRule type="expression" dxfId="1793" priority="20">
      <formula>AND($E25&lt;&gt;"UN", G25="", G26&lt;&gt;"", G26&lt;&gt;"-1")</formula>
    </cfRule>
  </conditionalFormatting>
  <conditionalFormatting sqref="G27:AJ27">
    <cfRule type="expression" dxfId="1792" priority="21">
      <formula>AND($E27&lt;&gt;"UN", G27="", G28&lt;&gt;"", G28&lt;&gt;"-1")</formula>
    </cfRule>
  </conditionalFormatting>
  <conditionalFormatting sqref="G29:AJ29">
    <cfRule type="expression" dxfId="1791" priority="22">
      <formula>AND($E29&lt;&gt;"UN", G29="", G30&lt;&gt;"", G30&lt;&gt;"-1")</formula>
    </cfRule>
  </conditionalFormatting>
  <conditionalFormatting sqref="G31:AJ31">
    <cfRule type="expression" dxfId="1790" priority="23">
      <formula>AND($E31&lt;&gt;"UN", G31="", G32&lt;&gt;"", G32&lt;&gt;"-1")</formula>
    </cfRule>
  </conditionalFormatting>
  <conditionalFormatting sqref="G33:AJ33">
    <cfRule type="expression" dxfId="1789" priority="24">
      <formula>AND($E33&lt;&gt;"UN", G33="", G34&lt;&gt;"", G34&lt;&gt;"-1")</formula>
    </cfRule>
  </conditionalFormatting>
  <conditionalFormatting sqref="G35:AJ35">
    <cfRule type="expression" dxfId="1788" priority="25">
      <formula>AND($E35&lt;&gt;"UN", G35="", G36&lt;&gt;"", G36&lt;&gt;"-1")</formula>
    </cfRule>
  </conditionalFormatting>
  <conditionalFormatting sqref="G37:AJ37">
    <cfRule type="expression" dxfId="1787" priority="26">
      <formula>AND($E37&lt;&gt;"UN", G37="", G38&lt;&gt;"", G38&lt;&gt;"-1")</formula>
    </cfRule>
  </conditionalFormatting>
  <conditionalFormatting sqref="G39:AJ39">
    <cfRule type="expression" dxfId="1786" priority="27">
      <formula>AND($E39&lt;&gt;"UN", G39="", G40&lt;&gt;"", G40&lt;&gt;"-1")</formula>
    </cfRule>
  </conditionalFormatting>
  <conditionalFormatting sqref="G41:AJ41">
    <cfRule type="expression" dxfId="1785" priority="28">
      <formula>AND($E41&lt;&gt;"UN", G41="", G42&lt;&gt;"", G42&lt;&gt;"-1")</formula>
    </cfRule>
  </conditionalFormatting>
  <conditionalFormatting sqref="G43:AJ43">
    <cfRule type="expression" dxfId="1784" priority="29">
      <formula>AND($E43&lt;&gt;"UN", G43="", G44&lt;&gt;"", G44&lt;&gt;"-1")</formula>
    </cfRule>
  </conditionalFormatting>
  <conditionalFormatting sqref="G45:AJ45">
    <cfRule type="expression" dxfId="1783" priority="30">
      <formula>AND($E45&lt;&gt;"UN", G45="", G46&lt;&gt;"", G46&lt;&gt;"-1")</formula>
    </cfRule>
  </conditionalFormatting>
  <conditionalFormatting sqref="G47:AJ47">
    <cfRule type="expression" dxfId="1782" priority="31">
      <formula>AND($E47&lt;&gt;"UN", G47="", G48&lt;&gt;"", G48&lt;&gt;"-1")</formula>
    </cfRule>
  </conditionalFormatting>
  <conditionalFormatting sqref="G49:AJ49">
    <cfRule type="expression" dxfId="1781" priority="32">
      <formula>AND($E49&lt;&gt;"UN", G49="", G50&lt;&gt;"", G50&lt;&gt;"-1")</formula>
    </cfRule>
  </conditionalFormatting>
  <conditionalFormatting sqref="G51:AJ51">
    <cfRule type="expression" dxfId="1780" priority="33">
      <formula>AND($E51&lt;&gt;"UN", G51="", G52&lt;&gt;"", G52&lt;&gt;"-1")</formula>
    </cfRule>
  </conditionalFormatting>
  <conditionalFormatting sqref="G53:AJ53">
    <cfRule type="expression" dxfId="1779" priority="34">
      <formula>AND($E53&lt;&gt;"UN", G53="", G54&lt;&gt;"", G54&lt;&gt;"-1")</formula>
    </cfRule>
  </conditionalFormatting>
  <conditionalFormatting sqref="G55:AJ55">
    <cfRule type="expression" dxfId="1778" priority="35">
      <formula>AND($E55&lt;&gt;"UN", G55="", G56&lt;&gt;"", G56&lt;&gt;"-1")</formula>
    </cfRule>
  </conditionalFormatting>
  <conditionalFormatting sqref="G57:AJ57">
    <cfRule type="expression" dxfId="1777" priority="36">
      <formula>AND($E57&lt;&gt;"UN", G57="", G58&lt;&gt;"", G58&lt;&gt;"-1")</formula>
    </cfRule>
  </conditionalFormatting>
  <conditionalFormatting sqref="G59:AJ59">
    <cfRule type="expression" dxfId="1776" priority="37">
      <formula>AND($E59&lt;&gt;"UN", G59="", G60&lt;&gt;"", G60&lt;&gt;"-1")</formula>
    </cfRule>
  </conditionalFormatting>
  <conditionalFormatting sqref="G61:AJ61">
    <cfRule type="expression" dxfId="1775" priority="38">
      <formula>AND($E61&lt;&gt;"UN", G61="", G62&lt;&gt;"", G62&lt;&gt;"-1")</formula>
    </cfRule>
  </conditionalFormatting>
  <conditionalFormatting sqref="G63:AJ63">
    <cfRule type="expression" dxfId="1774" priority="39">
      <formula>AND($E63&lt;&gt;"UN", G63="", G64&lt;&gt;"", G64&lt;&gt;"-1")</formula>
    </cfRule>
  </conditionalFormatting>
  <conditionalFormatting sqref="G65:AJ65">
    <cfRule type="expression" dxfId="1773" priority="40">
      <formula>AND($E65&lt;&gt;"UN", G65="", G66&lt;&gt;"", G66&lt;&gt;"-1")</formula>
    </cfRule>
  </conditionalFormatting>
  <conditionalFormatting sqref="G67:AJ67">
    <cfRule type="expression" dxfId="1772" priority="41">
      <formula>AND($E67&lt;&gt;"UN", G67="", G68&lt;&gt;"", G68&lt;&gt;"-1")</formula>
    </cfRule>
  </conditionalFormatting>
  <conditionalFormatting sqref="G69:AJ69">
    <cfRule type="expression" dxfId="1771" priority="42">
      <formula>AND($E69&lt;&gt;"UN", G69="", G70&lt;&gt;"", G70&lt;&gt;"-1")</formula>
    </cfRule>
  </conditionalFormatting>
  <conditionalFormatting sqref="G71:AJ71">
    <cfRule type="expression" dxfId="1770" priority="43">
      <formula>AND($E71&lt;&gt;"UN", G71="", G72&lt;&gt;"", G72&lt;&gt;"-1")</formula>
    </cfRule>
  </conditionalFormatting>
  <conditionalFormatting sqref="G73:AJ73">
    <cfRule type="expression" dxfId="1769" priority="44">
      <formula>AND($E73&lt;&gt;"UN", G73="", G74&lt;&gt;"", G74&lt;&gt;"-1")</formula>
    </cfRule>
  </conditionalFormatting>
  <conditionalFormatting sqref="G75:AJ75">
    <cfRule type="expression" dxfId="1768" priority="45">
      <formula>AND($E75&lt;&gt;"UN", G75="", G76&lt;&gt;"", G76&lt;&gt;"-1")</formula>
    </cfRule>
  </conditionalFormatting>
  <conditionalFormatting sqref="G77:AJ77">
    <cfRule type="expression" dxfId="1767" priority="46">
      <formula>AND($E77&lt;&gt;"UN", G77="", G78&lt;&gt;"", G78&lt;&gt;"-1")</formula>
    </cfRule>
  </conditionalFormatting>
  <conditionalFormatting sqref="G79:AJ79">
    <cfRule type="expression" dxfId="1766" priority="47">
      <formula>AND($E79&lt;&gt;"UN", G79="", G80&lt;&gt;"", G80&lt;&gt;"-1")</formula>
    </cfRule>
  </conditionalFormatting>
  <conditionalFormatting sqref="G81:AJ81">
    <cfRule type="expression" dxfId="1765" priority="48">
      <formula>AND($E81&lt;&gt;"UN", G81="", G82&lt;&gt;"", G82&lt;&gt;"-1")</formula>
    </cfRule>
  </conditionalFormatting>
  <conditionalFormatting sqref="G83:AJ83">
    <cfRule type="expression" dxfId="1764" priority="49">
      <formula>AND($E83&lt;&gt;"UN", G83="", G84&lt;&gt;"", G84&lt;&gt;"-1")</formula>
    </cfRule>
  </conditionalFormatting>
  <conditionalFormatting sqref="G85:AJ85">
    <cfRule type="expression" dxfId="1763" priority="50">
      <formula>AND($E85&lt;&gt;"UN", G85="", G86&lt;&gt;"", G86&lt;&gt;"-1")</formula>
    </cfRule>
  </conditionalFormatting>
  <conditionalFormatting sqref="G87:AJ87">
    <cfRule type="expression" dxfId="1762" priority="51">
      <formula>AND($E87&lt;&gt;"UN", G87="", G88&lt;&gt;"", G88&lt;&gt;"-1")</formula>
    </cfRule>
  </conditionalFormatting>
  <conditionalFormatting sqref="G89:AJ89">
    <cfRule type="expression" dxfId="1761" priority="52">
      <formula>AND($E89&lt;&gt;"UN", G89="", G90&lt;&gt;"", G90&lt;&gt;"-1")</formula>
    </cfRule>
  </conditionalFormatting>
  <conditionalFormatting sqref="G91:AJ91">
    <cfRule type="expression" dxfId="1760" priority="53">
      <formula>AND($E91&lt;&gt;"UN", G91="", G92&lt;&gt;"", G92&lt;&gt;"-1")</formula>
    </cfRule>
  </conditionalFormatting>
  <conditionalFormatting sqref="AL4:AL90">
    <cfRule type="colorScale" priority="54">
      <colorScale>
        <cfvo type="num" val="0"/>
        <cfvo type="num" val="1.1125"/>
        <cfvo type="num" val="37.200000000000003"/>
        <color rgb="FFF8696B"/>
        <color rgb="FFFFEB84"/>
        <color rgb="FF63BE7B"/>
      </colorScale>
    </cfRule>
  </conditionalFormatting>
  <conditionalFormatting sqref="AM4:AM90">
    <cfRule type="colorScale" priority="55">
      <colorScale>
        <cfvo type="num" val="37.200000000000003"/>
        <cfvo type="num" val="99.95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91 H4:H91 I4:I91 J4:J91 K4:K91 L4:L91 M4:M91 N4:N91 O4:O91 P4:P91 Q4:Q91 R4:R91 S4:S91 T4:T91 U4:U91 V4:V91 W4:W91 X4:X91 Y4:Y91 Z4:Z91 AA4:AA91 AB4:AB91 AC4:AC91 AD4:AD91 AE4:AE91 AF4:AF91 AG4:AG91 AH4:AH91 AI4:AI91 AJ4:AJ91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79646"/>
  </sheetPr>
  <dimension ref="A1:AN321"/>
  <sheetViews>
    <sheetView showGridLines="0" zoomScale="90" workbookViewId="0"/>
  </sheetViews>
  <sheetFormatPr defaultRowHeight="12" x14ac:dyDescent="0.25"/>
  <cols>
    <col min="1" max="3" width="8.42578125"/>
    <col min="4" max="4" width="27.42578125" bestFit="1" customWidth="1"/>
  </cols>
  <sheetData>
    <row r="1" spans="1:40" ht="14.4" x14ac:dyDescent="0.3">
      <c r="A1" s="229" t="s">
        <v>186</v>
      </c>
      <c r="B1" s="230"/>
      <c r="C1" s="230"/>
      <c r="D1" s="230"/>
      <c r="E1" s="230"/>
      <c r="F1" s="230"/>
      <c r="G1" s="230"/>
    </row>
    <row r="2" spans="1:40" x14ac:dyDescent="0.25">
      <c r="E2" s="243" t="s">
        <v>31</v>
      </c>
      <c r="F2" s="244"/>
      <c r="G2" s="68">
        <v>128056.75</v>
      </c>
      <c r="H2" s="68">
        <v>120766.735</v>
      </c>
      <c r="I2" s="68">
        <v>110249.056</v>
      </c>
      <c r="J2" s="68">
        <v>107948.234</v>
      </c>
      <c r="K2" s="68">
        <v>121421.652</v>
      </c>
      <c r="L2" s="68">
        <v>103433.882</v>
      </c>
      <c r="M2" s="68">
        <v>91636.27</v>
      </c>
      <c r="N2" s="68">
        <v>75801.100999999995</v>
      </c>
      <c r="O2" s="68">
        <v>88282.11</v>
      </c>
      <c r="P2" s="68">
        <v>90043.425000000003</v>
      </c>
      <c r="Q2" s="68">
        <v>67953.747000000003</v>
      </c>
      <c r="R2" s="68">
        <v>59192.290999999997</v>
      </c>
      <c r="S2" s="68">
        <v>69894.934999999998</v>
      </c>
      <c r="T2" s="68">
        <v>63172.11</v>
      </c>
      <c r="U2" s="68">
        <v>76426.652000000002</v>
      </c>
      <c r="V2" s="68">
        <v>75749.534</v>
      </c>
      <c r="W2" s="68">
        <v>76492.308999999994</v>
      </c>
      <c r="X2" s="68">
        <v>71316.611000000004</v>
      </c>
      <c r="Y2" s="68">
        <v>66976.638000000006</v>
      </c>
      <c r="Z2" s="68">
        <v>75309.827999999994</v>
      </c>
      <c r="AA2" s="68">
        <v>79563.107000000004</v>
      </c>
      <c r="AB2" s="68">
        <v>79213.593999999997</v>
      </c>
      <c r="AC2" s="68">
        <v>78256.451000000001</v>
      </c>
      <c r="AD2" s="68">
        <v>72677.948000000004</v>
      </c>
      <c r="AE2" s="68">
        <v>74905.073000000004</v>
      </c>
      <c r="AF2" s="68">
        <v>57555.733</v>
      </c>
      <c r="AG2" s="68">
        <v>47208.923000000003</v>
      </c>
      <c r="AH2" s="68">
        <v>62641.43</v>
      </c>
      <c r="AI2" s="68">
        <v>59228.533000000003</v>
      </c>
      <c r="AJ2" s="67">
        <v>54986.356</v>
      </c>
    </row>
    <row r="3" spans="1:40" ht="14.4" x14ac:dyDescent="0.3">
      <c r="A3" s="17" t="s">
        <v>32</v>
      </c>
      <c r="B3" s="18">
        <v>6.91673052362707</v>
      </c>
    </row>
    <row r="4" spans="1:40" ht="14.4" x14ac:dyDescent="0.3">
      <c r="A4" s="69" t="s">
        <v>33</v>
      </c>
      <c r="B4" s="70" t="s">
        <v>34</v>
      </c>
      <c r="C4" s="70" t="s">
        <v>35</v>
      </c>
      <c r="D4" s="70" t="s">
        <v>36</v>
      </c>
      <c r="E4" s="70" t="s">
        <v>37</v>
      </c>
      <c r="F4" s="70" t="s">
        <v>38</v>
      </c>
      <c r="G4" s="72" t="s">
        <v>39</v>
      </c>
      <c r="H4" s="72" t="s">
        <v>40</v>
      </c>
      <c r="I4" s="72" t="s">
        <v>41</v>
      </c>
      <c r="J4" s="72" t="s">
        <v>42</v>
      </c>
      <c r="K4" s="72" t="s">
        <v>43</v>
      </c>
      <c r="L4" s="72" t="s">
        <v>44</v>
      </c>
      <c r="M4" s="72" t="s">
        <v>45</v>
      </c>
      <c r="N4" s="72" t="s">
        <v>46</v>
      </c>
      <c r="O4" s="72" t="s">
        <v>47</v>
      </c>
      <c r="P4" s="72" t="s">
        <v>48</v>
      </c>
      <c r="Q4" s="72" t="s">
        <v>49</v>
      </c>
      <c r="R4" s="72" t="s">
        <v>50</v>
      </c>
      <c r="S4" s="72" t="s">
        <v>51</v>
      </c>
      <c r="T4" s="72" t="s">
        <v>52</v>
      </c>
      <c r="U4" s="72" t="s">
        <v>53</v>
      </c>
      <c r="V4" s="72" t="s">
        <v>54</v>
      </c>
      <c r="W4" s="72" t="s">
        <v>55</v>
      </c>
      <c r="X4" s="72" t="s">
        <v>56</v>
      </c>
      <c r="Y4" s="72" t="s">
        <v>57</v>
      </c>
      <c r="Z4" s="72" t="s">
        <v>58</v>
      </c>
      <c r="AA4" s="72" t="s">
        <v>59</v>
      </c>
      <c r="AB4" s="72" t="s">
        <v>60</v>
      </c>
      <c r="AC4" s="72" t="s">
        <v>61</v>
      </c>
      <c r="AD4" s="72" t="s">
        <v>62</v>
      </c>
      <c r="AE4" s="72" t="s">
        <v>63</v>
      </c>
      <c r="AF4" s="72" t="s">
        <v>64</v>
      </c>
      <c r="AG4" s="72" t="s">
        <v>65</v>
      </c>
      <c r="AH4" s="72" t="s">
        <v>66</v>
      </c>
      <c r="AI4" s="72" t="s">
        <v>67</v>
      </c>
      <c r="AJ4" s="73" t="s">
        <v>68</v>
      </c>
      <c r="AK4" s="19" t="s">
        <v>69</v>
      </c>
      <c r="AL4" s="28" t="s">
        <v>70</v>
      </c>
      <c r="AM4" s="28" t="s">
        <v>71</v>
      </c>
      <c r="AN4" s="30" t="s">
        <v>72</v>
      </c>
    </row>
    <row r="5" spans="1:40" x14ac:dyDescent="0.25">
      <c r="A5" t="s">
        <v>187</v>
      </c>
      <c r="B5" t="s">
        <v>188</v>
      </c>
      <c r="C5" t="s">
        <v>75</v>
      </c>
      <c r="D5" t="s">
        <v>91</v>
      </c>
      <c r="E5" t="s">
        <v>87</v>
      </c>
      <c r="F5" t="s">
        <v>78</v>
      </c>
      <c r="G5" s="31">
        <v>35477</v>
      </c>
      <c r="H5" s="31">
        <v>33171</v>
      </c>
      <c r="I5" s="31">
        <v>26490</v>
      </c>
      <c r="J5" s="31">
        <v>24330</v>
      </c>
      <c r="K5" s="31">
        <v>21833</v>
      </c>
      <c r="L5" s="31">
        <v>24605</v>
      </c>
      <c r="M5" s="31">
        <v>18087</v>
      </c>
      <c r="N5" s="31">
        <v>15306.019</v>
      </c>
      <c r="O5" s="31">
        <v>19572.225999999999</v>
      </c>
      <c r="P5" s="31">
        <v>18509</v>
      </c>
      <c r="Q5" s="31">
        <v>14025.634</v>
      </c>
      <c r="R5" s="31">
        <v>15735.137000000001</v>
      </c>
      <c r="S5" s="31">
        <v>17993.121999999999</v>
      </c>
      <c r="T5" s="31">
        <v>16683.543000000001</v>
      </c>
      <c r="U5" s="31">
        <v>16395.346000000001</v>
      </c>
      <c r="V5" s="31">
        <v>15204.842000000001</v>
      </c>
      <c r="W5" s="31">
        <v>12306.127</v>
      </c>
      <c r="X5" s="31">
        <v>15390.482</v>
      </c>
      <c r="Y5" s="31">
        <v>13397.439</v>
      </c>
      <c r="Z5" s="31">
        <v>13603.234</v>
      </c>
      <c r="AA5" s="31">
        <v>12389.772999999999</v>
      </c>
      <c r="AB5" s="31">
        <v>10364.927</v>
      </c>
      <c r="AC5" s="31">
        <v>10993.511</v>
      </c>
      <c r="AD5" s="31">
        <v>9880.5239999999994</v>
      </c>
      <c r="AE5" s="31">
        <v>9341.3529999999992</v>
      </c>
      <c r="AF5" s="31">
        <v>8991.0220000000008</v>
      </c>
      <c r="AG5" s="31">
        <v>8695.8439999999991</v>
      </c>
      <c r="AH5" s="31">
        <v>12298.468000000001</v>
      </c>
      <c r="AI5" s="31">
        <v>12270.713</v>
      </c>
      <c r="AJ5" s="31">
        <v>14122.188</v>
      </c>
      <c r="AK5">
        <v>1</v>
      </c>
      <c r="AL5" s="29">
        <v>20.67</v>
      </c>
      <c r="AM5" s="29">
        <v>20.67</v>
      </c>
      <c r="AN5" s="20">
        <v>497463.47399999999</v>
      </c>
    </row>
    <row r="6" spans="1:40" x14ac:dyDescent="0.25">
      <c r="A6" t="s">
        <v>187</v>
      </c>
      <c r="B6" t="s">
        <v>188</v>
      </c>
      <c r="C6" t="s">
        <v>75</v>
      </c>
      <c r="D6" t="s">
        <v>91</v>
      </c>
      <c r="E6" t="s">
        <v>87</v>
      </c>
      <c r="F6" t="s">
        <v>79</v>
      </c>
      <c r="G6" s="31" t="s">
        <v>24</v>
      </c>
      <c r="H6" s="31" t="s">
        <v>24</v>
      </c>
      <c r="I6" s="31" t="s">
        <v>24</v>
      </c>
      <c r="J6" s="31" t="s">
        <v>24</v>
      </c>
      <c r="K6" s="31" t="s">
        <v>24</v>
      </c>
      <c r="L6" s="31" t="s">
        <v>24</v>
      </c>
      <c r="M6" s="31" t="s">
        <v>24</v>
      </c>
      <c r="N6" s="31" t="s">
        <v>24</v>
      </c>
      <c r="O6" s="31" t="s">
        <v>24</v>
      </c>
      <c r="P6" s="31" t="s">
        <v>24</v>
      </c>
      <c r="Q6" s="31" t="s">
        <v>24</v>
      </c>
      <c r="R6" s="31" t="s">
        <v>24</v>
      </c>
      <c r="S6" s="31" t="s">
        <v>24</v>
      </c>
      <c r="T6" s="31" t="s">
        <v>24</v>
      </c>
      <c r="U6" s="31" t="s">
        <v>24</v>
      </c>
      <c r="V6" s="31" t="s">
        <v>24</v>
      </c>
      <c r="W6" s="31" t="s">
        <v>24</v>
      </c>
      <c r="X6" s="31" t="s">
        <v>24</v>
      </c>
      <c r="Y6" s="31" t="s">
        <v>24</v>
      </c>
      <c r="Z6" s="31" t="s">
        <v>24</v>
      </c>
      <c r="AA6" s="31" t="s">
        <v>24</v>
      </c>
      <c r="AB6" s="31" t="s">
        <v>24</v>
      </c>
      <c r="AC6" s="31" t="s">
        <v>24</v>
      </c>
      <c r="AD6" s="31" t="s">
        <v>24</v>
      </c>
      <c r="AE6" s="31" t="s">
        <v>24</v>
      </c>
      <c r="AF6" s="31" t="s">
        <v>24</v>
      </c>
      <c r="AG6" s="31" t="s">
        <v>22</v>
      </c>
      <c r="AH6" s="31" t="s">
        <v>24</v>
      </c>
      <c r="AI6" s="31" t="s">
        <v>24</v>
      </c>
      <c r="AJ6" s="31" t="s">
        <v>24</v>
      </c>
      <c r="AK6">
        <v>1</v>
      </c>
      <c r="AL6" s="29" t="s">
        <v>80</v>
      </c>
      <c r="AM6" s="29" t="s">
        <v>80</v>
      </c>
      <c r="AN6" s="20" t="s">
        <v>80</v>
      </c>
    </row>
    <row r="7" spans="1:40" x14ac:dyDescent="0.25">
      <c r="A7" t="s">
        <v>187</v>
      </c>
      <c r="B7" t="s">
        <v>188</v>
      </c>
      <c r="C7" t="s">
        <v>85</v>
      </c>
      <c r="D7" t="s">
        <v>86</v>
      </c>
      <c r="E7" t="s">
        <v>87</v>
      </c>
      <c r="F7" t="s">
        <v>78</v>
      </c>
      <c r="G7" s="31">
        <v>18023</v>
      </c>
      <c r="H7" s="31">
        <v>21850</v>
      </c>
      <c r="I7" s="31">
        <v>19242</v>
      </c>
      <c r="J7" s="31">
        <v>16314</v>
      </c>
      <c r="K7" s="31">
        <v>16837</v>
      </c>
      <c r="L7" s="31">
        <v>16795</v>
      </c>
      <c r="M7" s="31">
        <v>16429</v>
      </c>
      <c r="N7" s="31">
        <v>18483</v>
      </c>
      <c r="O7" s="31">
        <v>21563</v>
      </c>
      <c r="P7" s="31">
        <v>17717</v>
      </c>
      <c r="Q7" s="31">
        <v>11984</v>
      </c>
      <c r="R7" s="31">
        <v>2965</v>
      </c>
      <c r="S7" s="31">
        <v>12116</v>
      </c>
      <c r="T7" s="31">
        <v>10418</v>
      </c>
      <c r="U7" s="31">
        <v>13252</v>
      </c>
      <c r="V7" s="31">
        <v>13189</v>
      </c>
      <c r="W7" s="31">
        <v>13732.499</v>
      </c>
      <c r="X7" s="31">
        <v>10818.97</v>
      </c>
      <c r="Y7" s="31">
        <v>10316</v>
      </c>
      <c r="Z7" s="31">
        <v>13272</v>
      </c>
      <c r="AA7" s="31">
        <v>16453</v>
      </c>
      <c r="AB7" s="31">
        <v>13115</v>
      </c>
      <c r="AC7" s="31">
        <v>11845</v>
      </c>
      <c r="AD7" s="31">
        <v>11630</v>
      </c>
      <c r="AE7" s="31">
        <v>11288</v>
      </c>
      <c r="AF7" s="31">
        <v>9226</v>
      </c>
      <c r="AG7" s="31">
        <v>4093</v>
      </c>
      <c r="AH7" s="31">
        <v>8181</v>
      </c>
      <c r="AI7" s="31">
        <v>10274</v>
      </c>
      <c r="AJ7" s="31">
        <v>10144</v>
      </c>
      <c r="AK7">
        <v>2</v>
      </c>
      <c r="AL7" s="29">
        <v>16.690000000000001</v>
      </c>
      <c r="AM7" s="29">
        <v>37.36</v>
      </c>
      <c r="AN7" s="20">
        <v>401565.46899999998</v>
      </c>
    </row>
    <row r="8" spans="1:40" x14ac:dyDescent="0.25">
      <c r="A8" t="s">
        <v>187</v>
      </c>
      <c r="B8" t="s">
        <v>188</v>
      </c>
      <c r="C8" t="s">
        <v>85</v>
      </c>
      <c r="D8" t="s">
        <v>86</v>
      </c>
      <c r="E8" t="s">
        <v>87</v>
      </c>
      <c r="F8" t="s">
        <v>79</v>
      </c>
      <c r="G8" s="31" t="s">
        <v>20</v>
      </c>
      <c r="H8" s="31" t="s">
        <v>20</v>
      </c>
      <c r="I8" s="31" t="s">
        <v>20</v>
      </c>
      <c r="J8" s="31" t="s">
        <v>20</v>
      </c>
      <c r="K8" s="31" t="s">
        <v>20</v>
      </c>
      <c r="L8" s="31" t="s">
        <v>20</v>
      </c>
      <c r="M8" s="31" t="s">
        <v>20</v>
      </c>
      <c r="N8" s="31" t="s">
        <v>20</v>
      </c>
      <c r="O8" s="31" t="s">
        <v>20</v>
      </c>
      <c r="P8" s="31" t="s">
        <v>20</v>
      </c>
      <c r="Q8" s="31" t="s">
        <v>20</v>
      </c>
      <c r="R8" s="31" t="s">
        <v>20</v>
      </c>
      <c r="S8" s="31" t="s">
        <v>20</v>
      </c>
      <c r="T8" s="31" t="s">
        <v>20</v>
      </c>
      <c r="U8" s="31" t="s">
        <v>20</v>
      </c>
      <c r="V8" s="31" t="s">
        <v>20</v>
      </c>
      <c r="W8" s="31" t="s">
        <v>20</v>
      </c>
      <c r="X8" s="31" t="s">
        <v>20</v>
      </c>
      <c r="Y8" s="31" t="s">
        <v>20</v>
      </c>
      <c r="Z8" s="31" t="s">
        <v>20</v>
      </c>
      <c r="AA8" s="31" t="s">
        <v>24</v>
      </c>
      <c r="AB8" s="31" t="s">
        <v>24</v>
      </c>
      <c r="AC8" s="31" t="s">
        <v>24</v>
      </c>
      <c r="AD8" s="31" t="s">
        <v>24</v>
      </c>
      <c r="AE8" s="31" t="s">
        <v>24</v>
      </c>
      <c r="AF8" s="31" t="s">
        <v>24</v>
      </c>
      <c r="AG8" s="31" t="s">
        <v>24</v>
      </c>
      <c r="AH8" s="31" t="s">
        <v>24</v>
      </c>
      <c r="AI8" s="31" t="s">
        <v>24</v>
      </c>
      <c r="AJ8" s="31" t="s">
        <v>24</v>
      </c>
      <c r="AK8">
        <v>2</v>
      </c>
      <c r="AL8" s="29" t="s">
        <v>80</v>
      </c>
      <c r="AM8" s="29" t="s">
        <v>80</v>
      </c>
      <c r="AN8" s="20" t="s">
        <v>80</v>
      </c>
    </row>
    <row r="9" spans="1:40" x14ac:dyDescent="0.25">
      <c r="A9" t="s">
        <v>187</v>
      </c>
      <c r="B9" t="s">
        <v>188</v>
      </c>
      <c r="C9" t="s">
        <v>75</v>
      </c>
      <c r="D9" t="s">
        <v>76</v>
      </c>
      <c r="E9" t="s">
        <v>99</v>
      </c>
      <c r="F9" t="s">
        <v>78</v>
      </c>
      <c r="G9" s="31">
        <v>9971.4609999999993</v>
      </c>
      <c r="H9" s="31">
        <v>8970.0740000000005</v>
      </c>
      <c r="I9" s="31">
        <v>6239.9889999999996</v>
      </c>
      <c r="J9" s="31">
        <v>4863.2969999999996</v>
      </c>
      <c r="K9" s="31">
        <v>5508.1819999999998</v>
      </c>
      <c r="L9" s="31">
        <v>6901.0730000000003</v>
      </c>
      <c r="M9" s="31">
        <v>5923</v>
      </c>
      <c r="N9" s="31">
        <v>7037.5</v>
      </c>
      <c r="O9" s="31">
        <v>6594.6930000000002</v>
      </c>
      <c r="P9" s="31">
        <v>4187.3040000000001</v>
      </c>
      <c r="Q9" s="31">
        <v>3155.34</v>
      </c>
      <c r="R9" s="31">
        <v>3415.893</v>
      </c>
      <c r="S9" s="31">
        <v>3359.4050000000002</v>
      </c>
      <c r="T9" s="31">
        <v>5456.223</v>
      </c>
      <c r="U9" s="31">
        <v>8018.6940000000004</v>
      </c>
      <c r="V9" s="31">
        <v>7910.4470000000001</v>
      </c>
      <c r="W9" s="31">
        <v>8049.8950000000004</v>
      </c>
      <c r="X9" s="31">
        <v>7484.8019999999997</v>
      </c>
      <c r="Y9" s="31">
        <v>6848.8040000000001</v>
      </c>
      <c r="Z9" s="31">
        <v>6463.634</v>
      </c>
      <c r="AA9" s="31">
        <v>5908.0439999999999</v>
      </c>
      <c r="AB9" s="31">
        <v>7206.1049999999996</v>
      </c>
      <c r="AC9" s="31">
        <v>6387.3190000000004</v>
      </c>
      <c r="AD9" s="31">
        <v>5140.5159999999996</v>
      </c>
      <c r="AE9" s="31">
        <v>5348.6279999999997</v>
      </c>
      <c r="AF9" s="31">
        <v>3067.8820000000001</v>
      </c>
      <c r="AG9" s="31">
        <v>3857.3739999999998</v>
      </c>
      <c r="AH9" s="31">
        <v>3906.8209999999999</v>
      </c>
      <c r="AI9" s="31">
        <v>3628.8470000000002</v>
      </c>
      <c r="AJ9" s="31">
        <v>3315.3449999999998</v>
      </c>
      <c r="AK9">
        <v>3</v>
      </c>
      <c r="AL9" s="29">
        <v>7.24</v>
      </c>
      <c r="AM9" s="29">
        <v>44.6</v>
      </c>
      <c r="AN9" s="20">
        <v>174126.59</v>
      </c>
    </row>
    <row r="10" spans="1:40" x14ac:dyDescent="0.25">
      <c r="A10" t="s">
        <v>187</v>
      </c>
      <c r="B10" t="s">
        <v>188</v>
      </c>
      <c r="C10" t="s">
        <v>75</v>
      </c>
      <c r="D10" t="s">
        <v>76</v>
      </c>
      <c r="E10" t="s">
        <v>99</v>
      </c>
      <c r="F10" t="s">
        <v>79</v>
      </c>
      <c r="G10" s="31" t="s">
        <v>24</v>
      </c>
      <c r="H10" s="31" t="s">
        <v>24</v>
      </c>
      <c r="I10" s="31" t="s">
        <v>24</v>
      </c>
      <c r="J10" s="31" t="s">
        <v>24</v>
      </c>
      <c r="K10" s="31" t="s">
        <v>24</v>
      </c>
      <c r="L10" s="31" t="s">
        <v>24</v>
      </c>
      <c r="M10" s="31" t="s">
        <v>24</v>
      </c>
      <c r="N10" s="31" t="s">
        <v>24</v>
      </c>
      <c r="O10" s="31" t="s">
        <v>24</v>
      </c>
      <c r="P10" s="31" t="s">
        <v>24</v>
      </c>
      <c r="Q10" s="31" t="s">
        <v>24</v>
      </c>
      <c r="R10" s="31" t="s">
        <v>24</v>
      </c>
      <c r="S10" s="31" t="s">
        <v>24</v>
      </c>
      <c r="T10" s="31" t="s">
        <v>24</v>
      </c>
      <c r="U10" s="31" t="s">
        <v>24</v>
      </c>
      <c r="V10" s="31" t="s">
        <v>24</v>
      </c>
      <c r="W10" s="31" t="s">
        <v>24</v>
      </c>
      <c r="X10" s="31" t="s">
        <v>24</v>
      </c>
      <c r="Y10" s="31" t="s">
        <v>24</v>
      </c>
      <c r="Z10" s="31" t="s">
        <v>24</v>
      </c>
      <c r="AA10" s="31" t="s">
        <v>24</v>
      </c>
      <c r="AB10" s="31" t="s">
        <v>24</v>
      </c>
      <c r="AC10" s="31" t="s">
        <v>24</v>
      </c>
      <c r="AD10" s="31" t="s">
        <v>24</v>
      </c>
      <c r="AE10" s="31" t="s">
        <v>24</v>
      </c>
      <c r="AF10" s="31" t="s">
        <v>5</v>
      </c>
      <c r="AG10" s="31" t="s">
        <v>24</v>
      </c>
      <c r="AH10" s="31" t="s">
        <v>24</v>
      </c>
      <c r="AI10" s="31" t="s">
        <v>24</v>
      </c>
      <c r="AJ10" s="31" t="s">
        <v>24</v>
      </c>
      <c r="AK10">
        <v>3</v>
      </c>
      <c r="AL10" s="29" t="s">
        <v>80</v>
      </c>
      <c r="AM10" s="29" t="s">
        <v>80</v>
      </c>
      <c r="AN10" s="20" t="s">
        <v>80</v>
      </c>
    </row>
    <row r="11" spans="1:40" x14ac:dyDescent="0.25">
      <c r="A11" t="s">
        <v>187</v>
      </c>
      <c r="B11" t="s">
        <v>188</v>
      </c>
      <c r="C11" t="s">
        <v>75</v>
      </c>
      <c r="D11" t="s">
        <v>97</v>
      </c>
      <c r="E11" t="s">
        <v>87</v>
      </c>
      <c r="F11" t="s">
        <v>78</v>
      </c>
      <c r="G11" s="31">
        <v>476</v>
      </c>
      <c r="H11" s="31">
        <v>520</v>
      </c>
      <c r="I11" s="31">
        <v>427</v>
      </c>
      <c r="J11" s="31">
        <v>1503</v>
      </c>
      <c r="K11" s="31">
        <v>7347</v>
      </c>
      <c r="L11" s="31">
        <v>6563.5</v>
      </c>
      <c r="M11" s="31">
        <v>7210</v>
      </c>
      <c r="N11" s="31">
        <v>5839.5</v>
      </c>
      <c r="O11" s="31">
        <v>7889.7</v>
      </c>
      <c r="P11" s="31">
        <v>6555.2719999999999</v>
      </c>
      <c r="Q11" s="31">
        <v>6200.1880000000001</v>
      </c>
      <c r="R11" s="31">
        <v>7200</v>
      </c>
      <c r="S11" s="31">
        <v>7399</v>
      </c>
      <c r="T11" s="31">
        <v>5686</v>
      </c>
      <c r="U11" s="31">
        <v>4973</v>
      </c>
      <c r="V11" s="31">
        <v>5489.3639999999996</v>
      </c>
      <c r="W11" s="31">
        <v>3720.221</v>
      </c>
      <c r="X11" s="31">
        <v>3231.24</v>
      </c>
      <c r="Y11" s="31">
        <v>2371.3040000000001</v>
      </c>
      <c r="Z11" s="31">
        <v>2231.75</v>
      </c>
      <c r="AA11" s="31">
        <v>4941.848</v>
      </c>
      <c r="AB11" s="31">
        <v>5852.39</v>
      </c>
      <c r="AC11" s="31">
        <v>5514.3580000000002</v>
      </c>
      <c r="AD11" s="31">
        <v>4823.0860000000002</v>
      </c>
      <c r="AE11" s="31">
        <v>5718.4889999999996</v>
      </c>
      <c r="AF11" s="31">
        <v>3613.5830000000001</v>
      </c>
      <c r="AG11" s="31">
        <v>1638.49</v>
      </c>
      <c r="AH11" s="31">
        <v>3248.9380000000001</v>
      </c>
      <c r="AI11" s="31">
        <v>5415.2969999999996</v>
      </c>
      <c r="AJ11" s="31">
        <v>5132.7160000000003</v>
      </c>
      <c r="AK11">
        <v>4</v>
      </c>
      <c r="AL11" s="29">
        <v>5.77</v>
      </c>
      <c r="AM11" s="29">
        <v>50.36</v>
      </c>
      <c r="AN11" s="20">
        <v>138732.234</v>
      </c>
    </row>
    <row r="12" spans="1:40" x14ac:dyDescent="0.25">
      <c r="A12" t="s">
        <v>187</v>
      </c>
      <c r="B12" t="s">
        <v>188</v>
      </c>
      <c r="C12" t="s">
        <v>75</v>
      </c>
      <c r="D12" t="s">
        <v>97</v>
      </c>
      <c r="E12" t="s">
        <v>87</v>
      </c>
      <c r="F12" t="s">
        <v>79</v>
      </c>
      <c r="G12" s="31" t="s">
        <v>7</v>
      </c>
      <c r="H12" s="31" t="s">
        <v>7</v>
      </c>
      <c r="I12" s="31" t="s">
        <v>82</v>
      </c>
      <c r="J12" s="31" t="s">
        <v>5</v>
      </c>
      <c r="K12" s="31" t="s">
        <v>5</v>
      </c>
      <c r="L12" s="31" t="s">
        <v>5</v>
      </c>
      <c r="M12" s="31" t="s">
        <v>20</v>
      </c>
      <c r="N12" s="31" t="s">
        <v>20</v>
      </c>
      <c r="O12" s="31" t="s">
        <v>5</v>
      </c>
      <c r="P12" s="31" t="s">
        <v>20</v>
      </c>
      <c r="Q12" s="31" t="s">
        <v>20</v>
      </c>
      <c r="R12" s="31" t="s">
        <v>20</v>
      </c>
      <c r="S12" s="31" t="s">
        <v>5</v>
      </c>
      <c r="T12" s="31" t="s">
        <v>20</v>
      </c>
      <c r="U12" s="31" t="s">
        <v>20</v>
      </c>
      <c r="V12" s="31" t="s">
        <v>20</v>
      </c>
      <c r="W12" s="31" t="s">
        <v>20</v>
      </c>
      <c r="X12" s="31" t="s">
        <v>20</v>
      </c>
      <c r="Y12" s="31" t="s">
        <v>20</v>
      </c>
      <c r="Z12" s="31" t="s">
        <v>24</v>
      </c>
      <c r="AA12" s="31" t="s">
        <v>24</v>
      </c>
      <c r="AB12" s="31" t="s">
        <v>24</v>
      </c>
      <c r="AC12" s="31" t="s">
        <v>24</v>
      </c>
      <c r="AD12" s="31" t="s">
        <v>24</v>
      </c>
      <c r="AE12" s="31" t="s">
        <v>24</v>
      </c>
      <c r="AF12" s="31" t="s">
        <v>24</v>
      </c>
      <c r="AG12" s="31" t="s">
        <v>24</v>
      </c>
      <c r="AH12" s="31" t="s">
        <v>24</v>
      </c>
      <c r="AI12" s="31" t="s">
        <v>20</v>
      </c>
      <c r="AJ12" s="31" t="s">
        <v>20</v>
      </c>
      <c r="AK12">
        <v>4</v>
      </c>
      <c r="AL12" s="29" t="s">
        <v>80</v>
      </c>
      <c r="AM12" s="29" t="s">
        <v>80</v>
      </c>
      <c r="AN12" s="20" t="s">
        <v>80</v>
      </c>
    </row>
    <row r="13" spans="1:40" x14ac:dyDescent="0.25">
      <c r="A13" t="s">
        <v>187</v>
      </c>
      <c r="B13" t="s">
        <v>188</v>
      </c>
      <c r="C13" t="s">
        <v>75</v>
      </c>
      <c r="D13" t="s">
        <v>76</v>
      </c>
      <c r="E13" t="s">
        <v>77</v>
      </c>
      <c r="F13" t="s">
        <v>78</v>
      </c>
      <c r="G13" s="31">
        <v>8073</v>
      </c>
      <c r="H13" s="31">
        <v>6248</v>
      </c>
      <c r="I13" s="31">
        <v>6260</v>
      </c>
      <c r="J13" s="31">
        <v>2165.0509999999999</v>
      </c>
      <c r="K13" s="31">
        <v>8562.5730000000003</v>
      </c>
      <c r="L13" s="31">
        <v>4084.1579999999999</v>
      </c>
      <c r="M13" s="31">
        <v>3897.261</v>
      </c>
      <c r="N13" s="31">
        <v>3163.7069999999999</v>
      </c>
      <c r="O13" s="31">
        <v>4157.6040000000003</v>
      </c>
      <c r="P13" s="31">
        <v>3838.069</v>
      </c>
      <c r="Q13" s="31">
        <v>4417.3869999999997</v>
      </c>
      <c r="R13" s="31">
        <v>3782.99</v>
      </c>
      <c r="S13" s="31">
        <v>3007.4639999999999</v>
      </c>
      <c r="T13" s="31">
        <v>1959.4880000000001</v>
      </c>
      <c r="U13" s="31">
        <v>3868.1489999999999</v>
      </c>
      <c r="V13" s="31">
        <v>2819.1149999999998</v>
      </c>
      <c r="W13" s="31">
        <v>4506.1509999999998</v>
      </c>
      <c r="X13" s="31">
        <v>2913.3429999999998</v>
      </c>
      <c r="Y13" s="31">
        <v>2389.4609999999998</v>
      </c>
      <c r="Z13" s="31">
        <v>3462.6419999999998</v>
      </c>
      <c r="AA13" s="31">
        <v>3508.1</v>
      </c>
      <c r="AB13" s="31">
        <v>3834.5320000000002</v>
      </c>
      <c r="AC13" s="31">
        <v>4810.8789999999999</v>
      </c>
      <c r="AD13" s="31">
        <v>2990.7510000000002</v>
      </c>
      <c r="AE13" s="31">
        <v>3631.0129999999999</v>
      </c>
      <c r="AF13" s="31">
        <v>2924.8969999999999</v>
      </c>
      <c r="AG13" s="31">
        <v>2611.4380000000001</v>
      </c>
      <c r="AH13" s="31">
        <v>2357.0940000000001</v>
      </c>
      <c r="AI13" s="31">
        <v>2073.92</v>
      </c>
      <c r="AJ13" s="31">
        <v>1788.317</v>
      </c>
      <c r="AK13">
        <v>5</v>
      </c>
      <c r="AL13" s="29">
        <v>4.74</v>
      </c>
      <c r="AM13" s="29">
        <v>55.1</v>
      </c>
      <c r="AN13" s="20">
        <v>114106.554</v>
      </c>
    </row>
    <row r="14" spans="1:40" x14ac:dyDescent="0.25">
      <c r="A14" t="s">
        <v>187</v>
      </c>
      <c r="B14" t="s">
        <v>188</v>
      </c>
      <c r="C14" t="s">
        <v>75</v>
      </c>
      <c r="D14" t="s">
        <v>76</v>
      </c>
      <c r="E14" t="s">
        <v>77</v>
      </c>
      <c r="F14" t="s">
        <v>79</v>
      </c>
      <c r="G14" s="31" t="s">
        <v>22</v>
      </c>
      <c r="H14" s="31" t="s">
        <v>22</v>
      </c>
      <c r="I14" s="31" t="s">
        <v>24</v>
      </c>
      <c r="J14" s="31" t="s">
        <v>22</v>
      </c>
      <c r="K14" s="31" t="s">
        <v>24</v>
      </c>
      <c r="L14" s="31" t="s">
        <v>24</v>
      </c>
      <c r="M14" s="31" t="s">
        <v>24</v>
      </c>
      <c r="N14" s="31" t="s">
        <v>24</v>
      </c>
      <c r="O14" s="31" t="s">
        <v>24</v>
      </c>
      <c r="P14" s="31" t="s">
        <v>24</v>
      </c>
      <c r="Q14" s="31" t="s">
        <v>24</v>
      </c>
      <c r="R14" s="31" t="s">
        <v>24</v>
      </c>
      <c r="S14" s="31" t="s">
        <v>24</v>
      </c>
      <c r="T14" s="31" t="s">
        <v>24</v>
      </c>
      <c r="U14" s="31" t="s">
        <v>24</v>
      </c>
      <c r="V14" s="31" t="s">
        <v>24</v>
      </c>
      <c r="W14" s="31" t="s">
        <v>24</v>
      </c>
      <c r="X14" s="31" t="s">
        <v>24</v>
      </c>
      <c r="Y14" s="31" t="s">
        <v>24</v>
      </c>
      <c r="Z14" s="31" t="s">
        <v>24</v>
      </c>
      <c r="AA14" s="31" t="s">
        <v>24</v>
      </c>
      <c r="AB14" s="31" t="s">
        <v>24</v>
      </c>
      <c r="AC14" s="31" t="s">
        <v>24</v>
      </c>
      <c r="AD14" s="31" t="s">
        <v>24</v>
      </c>
      <c r="AE14" s="31" t="s">
        <v>24</v>
      </c>
      <c r="AF14" s="31" t="s">
        <v>5</v>
      </c>
      <c r="AG14" s="31" t="s">
        <v>24</v>
      </c>
      <c r="AH14" s="31" t="s">
        <v>24</v>
      </c>
      <c r="AI14" s="31" t="s">
        <v>24</v>
      </c>
      <c r="AJ14" s="31" t="s">
        <v>24</v>
      </c>
      <c r="AK14">
        <v>5</v>
      </c>
      <c r="AL14" s="29" t="s">
        <v>80</v>
      </c>
      <c r="AM14" s="29" t="s">
        <v>80</v>
      </c>
      <c r="AN14" s="20" t="s">
        <v>80</v>
      </c>
    </row>
    <row r="15" spans="1:40" x14ac:dyDescent="0.25">
      <c r="A15" t="s">
        <v>187</v>
      </c>
      <c r="B15" t="s">
        <v>188</v>
      </c>
      <c r="C15" t="s">
        <v>75</v>
      </c>
      <c r="D15" t="s">
        <v>89</v>
      </c>
      <c r="E15" t="s">
        <v>77</v>
      </c>
      <c r="F15" t="s">
        <v>78</v>
      </c>
      <c r="G15" s="31">
        <v>9629</v>
      </c>
      <c r="H15" s="31">
        <v>5810</v>
      </c>
      <c r="I15" s="31">
        <v>5437</v>
      </c>
      <c r="J15" s="31">
        <v>6334</v>
      </c>
      <c r="K15" s="31">
        <v>3313.7</v>
      </c>
      <c r="L15" s="31">
        <v>1497.5</v>
      </c>
      <c r="M15" s="31">
        <v>1605.03</v>
      </c>
      <c r="N15" s="31">
        <v>2420.4650000000001</v>
      </c>
      <c r="O15" s="31">
        <v>1571.827</v>
      </c>
      <c r="P15" s="31">
        <v>3161.3180000000002</v>
      </c>
      <c r="Q15" s="31">
        <v>3721.1239999999998</v>
      </c>
      <c r="R15" s="31">
        <v>4625.7150000000001</v>
      </c>
      <c r="S15" s="31">
        <v>4871.6239999999998</v>
      </c>
      <c r="T15" s="31">
        <v>2738.3719999999998</v>
      </c>
      <c r="U15" s="31">
        <v>5120.8500000000004</v>
      </c>
      <c r="V15" s="31">
        <v>2872.3739999999998</v>
      </c>
      <c r="W15" s="31">
        <v>6470.3620000000001</v>
      </c>
      <c r="X15" s="31">
        <v>5985.6769999999997</v>
      </c>
      <c r="Y15" s="31">
        <v>5239.6350000000002</v>
      </c>
      <c r="Z15" s="31">
        <v>3736.7620000000002</v>
      </c>
      <c r="AA15" s="31">
        <v>3012.1990000000001</v>
      </c>
      <c r="AB15" s="31">
        <v>1677.222</v>
      </c>
      <c r="AC15" s="31">
        <v>2697.846</v>
      </c>
      <c r="AD15" s="31">
        <v>3870.2530000000002</v>
      </c>
      <c r="AE15" s="31">
        <v>2917.239</v>
      </c>
      <c r="AF15" s="31">
        <v>2809.6370000000002</v>
      </c>
      <c r="AG15" s="31">
        <v>2921.8</v>
      </c>
      <c r="AH15" s="31">
        <v>2895.03</v>
      </c>
      <c r="AI15" s="31">
        <v>2184.806</v>
      </c>
      <c r="AJ15" s="31">
        <v>2228.0549999999998</v>
      </c>
      <c r="AK15">
        <v>6</v>
      </c>
      <c r="AL15" s="29">
        <v>4.71</v>
      </c>
      <c r="AM15" s="29">
        <v>59.82</v>
      </c>
      <c r="AN15" s="20">
        <v>113376.421</v>
      </c>
    </row>
    <row r="16" spans="1:40" x14ac:dyDescent="0.25">
      <c r="A16" t="s">
        <v>187</v>
      </c>
      <c r="B16" t="s">
        <v>188</v>
      </c>
      <c r="C16" t="s">
        <v>75</v>
      </c>
      <c r="D16" t="s">
        <v>89</v>
      </c>
      <c r="E16" t="s">
        <v>77</v>
      </c>
      <c r="F16" t="s">
        <v>79</v>
      </c>
      <c r="G16" s="31" t="s">
        <v>24</v>
      </c>
      <c r="H16" s="31" t="s">
        <v>24</v>
      </c>
      <c r="I16" s="31" t="s">
        <v>24</v>
      </c>
      <c r="J16" s="31" t="s">
        <v>24</v>
      </c>
      <c r="K16" s="31" t="s">
        <v>24</v>
      </c>
      <c r="L16" s="31" t="s">
        <v>24</v>
      </c>
      <c r="M16" s="31" t="s">
        <v>24</v>
      </c>
      <c r="N16" s="31" t="s">
        <v>24</v>
      </c>
      <c r="O16" s="31" t="s">
        <v>24</v>
      </c>
      <c r="P16" s="31" t="s">
        <v>24</v>
      </c>
      <c r="Q16" s="31" t="s">
        <v>24</v>
      </c>
      <c r="R16" s="31" t="s">
        <v>24</v>
      </c>
      <c r="S16" s="31" t="s">
        <v>24</v>
      </c>
      <c r="T16" s="31" t="s">
        <v>24</v>
      </c>
      <c r="U16" s="31" t="s">
        <v>24</v>
      </c>
      <c r="V16" s="31" t="s">
        <v>24</v>
      </c>
      <c r="W16" s="31" t="s">
        <v>24</v>
      </c>
      <c r="X16" s="31" t="s">
        <v>24</v>
      </c>
      <c r="Y16" s="31" t="s">
        <v>24</v>
      </c>
      <c r="Z16" s="31" t="s">
        <v>24</v>
      </c>
      <c r="AA16" s="31" t="s">
        <v>24</v>
      </c>
      <c r="AB16" s="31" t="s">
        <v>24</v>
      </c>
      <c r="AC16" s="31" t="s">
        <v>20</v>
      </c>
      <c r="AD16" s="31" t="s">
        <v>20</v>
      </c>
      <c r="AE16" s="31" t="s">
        <v>20</v>
      </c>
      <c r="AF16" s="31" t="s">
        <v>20</v>
      </c>
      <c r="AG16" s="31" t="s">
        <v>20</v>
      </c>
      <c r="AH16" s="31" t="s">
        <v>20</v>
      </c>
      <c r="AI16" s="31" t="s">
        <v>20</v>
      </c>
      <c r="AJ16" s="31" t="s">
        <v>20</v>
      </c>
      <c r="AK16">
        <v>6</v>
      </c>
      <c r="AL16" s="29" t="s">
        <v>80</v>
      </c>
      <c r="AM16" s="29" t="s">
        <v>80</v>
      </c>
      <c r="AN16" s="20" t="s">
        <v>80</v>
      </c>
    </row>
    <row r="17" spans="1:40" x14ac:dyDescent="0.25">
      <c r="A17" t="s">
        <v>187</v>
      </c>
      <c r="B17" t="s">
        <v>188</v>
      </c>
      <c r="C17" t="s">
        <v>100</v>
      </c>
      <c r="D17" t="s">
        <v>121</v>
      </c>
      <c r="E17" t="s">
        <v>87</v>
      </c>
      <c r="F17" t="s">
        <v>78</v>
      </c>
      <c r="G17" s="31">
        <v>10697</v>
      </c>
      <c r="H17" s="31">
        <v>11862</v>
      </c>
      <c r="I17" s="31">
        <v>16565</v>
      </c>
      <c r="J17" s="31">
        <v>23484</v>
      </c>
      <c r="K17" s="31">
        <v>22190</v>
      </c>
      <c r="L17" s="31">
        <v>15092</v>
      </c>
      <c r="M17" s="31">
        <v>7907</v>
      </c>
      <c r="N17" s="31">
        <v>383</v>
      </c>
      <c r="O17" s="31" t="s">
        <v>80</v>
      </c>
      <c r="P17" s="31" t="s">
        <v>80</v>
      </c>
      <c r="Q17" s="31" t="s">
        <v>80</v>
      </c>
      <c r="R17" s="31" t="s">
        <v>80</v>
      </c>
      <c r="S17" s="31" t="s">
        <v>80</v>
      </c>
      <c r="T17" s="31" t="s">
        <v>80</v>
      </c>
      <c r="U17" s="31" t="s">
        <v>80</v>
      </c>
      <c r="V17" s="31" t="s">
        <v>80</v>
      </c>
      <c r="W17" s="31" t="s">
        <v>80</v>
      </c>
      <c r="X17" s="31" t="s">
        <v>80</v>
      </c>
      <c r="Y17" s="31" t="s">
        <v>80</v>
      </c>
      <c r="Z17" s="31" t="s">
        <v>80</v>
      </c>
      <c r="AA17" s="31" t="s">
        <v>80</v>
      </c>
      <c r="AB17" s="31" t="s">
        <v>80</v>
      </c>
      <c r="AC17" s="31" t="s">
        <v>80</v>
      </c>
      <c r="AD17" s="31" t="s">
        <v>80</v>
      </c>
      <c r="AE17" s="31" t="s">
        <v>80</v>
      </c>
      <c r="AF17" s="31" t="s">
        <v>80</v>
      </c>
      <c r="AG17" s="31" t="s">
        <v>80</v>
      </c>
      <c r="AH17" s="31" t="s">
        <v>80</v>
      </c>
      <c r="AI17" s="31" t="s">
        <v>80</v>
      </c>
      <c r="AJ17" s="31" t="s">
        <v>80</v>
      </c>
      <c r="AK17">
        <v>7</v>
      </c>
      <c r="AL17" s="29">
        <v>4.5</v>
      </c>
      <c r="AM17" s="29">
        <v>64.31</v>
      </c>
      <c r="AN17" s="20">
        <v>108180</v>
      </c>
    </row>
    <row r="18" spans="1:40" x14ac:dyDescent="0.25">
      <c r="A18" t="s">
        <v>187</v>
      </c>
      <c r="B18" t="s">
        <v>188</v>
      </c>
      <c r="C18" t="s">
        <v>100</v>
      </c>
      <c r="D18" t="s">
        <v>121</v>
      </c>
      <c r="E18" t="s">
        <v>87</v>
      </c>
      <c r="F18" t="s">
        <v>79</v>
      </c>
      <c r="G18" s="31" t="s">
        <v>82</v>
      </c>
      <c r="H18" s="31" t="s">
        <v>82</v>
      </c>
      <c r="I18" s="31" t="s">
        <v>82</v>
      </c>
      <c r="J18" s="31" t="s">
        <v>82</v>
      </c>
      <c r="K18" s="31" t="s">
        <v>82</v>
      </c>
      <c r="L18" s="31" t="s">
        <v>82</v>
      </c>
      <c r="M18" s="31" t="s">
        <v>82</v>
      </c>
      <c r="N18" s="31" t="s">
        <v>82</v>
      </c>
      <c r="O18" s="31" t="s">
        <v>80</v>
      </c>
      <c r="P18" s="31" t="s">
        <v>80</v>
      </c>
      <c r="Q18" s="31" t="s">
        <v>80</v>
      </c>
      <c r="R18" s="31" t="s">
        <v>80</v>
      </c>
      <c r="S18" s="31" t="s">
        <v>80</v>
      </c>
      <c r="T18" s="31" t="s">
        <v>80</v>
      </c>
      <c r="U18" s="31" t="s">
        <v>80</v>
      </c>
      <c r="V18" s="31" t="s">
        <v>80</v>
      </c>
      <c r="W18" s="31" t="s">
        <v>80</v>
      </c>
      <c r="X18" s="31" t="s">
        <v>80</v>
      </c>
      <c r="Y18" s="31" t="s">
        <v>80</v>
      </c>
      <c r="Z18" s="31" t="s">
        <v>80</v>
      </c>
      <c r="AA18" s="31" t="s">
        <v>80</v>
      </c>
      <c r="AB18" s="31" t="s">
        <v>80</v>
      </c>
      <c r="AC18" s="31" t="s">
        <v>80</v>
      </c>
      <c r="AD18" s="31" t="s">
        <v>80</v>
      </c>
      <c r="AE18" s="31" t="s">
        <v>80</v>
      </c>
      <c r="AF18" s="31" t="s">
        <v>80</v>
      </c>
      <c r="AG18" s="31" t="s">
        <v>80</v>
      </c>
      <c r="AH18" s="31" t="s">
        <v>80</v>
      </c>
      <c r="AI18" s="31" t="s">
        <v>80</v>
      </c>
      <c r="AJ18" s="31" t="s">
        <v>80</v>
      </c>
      <c r="AK18">
        <v>7</v>
      </c>
      <c r="AL18" s="29" t="s">
        <v>80</v>
      </c>
      <c r="AM18" s="29" t="s">
        <v>80</v>
      </c>
      <c r="AN18" s="20" t="s">
        <v>80</v>
      </c>
    </row>
    <row r="19" spans="1:40" x14ac:dyDescent="0.25">
      <c r="A19" t="s">
        <v>187</v>
      </c>
      <c r="B19" t="s">
        <v>188</v>
      </c>
      <c r="C19" t="s">
        <v>75</v>
      </c>
      <c r="D19" t="s">
        <v>147</v>
      </c>
      <c r="E19" t="s">
        <v>99</v>
      </c>
      <c r="F19" t="s">
        <v>78</v>
      </c>
      <c r="G19" s="31" t="s">
        <v>80</v>
      </c>
      <c r="H19" s="31">
        <v>1328.316</v>
      </c>
      <c r="I19" s="31">
        <v>2969.6239999999998</v>
      </c>
      <c r="J19" s="31">
        <v>3137.7829999999999</v>
      </c>
      <c r="K19" s="31">
        <v>6648.37</v>
      </c>
      <c r="L19" s="31">
        <v>3468.038</v>
      </c>
      <c r="M19" s="31">
        <v>5621.39</v>
      </c>
      <c r="N19" s="31">
        <v>5606.4809999999998</v>
      </c>
      <c r="O19" s="31">
        <v>5330.067</v>
      </c>
      <c r="P19" s="31">
        <v>6200.7290000000003</v>
      </c>
      <c r="Q19" s="31">
        <v>5444.2979999999998</v>
      </c>
      <c r="R19" s="31">
        <v>2135.7269999999999</v>
      </c>
      <c r="S19" s="31">
        <v>2368.8629999999998</v>
      </c>
      <c r="T19" s="31">
        <v>2867.5010000000002</v>
      </c>
      <c r="U19" s="31">
        <v>3557.7890000000002</v>
      </c>
      <c r="V19" s="31">
        <v>5369.5010000000002</v>
      </c>
      <c r="W19" s="31">
        <v>3029.5549999999998</v>
      </c>
      <c r="X19" s="31">
        <v>4110.5</v>
      </c>
      <c r="Y19" s="31">
        <v>2503</v>
      </c>
      <c r="Z19" s="31">
        <v>3373</v>
      </c>
      <c r="AA19" s="31">
        <v>5335.5</v>
      </c>
      <c r="AB19" s="31">
        <v>4855.8</v>
      </c>
      <c r="AC19" s="31">
        <v>3524</v>
      </c>
      <c r="AD19" s="31">
        <v>3110.5</v>
      </c>
      <c r="AE19" s="31">
        <v>2729</v>
      </c>
      <c r="AF19" s="31">
        <v>2912</v>
      </c>
      <c r="AG19" s="31">
        <v>2219</v>
      </c>
      <c r="AH19" s="31">
        <v>3647</v>
      </c>
      <c r="AI19" s="31">
        <v>2369</v>
      </c>
      <c r="AJ19" s="31">
        <v>2341</v>
      </c>
      <c r="AK19">
        <v>8</v>
      </c>
      <c r="AL19" s="29">
        <v>4.49</v>
      </c>
      <c r="AM19" s="29">
        <v>68.8</v>
      </c>
      <c r="AN19" s="20">
        <v>108113.33199999999</v>
      </c>
    </row>
    <row r="20" spans="1:40" x14ac:dyDescent="0.25">
      <c r="A20" t="s">
        <v>187</v>
      </c>
      <c r="B20" t="s">
        <v>188</v>
      </c>
      <c r="C20" t="s">
        <v>75</v>
      </c>
      <c r="D20" t="s">
        <v>147</v>
      </c>
      <c r="E20" t="s">
        <v>99</v>
      </c>
      <c r="F20" t="s">
        <v>79</v>
      </c>
      <c r="G20" s="31" t="s">
        <v>80</v>
      </c>
      <c r="H20" s="31" t="s">
        <v>24</v>
      </c>
      <c r="I20" s="31" t="s">
        <v>24</v>
      </c>
      <c r="J20" s="31" t="s">
        <v>24</v>
      </c>
      <c r="K20" s="31" t="s">
        <v>24</v>
      </c>
      <c r="L20" s="31" t="s">
        <v>24</v>
      </c>
      <c r="M20" s="31" t="s">
        <v>24</v>
      </c>
      <c r="N20" s="31" t="s">
        <v>24</v>
      </c>
      <c r="O20" s="31" t="s">
        <v>24</v>
      </c>
      <c r="P20" s="31" t="s">
        <v>24</v>
      </c>
      <c r="Q20" s="31" t="s">
        <v>24</v>
      </c>
      <c r="R20" s="31" t="s">
        <v>24</v>
      </c>
      <c r="S20" s="31" t="s">
        <v>20</v>
      </c>
      <c r="T20" s="31" t="s">
        <v>24</v>
      </c>
      <c r="U20" s="31" t="s">
        <v>24</v>
      </c>
      <c r="V20" s="31" t="s">
        <v>24</v>
      </c>
      <c r="W20" s="31" t="s">
        <v>24</v>
      </c>
      <c r="X20" s="31" t="s">
        <v>24</v>
      </c>
      <c r="Y20" s="31" t="s">
        <v>24</v>
      </c>
      <c r="Z20" s="31" t="s">
        <v>24</v>
      </c>
      <c r="AA20" s="31" t="s">
        <v>24</v>
      </c>
      <c r="AB20" s="31" t="s">
        <v>24</v>
      </c>
      <c r="AC20" s="31" t="s">
        <v>24</v>
      </c>
      <c r="AD20" s="31" t="s">
        <v>20</v>
      </c>
      <c r="AE20" s="31" t="s">
        <v>20</v>
      </c>
      <c r="AF20" s="31" t="s">
        <v>20</v>
      </c>
      <c r="AG20" s="31" t="s">
        <v>20</v>
      </c>
      <c r="AH20" s="31" t="s">
        <v>20</v>
      </c>
      <c r="AI20" s="31" t="s">
        <v>20</v>
      </c>
      <c r="AJ20" s="31" t="s">
        <v>5</v>
      </c>
      <c r="AK20">
        <v>8</v>
      </c>
      <c r="AL20" s="29" t="s">
        <v>80</v>
      </c>
      <c r="AM20" s="29" t="s">
        <v>80</v>
      </c>
      <c r="AN20" s="20" t="s">
        <v>80</v>
      </c>
    </row>
    <row r="21" spans="1:40" x14ac:dyDescent="0.25">
      <c r="A21" t="s">
        <v>187</v>
      </c>
      <c r="B21" t="s">
        <v>188</v>
      </c>
      <c r="C21" t="s">
        <v>75</v>
      </c>
      <c r="D21" t="s">
        <v>83</v>
      </c>
      <c r="E21" t="s">
        <v>99</v>
      </c>
      <c r="F21" t="s">
        <v>78</v>
      </c>
      <c r="G21" s="31">
        <v>6975.2659999999996</v>
      </c>
      <c r="H21" s="31">
        <v>7091.4679999999998</v>
      </c>
      <c r="I21" s="31">
        <v>4646.442</v>
      </c>
      <c r="J21" s="31">
        <v>4108.4110000000001</v>
      </c>
      <c r="K21" s="31">
        <v>3936.46</v>
      </c>
      <c r="L21" s="31">
        <v>4543.5140000000001</v>
      </c>
      <c r="M21" s="31">
        <v>4171.63</v>
      </c>
      <c r="N21" s="31">
        <v>3802.453</v>
      </c>
      <c r="O21" s="31">
        <v>3735.1039999999998</v>
      </c>
      <c r="P21" s="31">
        <v>2813.3519999999999</v>
      </c>
      <c r="Q21" s="31">
        <v>2135.6779999999999</v>
      </c>
      <c r="R21" s="31">
        <v>2480.5630000000001</v>
      </c>
      <c r="S21" s="31">
        <v>807.61800000000005</v>
      </c>
      <c r="T21" s="31">
        <v>1039.569</v>
      </c>
      <c r="U21" s="31">
        <v>2193.607</v>
      </c>
      <c r="V21" s="31">
        <v>3320.375</v>
      </c>
      <c r="W21" s="31">
        <v>3662.6320000000001</v>
      </c>
      <c r="X21" s="31">
        <v>3765.6509999999998</v>
      </c>
      <c r="Y21" s="31">
        <v>3252.6089999999999</v>
      </c>
      <c r="Z21" s="31">
        <v>3816.87</v>
      </c>
      <c r="AA21" s="31">
        <v>2980.5160000000001</v>
      </c>
      <c r="AB21" s="31">
        <v>4622.5259999999998</v>
      </c>
      <c r="AC21" s="31">
        <v>3737.2350000000001</v>
      </c>
      <c r="AD21" s="31">
        <v>4095.0929999999998</v>
      </c>
      <c r="AE21" s="31">
        <v>5077.8130000000001</v>
      </c>
      <c r="AF21" s="31">
        <v>2192.1669999999999</v>
      </c>
      <c r="AG21" s="31">
        <v>2028.231</v>
      </c>
      <c r="AH21" s="31">
        <v>4185.6989999999996</v>
      </c>
      <c r="AI21" s="31">
        <v>2390.3939999999998</v>
      </c>
      <c r="AJ21" s="31">
        <v>1435.3440000000001</v>
      </c>
      <c r="AK21">
        <v>9</v>
      </c>
      <c r="AL21" s="29">
        <v>4.37</v>
      </c>
      <c r="AM21" s="29">
        <v>73.17</v>
      </c>
      <c r="AN21" s="20">
        <v>105044.289</v>
      </c>
    </row>
    <row r="22" spans="1:40" x14ac:dyDescent="0.25">
      <c r="A22" t="s">
        <v>187</v>
      </c>
      <c r="B22" t="s">
        <v>188</v>
      </c>
      <c r="C22" t="s">
        <v>75</v>
      </c>
      <c r="D22" t="s">
        <v>83</v>
      </c>
      <c r="E22" t="s">
        <v>99</v>
      </c>
      <c r="F22" t="s">
        <v>79</v>
      </c>
      <c r="G22" s="31" t="s">
        <v>24</v>
      </c>
      <c r="H22" s="31" t="s">
        <v>24</v>
      </c>
      <c r="I22" s="31" t="s">
        <v>24</v>
      </c>
      <c r="J22" s="31" t="s">
        <v>24</v>
      </c>
      <c r="K22" s="31" t="s">
        <v>24</v>
      </c>
      <c r="L22" s="31" t="s">
        <v>24</v>
      </c>
      <c r="M22" s="31" t="s">
        <v>24</v>
      </c>
      <c r="N22" s="31" t="s">
        <v>24</v>
      </c>
      <c r="O22" s="31" t="s">
        <v>24</v>
      </c>
      <c r="P22" s="31" t="s">
        <v>24</v>
      </c>
      <c r="Q22" s="31" t="s">
        <v>24</v>
      </c>
      <c r="R22" s="31" t="s">
        <v>24</v>
      </c>
      <c r="S22" s="31" t="s">
        <v>24</v>
      </c>
      <c r="T22" s="31" t="s">
        <v>24</v>
      </c>
      <c r="U22" s="31" t="s">
        <v>24</v>
      </c>
      <c r="V22" s="31" t="s">
        <v>24</v>
      </c>
      <c r="W22" s="31" t="s">
        <v>24</v>
      </c>
      <c r="X22" s="31" t="s">
        <v>24</v>
      </c>
      <c r="Y22" s="31" t="s">
        <v>24</v>
      </c>
      <c r="Z22" s="31" t="s">
        <v>24</v>
      </c>
      <c r="AA22" s="31" t="s">
        <v>24</v>
      </c>
      <c r="AB22" s="31" t="s">
        <v>24</v>
      </c>
      <c r="AC22" s="31" t="s">
        <v>24</v>
      </c>
      <c r="AD22" s="31" t="s">
        <v>24</v>
      </c>
      <c r="AE22" s="31" t="s">
        <v>24</v>
      </c>
      <c r="AF22" s="31" t="s">
        <v>24</v>
      </c>
      <c r="AG22" s="31" t="s">
        <v>24</v>
      </c>
      <c r="AH22" s="31" t="s">
        <v>24</v>
      </c>
      <c r="AI22" s="31" t="s">
        <v>24</v>
      </c>
      <c r="AJ22" s="31" t="s">
        <v>24</v>
      </c>
      <c r="AK22">
        <v>9</v>
      </c>
      <c r="AL22" s="29" t="s">
        <v>80</v>
      </c>
      <c r="AM22" s="29" t="s">
        <v>80</v>
      </c>
      <c r="AN22" s="20" t="s">
        <v>80</v>
      </c>
    </row>
    <row r="23" spans="1:40" x14ac:dyDescent="0.25">
      <c r="A23" t="s">
        <v>187</v>
      </c>
      <c r="B23" t="s">
        <v>188</v>
      </c>
      <c r="C23" t="s">
        <v>75</v>
      </c>
      <c r="D23" t="s">
        <v>128</v>
      </c>
      <c r="E23" t="s">
        <v>99</v>
      </c>
      <c r="F23" t="s">
        <v>78</v>
      </c>
      <c r="G23" s="31" t="s">
        <v>80</v>
      </c>
      <c r="H23" s="31">
        <v>1893.31</v>
      </c>
      <c r="I23" s="31">
        <v>2890.04</v>
      </c>
      <c r="J23" s="31">
        <v>2919.16</v>
      </c>
      <c r="K23" s="31">
        <v>3428.06</v>
      </c>
      <c r="L23" s="31">
        <v>2358.5</v>
      </c>
      <c r="M23" s="31">
        <v>2802.61</v>
      </c>
      <c r="N23" s="31">
        <v>1879.24</v>
      </c>
      <c r="O23" s="31">
        <v>2757.66</v>
      </c>
      <c r="P23" s="31">
        <v>3343</v>
      </c>
      <c r="Q23" s="31">
        <v>12.96</v>
      </c>
      <c r="R23" s="31">
        <v>441.47399999999999</v>
      </c>
      <c r="S23" s="31">
        <v>272.32299999999998</v>
      </c>
      <c r="T23" s="31">
        <v>1734.1279999999999</v>
      </c>
      <c r="U23" s="31">
        <v>2464.7080000000001</v>
      </c>
      <c r="V23" s="31">
        <v>2747.0749999999998</v>
      </c>
      <c r="W23" s="31">
        <v>3487.6289999999999</v>
      </c>
      <c r="X23" s="31">
        <v>2950.252</v>
      </c>
      <c r="Y23" s="31">
        <v>1998.2629999999999</v>
      </c>
      <c r="Z23" s="31">
        <v>2357.2849999999999</v>
      </c>
      <c r="AA23" s="31">
        <v>2572.88</v>
      </c>
      <c r="AB23" s="31">
        <v>3598.4670000000001</v>
      </c>
      <c r="AC23" s="31">
        <v>2844.1419999999998</v>
      </c>
      <c r="AD23" s="31">
        <v>3529.9830000000002</v>
      </c>
      <c r="AE23" s="31">
        <v>2786.826</v>
      </c>
      <c r="AF23" s="31">
        <v>1519.16</v>
      </c>
      <c r="AG23" s="31">
        <v>1758.0530000000001</v>
      </c>
      <c r="AH23" s="31">
        <v>823.78</v>
      </c>
      <c r="AI23" s="31">
        <v>143</v>
      </c>
      <c r="AJ23" s="31" t="s">
        <v>80</v>
      </c>
      <c r="AK23">
        <v>10</v>
      </c>
      <c r="AL23" s="29">
        <v>2.59</v>
      </c>
      <c r="AM23" s="29">
        <v>75.760000000000005</v>
      </c>
      <c r="AN23" s="20">
        <v>62313.968000000001</v>
      </c>
    </row>
    <row r="24" spans="1:40" x14ac:dyDescent="0.25">
      <c r="A24" t="s">
        <v>187</v>
      </c>
      <c r="B24" t="s">
        <v>188</v>
      </c>
      <c r="C24" t="s">
        <v>75</v>
      </c>
      <c r="D24" t="s">
        <v>128</v>
      </c>
      <c r="E24" t="s">
        <v>99</v>
      </c>
      <c r="F24" t="s">
        <v>79</v>
      </c>
      <c r="G24" s="31" t="s">
        <v>80</v>
      </c>
      <c r="H24" s="31" t="s">
        <v>20</v>
      </c>
      <c r="I24" s="31" t="s">
        <v>20</v>
      </c>
      <c r="J24" s="31" t="s">
        <v>20</v>
      </c>
      <c r="K24" s="31" t="s">
        <v>5</v>
      </c>
      <c r="L24" s="31" t="s">
        <v>20</v>
      </c>
      <c r="M24" s="31" t="s">
        <v>20</v>
      </c>
      <c r="N24" s="31" t="s">
        <v>20</v>
      </c>
      <c r="O24" s="31" t="s">
        <v>20</v>
      </c>
      <c r="P24" s="31" t="s">
        <v>20</v>
      </c>
      <c r="Q24" s="31" t="s">
        <v>7</v>
      </c>
      <c r="R24" s="31" t="s">
        <v>20</v>
      </c>
      <c r="S24" s="31" t="s">
        <v>24</v>
      </c>
      <c r="T24" s="31" t="s">
        <v>24</v>
      </c>
      <c r="U24" s="31" t="s">
        <v>24</v>
      </c>
      <c r="V24" s="31" t="s">
        <v>24</v>
      </c>
      <c r="W24" s="31" t="s">
        <v>24</v>
      </c>
      <c r="X24" s="31" t="s">
        <v>24</v>
      </c>
      <c r="Y24" s="31" t="s">
        <v>24</v>
      </c>
      <c r="Z24" s="31" t="s">
        <v>24</v>
      </c>
      <c r="AA24" s="31" t="s">
        <v>24</v>
      </c>
      <c r="AB24" s="31" t="s">
        <v>24</v>
      </c>
      <c r="AC24" s="31" t="s">
        <v>24</v>
      </c>
      <c r="AD24" s="31" t="s">
        <v>24</v>
      </c>
      <c r="AE24" s="31" t="s">
        <v>24</v>
      </c>
      <c r="AF24" s="31" t="s">
        <v>24</v>
      </c>
      <c r="AG24" s="31" t="s">
        <v>24</v>
      </c>
      <c r="AH24" s="31" t="s">
        <v>24</v>
      </c>
      <c r="AI24" s="31" t="s">
        <v>5</v>
      </c>
      <c r="AJ24" s="31" t="s">
        <v>80</v>
      </c>
      <c r="AK24">
        <v>10</v>
      </c>
      <c r="AL24" s="29" t="s">
        <v>80</v>
      </c>
      <c r="AM24" s="29" t="s">
        <v>80</v>
      </c>
      <c r="AN24" s="20" t="s">
        <v>80</v>
      </c>
    </row>
    <row r="25" spans="1:40" x14ac:dyDescent="0.25">
      <c r="A25" t="s">
        <v>187</v>
      </c>
      <c r="B25" t="s">
        <v>188</v>
      </c>
      <c r="C25" t="s">
        <v>75</v>
      </c>
      <c r="D25" t="s">
        <v>147</v>
      </c>
      <c r="E25" t="s">
        <v>77</v>
      </c>
      <c r="F25" t="s">
        <v>78</v>
      </c>
      <c r="G25" s="31">
        <v>5517</v>
      </c>
      <c r="H25" s="31">
        <v>3422.6840000000002</v>
      </c>
      <c r="I25" s="31">
        <v>7204.0860000000002</v>
      </c>
      <c r="J25" s="31">
        <v>7509.4669999999996</v>
      </c>
      <c r="K25" s="31">
        <v>5055.8999999999996</v>
      </c>
      <c r="L25" s="31">
        <v>2163.5819999999999</v>
      </c>
      <c r="M25" s="31">
        <v>4242.4399999999996</v>
      </c>
      <c r="N25" s="31">
        <v>873.17899999999997</v>
      </c>
      <c r="O25" s="31">
        <v>3730.873</v>
      </c>
      <c r="P25" s="31">
        <v>11686.790999999999</v>
      </c>
      <c r="Q25" s="31">
        <v>3415.7020000000002</v>
      </c>
      <c r="R25" s="31">
        <v>171.226</v>
      </c>
      <c r="S25" s="31">
        <v>189.917</v>
      </c>
      <c r="T25" s="31">
        <v>504.28800000000001</v>
      </c>
      <c r="U25" s="31">
        <v>956.88</v>
      </c>
      <c r="V25" s="31">
        <v>883.41499999999996</v>
      </c>
      <c r="W25" s="31">
        <v>511.02199999999999</v>
      </c>
      <c r="X25" s="31">
        <v>357.5</v>
      </c>
      <c r="Y25" s="31">
        <v>460</v>
      </c>
      <c r="Z25" s="31">
        <v>802</v>
      </c>
      <c r="AA25" s="31">
        <v>581.5</v>
      </c>
      <c r="AB25" s="31">
        <v>337.8</v>
      </c>
      <c r="AC25" s="31">
        <v>313.7</v>
      </c>
      <c r="AD25" s="31">
        <v>525</v>
      </c>
      <c r="AE25" s="31">
        <v>187.5</v>
      </c>
      <c r="AF25" s="31">
        <v>247.5</v>
      </c>
      <c r="AG25" s="31">
        <v>2</v>
      </c>
      <c r="AH25" s="31">
        <v>25</v>
      </c>
      <c r="AI25" s="31">
        <v>2</v>
      </c>
      <c r="AJ25" s="31">
        <v>4</v>
      </c>
      <c r="AK25">
        <v>11</v>
      </c>
      <c r="AL25" s="29">
        <v>2.57</v>
      </c>
      <c r="AM25" s="29">
        <v>78.33</v>
      </c>
      <c r="AN25" s="20">
        <v>61883.955000000002</v>
      </c>
    </row>
    <row r="26" spans="1:40" x14ac:dyDescent="0.25">
      <c r="A26" t="s">
        <v>187</v>
      </c>
      <c r="B26" t="s">
        <v>188</v>
      </c>
      <c r="C26" t="s">
        <v>75</v>
      </c>
      <c r="D26" t="s">
        <v>147</v>
      </c>
      <c r="E26" t="s">
        <v>77</v>
      </c>
      <c r="F26" t="s">
        <v>79</v>
      </c>
      <c r="G26" s="31" t="s">
        <v>24</v>
      </c>
      <c r="H26" s="31" t="s">
        <v>24</v>
      </c>
      <c r="I26" s="31" t="s">
        <v>24</v>
      </c>
      <c r="J26" s="31" t="s">
        <v>24</v>
      </c>
      <c r="K26" s="31" t="s">
        <v>24</v>
      </c>
      <c r="L26" s="31" t="s">
        <v>24</v>
      </c>
      <c r="M26" s="31" t="s">
        <v>24</v>
      </c>
      <c r="N26" s="31" t="s">
        <v>24</v>
      </c>
      <c r="O26" s="31" t="s">
        <v>24</v>
      </c>
      <c r="P26" s="31" t="s">
        <v>24</v>
      </c>
      <c r="Q26" s="31" t="s">
        <v>24</v>
      </c>
      <c r="R26" s="31" t="s">
        <v>24</v>
      </c>
      <c r="S26" s="31" t="s">
        <v>20</v>
      </c>
      <c r="T26" s="31" t="s">
        <v>24</v>
      </c>
      <c r="U26" s="31" t="s">
        <v>24</v>
      </c>
      <c r="V26" s="31" t="s">
        <v>24</v>
      </c>
      <c r="W26" s="31" t="s">
        <v>24</v>
      </c>
      <c r="X26" s="31" t="s">
        <v>24</v>
      </c>
      <c r="Y26" s="31" t="s">
        <v>24</v>
      </c>
      <c r="Z26" s="31" t="s">
        <v>24</v>
      </c>
      <c r="AA26" s="31" t="s">
        <v>24</v>
      </c>
      <c r="AB26" s="31" t="s">
        <v>24</v>
      </c>
      <c r="AC26" s="31" t="s">
        <v>24</v>
      </c>
      <c r="AD26" s="31" t="s">
        <v>20</v>
      </c>
      <c r="AE26" s="31" t="s">
        <v>20</v>
      </c>
      <c r="AF26" s="31" t="s">
        <v>20</v>
      </c>
      <c r="AG26" s="31" t="s">
        <v>20</v>
      </c>
      <c r="AH26" s="31" t="s">
        <v>20</v>
      </c>
      <c r="AI26" s="31" t="s">
        <v>20</v>
      </c>
      <c r="AJ26" s="31" t="s">
        <v>5</v>
      </c>
      <c r="AK26">
        <v>11</v>
      </c>
      <c r="AL26" s="29" t="s">
        <v>80</v>
      </c>
      <c r="AM26" s="29" t="s">
        <v>80</v>
      </c>
      <c r="AN26" s="20" t="s">
        <v>80</v>
      </c>
    </row>
    <row r="27" spans="1:40" x14ac:dyDescent="0.25">
      <c r="A27" t="s">
        <v>187</v>
      </c>
      <c r="B27" t="s">
        <v>188</v>
      </c>
      <c r="C27" t="s">
        <v>75</v>
      </c>
      <c r="D27" t="s">
        <v>113</v>
      </c>
      <c r="E27" t="s">
        <v>87</v>
      </c>
      <c r="F27" t="s">
        <v>78</v>
      </c>
      <c r="G27" s="31">
        <v>1935</v>
      </c>
      <c r="H27" s="31">
        <v>1707</v>
      </c>
      <c r="I27" s="31">
        <v>1237</v>
      </c>
      <c r="J27" s="31">
        <v>644.29999999999995</v>
      </c>
      <c r="K27" s="31">
        <v>2024</v>
      </c>
      <c r="L27" s="31">
        <v>2762.2</v>
      </c>
      <c r="M27" s="31">
        <v>2533.8000000000002</v>
      </c>
      <c r="N27" s="31">
        <v>2581.5</v>
      </c>
      <c r="O27" s="31">
        <v>2373.8690000000001</v>
      </c>
      <c r="P27" s="31">
        <v>1453.3009999999999</v>
      </c>
      <c r="Q27" s="31">
        <v>1014.575</v>
      </c>
      <c r="R27" s="31">
        <v>1422.9549999999999</v>
      </c>
      <c r="S27" s="31">
        <v>927.274</v>
      </c>
      <c r="T27" s="31">
        <v>784.76400000000001</v>
      </c>
      <c r="U27" s="31">
        <v>1008.519</v>
      </c>
      <c r="V27" s="31">
        <v>1054.588</v>
      </c>
      <c r="W27" s="31">
        <v>1452.1179999999999</v>
      </c>
      <c r="X27" s="31">
        <v>1165.174</v>
      </c>
      <c r="Y27" s="31">
        <v>1377.088</v>
      </c>
      <c r="Z27" s="31">
        <v>1965.5050000000001</v>
      </c>
      <c r="AA27" s="31">
        <v>2605.5210000000002</v>
      </c>
      <c r="AB27" s="31">
        <v>2322.2579999999998</v>
      </c>
      <c r="AC27" s="31">
        <v>2171.4679999999998</v>
      </c>
      <c r="AD27" s="31">
        <v>1594.7819999999999</v>
      </c>
      <c r="AE27" s="31">
        <v>1630.19</v>
      </c>
      <c r="AF27" s="31">
        <v>1704.6489999999999</v>
      </c>
      <c r="AG27" s="31">
        <v>1857.3879999999999</v>
      </c>
      <c r="AH27" s="31">
        <v>2556</v>
      </c>
      <c r="AI27" s="31">
        <v>2148</v>
      </c>
      <c r="AJ27" s="31">
        <v>2028.992</v>
      </c>
      <c r="AK27">
        <v>12</v>
      </c>
      <c r="AL27" s="29">
        <v>2.16</v>
      </c>
      <c r="AM27" s="29">
        <v>80.489999999999995</v>
      </c>
      <c r="AN27" s="20">
        <v>52043.779000000002</v>
      </c>
    </row>
    <row r="28" spans="1:40" x14ac:dyDescent="0.25">
      <c r="A28" t="s">
        <v>187</v>
      </c>
      <c r="B28" t="s">
        <v>188</v>
      </c>
      <c r="C28" t="s">
        <v>75</v>
      </c>
      <c r="D28" t="s">
        <v>113</v>
      </c>
      <c r="E28" t="s">
        <v>87</v>
      </c>
      <c r="F28" t="s">
        <v>79</v>
      </c>
      <c r="G28" s="31" t="s">
        <v>20</v>
      </c>
      <c r="H28" s="31" t="s">
        <v>5</v>
      </c>
      <c r="I28" s="31" t="s">
        <v>5</v>
      </c>
      <c r="J28" s="31" t="s">
        <v>5</v>
      </c>
      <c r="K28" s="31" t="s">
        <v>20</v>
      </c>
      <c r="L28" s="31" t="s">
        <v>20</v>
      </c>
      <c r="M28" s="31" t="s">
        <v>20</v>
      </c>
      <c r="N28" s="31" t="s">
        <v>20</v>
      </c>
      <c r="O28" s="31" t="s">
        <v>20</v>
      </c>
      <c r="P28" s="31" t="s">
        <v>20</v>
      </c>
      <c r="Q28" s="31" t="s">
        <v>20</v>
      </c>
      <c r="R28" s="31" t="s">
        <v>20</v>
      </c>
      <c r="S28" s="31" t="s">
        <v>20</v>
      </c>
      <c r="T28" s="31" t="s">
        <v>20</v>
      </c>
      <c r="U28" s="31" t="s">
        <v>20</v>
      </c>
      <c r="V28" s="31" t="s">
        <v>20</v>
      </c>
      <c r="W28" s="31" t="s">
        <v>20</v>
      </c>
      <c r="X28" s="31" t="s">
        <v>20</v>
      </c>
      <c r="Y28" s="31" t="s">
        <v>5</v>
      </c>
      <c r="Z28" s="31" t="s">
        <v>5</v>
      </c>
      <c r="AA28" s="31" t="s">
        <v>5</v>
      </c>
      <c r="AB28" s="31" t="s">
        <v>5</v>
      </c>
      <c r="AC28" s="31" t="s">
        <v>20</v>
      </c>
      <c r="AD28" s="31" t="s">
        <v>20</v>
      </c>
      <c r="AE28" s="31" t="s">
        <v>20</v>
      </c>
      <c r="AF28" s="31" t="s">
        <v>20</v>
      </c>
      <c r="AG28" s="31" t="s">
        <v>20</v>
      </c>
      <c r="AH28" s="31" t="s">
        <v>20</v>
      </c>
      <c r="AI28" s="31" t="s">
        <v>20</v>
      </c>
      <c r="AJ28" s="31" t="s">
        <v>20</v>
      </c>
      <c r="AK28">
        <v>12</v>
      </c>
      <c r="AL28" s="29" t="s">
        <v>80</v>
      </c>
      <c r="AM28" s="29" t="s">
        <v>80</v>
      </c>
      <c r="AN28" s="20" t="s">
        <v>80</v>
      </c>
    </row>
    <row r="29" spans="1:40" x14ac:dyDescent="0.25">
      <c r="A29" t="s">
        <v>187</v>
      </c>
      <c r="B29" t="s">
        <v>188</v>
      </c>
      <c r="C29" t="s">
        <v>75</v>
      </c>
      <c r="D29" t="s">
        <v>98</v>
      </c>
      <c r="E29" t="s">
        <v>99</v>
      </c>
      <c r="F29" t="s">
        <v>78</v>
      </c>
      <c r="G29" s="31">
        <v>4304.49</v>
      </c>
      <c r="H29" s="31">
        <v>1934.36</v>
      </c>
      <c r="I29" s="31">
        <v>431.3</v>
      </c>
      <c r="J29" s="31">
        <v>175.47</v>
      </c>
      <c r="K29" s="31">
        <v>319.42</v>
      </c>
      <c r="L29" s="31">
        <v>378.23</v>
      </c>
      <c r="M29" s="31">
        <v>89.31</v>
      </c>
      <c r="N29" s="31">
        <v>62.76</v>
      </c>
      <c r="O29" s="31">
        <v>686.24400000000003</v>
      </c>
      <c r="P29" s="31">
        <v>1521.06</v>
      </c>
      <c r="Q29" s="31">
        <v>2461.145</v>
      </c>
      <c r="R29" s="31">
        <v>2520.8710000000001</v>
      </c>
      <c r="S29" s="31">
        <v>3057.1889999999999</v>
      </c>
      <c r="T29" s="31">
        <v>2360.44</v>
      </c>
      <c r="U29" s="31">
        <v>2489.6680000000001</v>
      </c>
      <c r="V29" s="31">
        <v>3084.8180000000002</v>
      </c>
      <c r="W29" s="31">
        <v>3531.34</v>
      </c>
      <c r="X29" s="31">
        <v>1735.546</v>
      </c>
      <c r="Y29" s="31">
        <v>2853.319</v>
      </c>
      <c r="Z29" s="31">
        <v>2341.192</v>
      </c>
      <c r="AA29" s="31">
        <v>1288.8389999999999</v>
      </c>
      <c r="AB29" s="31">
        <v>2022.046</v>
      </c>
      <c r="AC29" s="31">
        <v>1559.463</v>
      </c>
      <c r="AD29" s="31">
        <v>1663.7819999999999</v>
      </c>
      <c r="AE29" s="31">
        <v>2555.11</v>
      </c>
      <c r="AF29" s="31">
        <v>1182.74</v>
      </c>
      <c r="AG29" s="31">
        <v>940.26</v>
      </c>
      <c r="AH29" s="31">
        <v>1138</v>
      </c>
      <c r="AI29" s="31">
        <v>1174.1949999999999</v>
      </c>
      <c r="AJ29" s="31">
        <v>827.42100000000005</v>
      </c>
      <c r="AK29">
        <v>13</v>
      </c>
      <c r="AL29" s="29">
        <v>2.11</v>
      </c>
      <c r="AM29" s="29">
        <v>82.6</v>
      </c>
      <c r="AN29" s="20">
        <v>50690.027999999998</v>
      </c>
    </row>
    <row r="30" spans="1:40" x14ac:dyDescent="0.25">
      <c r="A30" t="s">
        <v>187</v>
      </c>
      <c r="B30" t="s">
        <v>188</v>
      </c>
      <c r="C30" t="s">
        <v>75</v>
      </c>
      <c r="D30" t="s">
        <v>98</v>
      </c>
      <c r="E30" t="s">
        <v>99</v>
      </c>
      <c r="F30" t="s">
        <v>79</v>
      </c>
      <c r="G30" s="31" t="s">
        <v>20</v>
      </c>
      <c r="H30" s="31" t="s">
        <v>20</v>
      </c>
      <c r="I30" s="31" t="s">
        <v>20</v>
      </c>
      <c r="J30" s="31" t="s">
        <v>20</v>
      </c>
      <c r="K30" s="31" t="s">
        <v>5</v>
      </c>
      <c r="L30" s="31" t="s">
        <v>20</v>
      </c>
      <c r="M30" s="31" t="s">
        <v>20</v>
      </c>
      <c r="N30" s="31" t="s">
        <v>20</v>
      </c>
      <c r="O30" s="31" t="s">
        <v>5</v>
      </c>
      <c r="P30" s="31" t="s">
        <v>20</v>
      </c>
      <c r="Q30" s="31" t="s">
        <v>20</v>
      </c>
      <c r="R30" s="31" t="s">
        <v>20</v>
      </c>
      <c r="S30" s="31" t="s">
        <v>24</v>
      </c>
      <c r="T30" s="31" t="s">
        <v>24</v>
      </c>
      <c r="U30" s="31" t="s">
        <v>24</v>
      </c>
      <c r="V30" s="31" t="s">
        <v>24</v>
      </c>
      <c r="W30" s="31" t="s">
        <v>24</v>
      </c>
      <c r="X30" s="31" t="s">
        <v>24</v>
      </c>
      <c r="Y30" s="31" t="s">
        <v>24</v>
      </c>
      <c r="Z30" s="31" t="s">
        <v>24</v>
      </c>
      <c r="AA30" s="31" t="s">
        <v>24</v>
      </c>
      <c r="AB30" s="31" t="s">
        <v>24</v>
      </c>
      <c r="AC30" s="31" t="s">
        <v>24</v>
      </c>
      <c r="AD30" s="31" t="s">
        <v>24</v>
      </c>
      <c r="AE30" s="31" t="s">
        <v>24</v>
      </c>
      <c r="AF30" s="31" t="s">
        <v>24</v>
      </c>
      <c r="AG30" s="31" t="s">
        <v>24</v>
      </c>
      <c r="AH30" s="31" t="s">
        <v>24</v>
      </c>
      <c r="AI30" s="31" t="s">
        <v>24</v>
      </c>
      <c r="AJ30" s="31" t="s">
        <v>24</v>
      </c>
      <c r="AK30">
        <v>13</v>
      </c>
      <c r="AL30" s="29" t="s">
        <v>80</v>
      </c>
      <c r="AM30" s="29" t="s">
        <v>80</v>
      </c>
      <c r="AN30" s="20" t="s">
        <v>80</v>
      </c>
    </row>
    <row r="31" spans="1:40" x14ac:dyDescent="0.25">
      <c r="A31" t="s">
        <v>187</v>
      </c>
      <c r="B31" t="s">
        <v>188</v>
      </c>
      <c r="C31" t="s">
        <v>75</v>
      </c>
      <c r="D31" t="s">
        <v>113</v>
      </c>
      <c r="E31" t="s">
        <v>105</v>
      </c>
      <c r="F31" t="s">
        <v>78</v>
      </c>
      <c r="G31" s="31" t="s">
        <v>80</v>
      </c>
      <c r="H31" s="31" t="s">
        <v>80</v>
      </c>
      <c r="I31" s="31" t="s">
        <v>80</v>
      </c>
      <c r="J31" s="31" t="s">
        <v>80</v>
      </c>
      <c r="K31" s="31" t="s">
        <v>80</v>
      </c>
      <c r="L31" s="31" t="s">
        <v>80</v>
      </c>
      <c r="M31" s="31" t="s">
        <v>80</v>
      </c>
      <c r="N31" s="31" t="s">
        <v>80</v>
      </c>
      <c r="O31" s="31" t="s">
        <v>80</v>
      </c>
      <c r="P31" s="31" t="s">
        <v>80</v>
      </c>
      <c r="Q31" s="31" t="s">
        <v>80</v>
      </c>
      <c r="R31" s="31">
        <v>3.343</v>
      </c>
      <c r="S31" s="31">
        <v>6.9930000000000003</v>
      </c>
      <c r="T31" s="31">
        <v>3.4000000000000002E-2</v>
      </c>
      <c r="U31" s="31">
        <v>69</v>
      </c>
      <c r="V31" s="31">
        <v>21.754999999999999</v>
      </c>
      <c r="W31" s="31">
        <v>209.62700000000001</v>
      </c>
      <c r="X31" s="31">
        <v>554.55499999999995</v>
      </c>
      <c r="Y31" s="31">
        <v>2011.7840000000001</v>
      </c>
      <c r="Z31" s="31">
        <v>4331.7309999999998</v>
      </c>
      <c r="AA31" s="31">
        <v>4966.5529999999999</v>
      </c>
      <c r="AB31" s="31">
        <v>5336.0630000000001</v>
      </c>
      <c r="AC31" s="31">
        <v>5085.7510000000002</v>
      </c>
      <c r="AD31" s="31">
        <v>3400.7849999999999</v>
      </c>
      <c r="AE31" s="31">
        <v>4562.68</v>
      </c>
      <c r="AF31" s="31">
        <v>4250.6459999999997</v>
      </c>
      <c r="AG31" s="31">
        <v>4339</v>
      </c>
      <c r="AH31" s="31">
        <v>3633</v>
      </c>
      <c r="AI31" s="31">
        <v>4192</v>
      </c>
      <c r="AJ31" s="31">
        <v>1618.5630000000001</v>
      </c>
      <c r="AK31">
        <v>14</v>
      </c>
      <c r="AL31" s="29">
        <v>2.02</v>
      </c>
      <c r="AM31" s="29">
        <v>84.62</v>
      </c>
      <c r="AN31" s="20">
        <v>48593.862000000001</v>
      </c>
    </row>
    <row r="32" spans="1:40" x14ac:dyDescent="0.25">
      <c r="A32" t="s">
        <v>187</v>
      </c>
      <c r="B32" t="s">
        <v>188</v>
      </c>
      <c r="C32" t="s">
        <v>75</v>
      </c>
      <c r="D32" t="s">
        <v>113</v>
      </c>
      <c r="E32" t="s">
        <v>105</v>
      </c>
      <c r="F32" t="s">
        <v>79</v>
      </c>
      <c r="G32" s="31" t="s">
        <v>80</v>
      </c>
      <c r="H32" s="31" t="s">
        <v>80</v>
      </c>
      <c r="I32" s="31" t="s">
        <v>80</v>
      </c>
      <c r="J32" s="31" t="s">
        <v>80</v>
      </c>
      <c r="K32" s="31" t="s">
        <v>80</v>
      </c>
      <c r="L32" s="31" t="s">
        <v>80</v>
      </c>
      <c r="M32" s="31" t="s">
        <v>80</v>
      </c>
      <c r="N32" s="31" t="s">
        <v>80</v>
      </c>
      <c r="O32" s="31" t="s">
        <v>80</v>
      </c>
      <c r="P32" s="31" t="s">
        <v>80</v>
      </c>
      <c r="Q32" s="31" t="s">
        <v>80</v>
      </c>
      <c r="R32" s="31" t="s">
        <v>82</v>
      </c>
      <c r="S32" s="31" t="s">
        <v>82</v>
      </c>
      <c r="T32" s="31" t="s">
        <v>82</v>
      </c>
      <c r="U32" s="31" t="s">
        <v>82</v>
      </c>
      <c r="V32" s="31" t="s">
        <v>5</v>
      </c>
      <c r="W32" s="31" t="s">
        <v>82</v>
      </c>
      <c r="X32" s="31" t="s">
        <v>82</v>
      </c>
      <c r="Y32" s="31" t="s">
        <v>82</v>
      </c>
      <c r="Z32" s="31" t="s">
        <v>5</v>
      </c>
      <c r="AA32" s="31" t="s">
        <v>82</v>
      </c>
      <c r="AB32" s="31" t="s">
        <v>82</v>
      </c>
      <c r="AC32" s="31" t="s">
        <v>20</v>
      </c>
      <c r="AD32" s="31" t="s">
        <v>20</v>
      </c>
      <c r="AE32" s="31" t="s">
        <v>5</v>
      </c>
      <c r="AF32" s="31" t="s">
        <v>20</v>
      </c>
      <c r="AG32" s="31" t="s">
        <v>5</v>
      </c>
      <c r="AH32" s="31" t="s">
        <v>5</v>
      </c>
      <c r="AI32" s="31" t="s">
        <v>5</v>
      </c>
      <c r="AJ32" s="31" t="s">
        <v>20</v>
      </c>
      <c r="AK32">
        <v>14</v>
      </c>
      <c r="AL32" s="29" t="s">
        <v>80</v>
      </c>
      <c r="AM32" s="29" t="s">
        <v>80</v>
      </c>
      <c r="AN32" s="20" t="s">
        <v>80</v>
      </c>
    </row>
    <row r="33" spans="1:40" x14ac:dyDescent="0.25">
      <c r="A33" t="s">
        <v>187</v>
      </c>
      <c r="B33" t="s">
        <v>188</v>
      </c>
      <c r="C33" t="s">
        <v>75</v>
      </c>
      <c r="D33" t="s">
        <v>103</v>
      </c>
      <c r="E33" t="s">
        <v>87</v>
      </c>
      <c r="F33" t="s">
        <v>78</v>
      </c>
      <c r="G33" s="31">
        <v>423</v>
      </c>
      <c r="H33" s="31">
        <v>1250</v>
      </c>
      <c r="I33" s="31">
        <v>796</v>
      </c>
      <c r="J33" s="31">
        <v>163</v>
      </c>
      <c r="K33" s="31">
        <v>124</v>
      </c>
      <c r="L33" s="31">
        <v>43.404000000000003</v>
      </c>
      <c r="M33" s="31">
        <v>1.3</v>
      </c>
      <c r="N33" s="31">
        <v>87.3</v>
      </c>
      <c r="O33" s="31">
        <v>143</v>
      </c>
      <c r="P33" s="31">
        <v>629</v>
      </c>
      <c r="Q33" s="31">
        <v>770</v>
      </c>
      <c r="R33" s="31">
        <v>2067</v>
      </c>
      <c r="S33" s="31">
        <v>2136</v>
      </c>
      <c r="T33" s="31">
        <v>2599</v>
      </c>
      <c r="U33" s="31">
        <v>2134</v>
      </c>
      <c r="V33" s="31">
        <v>2646</v>
      </c>
      <c r="W33" s="31">
        <v>2762</v>
      </c>
      <c r="X33" s="31">
        <v>1908</v>
      </c>
      <c r="Y33" s="31">
        <v>1150.876</v>
      </c>
      <c r="Z33" s="31">
        <v>1038.836</v>
      </c>
      <c r="AA33" s="31">
        <v>676.60900000000004</v>
      </c>
      <c r="AB33" s="31">
        <v>561.96799999999996</v>
      </c>
      <c r="AC33" s="31">
        <v>432.08600000000001</v>
      </c>
      <c r="AD33" s="31">
        <v>623.03099999999995</v>
      </c>
      <c r="AE33" s="31">
        <v>539.83600000000001</v>
      </c>
      <c r="AF33" s="31">
        <v>587.149</v>
      </c>
      <c r="AG33" s="31">
        <v>674.375</v>
      </c>
      <c r="AH33" s="31">
        <v>763.45399999999995</v>
      </c>
      <c r="AI33" s="31">
        <v>724.11900000000003</v>
      </c>
      <c r="AJ33" s="31">
        <v>728.49800000000005</v>
      </c>
      <c r="AK33">
        <v>15</v>
      </c>
      <c r="AL33" s="29">
        <v>1.21</v>
      </c>
      <c r="AM33" s="29">
        <v>85.83</v>
      </c>
      <c r="AN33" s="20">
        <v>29182.84</v>
      </c>
    </row>
    <row r="34" spans="1:40" x14ac:dyDescent="0.25">
      <c r="A34" t="s">
        <v>187</v>
      </c>
      <c r="B34" t="s">
        <v>188</v>
      </c>
      <c r="C34" t="s">
        <v>75</v>
      </c>
      <c r="D34" t="s">
        <v>103</v>
      </c>
      <c r="E34" t="s">
        <v>87</v>
      </c>
      <c r="F34" t="s">
        <v>79</v>
      </c>
      <c r="G34" s="31" t="s">
        <v>5</v>
      </c>
      <c r="H34" s="31" t="s">
        <v>5</v>
      </c>
      <c r="I34" s="31" t="s">
        <v>5</v>
      </c>
      <c r="J34" s="31" t="s">
        <v>5</v>
      </c>
      <c r="K34" s="31" t="s">
        <v>5</v>
      </c>
      <c r="L34" s="31" t="s">
        <v>5</v>
      </c>
      <c r="M34" s="31" t="s">
        <v>5</v>
      </c>
      <c r="N34" s="31" t="s">
        <v>5</v>
      </c>
      <c r="O34" s="31" t="s">
        <v>5</v>
      </c>
      <c r="P34" s="31" t="s">
        <v>5</v>
      </c>
      <c r="Q34" s="31" t="s">
        <v>5</v>
      </c>
      <c r="R34" s="31" t="s">
        <v>5</v>
      </c>
      <c r="S34" s="31" t="s">
        <v>5</v>
      </c>
      <c r="T34" s="31" t="s">
        <v>5</v>
      </c>
      <c r="U34" s="31" t="s">
        <v>5</v>
      </c>
      <c r="V34" s="31" t="s">
        <v>20</v>
      </c>
      <c r="W34" s="31" t="s">
        <v>20</v>
      </c>
      <c r="X34" s="31" t="s">
        <v>24</v>
      </c>
      <c r="Y34" s="31" t="s">
        <v>24</v>
      </c>
      <c r="Z34" s="31" t="s">
        <v>24</v>
      </c>
      <c r="AA34" s="31" t="s">
        <v>24</v>
      </c>
      <c r="AB34" s="31" t="s">
        <v>24</v>
      </c>
      <c r="AC34" s="31" t="s">
        <v>24</v>
      </c>
      <c r="AD34" s="31" t="s">
        <v>24</v>
      </c>
      <c r="AE34" s="31" t="s">
        <v>24</v>
      </c>
      <c r="AF34" s="31" t="s">
        <v>24</v>
      </c>
      <c r="AG34" s="31" t="s">
        <v>24</v>
      </c>
      <c r="AH34" s="31" t="s">
        <v>20</v>
      </c>
      <c r="AI34" s="31" t="s">
        <v>24</v>
      </c>
      <c r="AJ34" s="31" t="s">
        <v>24</v>
      </c>
      <c r="AK34">
        <v>15</v>
      </c>
      <c r="AL34" s="29" t="s">
        <v>80</v>
      </c>
      <c r="AM34" s="29" t="s">
        <v>80</v>
      </c>
      <c r="AN34" s="20" t="s">
        <v>80</v>
      </c>
    </row>
    <row r="35" spans="1:40" x14ac:dyDescent="0.25">
      <c r="A35" t="s">
        <v>187</v>
      </c>
      <c r="B35" t="s">
        <v>188</v>
      </c>
      <c r="C35" t="s">
        <v>75</v>
      </c>
      <c r="D35" t="s">
        <v>114</v>
      </c>
      <c r="E35" t="s">
        <v>87</v>
      </c>
      <c r="F35" t="s">
        <v>78</v>
      </c>
      <c r="G35" s="31" t="s">
        <v>80</v>
      </c>
      <c r="H35" s="31" t="s">
        <v>80</v>
      </c>
      <c r="I35" s="31" t="s">
        <v>80</v>
      </c>
      <c r="J35" s="31">
        <v>1154</v>
      </c>
      <c r="K35" s="31">
        <v>2113</v>
      </c>
      <c r="L35" s="31">
        <v>974.78499999999997</v>
      </c>
      <c r="M35" s="31">
        <v>377.07400000000001</v>
      </c>
      <c r="N35" s="31">
        <v>837.00400000000002</v>
      </c>
      <c r="O35" s="31">
        <v>855.21</v>
      </c>
      <c r="P35" s="31">
        <v>1854.144</v>
      </c>
      <c r="Q35" s="31">
        <v>1742.825</v>
      </c>
      <c r="R35" s="31">
        <v>1815.787</v>
      </c>
      <c r="S35" s="31">
        <v>2368.1750000000002</v>
      </c>
      <c r="T35" s="31">
        <v>1874.309</v>
      </c>
      <c r="U35" s="31">
        <v>1880.009</v>
      </c>
      <c r="V35" s="31">
        <v>1399.2059999999999</v>
      </c>
      <c r="W35" s="31">
        <v>1266.7070000000001</v>
      </c>
      <c r="X35" s="31">
        <v>531.553</v>
      </c>
      <c r="Y35" s="31">
        <v>1323.2719999999999</v>
      </c>
      <c r="Z35" s="31">
        <v>1963.9860000000001</v>
      </c>
      <c r="AA35" s="31" t="s">
        <v>80</v>
      </c>
      <c r="AB35" s="31" t="s">
        <v>80</v>
      </c>
      <c r="AC35" s="31" t="s">
        <v>80</v>
      </c>
      <c r="AD35" s="31" t="s">
        <v>80</v>
      </c>
      <c r="AE35" s="31" t="s">
        <v>80</v>
      </c>
      <c r="AF35" s="31" t="s">
        <v>80</v>
      </c>
      <c r="AG35" s="31" t="s">
        <v>80</v>
      </c>
      <c r="AH35" s="31" t="s">
        <v>80</v>
      </c>
      <c r="AI35" s="31" t="s">
        <v>80</v>
      </c>
      <c r="AJ35" s="31" t="s">
        <v>80</v>
      </c>
      <c r="AK35">
        <v>16</v>
      </c>
      <c r="AL35" s="29">
        <v>1.01</v>
      </c>
      <c r="AM35" s="29">
        <v>86.84</v>
      </c>
      <c r="AN35" s="20">
        <v>24331.045999999998</v>
      </c>
    </row>
    <row r="36" spans="1:40" x14ac:dyDescent="0.25">
      <c r="A36" t="s">
        <v>187</v>
      </c>
      <c r="B36" t="s">
        <v>188</v>
      </c>
      <c r="C36" t="s">
        <v>75</v>
      </c>
      <c r="D36" t="s">
        <v>114</v>
      </c>
      <c r="E36" t="s">
        <v>87</v>
      </c>
      <c r="F36" t="s">
        <v>79</v>
      </c>
      <c r="G36" s="31" t="s">
        <v>80</v>
      </c>
      <c r="H36" s="31" t="s">
        <v>80</v>
      </c>
      <c r="I36" s="31" t="s">
        <v>80</v>
      </c>
      <c r="J36" s="31" t="s">
        <v>5</v>
      </c>
      <c r="K36" s="31" t="s">
        <v>5</v>
      </c>
      <c r="L36" s="31" t="s">
        <v>5</v>
      </c>
      <c r="M36" s="31" t="s">
        <v>82</v>
      </c>
      <c r="N36" s="31" t="s">
        <v>82</v>
      </c>
      <c r="O36" s="31" t="s">
        <v>5</v>
      </c>
      <c r="P36" s="31" t="s">
        <v>5</v>
      </c>
      <c r="Q36" s="31" t="s">
        <v>5</v>
      </c>
      <c r="R36" s="31" t="s">
        <v>5</v>
      </c>
      <c r="S36" s="31" t="s">
        <v>5</v>
      </c>
      <c r="T36" s="31" t="s">
        <v>5</v>
      </c>
      <c r="U36" s="31" t="s">
        <v>20</v>
      </c>
      <c r="V36" s="31" t="s">
        <v>20</v>
      </c>
      <c r="W36" s="31" t="s">
        <v>24</v>
      </c>
      <c r="X36" s="31" t="s">
        <v>24</v>
      </c>
      <c r="Y36" s="31" t="s">
        <v>24</v>
      </c>
      <c r="Z36" s="31" t="s">
        <v>24</v>
      </c>
      <c r="AA36" s="31" t="s">
        <v>80</v>
      </c>
      <c r="AB36" s="31" t="s">
        <v>80</v>
      </c>
      <c r="AC36" s="31" t="s">
        <v>80</v>
      </c>
      <c r="AD36" s="31" t="s">
        <v>80</v>
      </c>
      <c r="AE36" s="31" t="s">
        <v>80</v>
      </c>
      <c r="AF36" s="31" t="s">
        <v>80</v>
      </c>
      <c r="AG36" s="31" t="s">
        <v>80</v>
      </c>
      <c r="AH36" s="31" t="s">
        <v>80</v>
      </c>
      <c r="AI36" s="31" t="s">
        <v>80</v>
      </c>
      <c r="AJ36" s="31" t="s">
        <v>80</v>
      </c>
      <c r="AK36">
        <v>16</v>
      </c>
      <c r="AL36" s="29" t="s">
        <v>80</v>
      </c>
      <c r="AM36" s="29" t="s">
        <v>80</v>
      </c>
      <c r="AN36" s="20" t="s">
        <v>80</v>
      </c>
    </row>
    <row r="37" spans="1:40" x14ac:dyDescent="0.25">
      <c r="A37" t="s">
        <v>187</v>
      </c>
      <c r="B37" t="s">
        <v>188</v>
      </c>
      <c r="C37" t="s">
        <v>75</v>
      </c>
      <c r="D37" t="s">
        <v>131</v>
      </c>
      <c r="E37" t="s">
        <v>99</v>
      </c>
      <c r="F37" t="s">
        <v>78</v>
      </c>
      <c r="G37" s="31" t="s">
        <v>80</v>
      </c>
      <c r="H37" s="31" t="s">
        <v>80</v>
      </c>
      <c r="I37" s="31" t="s">
        <v>80</v>
      </c>
      <c r="J37" s="31" t="s">
        <v>80</v>
      </c>
      <c r="K37" s="31" t="s">
        <v>80</v>
      </c>
      <c r="L37" s="31" t="s">
        <v>80</v>
      </c>
      <c r="M37" s="31" t="s">
        <v>80</v>
      </c>
      <c r="N37" s="31" t="s">
        <v>80</v>
      </c>
      <c r="O37" s="31" t="s">
        <v>80</v>
      </c>
      <c r="P37" s="31" t="s">
        <v>80</v>
      </c>
      <c r="Q37" s="31">
        <v>1150.76</v>
      </c>
      <c r="R37" s="31">
        <v>1432.5360000000001</v>
      </c>
      <c r="S37" s="31">
        <v>1282.5830000000001</v>
      </c>
      <c r="T37" s="31">
        <v>482.23200000000003</v>
      </c>
      <c r="U37" s="31">
        <v>605.13499999999999</v>
      </c>
      <c r="V37" s="31">
        <v>655.41700000000003</v>
      </c>
      <c r="W37" s="31">
        <v>1075.633</v>
      </c>
      <c r="X37" s="31">
        <v>734.048</v>
      </c>
      <c r="Y37" s="31">
        <v>1376.9580000000001</v>
      </c>
      <c r="Z37" s="31">
        <v>2360.8359999999998</v>
      </c>
      <c r="AA37" s="31">
        <v>2921.4140000000002</v>
      </c>
      <c r="AB37" s="31">
        <v>1799.268</v>
      </c>
      <c r="AC37" s="31">
        <v>1144.162</v>
      </c>
      <c r="AD37" s="31">
        <v>1469.453</v>
      </c>
      <c r="AE37" s="31">
        <v>919.58</v>
      </c>
      <c r="AF37" s="31">
        <v>627.05499999999995</v>
      </c>
      <c r="AG37" s="31">
        <v>168.06299999999999</v>
      </c>
      <c r="AH37" s="31" t="s">
        <v>80</v>
      </c>
      <c r="AI37" s="31" t="s">
        <v>80</v>
      </c>
      <c r="AJ37" s="31" t="s">
        <v>80</v>
      </c>
      <c r="AK37">
        <v>17</v>
      </c>
      <c r="AL37" s="29">
        <v>0.84</v>
      </c>
      <c r="AM37" s="29">
        <v>87.68</v>
      </c>
      <c r="AN37" s="20">
        <v>20205.133999999998</v>
      </c>
    </row>
    <row r="38" spans="1:40" x14ac:dyDescent="0.25">
      <c r="A38" t="s">
        <v>187</v>
      </c>
      <c r="B38" t="s">
        <v>188</v>
      </c>
      <c r="C38" t="s">
        <v>75</v>
      </c>
      <c r="D38" t="s">
        <v>131</v>
      </c>
      <c r="E38" t="s">
        <v>99</v>
      </c>
      <c r="F38" t="s">
        <v>79</v>
      </c>
      <c r="G38" s="31" t="s">
        <v>80</v>
      </c>
      <c r="H38" s="31" t="s">
        <v>80</v>
      </c>
      <c r="I38" s="31" t="s">
        <v>80</v>
      </c>
      <c r="J38" s="31" t="s">
        <v>80</v>
      </c>
      <c r="K38" s="31" t="s">
        <v>80</v>
      </c>
      <c r="L38" s="31" t="s">
        <v>80</v>
      </c>
      <c r="M38" s="31" t="s">
        <v>80</v>
      </c>
      <c r="N38" s="31" t="s">
        <v>80</v>
      </c>
      <c r="O38" s="31" t="s">
        <v>80</v>
      </c>
      <c r="P38" s="31" t="s">
        <v>7</v>
      </c>
      <c r="Q38" s="31" t="s">
        <v>20</v>
      </c>
      <c r="R38" s="31" t="s">
        <v>20</v>
      </c>
      <c r="S38" s="31" t="s">
        <v>24</v>
      </c>
      <c r="T38" s="31" t="s">
        <v>24</v>
      </c>
      <c r="U38" s="31" t="s">
        <v>24</v>
      </c>
      <c r="V38" s="31" t="s">
        <v>24</v>
      </c>
      <c r="W38" s="31" t="s">
        <v>24</v>
      </c>
      <c r="X38" s="31" t="s">
        <v>24</v>
      </c>
      <c r="Y38" s="31" t="s">
        <v>24</v>
      </c>
      <c r="Z38" s="31" t="s">
        <v>24</v>
      </c>
      <c r="AA38" s="31" t="s">
        <v>24</v>
      </c>
      <c r="AB38" s="31" t="s">
        <v>20</v>
      </c>
      <c r="AC38" s="31" t="s">
        <v>20</v>
      </c>
      <c r="AD38" s="31" t="s">
        <v>24</v>
      </c>
      <c r="AE38" s="31" t="s">
        <v>20</v>
      </c>
      <c r="AF38" s="31" t="s">
        <v>5</v>
      </c>
      <c r="AG38" s="31" t="s">
        <v>5</v>
      </c>
      <c r="AH38" s="31" t="s">
        <v>80</v>
      </c>
      <c r="AI38" s="31" t="s">
        <v>80</v>
      </c>
      <c r="AJ38" s="31" t="s">
        <v>80</v>
      </c>
      <c r="AK38">
        <v>17</v>
      </c>
      <c r="AL38" s="29" t="s">
        <v>80</v>
      </c>
      <c r="AM38" s="29" t="s">
        <v>80</v>
      </c>
      <c r="AN38" s="20" t="s">
        <v>80</v>
      </c>
    </row>
    <row r="39" spans="1:40" x14ac:dyDescent="0.25">
      <c r="A39" t="s">
        <v>187</v>
      </c>
      <c r="B39" t="s">
        <v>188</v>
      </c>
      <c r="C39" t="s">
        <v>75</v>
      </c>
      <c r="D39" t="s">
        <v>83</v>
      </c>
      <c r="E39" t="s">
        <v>77</v>
      </c>
      <c r="F39" t="s">
        <v>78</v>
      </c>
      <c r="G39" s="31">
        <v>1999.788</v>
      </c>
      <c r="H39" s="31">
        <v>2357.107</v>
      </c>
      <c r="I39" s="31">
        <v>1745.643</v>
      </c>
      <c r="J39" s="31">
        <v>1942.1020000000001</v>
      </c>
      <c r="K39" s="31">
        <v>2001.2829999999999</v>
      </c>
      <c r="L39" s="31">
        <v>1921.894</v>
      </c>
      <c r="M39" s="31">
        <v>1589.99</v>
      </c>
      <c r="N39" s="31">
        <v>795.27300000000002</v>
      </c>
      <c r="O39" s="31">
        <v>759.803</v>
      </c>
      <c r="P39" s="31">
        <v>572.22699999999998</v>
      </c>
      <c r="Q39" s="31">
        <v>594.702</v>
      </c>
      <c r="R39" s="31">
        <v>570.92100000000005</v>
      </c>
      <c r="S39" s="31">
        <v>507.05099999999999</v>
      </c>
      <c r="T39" s="31">
        <v>140.876</v>
      </c>
      <c r="U39" s="31">
        <v>269.024</v>
      </c>
      <c r="V39" s="31">
        <v>155.77799999999999</v>
      </c>
      <c r="W39" s="31">
        <v>237.61099999999999</v>
      </c>
      <c r="X39" s="31">
        <v>174.57900000000001</v>
      </c>
      <c r="Y39" s="31">
        <v>24.975000000000001</v>
      </c>
      <c r="Z39" s="31">
        <v>74.069999999999993</v>
      </c>
      <c r="AA39" s="31">
        <v>44.963999999999999</v>
      </c>
      <c r="AB39" s="31">
        <v>135.29499999999999</v>
      </c>
      <c r="AC39" s="31">
        <v>127.304</v>
      </c>
      <c r="AD39" s="31">
        <v>170.9</v>
      </c>
      <c r="AE39" s="31">
        <v>195.05799999999999</v>
      </c>
      <c r="AF39" s="31">
        <v>79.694000000000003</v>
      </c>
      <c r="AG39" s="31">
        <v>14.637</v>
      </c>
      <c r="AH39" s="31">
        <v>135.15</v>
      </c>
      <c r="AI39" s="31">
        <v>27.231999999999999</v>
      </c>
      <c r="AJ39" s="31">
        <v>59.887999999999998</v>
      </c>
      <c r="AK39">
        <v>18</v>
      </c>
      <c r="AL39" s="29">
        <v>0.81</v>
      </c>
      <c r="AM39" s="29">
        <v>88.49</v>
      </c>
      <c r="AN39" s="20">
        <v>19424.819</v>
      </c>
    </row>
    <row r="40" spans="1:40" x14ac:dyDescent="0.25">
      <c r="A40" t="s">
        <v>187</v>
      </c>
      <c r="B40" t="s">
        <v>188</v>
      </c>
      <c r="C40" t="s">
        <v>75</v>
      </c>
      <c r="D40" t="s">
        <v>83</v>
      </c>
      <c r="E40" t="s">
        <v>77</v>
      </c>
      <c r="F40" t="s">
        <v>79</v>
      </c>
      <c r="G40" s="31" t="s">
        <v>24</v>
      </c>
      <c r="H40" s="31" t="s">
        <v>24</v>
      </c>
      <c r="I40" s="31" t="s">
        <v>24</v>
      </c>
      <c r="J40" s="31" t="s">
        <v>24</v>
      </c>
      <c r="K40" s="31" t="s">
        <v>24</v>
      </c>
      <c r="L40" s="31" t="s">
        <v>24</v>
      </c>
      <c r="M40" s="31" t="s">
        <v>24</v>
      </c>
      <c r="N40" s="31" t="s">
        <v>24</v>
      </c>
      <c r="O40" s="31" t="s">
        <v>24</v>
      </c>
      <c r="P40" s="31" t="s">
        <v>24</v>
      </c>
      <c r="Q40" s="31" t="s">
        <v>24</v>
      </c>
      <c r="R40" s="31" t="s">
        <v>24</v>
      </c>
      <c r="S40" s="31" t="s">
        <v>24</v>
      </c>
      <c r="T40" s="31" t="s">
        <v>24</v>
      </c>
      <c r="U40" s="31" t="s">
        <v>24</v>
      </c>
      <c r="V40" s="31" t="s">
        <v>24</v>
      </c>
      <c r="W40" s="31" t="s">
        <v>24</v>
      </c>
      <c r="X40" s="31" t="s">
        <v>24</v>
      </c>
      <c r="Y40" s="31" t="s">
        <v>24</v>
      </c>
      <c r="Z40" s="31" t="s">
        <v>24</v>
      </c>
      <c r="AA40" s="31" t="s">
        <v>24</v>
      </c>
      <c r="AB40" s="31" t="s">
        <v>24</v>
      </c>
      <c r="AC40" s="31" t="s">
        <v>24</v>
      </c>
      <c r="AD40" s="31" t="s">
        <v>24</v>
      </c>
      <c r="AE40" s="31" t="s">
        <v>24</v>
      </c>
      <c r="AF40" s="31" t="s">
        <v>24</v>
      </c>
      <c r="AG40" s="31" t="s">
        <v>24</v>
      </c>
      <c r="AH40" s="31" t="s">
        <v>24</v>
      </c>
      <c r="AI40" s="31" t="s">
        <v>24</v>
      </c>
      <c r="AJ40" s="31" t="s">
        <v>24</v>
      </c>
      <c r="AK40">
        <v>18</v>
      </c>
      <c r="AL40" s="29" t="s">
        <v>80</v>
      </c>
      <c r="AM40" s="29" t="s">
        <v>80</v>
      </c>
      <c r="AN40" s="20" t="s">
        <v>80</v>
      </c>
    </row>
    <row r="41" spans="1:40" x14ac:dyDescent="0.25">
      <c r="A41" t="s">
        <v>187</v>
      </c>
      <c r="B41" t="s">
        <v>188</v>
      </c>
      <c r="C41" t="s">
        <v>75</v>
      </c>
      <c r="D41" t="s">
        <v>135</v>
      </c>
      <c r="E41" t="s">
        <v>99</v>
      </c>
      <c r="F41" t="s">
        <v>78</v>
      </c>
      <c r="G41" s="31" t="s">
        <v>80</v>
      </c>
      <c r="H41" s="31" t="s">
        <v>80</v>
      </c>
      <c r="I41" s="31" t="s">
        <v>80</v>
      </c>
      <c r="J41" s="31" t="s">
        <v>80</v>
      </c>
      <c r="K41" s="31" t="s">
        <v>80</v>
      </c>
      <c r="L41" s="31" t="s">
        <v>80</v>
      </c>
      <c r="M41" s="31" t="s">
        <v>80</v>
      </c>
      <c r="N41" s="31" t="s">
        <v>80</v>
      </c>
      <c r="O41" s="31">
        <v>735.67</v>
      </c>
      <c r="P41" s="31">
        <v>831.05</v>
      </c>
      <c r="Q41" s="31">
        <v>1054.0650000000001</v>
      </c>
      <c r="R41" s="31">
        <v>976.59799999999996</v>
      </c>
      <c r="S41" s="31">
        <v>851.1</v>
      </c>
      <c r="T41" s="31">
        <v>1023.675</v>
      </c>
      <c r="U41" s="31">
        <v>921.91899999999998</v>
      </c>
      <c r="V41" s="31">
        <v>1028.682</v>
      </c>
      <c r="W41" s="31">
        <v>288.14600000000002</v>
      </c>
      <c r="X41" s="31">
        <v>272.78899999999999</v>
      </c>
      <c r="Y41" s="31">
        <v>168.114</v>
      </c>
      <c r="Z41" s="31">
        <v>1007.203</v>
      </c>
      <c r="AA41" s="31">
        <v>340.48399999999998</v>
      </c>
      <c r="AB41" s="31">
        <v>1102.954</v>
      </c>
      <c r="AC41" s="31">
        <v>1602.3630000000001</v>
      </c>
      <c r="AD41" s="31">
        <v>1487.5170000000001</v>
      </c>
      <c r="AE41" s="31">
        <v>1622.864</v>
      </c>
      <c r="AF41" s="31">
        <v>905.99</v>
      </c>
      <c r="AG41" s="31">
        <v>791.12099999999998</v>
      </c>
      <c r="AH41" s="31">
        <v>868.14099999999996</v>
      </c>
      <c r="AI41" s="31">
        <v>601.18899999999996</v>
      </c>
      <c r="AJ41" s="31" t="s">
        <v>80</v>
      </c>
      <c r="AK41">
        <v>19</v>
      </c>
      <c r="AL41" s="29">
        <v>0.77</v>
      </c>
      <c r="AM41" s="29">
        <v>89.26</v>
      </c>
      <c r="AN41" s="20">
        <v>18481.634999999998</v>
      </c>
    </row>
    <row r="42" spans="1:40" x14ac:dyDescent="0.25">
      <c r="A42" t="s">
        <v>187</v>
      </c>
      <c r="B42" t="s">
        <v>188</v>
      </c>
      <c r="C42" t="s">
        <v>75</v>
      </c>
      <c r="D42" t="s">
        <v>135</v>
      </c>
      <c r="E42" t="s">
        <v>99</v>
      </c>
      <c r="F42" t="s">
        <v>79</v>
      </c>
      <c r="G42" s="31" t="s">
        <v>80</v>
      </c>
      <c r="H42" s="31" t="s">
        <v>80</v>
      </c>
      <c r="I42" s="31" t="s">
        <v>80</v>
      </c>
      <c r="J42" s="31" t="s">
        <v>80</v>
      </c>
      <c r="K42" s="31" t="s">
        <v>80</v>
      </c>
      <c r="L42" s="31" t="s">
        <v>80</v>
      </c>
      <c r="M42" s="31" t="s">
        <v>80</v>
      </c>
      <c r="N42" s="31" t="s">
        <v>80</v>
      </c>
      <c r="O42" s="31" t="s">
        <v>20</v>
      </c>
      <c r="P42" s="31" t="s">
        <v>20</v>
      </c>
      <c r="Q42" s="31" t="s">
        <v>20</v>
      </c>
      <c r="R42" s="31" t="s">
        <v>20</v>
      </c>
      <c r="S42" s="31" t="s">
        <v>24</v>
      </c>
      <c r="T42" s="31" t="s">
        <v>24</v>
      </c>
      <c r="U42" s="31" t="s">
        <v>24</v>
      </c>
      <c r="V42" s="31" t="s">
        <v>24</v>
      </c>
      <c r="W42" s="31" t="s">
        <v>24</v>
      </c>
      <c r="X42" s="31" t="s">
        <v>24</v>
      </c>
      <c r="Y42" s="31" t="s">
        <v>24</v>
      </c>
      <c r="Z42" s="31" t="s">
        <v>24</v>
      </c>
      <c r="AA42" s="31" t="s">
        <v>24</v>
      </c>
      <c r="AB42" s="31" t="s">
        <v>24</v>
      </c>
      <c r="AC42" s="31" t="s">
        <v>24</v>
      </c>
      <c r="AD42" s="31" t="s">
        <v>24</v>
      </c>
      <c r="AE42" s="31" t="s">
        <v>24</v>
      </c>
      <c r="AF42" s="31" t="s">
        <v>24</v>
      </c>
      <c r="AG42" s="31" t="s">
        <v>24</v>
      </c>
      <c r="AH42" s="31" t="s">
        <v>24</v>
      </c>
      <c r="AI42" s="31" t="s">
        <v>24</v>
      </c>
      <c r="AJ42" s="31" t="s">
        <v>80</v>
      </c>
      <c r="AK42">
        <v>19</v>
      </c>
      <c r="AL42" s="29" t="s">
        <v>80</v>
      </c>
      <c r="AM42" s="29" t="s">
        <v>80</v>
      </c>
      <c r="AN42" s="20" t="s">
        <v>80</v>
      </c>
    </row>
    <row r="43" spans="1:40" x14ac:dyDescent="0.25">
      <c r="A43" t="s">
        <v>187</v>
      </c>
      <c r="B43" t="s">
        <v>188</v>
      </c>
      <c r="C43" t="s">
        <v>75</v>
      </c>
      <c r="D43" t="s">
        <v>96</v>
      </c>
      <c r="E43" t="s">
        <v>99</v>
      </c>
      <c r="F43" t="s">
        <v>78</v>
      </c>
      <c r="G43" s="31" t="s">
        <v>80</v>
      </c>
      <c r="H43" s="31" t="s">
        <v>80</v>
      </c>
      <c r="I43" s="31" t="s">
        <v>80</v>
      </c>
      <c r="J43" s="31">
        <v>194.65</v>
      </c>
      <c r="K43" s="31" t="s">
        <v>80</v>
      </c>
      <c r="L43" s="31">
        <v>87.14</v>
      </c>
      <c r="M43" s="31">
        <v>96.27</v>
      </c>
      <c r="N43" s="31" t="s">
        <v>80</v>
      </c>
      <c r="O43" s="31" t="s">
        <v>80</v>
      </c>
      <c r="P43" s="31" t="s">
        <v>80</v>
      </c>
      <c r="Q43" s="31" t="s">
        <v>80</v>
      </c>
      <c r="R43" s="31" t="s">
        <v>80</v>
      </c>
      <c r="S43" s="31" t="s">
        <v>80</v>
      </c>
      <c r="T43" s="31" t="s">
        <v>80</v>
      </c>
      <c r="U43" s="31">
        <v>186.44</v>
      </c>
      <c r="V43" s="31">
        <v>246.197</v>
      </c>
      <c r="W43" s="31">
        <v>704.05899999999997</v>
      </c>
      <c r="X43" s="31">
        <v>1245.5160000000001</v>
      </c>
      <c r="Y43" s="31">
        <v>1274.3599999999999</v>
      </c>
      <c r="Z43" s="31">
        <v>1361.556</v>
      </c>
      <c r="AA43" s="31">
        <v>1653.71</v>
      </c>
      <c r="AB43" s="31">
        <v>1289.57</v>
      </c>
      <c r="AC43" s="31">
        <v>1366.1</v>
      </c>
      <c r="AD43" s="31">
        <v>1782</v>
      </c>
      <c r="AE43" s="31">
        <v>1985.62</v>
      </c>
      <c r="AF43" s="31">
        <v>839.22699999999998</v>
      </c>
      <c r="AG43" s="31">
        <v>473</v>
      </c>
      <c r="AH43" s="31">
        <v>764</v>
      </c>
      <c r="AI43" s="31">
        <v>802.61599999999999</v>
      </c>
      <c r="AJ43" s="31">
        <v>1256.9079999999999</v>
      </c>
      <c r="AK43">
        <v>20</v>
      </c>
      <c r="AL43" s="29">
        <v>0.73</v>
      </c>
      <c r="AM43" s="29">
        <v>89.99</v>
      </c>
      <c r="AN43" s="20">
        <v>17608.938999999998</v>
      </c>
    </row>
    <row r="44" spans="1:40" x14ac:dyDescent="0.25">
      <c r="A44" t="s">
        <v>187</v>
      </c>
      <c r="B44" t="s">
        <v>188</v>
      </c>
      <c r="C44" t="s">
        <v>75</v>
      </c>
      <c r="D44" t="s">
        <v>96</v>
      </c>
      <c r="E44" t="s">
        <v>99</v>
      </c>
      <c r="F44" t="s">
        <v>79</v>
      </c>
      <c r="G44" s="31" t="s">
        <v>80</v>
      </c>
      <c r="H44" s="31" t="s">
        <v>80</v>
      </c>
      <c r="I44" s="31" t="s">
        <v>80</v>
      </c>
      <c r="J44" s="31" t="s">
        <v>5</v>
      </c>
      <c r="K44" s="31" t="s">
        <v>80</v>
      </c>
      <c r="L44" s="31" t="s">
        <v>20</v>
      </c>
      <c r="M44" s="31" t="s">
        <v>20</v>
      </c>
      <c r="N44" s="31" t="s">
        <v>80</v>
      </c>
      <c r="O44" s="31" t="s">
        <v>7</v>
      </c>
      <c r="P44" s="31" t="s">
        <v>80</v>
      </c>
      <c r="Q44" s="31" t="s">
        <v>80</v>
      </c>
      <c r="R44" s="31" t="s">
        <v>80</v>
      </c>
      <c r="S44" s="31" t="s">
        <v>80</v>
      </c>
      <c r="T44" s="31" t="s">
        <v>80</v>
      </c>
      <c r="U44" s="31" t="s">
        <v>24</v>
      </c>
      <c r="V44" s="31" t="s">
        <v>20</v>
      </c>
      <c r="W44" s="31" t="s">
        <v>20</v>
      </c>
      <c r="X44" s="31" t="s">
        <v>20</v>
      </c>
      <c r="Y44" s="31" t="s">
        <v>20</v>
      </c>
      <c r="Z44" s="31" t="s">
        <v>20</v>
      </c>
      <c r="AA44" s="31" t="s">
        <v>20</v>
      </c>
      <c r="AB44" s="31" t="s">
        <v>20</v>
      </c>
      <c r="AC44" s="31" t="s">
        <v>24</v>
      </c>
      <c r="AD44" s="31" t="s">
        <v>5</v>
      </c>
      <c r="AE44" s="31" t="s">
        <v>5</v>
      </c>
      <c r="AF44" s="31" t="s">
        <v>5</v>
      </c>
      <c r="AG44" s="31" t="s">
        <v>5</v>
      </c>
      <c r="AH44" s="31" t="s">
        <v>5</v>
      </c>
      <c r="AI44" s="31" t="s">
        <v>5</v>
      </c>
      <c r="AJ44" s="31" t="s">
        <v>5</v>
      </c>
      <c r="AK44">
        <v>20</v>
      </c>
      <c r="AL44" s="29" t="s">
        <v>80</v>
      </c>
      <c r="AM44" s="29" t="s">
        <v>80</v>
      </c>
      <c r="AN44" s="20" t="s">
        <v>80</v>
      </c>
    </row>
    <row r="45" spans="1:40" x14ac:dyDescent="0.25">
      <c r="A45" t="s">
        <v>187</v>
      </c>
      <c r="B45" t="s">
        <v>188</v>
      </c>
      <c r="C45" t="s">
        <v>75</v>
      </c>
      <c r="D45" t="s">
        <v>132</v>
      </c>
      <c r="E45" t="s">
        <v>77</v>
      </c>
      <c r="F45" t="s">
        <v>78</v>
      </c>
      <c r="G45" s="31">
        <v>180</v>
      </c>
      <c r="H45" s="31">
        <v>136</v>
      </c>
      <c r="I45" s="31">
        <v>218</v>
      </c>
      <c r="J45" s="31">
        <v>735</v>
      </c>
      <c r="K45" s="31">
        <v>1372</v>
      </c>
      <c r="L45" s="31">
        <v>915</v>
      </c>
      <c r="M45" s="31">
        <v>1159</v>
      </c>
      <c r="N45" s="31">
        <v>497</v>
      </c>
      <c r="O45" s="31">
        <v>322</v>
      </c>
      <c r="P45" s="31">
        <v>490</v>
      </c>
      <c r="Q45" s="31">
        <v>770</v>
      </c>
      <c r="R45" s="31">
        <v>1318</v>
      </c>
      <c r="S45" s="31">
        <v>1292</v>
      </c>
      <c r="T45" s="31">
        <v>734</v>
      </c>
      <c r="U45" s="31">
        <v>1143</v>
      </c>
      <c r="V45" s="31">
        <v>954</v>
      </c>
      <c r="W45" s="31">
        <v>455</v>
      </c>
      <c r="X45" s="31">
        <v>432</v>
      </c>
      <c r="Y45" s="31">
        <v>599</v>
      </c>
      <c r="Z45" s="31">
        <v>359</v>
      </c>
      <c r="AA45" s="31">
        <v>501</v>
      </c>
      <c r="AB45" s="31">
        <v>576.61</v>
      </c>
      <c r="AC45" s="31">
        <v>287.45</v>
      </c>
      <c r="AD45" s="31">
        <v>158.72999999999999</v>
      </c>
      <c r="AE45" s="31">
        <v>222.32</v>
      </c>
      <c r="AF45" s="31">
        <v>512.91999999999996</v>
      </c>
      <c r="AG45" s="31">
        <v>184.1</v>
      </c>
      <c r="AH45" s="31">
        <v>91.6</v>
      </c>
      <c r="AI45" s="31">
        <v>161.32</v>
      </c>
      <c r="AJ45" s="31">
        <v>125</v>
      </c>
      <c r="AK45">
        <v>21</v>
      </c>
      <c r="AL45" s="29">
        <v>0.7</v>
      </c>
      <c r="AM45" s="29">
        <v>90.69</v>
      </c>
      <c r="AN45" s="20">
        <v>16901.05</v>
      </c>
    </row>
    <row r="46" spans="1:40" x14ac:dyDescent="0.25">
      <c r="A46" t="s">
        <v>187</v>
      </c>
      <c r="B46" t="s">
        <v>188</v>
      </c>
      <c r="C46" t="s">
        <v>75</v>
      </c>
      <c r="D46" t="s">
        <v>132</v>
      </c>
      <c r="E46" t="s">
        <v>77</v>
      </c>
      <c r="F46" t="s">
        <v>79</v>
      </c>
      <c r="G46" s="31" t="s">
        <v>5</v>
      </c>
      <c r="H46" s="31" t="s">
        <v>22</v>
      </c>
      <c r="I46" s="31" t="s">
        <v>5</v>
      </c>
      <c r="J46" s="31" t="s">
        <v>5</v>
      </c>
      <c r="K46" s="31" t="s">
        <v>20</v>
      </c>
      <c r="L46" s="31" t="s">
        <v>5</v>
      </c>
      <c r="M46" s="31" t="s">
        <v>20</v>
      </c>
      <c r="N46" s="31" t="s">
        <v>20</v>
      </c>
      <c r="O46" s="31" t="s">
        <v>20</v>
      </c>
      <c r="P46" s="31" t="s">
        <v>20</v>
      </c>
      <c r="Q46" s="31" t="s">
        <v>22</v>
      </c>
      <c r="R46" s="31" t="s">
        <v>22</v>
      </c>
      <c r="S46" s="31" t="s">
        <v>22</v>
      </c>
      <c r="T46" s="31" t="s">
        <v>22</v>
      </c>
      <c r="U46" s="31" t="s">
        <v>22</v>
      </c>
      <c r="V46" s="31" t="s">
        <v>22</v>
      </c>
      <c r="W46" s="31" t="s">
        <v>22</v>
      </c>
      <c r="X46" s="31" t="s">
        <v>22</v>
      </c>
      <c r="Y46" s="31" t="s">
        <v>22</v>
      </c>
      <c r="Z46" s="31" t="s">
        <v>22</v>
      </c>
      <c r="AA46" s="31" t="s">
        <v>22</v>
      </c>
      <c r="AB46" s="31" t="s">
        <v>22</v>
      </c>
      <c r="AC46" s="31" t="s">
        <v>22</v>
      </c>
      <c r="AD46" s="31" t="s">
        <v>22</v>
      </c>
      <c r="AE46" s="31" t="s">
        <v>22</v>
      </c>
      <c r="AF46" s="31" t="s">
        <v>22</v>
      </c>
      <c r="AG46" s="31" t="s">
        <v>22</v>
      </c>
      <c r="AH46" s="31" t="s">
        <v>9</v>
      </c>
      <c r="AI46" s="31" t="s">
        <v>20</v>
      </c>
      <c r="AJ46" s="31" t="s">
        <v>5</v>
      </c>
      <c r="AK46">
        <v>21</v>
      </c>
      <c r="AL46" s="29" t="s">
        <v>80</v>
      </c>
      <c r="AM46" s="29" t="s">
        <v>80</v>
      </c>
      <c r="AN46" s="20" t="s">
        <v>80</v>
      </c>
    </row>
    <row r="47" spans="1:40" x14ac:dyDescent="0.25">
      <c r="A47" t="s">
        <v>187</v>
      </c>
      <c r="B47" t="s">
        <v>188</v>
      </c>
      <c r="C47" t="s">
        <v>75</v>
      </c>
      <c r="D47" t="s">
        <v>189</v>
      </c>
      <c r="E47" t="s">
        <v>99</v>
      </c>
      <c r="F47" t="s">
        <v>78</v>
      </c>
      <c r="G47" s="31" t="s">
        <v>80</v>
      </c>
      <c r="H47" s="31" t="s">
        <v>80</v>
      </c>
      <c r="I47" s="31" t="s">
        <v>80</v>
      </c>
      <c r="J47" s="31" t="s">
        <v>80</v>
      </c>
      <c r="K47" s="31" t="s">
        <v>80</v>
      </c>
      <c r="L47" s="31" t="s">
        <v>80</v>
      </c>
      <c r="M47" s="31">
        <v>2.62</v>
      </c>
      <c r="N47" s="31" t="s">
        <v>80</v>
      </c>
      <c r="O47" s="31" t="s">
        <v>80</v>
      </c>
      <c r="P47" s="31" t="s">
        <v>80</v>
      </c>
      <c r="Q47" s="31" t="s">
        <v>80</v>
      </c>
      <c r="R47" s="31" t="s">
        <v>80</v>
      </c>
      <c r="S47" s="31" t="s">
        <v>80</v>
      </c>
      <c r="T47" s="31" t="s">
        <v>80</v>
      </c>
      <c r="U47" s="31" t="s">
        <v>80</v>
      </c>
      <c r="V47" s="31" t="s">
        <v>80</v>
      </c>
      <c r="W47" s="31" t="s">
        <v>80</v>
      </c>
      <c r="X47" s="31" t="s">
        <v>80</v>
      </c>
      <c r="Y47" s="31" t="s">
        <v>80</v>
      </c>
      <c r="Z47" s="31" t="s">
        <v>80</v>
      </c>
      <c r="AA47" s="31">
        <v>992</v>
      </c>
      <c r="AB47" s="31">
        <v>1450</v>
      </c>
      <c r="AC47" s="31">
        <v>1825.652</v>
      </c>
      <c r="AD47" s="31">
        <v>2633.5619999999999</v>
      </c>
      <c r="AE47" s="31">
        <v>2463.8319999999999</v>
      </c>
      <c r="AF47" s="31">
        <v>1518.43</v>
      </c>
      <c r="AG47" s="31">
        <v>1491.84</v>
      </c>
      <c r="AH47" s="31">
        <v>1499.98</v>
      </c>
      <c r="AI47" s="31">
        <v>1396.63</v>
      </c>
      <c r="AJ47" s="31">
        <v>1542.47</v>
      </c>
      <c r="AK47">
        <v>22</v>
      </c>
      <c r="AL47" s="29">
        <v>0.7</v>
      </c>
      <c r="AM47" s="29">
        <v>91.39</v>
      </c>
      <c r="AN47" s="20">
        <v>16817.016</v>
      </c>
    </row>
    <row r="48" spans="1:40" x14ac:dyDescent="0.25">
      <c r="A48" t="s">
        <v>187</v>
      </c>
      <c r="B48" t="s">
        <v>188</v>
      </c>
      <c r="C48" t="s">
        <v>75</v>
      </c>
      <c r="D48" t="s">
        <v>189</v>
      </c>
      <c r="E48" t="s">
        <v>99</v>
      </c>
      <c r="F48" t="s">
        <v>79</v>
      </c>
      <c r="G48" s="31" t="s">
        <v>80</v>
      </c>
      <c r="H48" s="31" t="s">
        <v>80</v>
      </c>
      <c r="I48" s="31" t="s">
        <v>80</v>
      </c>
      <c r="J48" s="31" t="s">
        <v>80</v>
      </c>
      <c r="K48" s="31" t="s">
        <v>80</v>
      </c>
      <c r="L48" s="31" t="s">
        <v>80</v>
      </c>
      <c r="M48" s="31" t="s">
        <v>5</v>
      </c>
      <c r="N48" s="31" t="s">
        <v>80</v>
      </c>
      <c r="O48" s="31" t="s">
        <v>80</v>
      </c>
      <c r="P48" s="31" t="s">
        <v>80</v>
      </c>
      <c r="Q48" s="31" t="s">
        <v>80</v>
      </c>
      <c r="R48" s="31" t="s">
        <v>80</v>
      </c>
      <c r="S48" s="31" t="s">
        <v>80</v>
      </c>
      <c r="T48" s="31" t="s">
        <v>80</v>
      </c>
      <c r="U48" s="31" t="s">
        <v>80</v>
      </c>
      <c r="V48" s="31" t="s">
        <v>80</v>
      </c>
      <c r="W48" s="31" t="s">
        <v>80</v>
      </c>
      <c r="X48" s="31" t="s">
        <v>80</v>
      </c>
      <c r="Y48" s="31" t="s">
        <v>80</v>
      </c>
      <c r="Z48" s="31" t="s">
        <v>80</v>
      </c>
      <c r="AA48" s="31" t="s">
        <v>24</v>
      </c>
      <c r="AB48" s="31" t="s">
        <v>24</v>
      </c>
      <c r="AC48" s="31" t="s">
        <v>24</v>
      </c>
      <c r="AD48" s="31" t="s">
        <v>24</v>
      </c>
      <c r="AE48" s="31" t="s">
        <v>24</v>
      </c>
      <c r="AF48" s="31" t="s">
        <v>24</v>
      </c>
      <c r="AG48" s="31" t="s">
        <v>24</v>
      </c>
      <c r="AH48" s="31" t="s">
        <v>24</v>
      </c>
      <c r="AI48" s="31" t="s">
        <v>24</v>
      </c>
      <c r="AJ48" s="31" t="s">
        <v>24</v>
      </c>
      <c r="AK48">
        <v>22</v>
      </c>
      <c r="AL48" s="29" t="s">
        <v>80</v>
      </c>
      <c r="AM48" s="29" t="s">
        <v>80</v>
      </c>
      <c r="AN48" s="20" t="s">
        <v>80</v>
      </c>
    </row>
    <row r="49" spans="1:40" x14ac:dyDescent="0.25">
      <c r="A49" t="s">
        <v>187</v>
      </c>
      <c r="B49" t="s">
        <v>188</v>
      </c>
      <c r="C49" t="s">
        <v>75</v>
      </c>
      <c r="D49" t="s">
        <v>94</v>
      </c>
      <c r="E49" t="s">
        <v>87</v>
      </c>
      <c r="F49" t="s">
        <v>78</v>
      </c>
      <c r="G49" s="31">
        <v>982</v>
      </c>
      <c r="H49" s="31">
        <v>713</v>
      </c>
      <c r="I49" s="31">
        <v>795</v>
      </c>
      <c r="J49" s="31">
        <v>696</v>
      </c>
      <c r="K49" s="31">
        <v>930</v>
      </c>
      <c r="L49" s="31">
        <v>531.87</v>
      </c>
      <c r="M49" s="31">
        <v>682.49</v>
      </c>
      <c r="N49" s="31">
        <v>535.53</v>
      </c>
      <c r="O49" s="31">
        <v>283.92</v>
      </c>
      <c r="P49" s="31">
        <v>310.18599999999998</v>
      </c>
      <c r="Q49" s="31">
        <v>311.87400000000002</v>
      </c>
      <c r="R49" s="31">
        <v>520.625</v>
      </c>
      <c r="S49" s="31">
        <v>380.67700000000002</v>
      </c>
      <c r="T49" s="31">
        <v>427.81599999999997</v>
      </c>
      <c r="U49" s="31">
        <v>430.21</v>
      </c>
      <c r="V49" s="31">
        <v>443.10300000000001</v>
      </c>
      <c r="W49" s="31">
        <v>603.08600000000001</v>
      </c>
      <c r="X49" s="31">
        <v>581.51400000000001</v>
      </c>
      <c r="Y49" s="31">
        <v>508.80399999999997</v>
      </c>
      <c r="Z49" s="31">
        <v>584.26400000000001</v>
      </c>
      <c r="AA49" s="31">
        <v>574.346</v>
      </c>
      <c r="AB49" s="31">
        <v>386.13900000000001</v>
      </c>
      <c r="AC49" s="31">
        <v>568.06100000000004</v>
      </c>
      <c r="AD49" s="31">
        <v>389.33600000000001</v>
      </c>
      <c r="AE49" s="31">
        <v>579.56299999999999</v>
      </c>
      <c r="AF49" s="31">
        <v>494.70600000000002</v>
      </c>
      <c r="AG49" s="31">
        <v>667.55100000000004</v>
      </c>
      <c r="AH49" s="31">
        <v>667.88599999999997</v>
      </c>
      <c r="AI49" s="31">
        <v>699.87800000000004</v>
      </c>
      <c r="AJ49" s="31">
        <v>235.22399999999999</v>
      </c>
      <c r="AK49">
        <v>23</v>
      </c>
      <c r="AL49" s="29">
        <v>0.69</v>
      </c>
      <c r="AM49" s="29">
        <v>92.08</v>
      </c>
      <c r="AN49" s="20">
        <v>16514.659</v>
      </c>
    </row>
    <row r="50" spans="1:40" x14ac:dyDescent="0.25">
      <c r="A50" t="s">
        <v>187</v>
      </c>
      <c r="B50" t="s">
        <v>188</v>
      </c>
      <c r="C50" t="s">
        <v>75</v>
      </c>
      <c r="D50" t="s">
        <v>94</v>
      </c>
      <c r="E50" t="s">
        <v>87</v>
      </c>
      <c r="F50" t="s">
        <v>79</v>
      </c>
      <c r="G50" s="31" t="s">
        <v>20</v>
      </c>
      <c r="H50" s="31" t="s">
        <v>20</v>
      </c>
      <c r="I50" s="31" t="s">
        <v>20</v>
      </c>
      <c r="J50" s="31" t="s">
        <v>20</v>
      </c>
      <c r="K50" s="31" t="s">
        <v>20</v>
      </c>
      <c r="L50" s="31" t="s">
        <v>20</v>
      </c>
      <c r="M50" s="31" t="s">
        <v>24</v>
      </c>
      <c r="N50" s="31" t="s">
        <v>24</v>
      </c>
      <c r="O50" s="31" t="s">
        <v>24</v>
      </c>
      <c r="P50" s="31" t="s">
        <v>24</v>
      </c>
      <c r="Q50" s="31" t="s">
        <v>24</v>
      </c>
      <c r="R50" s="31" t="s">
        <v>24</v>
      </c>
      <c r="S50" s="31" t="s">
        <v>24</v>
      </c>
      <c r="T50" s="31" t="s">
        <v>24</v>
      </c>
      <c r="U50" s="31" t="s">
        <v>24</v>
      </c>
      <c r="V50" s="31" t="s">
        <v>24</v>
      </c>
      <c r="W50" s="31" t="s">
        <v>24</v>
      </c>
      <c r="X50" s="31" t="s">
        <v>24</v>
      </c>
      <c r="Y50" s="31" t="s">
        <v>24</v>
      </c>
      <c r="Z50" s="31" t="s">
        <v>24</v>
      </c>
      <c r="AA50" s="31" t="s">
        <v>24</v>
      </c>
      <c r="AB50" s="31" t="s">
        <v>24</v>
      </c>
      <c r="AC50" s="31" t="s">
        <v>24</v>
      </c>
      <c r="AD50" s="31" t="s">
        <v>24</v>
      </c>
      <c r="AE50" s="31" t="s">
        <v>24</v>
      </c>
      <c r="AF50" s="31" t="s">
        <v>24</v>
      </c>
      <c r="AG50" s="31" t="s">
        <v>24</v>
      </c>
      <c r="AH50" s="31" t="s">
        <v>24</v>
      </c>
      <c r="AI50" s="31" t="s">
        <v>20</v>
      </c>
      <c r="AJ50" s="31" t="s">
        <v>20</v>
      </c>
      <c r="AK50">
        <v>23</v>
      </c>
      <c r="AL50" s="29" t="s">
        <v>80</v>
      </c>
      <c r="AM50" s="29" t="s">
        <v>80</v>
      </c>
      <c r="AN50" s="20" t="s">
        <v>80</v>
      </c>
    </row>
    <row r="51" spans="1:40" x14ac:dyDescent="0.25">
      <c r="A51" t="s">
        <v>187</v>
      </c>
      <c r="B51" t="s">
        <v>188</v>
      </c>
      <c r="C51" t="s">
        <v>75</v>
      </c>
      <c r="D51" t="s">
        <v>98</v>
      </c>
      <c r="E51" t="s">
        <v>87</v>
      </c>
      <c r="F51" t="s">
        <v>78</v>
      </c>
      <c r="G51" s="31">
        <v>5623</v>
      </c>
      <c r="H51" s="31">
        <v>2843</v>
      </c>
      <c r="I51" s="31">
        <v>1667</v>
      </c>
      <c r="J51" s="31">
        <v>1077</v>
      </c>
      <c r="K51" s="31" t="s">
        <v>80</v>
      </c>
      <c r="L51" s="31">
        <v>483.84</v>
      </c>
      <c r="M51" s="31">
        <v>473</v>
      </c>
      <c r="N51" s="31">
        <v>148</v>
      </c>
      <c r="O51" s="31" t="s">
        <v>80</v>
      </c>
      <c r="P51" s="31" t="s">
        <v>80</v>
      </c>
      <c r="Q51" s="31" t="s">
        <v>80</v>
      </c>
      <c r="R51" s="31" t="s">
        <v>80</v>
      </c>
      <c r="S51" s="31" t="s">
        <v>80</v>
      </c>
      <c r="T51" s="31" t="s">
        <v>80</v>
      </c>
      <c r="U51" s="31" t="s">
        <v>80</v>
      </c>
      <c r="V51" s="31" t="s">
        <v>80</v>
      </c>
      <c r="W51" s="31" t="s">
        <v>80</v>
      </c>
      <c r="X51" s="31" t="s">
        <v>80</v>
      </c>
      <c r="Y51" s="31" t="s">
        <v>80</v>
      </c>
      <c r="Z51" s="31" t="s">
        <v>80</v>
      </c>
      <c r="AA51" s="31" t="s">
        <v>80</v>
      </c>
      <c r="AB51" s="31">
        <v>314.85599999999999</v>
      </c>
      <c r="AC51" s="31">
        <v>104.952</v>
      </c>
      <c r="AD51" s="31">
        <v>403.69400000000002</v>
      </c>
      <c r="AE51" s="31">
        <v>497.28399999999999</v>
      </c>
      <c r="AF51" s="31">
        <v>464.85</v>
      </c>
      <c r="AG51" s="31">
        <v>219.46600000000001</v>
      </c>
      <c r="AH51" s="31">
        <v>202.46199999999999</v>
      </c>
      <c r="AI51" s="31">
        <v>157.38900000000001</v>
      </c>
      <c r="AJ51" s="31" t="s">
        <v>80</v>
      </c>
      <c r="AK51">
        <v>24</v>
      </c>
      <c r="AL51" s="29">
        <v>0.61</v>
      </c>
      <c r="AM51" s="29">
        <v>92.69</v>
      </c>
      <c r="AN51" s="20">
        <v>14679.793</v>
      </c>
    </row>
    <row r="52" spans="1:40" x14ac:dyDescent="0.25">
      <c r="A52" t="s">
        <v>187</v>
      </c>
      <c r="B52" t="s">
        <v>188</v>
      </c>
      <c r="C52" t="s">
        <v>75</v>
      </c>
      <c r="D52" t="s">
        <v>98</v>
      </c>
      <c r="E52" t="s">
        <v>87</v>
      </c>
      <c r="F52" t="s">
        <v>79</v>
      </c>
      <c r="G52" s="31" t="s">
        <v>82</v>
      </c>
      <c r="H52" s="31" t="s">
        <v>82</v>
      </c>
      <c r="I52" s="31" t="s">
        <v>82</v>
      </c>
      <c r="J52" s="31" t="s">
        <v>82</v>
      </c>
      <c r="K52" s="31" t="s">
        <v>80</v>
      </c>
      <c r="L52" s="31" t="s">
        <v>5</v>
      </c>
      <c r="M52" s="31" t="s">
        <v>82</v>
      </c>
      <c r="N52" s="31" t="s">
        <v>82</v>
      </c>
      <c r="O52" s="31" t="s">
        <v>80</v>
      </c>
      <c r="P52" s="31" t="s">
        <v>80</v>
      </c>
      <c r="Q52" s="31" t="s">
        <v>80</v>
      </c>
      <c r="R52" s="31" t="s">
        <v>80</v>
      </c>
      <c r="S52" s="31" t="s">
        <v>80</v>
      </c>
      <c r="T52" s="31" t="s">
        <v>80</v>
      </c>
      <c r="U52" s="31" t="s">
        <v>80</v>
      </c>
      <c r="V52" s="31" t="s">
        <v>80</v>
      </c>
      <c r="W52" s="31" t="s">
        <v>80</v>
      </c>
      <c r="X52" s="31" t="s">
        <v>80</v>
      </c>
      <c r="Y52" s="31" t="s">
        <v>80</v>
      </c>
      <c r="Z52" s="31" t="s">
        <v>80</v>
      </c>
      <c r="AA52" s="31" t="s">
        <v>80</v>
      </c>
      <c r="AB52" s="31" t="s">
        <v>82</v>
      </c>
      <c r="AC52" s="31" t="s">
        <v>82</v>
      </c>
      <c r="AD52" s="31" t="s">
        <v>82</v>
      </c>
      <c r="AE52" s="31" t="s">
        <v>5</v>
      </c>
      <c r="AF52" s="31" t="s">
        <v>5</v>
      </c>
      <c r="AG52" s="31" t="s">
        <v>5</v>
      </c>
      <c r="AH52" s="31" t="s">
        <v>5</v>
      </c>
      <c r="AI52" s="31" t="s">
        <v>20</v>
      </c>
      <c r="AJ52" s="31" t="s">
        <v>80</v>
      </c>
      <c r="AK52">
        <v>24</v>
      </c>
      <c r="AL52" s="29" t="s">
        <v>80</v>
      </c>
      <c r="AM52" s="29" t="s">
        <v>80</v>
      </c>
      <c r="AN52" s="20" t="s">
        <v>80</v>
      </c>
    </row>
    <row r="53" spans="1:40" x14ac:dyDescent="0.25">
      <c r="A53" t="s">
        <v>187</v>
      </c>
      <c r="B53" t="s">
        <v>188</v>
      </c>
      <c r="C53" t="s">
        <v>75</v>
      </c>
      <c r="D53" t="s">
        <v>108</v>
      </c>
      <c r="E53" t="s">
        <v>87</v>
      </c>
      <c r="F53" t="s">
        <v>78</v>
      </c>
      <c r="G53" s="31" t="s">
        <v>80</v>
      </c>
      <c r="H53" s="31" t="s">
        <v>80</v>
      </c>
      <c r="I53" s="31" t="s">
        <v>80</v>
      </c>
      <c r="J53" s="31" t="s">
        <v>80</v>
      </c>
      <c r="K53" s="31">
        <v>700</v>
      </c>
      <c r="L53" s="31">
        <v>770</v>
      </c>
      <c r="M53" s="31">
        <v>857.447</v>
      </c>
      <c r="N53" s="31">
        <v>913</v>
      </c>
      <c r="O53" s="31">
        <v>889</v>
      </c>
      <c r="P53" s="31">
        <v>929</v>
      </c>
      <c r="Q53" s="31">
        <v>519</v>
      </c>
      <c r="R53" s="31">
        <v>887</v>
      </c>
      <c r="S53" s="31">
        <v>700</v>
      </c>
      <c r="T53" s="31">
        <v>802</v>
      </c>
      <c r="U53" s="31">
        <v>795</v>
      </c>
      <c r="V53" s="31">
        <v>276</v>
      </c>
      <c r="W53" s="31">
        <v>99</v>
      </c>
      <c r="X53" s="31">
        <v>90</v>
      </c>
      <c r="Y53" s="31">
        <v>88</v>
      </c>
      <c r="Z53" s="31">
        <v>80</v>
      </c>
      <c r="AA53" s="31">
        <v>100</v>
      </c>
      <c r="AB53" s="31">
        <v>100</v>
      </c>
      <c r="AC53" s="31">
        <v>100</v>
      </c>
      <c r="AD53" s="31">
        <v>122</v>
      </c>
      <c r="AE53" s="31">
        <v>212</v>
      </c>
      <c r="AF53" s="31">
        <v>290.60000000000002</v>
      </c>
      <c r="AG53" s="31">
        <v>773.6</v>
      </c>
      <c r="AH53" s="31">
        <v>850.92</v>
      </c>
      <c r="AI53" s="31">
        <v>888.17</v>
      </c>
      <c r="AJ53" s="31">
        <v>816.59400000000005</v>
      </c>
      <c r="AK53">
        <v>25</v>
      </c>
      <c r="AL53" s="29">
        <v>0.56999999999999995</v>
      </c>
      <c r="AM53" s="29">
        <v>93.25</v>
      </c>
      <c r="AN53" s="20">
        <v>13648.331</v>
      </c>
    </row>
    <row r="54" spans="1:40" x14ac:dyDescent="0.25">
      <c r="A54" t="s">
        <v>187</v>
      </c>
      <c r="B54" t="s">
        <v>188</v>
      </c>
      <c r="C54" t="s">
        <v>75</v>
      </c>
      <c r="D54" t="s">
        <v>108</v>
      </c>
      <c r="E54" t="s">
        <v>87</v>
      </c>
      <c r="F54" t="s">
        <v>79</v>
      </c>
      <c r="G54" s="31" t="s">
        <v>80</v>
      </c>
      <c r="H54" s="31" t="s">
        <v>80</v>
      </c>
      <c r="I54" s="31" t="s">
        <v>80</v>
      </c>
      <c r="J54" s="31" t="s">
        <v>80</v>
      </c>
      <c r="K54" s="31" t="s">
        <v>82</v>
      </c>
      <c r="L54" s="31" t="s">
        <v>82</v>
      </c>
      <c r="M54" s="31" t="s">
        <v>82</v>
      </c>
      <c r="N54" s="31" t="s">
        <v>82</v>
      </c>
      <c r="O54" s="31" t="s">
        <v>7</v>
      </c>
      <c r="P54" s="31" t="s">
        <v>24</v>
      </c>
      <c r="Q54" s="31" t="s">
        <v>24</v>
      </c>
      <c r="R54" s="31" t="s">
        <v>24</v>
      </c>
      <c r="S54" s="31" t="s">
        <v>24</v>
      </c>
      <c r="T54" s="31" t="s">
        <v>20</v>
      </c>
      <c r="U54" s="31" t="s">
        <v>20</v>
      </c>
      <c r="V54" s="31" t="s">
        <v>82</v>
      </c>
      <c r="W54" s="31" t="s">
        <v>82</v>
      </c>
      <c r="X54" s="31" t="s">
        <v>82</v>
      </c>
      <c r="Y54" s="31" t="s">
        <v>82</v>
      </c>
      <c r="Z54" s="31" t="s">
        <v>7</v>
      </c>
      <c r="AA54" s="31" t="s">
        <v>20</v>
      </c>
      <c r="AB54" s="31" t="s">
        <v>5</v>
      </c>
      <c r="AC54" s="31" t="s">
        <v>20</v>
      </c>
      <c r="AD54" s="31" t="s">
        <v>5</v>
      </c>
      <c r="AE54" s="31" t="s">
        <v>82</v>
      </c>
      <c r="AF54" s="31" t="s">
        <v>5</v>
      </c>
      <c r="AG54" s="31" t="s">
        <v>82</v>
      </c>
      <c r="AH54" s="31" t="s">
        <v>82</v>
      </c>
      <c r="AI54" s="31" t="s">
        <v>9</v>
      </c>
      <c r="AJ54" s="31" t="s">
        <v>5</v>
      </c>
      <c r="AK54">
        <v>25</v>
      </c>
      <c r="AL54" s="29" t="s">
        <v>80</v>
      </c>
      <c r="AM54" s="29" t="s">
        <v>80</v>
      </c>
      <c r="AN54" s="20" t="s">
        <v>80</v>
      </c>
    </row>
    <row r="55" spans="1:40" x14ac:dyDescent="0.25">
      <c r="A55" t="s">
        <v>187</v>
      </c>
      <c r="B55" t="s">
        <v>188</v>
      </c>
      <c r="C55" t="s">
        <v>75</v>
      </c>
      <c r="D55" t="s">
        <v>132</v>
      </c>
      <c r="E55" t="s">
        <v>99</v>
      </c>
      <c r="F55" t="s">
        <v>78</v>
      </c>
      <c r="G55" s="31" t="s">
        <v>80</v>
      </c>
      <c r="H55" s="31" t="s">
        <v>80</v>
      </c>
      <c r="I55" s="31" t="s">
        <v>80</v>
      </c>
      <c r="J55" s="31" t="s">
        <v>80</v>
      </c>
      <c r="K55" s="31" t="s">
        <v>80</v>
      </c>
      <c r="L55" s="31" t="s">
        <v>80</v>
      </c>
      <c r="M55" s="31" t="s">
        <v>80</v>
      </c>
      <c r="N55" s="31" t="s">
        <v>80</v>
      </c>
      <c r="O55" s="31" t="s">
        <v>80</v>
      </c>
      <c r="P55" s="31" t="s">
        <v>80</v>
      </c>
      <c r="Q55" s="31" t="s">
        <v>80</v>
      </c>
      <c r="R55" s="31" t="s">
        <v>80</v>
      </c>
      <c r="S55" s="31" t="s">
        <v>80</v>
      </c>
      <c r="T55" s="31" t="s">
        <v>80</v>
      </c>
      <c r="U55" s="31" t="s">
        <v>80</v>
      </c>
      <c r="V55" s="31" t="s">
        <v>80</v>
      </c>
      <c r="W55" s="31" t="s">
        <v>80</v>
      </c>
      <c r="X55" s="31" t="s">
        <v>80</v>
      </c>
      <c r="Y55" s="31" t="s">
        <v>80</v>
      </c>
      <c r="Z55" s="31" t="s">
        <v>80</v>
      </c>
      <c r="AA55" s="31">
        <v>429</v>
      </c>
      <c r="AB55" s="31">
        <v>895.11</v>
      </c>
      <c r="AC55" s="31">
        <v>2685.73</v>
      </c>
      <c r="AD55" s="31">
        <v>2706.9</v>
      </c>
      <c r="AE55" s="31">
        <v>1826.08</v>
      </c>
      <c r="AF55" s="31">
        <v>2187.56</v>
      </c>
      <c r="AG55" s="31">
        <v>518</v>
      </c>
      <c r="AH55" s="31">
        <v>645</v>
      </c>
      <c r="AI55" s="31">
        <v>993.65</v>
      </c>
      <c r="AJ55" s="31">
        <v>315.5</v>
      </c>
      <c r="AK55">
        <v>26</v>
      </c>
      <c r="AL55" s="29">
        <v>0.55000000000000004</v>
      </c>
      <c r="AM55" s="29">
        <v>93.8</v>
      </c>
      <c r="AN55" s="20">
        <v>13202.53</v>
      </c>
    </row>
    <row r="56" spans="1:40" x14ac:dyDescent="0.25">
      <c r="A56" t="s">
        <v>187</v>
      </c>
      <c r="B56" t="s">
        <v>188</v>
      </c>
      <c r="C56" t="s">
        <v>75</v>
      </c>
      <c r="D56" t="s">
        <v>132</v>
      </c>
      <c r="E56" t="s">
        <v>99</v>
      </c>
      <c r="F56" t="s">
        <v>79</v>
      </c>
      <c r="G56" s="31" t="s">
        <v>80</v>
      </c>
      <c r="H56" s="31" t="s">
        <v>80</v>
      </c>
      <c r="I56" s="31" t="s">
        <v>80</v>
      </c>
      <c r="J56" s="31" t="s">
        <v>80</v>
      </c>
      <c r="K56" s="31" t="s">
        <v>80</v>
      </c>
      <c r="L56" s="31" t="s">
        <v>80</v>
      </c>
      <c r="M56" s="31" t="s">
        <v>80</v>
      </c>
      <c r="N56" s="31" t="s">
        <v>80</v>
      </c>
      <c r="O56" s="31" t="s">
        <v>80</v>
      </c>
      <c r="P56" s="31" t="s">
        <v>80</v>
      </c>
      <c r="Q56" s="31" t="s">
        <v>80</v>
      </c>
      <c r="R56" s="31" t="s">
        <v>80</v>
      </c>
      <c r="S56" s="31" t="s">
        <v>80</v>
      </c>
      <c r="T56" s="31" t="s">
        <v>80</v>
      </c>
      <c r="U56" s="31" t="s">
        <v>80</v>
      </c>
      <c r="V56" s="31" t="s">
        <v>80</v>
      </c>
      <c r="W56" s="31" t="s">
        <v>80</v>
      </c>
      <c r="X56" s="31" t="s">
        <v>80</v>
      </c>
      <c r="Y56" s="31" t="s">
        <v>80</v>
      </c>
      <c r="Z56" s="31" t="s">
        <v>80</v>
      </c>
      <c r="AA56" s="31" t="s">
        <v>24</v>
      </c>
      <c r="AB56" s="31" t="s">
        <v>24</v>
      </c>
      <c r="AC56" s="31" t="s">
        <v>22</v>
      </c>
      <c r="AD56" s="31" t="s">
        <v>22</v>
      </c>
      <c r="AE56" s="31" t="s">
        <v>22</v>
      </c>
      <c r="AF56" s="31" t="s">
        <v>22</v>
      </c>
      <c r="AG56" s="31" t="s">
        <v>22</v>
      </c>
      <c r="AH56" s="31" t="s">
        <v>22</v>
      </c>
      <c r="AI56" s="31" t="s">
        <v>20</v>
      </c>
      <c r="AJ56" s="31" t="s">
        <v>5</v>
      </c>
      <c r="AK56">
        <v>26</v>
      </c>
      <c r="AL56" s="29" t="s">
        <v>80</v>
      </c>
      <c r="AM56" s="29" t="s">
        <v>80</v>
      </c>
      <c r="AN56" s="20" t="s">
        <v>80</v>
      </c>
    </row>
    <row r="57" spans="1:40" x14ac:dyDescent="0.25">
      <c r="A57" t="s">
        <v>187</v>
      </c>
      <c r="B57" t="s">
        <v>188</v>
      </c>
      <c r="C57" t="s">
        <v>75</v>
      </c>
      <c r="D57" t="s">
        <v>76</v>
      </c>
      <c r="E57" t="s">
        <v>87</v>
      </c>
      <c r="F57" t="s">
        <v>78</v>
      </c>
      <c r="G57" s="31">
        <v>176</v>
      </c>
      <c r="H57" s="31">
        <v>233</v>
      </c>
      <c r="I57" s="31">
        <v>268</v>
      </c>
      <c r="J57" s="31">
        <v>385.3</v>
      </c>
      <c r="K57" s="31">
        <v>116.354</v>
      </c>
      <c r="L57" s="31">
        <v>597.70000000000005</v>
      </c>
      <c r="M57" s="31">
        <v>210.7</v>
      </c>
      <c r="N57" s="31">
        <v>332.7</v>
      </c>
      <c r="O57" s="31">
        <v>427.3</v>
      </c>
      <c r="P57" s="31">
        <v>416.51299999999998</v>
      </c>
      <c r="Q57" s="31">
        <v>103.5</v>
      </c>
      <c r="R57" s="31">
        <v>337.32400000000001</v>
      </c>
      <c r="S57" s="31">
        <v>345.70100000000002</v>
      </c>
      <c r="T57" s="31">
        <v>268.327</v>
      </c>
      <c r="U57" s="31">
        <v>326.50900000000001</v>
      </c>
      <c r="V57" s="31">
        <v>750.99900000000002</v>
      </c>
      <c r="W57" s="31">
        <v>700.17399999999998</v>
      </c>
      <c r="X57" s="31">
        <v>585.20699999999999</v>
      </c>
      <c r="Y57" s="31">
        <v>864.94299999999998</v>
      </c>
      <c r="Z57" s="31">
        <v>927.702</v>
      </c>
      <c r="AA57" s="31">
        <v>867.65</v>
      </c>
      <c r="AB57" s="31">
        <v>603.79899999999998</v>
      </c>
      <c r="AC57" s="31">
        <v>594.37300000000005</v>
      </c>
      <c r="AD57" s="31">
        <v>467.58</v>
      </c>
      <c r="AE57" s="31">
        <v>398.23</v>
      </c>
      <c r="AF57" s="31">
        <v>240.58500000000001</v>
      </c>
      <c r="AG57" s="31">
        <v>307.98700000000002</v>
      </c>
      <c r="AH57" s="31">
        <v>443.99599999999998</v>
      </c>
      <c r="AI57" s="31">
        <v>388.11200000000002</v>
      </c>
      <c r="AJ57" s="31">
        <v>303.22800000000001</v>
      </c>
      <c r="AK57">
        <v>27</v>
      </c>
      <c r="AL57" s="29">
        <v>0.54</v>
      </c>
      <c r="AM57" s="29">
        <v>94.34</v>
      </c>
      <c r="AN57" s="20">
        <v>12989.493</v>
      </c>
    </row>
    <row r="58" spans="1:40" x14ac:dyDescent="0.25">
      <c r="A58" t="s">
        <v>187</v>
      </c>
      <c r="B58" t="s">
        <v>188</v>
      </c>
      <c r="C58" t="s">
        <v>75</v>
      </c>
      <c r="D58" t="s">
        <v>76</v>
      </c>
      <c r="E58" t="s">
        <v>87</v>
      </c>
      <c r="F58" t="s">
        <v>79</v>
      </c>
      <c r="G58" s="31" t="s">
        <v>20</v>
      </c>
      <c r="H58" s="31" t="s">
        <v>20</v>
      </c>
      <c r="I58" s="31" t="s">
        <v>82</v>
      </c>
      <c r="J58" s="31" t="s">
        <v>82</v>
      </c>
      <c r="K58" s="31" t="s">
        <v>82</v>
      </c>
      <c r="L58" s="31" t="s">
        <v>82</v>
      </c>
      <c r="M58" s="31" t="s">
        <v>82</v>
      </c>
      <c r="N58" s="31" t="s">
        <v>82</v>
      </c>
      <c r="O58" s="31" t="s">
        <v>82</v>
      </c>
      <c r="P58" s="31" t="s">
        <v>82</v>
      </c>
      <c r="Q58" s="31" t="s">
        <v>82</v>
      </c>
      <c r="R58" s="31" t="s">
        <v>82</v>
      </c>
      <c r="S58" s="31" t="s">
        <v>82</v>
      </c>
      <c r="T58" s="31" t="s">
        <v>82</v>
      </c>
      <c r="U58" s="31" t="s">
        <v>82</v>
      </c>
      <c r="V58" s="31" t="s">
        <v>82</v>
      </c>
      <c r="W58" s="31" t="s">
        <v>82</v>
      </c>
      <c r="X58" s="31" t="s">
        <v>82</v>
      </c>
      <c r="Y58" s="31" t="s">
        <v>82</v>
      </c>
      <c r="Z58" s="31" t="s">
        <v>7</v>
      </c>
      <c r="AA58" s="31" t="s">
        <v>7</v>
      </c>
      <c r="AB58" s="31" t="s">
        <v>7</v>
      </c>
      <c r="AC58" s="31" t="s">
        <v>7</v>
      </c>
      <c r="AD58" s="31" t="s">
        <v>7</v>
      </c>
      <c r="AE58" s="31" t="s">
        <v>82</v>
      </c>
      <c r="AF58" s="31" t="s">
        <v>7</v>
      </c>
      <c r="AG58" s="31" t="s">
        <v>7</v>
      </c>
      <c r="AH58" s="31" t="s">
        <v>7</v>
      </c>
      <c r="AI58" s="31" t="s">
        <v>20</v>
      </c>
      <c r="AJ58" s="31" t="s">
        <v>20</v>
      </c>
      <c r="AK58">
        <v>27</v>
      </c>
      <c r="AL58" s="29" t="s">
        <v>80</v>
      </c>
      <c r="AM58" s="29" t="s">
        <v>80</v>
      </c>
      <c r="AN58" s="20" t="s">
        <v>80</v>
      </c>
    </row>
    <row r="59" spans="1:40" x14ac:dyDescent="0.25">
      <c r="A59" t="s">
        <v>187</v>
      </c>
      <c r="B59" t="s">
        <v>188</v>
      </c>
      <c r="C59" t="s">
        <v>75</v>
      </c>
      <c r="D59" t="s">
        <v>92</v>
      </c>
      <c r="E59" t="s">
        <v>87</v>
      </c>
      <c r="F59" t="s">
        <v>78</v>
      </c>
      <c r="G59" s="31" t="s">
        <v>80</v>
      </c>
      <c r="H59" s="31" t="s">
        <v>80</v>
      </c>
      <c r="I59" s="31" t="s">
        <v>80</v>
      </c>
      <c r="J59" s="31">
        <v>1412</v>
      </c>
      <c r="K59" s="31">
        <v>1870</v>
      </c>
      <c r="L59" s="31">
        <v>1215.2380000000001</v>
      </c>
      <c r="M59" s="31">
        <v>506</v>
      </c>
      <c r="N59" s="31">
        <v>14.6</v>
      </c>
      <c r="O59" s="31">
        <v>102.6</v>
      </c>
      <c r="P59" s="31">
        <v>18</v>
      </c>
      <c r="Q59" s="31" t="s">
        <v>80</v>
      </c>
      <c r="R59" s="31">
        <v>114.036</v>
      </c>
      <c r="S59" s="31">
        <v>566.93100000000004</v>
      </c>
      <c r="T59" s="31">
        <v>171.012</v>
      </c>
      <c r="U59" s="31">
        <v>291.52100000000002</v>
      </c>
      <c r="V59" s="31">
        <v>395.9</v>
      </c>
      <c r="W59" s="31">
        <v>36.97</v>
      </c>
      <c r="X59" s="31">
        <v>24.725000000000001</v>
      </c>
      <c r="Y59" s="31">
        <v>15.026999999999999</v>
      </c>
      <c r="Z59" s="31">
        <v>29.701000000000001</v>
      </c>
      <c r="AA59" s="31">
        <v>496.28399999999999</v>
      </c>
      <c r="AB59" s="31">
        <v>622.23400000000004</v>
      </c>
      <c r="AC59" s="31">
        <v>888.98299999999995</v>
      </c>
      <c r="AD59" s="31">
        <v>427.76299999999998</v>
      </c>
      <c r="AE59" s="31">
        <v>503.41</v>
      </c>
      <c r="AF59" s="31">
        <v>219.542</v>
      </c>
      <c r="AG59" s="31">
        <v>135.792</v>
      </c>
      <c r="AH59" s="31">
        <v>567.73699999999997</v>
      </c>
      <c r="AI59" s="31" t="s">
        <v>80</v>
      </c>
      <c r="AJ59" s="31" t="s">
        <v>80</v>
      </c>
      <c r="AK59">
        <v>28</v>
      </c>
      <c r="AL59" s="29">
        <v>0.44</v>
      </c>
      <c r="AM59" s="29">
        <v>94.78</v>
      </c>
      <c r="AN59" s="20">
        <v>10646.004999999999</v>
      </c>
    </row>
    <row r="60" spans="1:40" x14ac:dyDescent="0.25">
      <c r="A60" t="s">
        <v>187</v>
      </c>
      <c r="B60" t="s">
        <v>188</v>
      </c>
      <c r="C60" t="s">
        <v>75</v>
      </c>
      <c r="D60" t="s">
        <v>92</v>
      </c>
      <c r="E60" t="s">
        <v>87</v>
      </c>
      <c r="F60" t="s">
        <v>79</v>
      </c>
      <c r="G60" s="31" t="s">
        <v>80</v>
      </c>
      <c r="H60" s="31" t="s">
        <v>80</v>
      </c>
      <c r="I60" s="31" t="s">
        <v>80</v>
      </c>
      <c r="J60" s="31" t="s">
        <v>82</v>
      </c>
      <c r="K60" s="31" t="s">
        <v>82</v>
      </c>
      <c r="L60" s="31" t="s">
        <v>82</v>
      </c>
      <c r="M60" s="31" t="s">
        <v>82</v>
      </c>
      <c r="N60" s="31" t="s">
        <v>5</v>
      </c>
      <c r="O60" s="31" t="s">
        <v>5</v>
      </c>
      <c r="P60" s="31" t="s">
        <v>5</v>
      </c>
      <c r="Q60" s="31" t="s">
        <v>80</v>
      </c>
      <c r="R60" s="31" t="s">
        <v>5</v>
      </c>
      <c r="S60" s="31" t="s">
        <v>5</v>
      </c>
      <c r="T60" s="31" t="s">
        <v>5</v>
      </c>
      <c r="U60" s="31" t="s">
        <v>5</v>
      </c>
      <c r="V60" s="31" t="s">
        <v>5</v>
      </c>
      <c r="W60" s="31" t="s">
        <v>5</v>
      </c>
      <c r="X60" s="31" t="s">
        <v>20</v>
      </c>
      <c r="Y60" s="31" t="s">
        <v>5</v>
      </c>
      <c r="Z60" s="31" t="s">
        <v>20</v>
      </c>
      <c r="AA60" s="31" t="s">
        <v>5</v>
      </c>
      <c r="AB60" s="31" t="s">
        <v>20</v>
      </c>
      <c r="AC60" s="31" t="s">
        <v>20</v>
      </c>
      <c r="AD60" s="31" t="s">
        <v>20</v>
      </c>
      <c r="AE60" s="31" t="s">
        <v>24</v>
      </c>
      <c r="AF60" s="31" t="s">
        <v>20</v>
      </c>
      <c r="AG60" s="31" t="s">
        <v>24</v>
      </c>
      <c r="AH60" s="31" t="s">
        <v>20</v>
      </c>
      <c r="AI60" s="31" t="s">
        <v>80</v>
      </c>
      <c r="AJ60" s="31" t="s">
        <v>80</v>
      </c>
      <c r="AK60">
        <v>28</v>
      </c>
      <c r="AL60" s="29" t="s">
        <v>80</v>
      </c>
      <c r="AM60" s="29" t="s">
        <v>80</v>
      </c>
      <c r="AN60" s="20" t="s">
        <v>80</v>
      </c>
    </row>
    <row r="61" spans="1:40" x14ac:dyDescent="0.25">
      <c r="A61" t="s">
        <v>187</v>
      </c>
      <c r="B61" t="s">
        <v>188</v>
      </c>
      <c r="C61" t="s">
        <v>75</v>
      </c>
      <c r="D61" t="s">
        <v>148</v>
      </c>
      <c r="E61" t="s">
        <v>99</v>
      </c>
      <c r="F61" t="s">
        <v>78</v>
      </c>
      <c r="G61" s="31">
        <v>333.64</v>
      </c>
      <c r="H61" s="31">
        <v>2393.91</v>
      </c>
      <c r="I61" s="31">
        <v>884.99</v>
      </c>
      <c r="J61" s="31" t="s">
        <v>80</v>
      </c>
      <c r="K61" s="31" t="s">
        <v>80</v>
      </c>
      <c r="L61" s="31" t="s">
        <v>80</v>
      </c>
      <c r="M61" s="31" t="s">
        <v>80</v>
      </c>
      <c r="N61" s="31" t="s">
        <v>80</v>
      </c>
      <c r="O61" s="31" t="s">
        <v>80</v>
      </c>
      <c r="P61" s="31" t="s">
        <v>80</v>
      </c>
      <c r="Q61" s="31">
        <v>71.724999999999994</v>
      </c>
      <c r="R61" s="31" t="s">
        <v>80</v>
      </c>
      <c r="S61" s="31">
        <v>60.255000000000003</v>
      </c>
      <c r="T61" s="31">
        <v>20.215</v>
      </c>
      <c r="U61" s="31">
        <v>22.443000000000001</v>
      </c>
      <c r="V61" s="31">
        <v>401.56</v>
      </c>
      <c r="W61" s="31">
        <v>524.52700000000004</v>
      </c>
      <c r="X61" s="31">
        <v>1803.634</v>
      </c>
      <c r="Y61" s="31">
        <v>1674.2370000000001</v>
      </c>
      <c r="Z61" s="31">
        <v>1111.3499999999999</v>
      </c>
      <c r="AA61" s="31" t="s">
        <v>80</v>
      </c>
      <c r="AB61" s="31" t="s">
        <v>80</v>
      </c>
      <c r="AC61" s="31" t="s">
        <v>80</v>
      </c>
      <c r="AD61" s="31" t="s">
        <v>80</v>
      </c>
      <c r="AE61" s="31" t="s">
        <v>80</v>
      </c>
      <c r="AF61" s="31" t="s">
        <v>80</v>
      </c>
      <c r="AG61" s="31" t="s">
        <v>80</v>
      </c>
      <c r="AH61" s="31">
        <v>5</v>
      </c>
      <c r="AI61" s="31">
        <v>101</v>
      </c>
      <c r="AJ61" s="31">
        <v>97</v>
      </c>
      <c r="AK61">
        <v>29</v>
      </c>
      <c r="AL61" s="29">
        <v>0.4</v>
      </c>
      <c r="AM61" s="29">
        <v>95.18</v>
      </c>
      <c r="AN61" s="20">
        <v>9505.4860000000008</v>
      </c>
    </row>
    <row r="62" spans="1:40" x14ac:dyDescent="0.25">
      <c r="A62" t="s">
        <v>187</v>
      </c>
      <c r="B62" t="s">
        <v>188</v>
      </c>
      <c r="C62" t="s">
        <v>75</v>
      </c>
      <c r="D62" t="s">
        <v>148</v>
      </c>
      <c r="E62" t="s">
        <v>99</v>
      </c>
      <c r="F62" t="s">
        <v>79</v>
      </c>
      <c r="G62" s="31" t="s">
        <v>5</v>
      </c>
      <c r="H62" s="31" t="s">
        <v>5</v>
      </c>
      <c r="I62" s="31" t="s">
        <v>5</v>
      </c>
      <c r="J62" s="31" t="s">
        <v>80</v>
      </c>
      <c r="K62" s="31" t="s">
        <v>80</v>
      </c>
      <c r="L62" s="31" t="s">
        <v>80</v>
      </c>
      <c r="M62" s="31" t="s">
        <v>80</v>
      </c>
      <c r="N62" s="31" t="s">
        <v>80</v>
      </c>
      <c r="O62" s="31" t="s">
        <v>80</v>
      </c>
      <c r="P62" s="31" t="s">
        <v>80</v>
      </c>
      <c r="Q62" s="31" t="s">
        <v>82</v>
      </c>
      <c r="R62" s="31" t="s">
        <v>80</v>
      </c>
      <c r="S62" s="31" t="s">
        <v>82</v>
      </c>
      <c r="T62" s="31" t="s">
        <v>82</v>
      </c>
      <c r="U62" s="31" t="s">
        <v>82</v>
      </c>
      <c r="V62" s="31" t="s">
        <v>82</v>
      </c>
      <c r="W62" s="31" t="s">
        <v>82</v>
      </c>
      <c r="X62" s="31" t="s">
        <v>22</v>
      </c>
      <c r="Y62" s="31" t="s">
        <v>22</v>
      </c>
      <c r="Z62" s="31" t="s">
        <v>22</v>
      </c>
      <c r="AA62" s="31" t="s">
        <v>80</v>
      </c>
      <c r="AB62" s="31" t="s">
        <v>80</v>
      </c>
      <c r="AC62" s="31" t="s">
        <v>80</v>
      </c>
      <c r="AD62" s="31" t="s">
        <v>80</v>
      </c>
      <c r="AE62" s="31" t="s">
        <v>80</v>
      </c>
      <c r="AF62" s="31" t="s">
        <v>80</v>
      </c>
      <c r="AG62" s="31" t="s">
        <v>80</v>
      </c>
      <c r="AH62" s="31" t="s">
        <v>5</v>
      </c>
      <c r="AI62" s="31" t="s">
        <v>5</v>
      </c>
      <c r="AJ62" s="31" t="s">
        <v>5</v>
      </c>
      <c r="AK62">
        <v>29</v>
      </c>
      <c r="AL62" s="29" t="s">
        <v>80</v>
      </c>
      <c r="AM62" s="29" t="s">
        <v>80</v>
      </c>
      <c r="AN62" s="20" t="s">
        <v>80</v>
      </c>
    </row>
    <row r="63" spans="1:40" x14ac:dyDescent="0.25">
      <c r="A63" t="s">
        <v>187</v>
      </c>
      <c r="B63" t="s">
        <v>188</v>
      </c>
      <c r="C63" t="s">
        <v>75</v>
      </c>
      <c r="D63" t="s">
        <v>142</v>
      </c>
      <c r="E63" t="s">
        <v>87</v>
      </c>
      <c r="F63" t="s">
        <v>78</v>
      </c>
      <c r="G63" s="31" t="s">
        <v>80</v>
      </c>
      <c r="H63" s="31" t="s">
        <v>80</v>
      </c>
      <c r="I63" s="31">
        <v>3</v>
      </c>
      <c r="J63" s="31" t="s">
        <v>80</v>
      </c>
      <c r="K63" s="31">
        <v>286</v>
      </c>
      <c r="L63" s="31">
        <v>481.839</v>
      </c>
      <c r="M63" s="31">
        <v>280.46899999999999</v>
      </c>
      <c r="N63" s="31">
        <v>196.2</v>
      </c>
      <c r="O63" s="31">
        <v>149.52000000000001</v>
      </c>
      <c r="P63" s="31">
        <v>132.779</v>
      </c>
      <c r="Q63" s="31">
        <v>276.387</v>
      </c>
      <c r="R63" s="31">
        <v>227.5</v>
      </c>
      <c r="S63" s="31">
        <v>25.949000000000002</v>
      </c>
      <c r="T63" s="31">
        <v>112.2</v>
      </c>
      <c r="U63" s="31">
        <v>48.040999999999997</v>
      </c>
      <c r="V63" s="31">
        <v>132.62100000000001</v>
      </c>
      <c r="W63" s="31">
        <v>25.736999999999998</v>
      </c>
      <c r="X63" s="31">
        <v>195.559</v>
      </c>
      <c r="Y63" s="31">
        <v>34.799999999999997</v>
      </c>
      <c r="Z63" s="31">
        <v>185.6</v>
      </c>
      <c r="AA63" s="31">
        <v>371</v>
      </c>
      <c r="AB63" s="31">
        <v>235.6</v>
      </c>
      <c r="AC63" s="31">
        <v>48.313000000000002</v>
      </c>
      <c r="AD63" s="31">
        <v>14.148999999999999</v>
      </c>
      <c r="AE63" s="31">
        <v>41.177999999999997</v>
      </c>
      <c r="AF63" s="31">
        <v>562.18600000000004</v>
      </c>
      <c r="AG63" s="31">
        <v>1134.4690000000001</v>
      </c>
      <c r="AH63" s="31">
        <v>1993.0440000000001</v>
      </c>
      <c r="AI63" s="31">
        <v>619.31399999999996</v>
      </c>
      <c r="AJ63" s="31">
        <v>149.71600000000001</v>
      </c>
      <c r="AK63" s="71">
        <v>30</v>
      </c>
      <c r="AL63" s="29">
        <v>0.33</v>
      </c>
      <c r="AM63" s="29">
        <v>95.51</v>
      </c>
      <c r="AN63" s="20">
        <v>7963.17</v>
      </c>
    </row>
    <row r="64" spans="1:40" x14ac:dyDescent="0.25">
      <c r="A64" t="s">
        <v>187</v>
      </c>
      <c r="B64" t="s">
        <v>188</v>
      </c>
      <c r="C64" t="s">
        <v>75</v>
      </c>
      <c r="D64" t="s">
        <v>142</v>
      </c>
      <c r="E64" t="s">
        <v>87</v>
      </c>
      <c r="F64" t="s">
        <v>79</v>
      </c>
      <c r="G64" s="31" t="s">
        <v>80</v>
      </c>
      <c r="H64" s="31" t="s">
        <v>80</v>
      </c>
      <c r="I64" s="31" t="s">
        <v>82</v>
      </c>
      <c r="J64" s="31" t="s">
        <v>80</v>
      </c>
      <c r="K64" s="31" t="s">
        <v>5</v>
      </c>
      <c r="L64" s="31" t="s">
        <v>82</v>
      </c>
      <c r="M64" s="31" t="s">
        <v>20</v>
      </c>
      <c r="N64" s="31" t="s">
        <v>5</v>
      </c>
      <c r="O64" s="31" t="s">
        <v>82</v>
      </c>
      <c r="P64" s="31" t="s">
        <v>20</v>
      </c>
      <c r="Q64" s="31" t="s">
        <v>20</v>
      </c>
      <c r="R64" s="31" t="s">
        <v>20</v>
      </c>
      <c r="S64" s="31" t="s">
        <v>20</v>
      </c>
      <c r="T64" s="31" t="s">
        <v>20</v>
      </c>
      <c r="U64" s="31" t="s">
        <v>20</v>
      </c>
      <c r="V64" s="31" t="s">
        <v>20</v>
      </c>
      <c r="W64" s="31" t="s">
        <v>20</v>
      </c>
      <c r="X64" s="31" t="s">
        <v>5</v>
      </c>
      <c r="Y64" s="31" t="s">
        <v>20</v>
      </c>
      <c r="Z64" s="31" t="s">
        <v>5</v>
      </c>
      <c r="AA64" s="31" t="s">
        <v>5</v>
      </c>
      <c r="AB64" s="31" t="s">
        <v>5</v>
      </c>
      <c r="AC64" s="31" t="s">
        <v>24</v>
      </c>
      <c r="AD64" s="31" t="s">
        <v>24</v>
      </c>
      <c r="AE64" s="31" t="s">
        <v>24</v>
      </c>
      <c r="AF64" s="31" t="s">
        <v>24</v>
      </c>
      <c r="AG64" s="31" t="s">
        <v>24</v>
      </c>
      <c r="AH64" s="31" t="s">
        <v>24</v>
      </c>
      <c r="AI64" s="31" t="s">
        <v>24</v>
      </c>
      <c r="AJ64" s="31" t="s">
        <v>24</v>
      </c>
      <c r="AK64">
        <v>30</v>
      </c>
      <c r="AL64" s="29" t="s">
        <v>80</v>
      </c>
      <c r="AM64" s="29" t="s">
        <v>80</v>
      </c>
      <c r="AN64" s="20" t="s">
        <v>80</v>
      </c>
    </row>
    <row r="65" spans="1:40" x14ac:dyDescent="0.25">
      <c r="A65" t="s">
        <v>187</v>
      </c>
      <c r="B65" t="s">
        <v>188</v>
      </c>
      <c r="C65" t="s">
        <v>75</v>
      </c>
      <c r="D65" t="s">
        <v>94</v>
      </c>
      <c r="E65" t="s">
        <v>95</v>
      </c>
      <c r="F65" t="s">
        <v>78</v>
      </c>
      <c r="G65" s="31">
        <v>20</v>
      </c>
      <c r="H65" s="31">
        <v>147</v>
      </c>
      <c r="I65" s="31">
        <v>334</v>
      </c>
      <c r="J65" s="31">
        <v>228</v>
      </c>
      <c r="K65" s="31">
        <v>318</v>
      </c>
      <c r="L65" s="31">
        <v>34.39</v>
      </c>
      <c r="M65" s="31">
        <v>366.2</v>
      </c>
      <c r="N65" s="31">
        <v>50</v>
      </c>
      <c r="O65" s="31">
        <v>192.08</v>
      </c>
      <c r="P65" s="31">
        <v>100.622</v>
      </c>
      <c r="Q65" s="31">
        <v>165.017</v>
      </c>
      <c r="R65" s="31">
        <v>446.63</v>
      </c>
      <c r="S65" s="31">
        <v>126.76</v>
      </c>
      <c r="T65" s="31">
        <v>70.956000000000003</v>
      </c>
      <c r="U65" s="31">
        <v>77.64</v>
      </c>
      <c r="V65" s="31">
        <v>123.82899999999999</v>
      </c>
      <c r="W65" s="31">
        <v>253.00800000000001</v>
      </c>
      <c r="X65" s="31">
        <v>129.554</v>
      </c>
      <c r="Y65" s="31">
        <v>366.59100000000001</v>
      </c>
      <c r="Z65" s="31">
        <v>285.06200000000001</v>
      </c>
      <c r="AA65" s="31">
        <v>449.02600000000001</v>
      </c>
      <c r="AB65" s="31">
        <v>170.452</v>
      </c>
      <c r="AC65" s="31">
        <v>259.73500000000001</v>
      </c>
      <c r="AD65" s="31">
        <v>494.59899999999999</v>
      </c>
      <c r="AE65" s="31">
        <v>232.142</v>
      </c>
      <c r="AF65" s="31">
        <v>297.988</v>
      </c>
      <c r="AG65" s="31">
        <v>286.30200000000002</v>
      </c>
      <c r="AH65" s="31">
        <v>515.21799999999996</v>
      </c>
      <c r="AI65" s="31">
        <v>234.327</v>
      </c>
      <c r="AJ65" s="31">
        <v>365.63400000000001</v>
      </c>
      <c r="AK65">
        <v>31</v>
      </c>
      <c r="AL65" s="29">
        <v>0.3</v>
      </c>
      <c r="AM65" s="29">
        <v>95.81</v>
      </c>
      <c r="AN65" s="20">
        <v>7140.7619999999997</v>
      </c>
    </row>
    <row r="66" spans="1:40" x14ac:dyDescent="0.25">
      <c r="A66" t="s">
        <v>187</v>
      </c>
      <c r="B66" t="s">
        <v>188</v>
      </c>
      <c r="C66" t="s">
        <v>75</v>
      </c>
      <c r="D66" t="s">
        <v>94</v>
      </c>
      <c r="E66" t="s">
        <v>95</v>
      </c>
      <c r="F66" t="s">
        <v>79</v>
      </c>
      <c r="G66" s="31" t="s">
        <v>20</v>
      </c>
      <c r="H66" s="31" t="s">
        <v>7</v>
      </c>
      <c r="I66" s="31" t="s">
        <v>20</v>
      </c>
      <c r="J66" s="31" t="s">
        <v>20</v>
      </c>
      <c r="K66" s="31" t="s">
        <v>20</v>
      </c>
      <c r="L66" s="31" t="s">
        <v>20</v>
      </c>
      <c r="M66" s="31" t="s">
        <v>24</v>
      </c>
      <c r="N66" s="31" t="s">
        <v>24</v>
      </c>
      <c r="O66" s="31" t="s">
        <v>24</v>
      </c>
      <c r="P66" s="31" t="s">
        <v>24</v>
      </c>
      <c r="Q66" s="31" t="s">
        <v>24</v>
      </c>
      <c r="R66" s="31" t="s">
        <v>24</v>
      </c>
      <c r="S66" s="31" t="s">
        <v>24</v>
      </c>
      <c r="T66" s="31" t="s">
        <v>24</v>
      </c>
      <c r="U66" s="31" t="s">
        <v>24</v>
      </c>
      <c r="V66" s="31" t="s">
        <v>24</v>
      </c>
      <c r="W66" s="31" t="s">
        <v>24</v>
      </c>
      <c r="X66" s="31" t="s">
        <v>24</v>
      </c>
      <c r="Y66" s="31" t="s">
        <v>24</v>
      </c>
      <c r="Z66" s="31" t="s">
        <v>24</v>
      </c>
      <c r="AA66" s="31" t="s">
        <v>24</v>
      </c>
      <c r="AB66" s="31" t="s">
        <v>24</v>
      </c>
      <c r="AC66" s="31" t="s">
        <v>24</v>
      </c>
      <c r="AD66" s="31" t="s">
        <v>24</v>
      </c>
      <c r="AE66" s="31" t="s">
        <v>24</v>
      </c>
      <c r="AF66" s="31" t="s">
        <v>24</v>
      </c>
      <c r="AG66" s="31" t="s">
        <v>24</v>
      </c>
      <c r="AH66" s="31" t="s">
        <v>24</v>
      </c>
      <c r="AI66" s="31" t="s">
        <v>20</v>
      </c>
      <c r="AJ66" s="31" t="s">
        <v>20</v>
      </c>
      <c r="AK66">
        <v>31</v>
      </c>
      <c r="AL66" s="29" t="s">
        <v>80</v>
      </c>
      <c r="AM66" s="29" t="s">
        <v>80</v>
      </c>
      <c r="AN66" s="20" t="s">
        <v>80</v>
      </c>
    </row>
    <row r="67" spans="1:40" x14ac:dyDescent="0.25">
      <c r="A67" t="s">
        <v>187</v>
      </c>
      <c r="B67" t="s">
        <v>188</v>
      </c>
      <c r="C67" t="s">
        <v>75</v>
      </c>
      <c r="D67" t="s">
        <v>89</v>
      </c>
      <c r="E67" t="s">
        <v>87</v>
      </c>
      <c r="F67" t="s">
        <v>78</v>
      </c>
      <c r="G67" s="31">
        <v>33</v>
      </c>
      <c r="H67" s="31" t="s">
        <v>80</v>
      </c>
      <c r="I67" s="31" t="s">
        <v>80</v>
      </c>
      <c r="J67" s="31" t="s">
        <v>80</v>
      </c>
      <c r="K67" s="31" t="s">
        <v>80</v>
      </c>
      <c r="L67" s="31">
        <v>0.6</v>
      </c>
      <c r="M67" s="31" t="s">
        <v>80</v>
      </c>
      <c r="N67" s="31">
        <v>169.869</v>
      </c>
      <c r="O67" s="31">
        <v>82.893000000000001</v>
      </c>
      <c r="P67" s="31">
        <v>42.22</v>
      </c>
      <c r="Q67" s="31">
        <v>331.66300000000001</v>
      </c>
      <c r="R67" s="31">
        <v>442.73099999999999</v>
      </c>
      <c r="S67" s="31">
        <v>633.08699999999999</v>
      </c>
      <c r="T67" s="31">
        <v>618.78800000000001</v>
      </c>
      <c r="U67" s="31">
        <v>483.99599999999998</v>
      </c>
      <c r="V67" s="31">
        <v>526.77599999999995</v>
      </c>
      <c r="W67" s="31">
        <v>272.923</v>
      </c>
      <c r="X67" s="31">
        <v>132.97</v>
      </c>
      <c r="Y67" s="31">
        <v>100.378</v>
      </c>
      <c r="Z67" s="31">
        <v>131.28200000000001</v>
      </c>
      <c r="AA67" s="31">
        <v>112.47199999999999</v>
      </c>
      <c r="AB67" s="31">
        <v>499.69900000000001</v>
      </c>
      <c r="AC67" s="31">
        <v>431.46300000000002</v>
      </c>
      <c r="AD67" s="31">
        <v>331.62200000000001</v>
      </c>
      <c r="AE67" s="31">
        <v>183.76499999999999</v>
      </c>
      <c r="AF67" s="31">
        <v>196.06200000000001</v>
      </c>
      <c r="AG67" s="31">
        <v>100.867</v>
      </c>
      <c r="AH67" s="31">
        <v>52.468000000000004</v>
      </c>
      <c r="AI67" s="31">
        <v>70.474000000000004</v>
      </c>
      <c r="AJ67" s="31">
        <v>222.28399999999999</v>
      </c>
      <c r="AK67">
        <v>32</v>
      </c>
      <c r="AL67" s="29">
        <v>0.26</v>
      </c>
      <c r="AM67" s="29">
        <v>96.07</v>
      </c>
      <c r="AN67" s="20">
        <v>6204.3509999999997</v>
      </c>
    </row>
    <row r="68" spans="1:40" x14ac:dyDescent="0.25">
      <c r="A68" t="s">
        <v>187</v>
      </c>
      <c r="B68" t="s">
        <v>188</v>
      </c>
      <c r="C68" t="s">
        <v>75</v>
      </c>
      <c r="D68" t="s">
        <v>89</v>
      </c>
      <c r="E68" t="s">
        <v>87</v>
      </c>
      <c r="F68" t="s">
        <v>79</v>
      </c>
      <c r="G68" s="31" t="s">
        <v>5</v>
      </c>
      <c r="H68" s="31" t="s">
        <v>80</v>
      </c>
      <c r="I68" s="31" t="s">
        <v>80</v>
      </c>
      <c r="J68" s="31" t="s">
        <v>80</v>
      </c>
      <c r="K68" s="31" t="s">
        <v>80</v>
      </c>
      <c r="L68" s="31" t="s">
        <v>82</v>
      </c>
      <c r="M68" s="31" t="s">
        <v>80</v>
      </c>
      <c r="N68" s="31" t="s">
        <v>5</v>
      </c>
      <c r="O68" s="31" t="s">
        <v>5</v>
      </c>
      <c r="P68" s="31" t="s">
        <v>5</v>
      </c>
      <c r="Q68" s="31" t="s">
        <v>20</v>
      </c>
      <c r="R68" s="31" t="s">
        <v>20</v>
      </c>
      <c r="S68" s="31" t="s">
        <v>20</v>
      </c>
      <c r="T68" s="31" t="s">
        <v>20</v>
      </c>
      <c r="U68" s="31" t="s">
        <v>20</v>
      </c>
      <c r="V68" s="31" t="s">
        <v>20</v>
      </c>
      <c r="W68" s="31" t="s">
        <v>20</v>
      </c>
      <c r="X68" s="31" t="s">
        <v>20</v>
      </c>
      <c r="Y68" s="31" t="s">
        <v>20</v>
      </c>
      <c r="Z68" s="31" t="s">
        <v>20</v>
      </c>
      <c r="AA68" s="31" t="s">
        <v>20</v>
      </c>
      <c r="AB68" s="31" t="s">
        <v>20</v>
      </c>
      <c r="AC68" s="31" t="s">
        <v>20</v>
      </c>
      <c r="AD68" s="31" t="s">
        <v>20</v>
      </c>
      <c r="AE68" s="31" t="s">
        <v>20</v>
      </c>
      <c r="AF68" s="31" t="s">
        <v>20</v>
      </c>
      <c r="AG68" s="31" t="s">
        <v>20</v>
      </c>
      <c r="AH68" s="31" t="s">
        <v>20</v>
      </c>
      <c r="AI68" s="31" t="s">
        <v>20</v>
      </c>
      <c r="AJ68" s="31" t="s">
        <v>20</v>
      </c>
      <c r="AK68">
        <v>32</v>
      </c>
      <c r="AL68" s="29" t="s">
        <v>80</v>
      </c>
      <c r="AM68" s="29" t="s">
        <v>80</v>
      </c>
      <c r="AN68" s="20" t="s">
        <v>80</v>
      </c>
    </row>
    <row r="69" spans="1:40" x14ac:dyDescent="0.25">
      <c r="A69" t="s">
        <v>187</v>
      </c>
      <c r="B69" t="s">
        <v>188</v>
      </c>
      <c r="C69" t="s">
        <v>75</v>
      </c>
      <c r="D69" t="s">
        <v>93</v>
      </c>
      <c r="E69" t="s">
        <v>99</v>
      </c>
      <c r="F69" t="s">
        <v>78</v>
      </c>
      <c r="G69" s="31">
        <v>140</v>
      </c>
      <c r="H69" s="31">
        <v>131</v>
      </c>
      <c r="I69" s="31">
        <v>205</v>
      </c>
      <c r="J69" s="31">
        <v>214</v>
      </c>
      <c r="K69" s="31">
        <v>75</v>
      </c>
      <c r="L69" s="31">
        <v>180.54599999999999</v>
      </c>
      <c r="M69" s="31">
        <v>512.6</v>
      </c>
      <c r="N69" s="31">
        <v>1055.42</v>
      </c>
      <c r="O69" s="31">
        <v>690.35</v>
      </c>
      <c r="P69" s="31">
        <v>611.25300000000004</v>
      </c>
      <c r="Q69" s="31">
        <v>91.884</v>
      </c>
      <c r="R69" s="31">
        <v>211.40600000000001</v>
      </c>
      <c r="S69" s="31">
        <v>220.107</v>
      </c>
      <c r="T69" s="31">
        <v>101.771</v>
      </c>
      <c r="U69" s="31">
        <v>121.93600000000001</v>
      </c>
      <c r="V69" s="31">
        <v>48.753999999999998</v>
      </c>
      <c r="W69" s="31">
        <v>223.43100000000001</v>
      </c>
      <c r="X69" s="31">
        <v>86.619</v>
      </c>
      <c r="Y69" s="31">
        <v>70.19</v>
      </c>
      <c r="Z69" s="31">
        <v>121.333</v>
      </c>
      <c r="AA69" s="31">
        <v>87.924000000000007</v>
      </c>
      <c r="AB69" s="31">
        <v>112.134</v>
      </c>
      <c r="AC69" s="31">
        <v>269.41000000000003</v>
      </c>
      <c r="AD69" s="31">
        <v>146.00800000000001</v>
      </c>
      <c r="AE69" s="31">
        <v>19.791</v>
      </c>
      <c r="AF69" s="31">
        <v>73.188000000000002</v>
      </c>
      <c r="AG69" s="31">
        <v>121.655</v>
      </c>
      <c r="AH69" s="31">
        <v>26.373000000000001</v>
      </c>
      <c r="AI69" s="31">
        <v>35.683999999999997</v>
      </c>
      <c r="AJ69" s="31">
        <v>7.02</v>
      </c>
      <c r="AK69">
        <v>33</v>
      </c>
      <c r="AL69" s="29">
        <v>0.25</v>
      </c>
      <c r="AM69" s="29">
        <v>96.32</v>
      </c>
      <c r="AN69" s="20">
        <v>6011.7860000000001</v>
      </c>
    </row>
    <row r="70" spans="1:40" x14ac:dyDescent="0.25">
      <c r="A70" t="s">
        <v>187</v>
      </c>
      <c r="B70" t="s">
        <v>188</v>
      </c>
      <c r="C70" t="s">
        <v>75</v>
      </c>
      <c r="D70" t="s">
        <v>93</v>
      </c>
      <c r="E70" t="s">
        <v>99</v>
      </c>
      <c r="F70" t="s">
        <v>79</v>
      </c>
      <c r="G70" s="31" t="s">
        <v>20</v>
      </c>
      <c r="H70" s="31" t="s">
        <v>7</v>
      </c>
      <c r="I70" s="31" t="s">
        <v>20</v>
      </c>
      <c r="J70" s="31" t="s">
        <v>20</v>
      </c>
      <c r="K70" s="31" t="s">
        <v>20</v>
      </c>
      <c r="L70" s="31" t="s">
        <v>20</v>
      </c>
      <c r="M70" s="31" t="s">
        <v>20</v>
      </c>
      <c r="N70" s="31" t="s">
        <v>20</v>
      </c>
      <c r="O70" s="31" t="s">
        <v>20</v>
      </c>
      <c r="P70" s="31" t="s">
        <v>20</v>
      </c>
      <c r="Q70" s="31" t="s">
        <v>20</v>
      </c>
      <c r="R70" s="31" t="s">
        <v>20</v>
      </c>
      <c r="S70" s="31" t="s">
        <v>20</v>
      </c>
      <c r="T70" s="31" t="s">
        <v>20</v>
      </c>
      <c r="U70" s="31" t="s">
        <v>20</v>
      </c>
      <c r="V70" s="31" t="s">
        <v>20</v>
      </c>
      <c r="W70" s="31" t="s">
        <v>20</v>
      </c>
      <c r="X70" s="31" t="s">
        <v>20</v>
      </c>
      <c r="Y70" s="31" t="s">
        <v>20</v>
      </c>
      <c r="Z70" s="31" t="s">
        <v>20</v>
      </c>
      <c r="AA70" s="31" t="s">
        <v>20</v>
      </c>
      <c r="AB70" s="31" t="s">
        <v>20</v>
      </c>
      <c r="AC70" s="31" t="s">
        <v>20</v>
      </c>
      <c r="AD70" s="31" t="s">
        <v>20</v>
      </c>
      <c r="AE70" s="31" t="s">
        <v>20</v>
      </c>
      <c r="AF70" s="31" t="s">
        <v>20</v>
      </c>
      <c r="AG70" s="31" t="s">
        <v>20</v>
      </c>
      <c r="AH70" s="31" t="s">
        <v>20</v>
      </c>
      <c r="AI70" s="31" t="s">
        <v>20</v>
      </c>
      <c r="AJ70" s="31" t="s">
        <v>7</v>
      </c>
      <c r="AK70">
        <v>33</v>
      </c>
      <c r="AL70" s="29" t="s">
        <v>80</v>
      </c>
      <c r="AM70" s="29" t="s">
        <v>80</v>
      </c>
      <c r="AN70" s="20" t="s">
        <v>80</v>
      </c>
    </row>
    <row r="71" spans="1:40" x14ac:dyDescent="0.25">
      <c r="A71" t="s">
        <v>187</v>
      </c>
      <c r="B71" t="s">
        <v>188</v>
      </c>
      <c r="C71" t="s">
        <v>100</v>
      </c>
      <c r="D71" t="s">
        <v>101</v>
      </c>
      <c r="E71" t="s">
        <v>99</v>
      </c>
      <c r="F71" t="s">
        <v>78</v>
      </c>
      <c r="G71" s="31">
        <v>2610.4699999999998</v>
      </c>
      <c r="H71" s="31">
        <v>2016.09</v>
      </c>
      <c r="I71" s="31">
        <v>827.95</v>
      </c>
      <c r="J71" s="31" t="s">
        <v>80</v>
      </c>
      <c r="K71" s="31">
        <v>314.37</v>
      </c>
      <c r="L71" s="31" t="s">
        <v>80</v>
      </c>
      <c r="M71" s="31" t="s">
        <v>80</v>
      </c>
      <c r="N71" s="31" t="s">
        <v>80</v>
      </c>
      <c r="O71" s="31" t="s">
        <v>80</v>
      </c>
      <c r="P71" s="31" t="s">
        <v>80</v>
      </c>
      <c r="Q71" s="31" t="s">
        <v>80</v>
      </c>
      <c r="R71" s="31" t="s">
        <v>80</v>
      </c>
      <c r="S71" s="31" t="s">
        <v>80</v>
      </c>
      <c r="T71" s="31" t="s">
        <v>80</v>
      </c>
      <c r="U71" s="31" t="s">
        <v>80</v>
      </c>
      <c r="V71" s="31" t="s">
        <v>80</v>
      </c>
      <c r="W71" s="31" t="s">
        <v>80</v>
      </c>
      <c r="X71" s="31" t="s">
        <v>80</v>
      </c>
      <c r="Y71" s="31" t="s">
        <v>80</v>
      </c>
      <c r="Z71" s="31" t="s">
        <v>80</v>
      </c>
      <c r="AA71" s="31" t="s">
        <v>80</v>
      </c>
      <c r="AB71" s="31" t="s">
        <v>80</v>
      </c>
      <c r="AC71" s="31" t="s">
        <v>80</v>
      </c>
      <c r="AD71" s="31" t="s">
        <v>80</v>
      </c>
      <c r="AE71" s="31" t="s">
        <v>80</v>
      </c>
      <c r="AF71" s="31" t="s">
        <v>80</v>
      </c>
      <c r="AG71" s="31" t="s">
        <v>80</v>
      </c>
      <c r="AH71" s="31" t="s">
        <v>80</v>
      </c>
      <c r="AI71" s="31" t="s">
        <v>80</v>
      </c>
      <c r="AJ71" s="31" t="s">
        <v>80</v>
      </c>
      <c r="AK71">
        <v>34</v>
      </c>
      <c r="AL71" s="29">
        <v>0.24</v>
      </c>
      <c r="AM71" s="29">
        <v>96.55</v>
      </c>
      <c r="AN71" s="20">
        <v>5768.88</v>
      </c>
    </row>
    <row r="72" spans="1:40" x14ac:dyDescent="0.25">
      <c r="A72" t="s">
        <v>187</v>
      </c>
      <c r="B72" t="s">
        <v>188</v>
      </c>
      <c r="C72" t="s">
        <v>100</v>
      </c>
      <c r="D72" t="s">
        <v>101</v>
      </c>
      <c r="E72" t="s">
        <v>99</v>
      </c>
      <c r="F72" t="s">
        <v>79</v>
      </c>
      <c r="G72" s="31" t="s">
        <v>5</v>
      </c>
      <c r="H72" s="31" t="s">
        <v>5</v>
      </c>
      <c r="I72" s="31" t="s">
        <v>5</v>
      </c>
      <c r="J72" s="31" t="s">
        <v>80</v>
      </c>
      <c r="K72" s="31" t="s">
        <v>5</v>
      </c>
      <c r="L72" s="31" t="s">
        <v>80</v>
      </c>
      <c r="M72" s="31" t="s">
        <v>80</v>
      </c>
      <c r="N72" s="31" t="s">
        <v>80</v>
      </c>
      <c r="O72" s="31" t="s">
        <v>80</v>
      </c>
      <c r="P72" s="31" t="s">
        <v>80</v>
      </c>
      <c r="Q72" s="31" t="s">
        <v>80</v>
      </c>
      <c r="R72" s="31" t="s">
        <v>80</v>
      </c>
      <c r="S72" s="31" t="s">
        <v>80</v>
      </c>
      <c r="T72" s="31" t="s">
        <v>80</v>
      </c>
      <c r="U72" s="31" t="s">
        <v>80</v>
      </c>
      <c r="V72" s="31" t="s">
        <v>80</v>
      </c>
      <c r="W72" s="31" t="s">
        <v>80</v>
      </c>
      <c r="X72" s="31" t="s">
        <v>80</v>
      </c>
      <c r="Y72" s="31" t="s">
        <v>80</v>
      </c>
      <c r="Z72" s="31" t="s">
        <v>80</v>
      </c>
      <c r="AA72" s="31" t="s">
        <v>80</v>
      </c>
      <c r="AB72" s="31" t="s">
        <v>80</v>
      </c>
      <c r="AC72" s="31" t="s">
        <v>80</v>
      </c>
      <c r="AD72" s="31" t="s">
        <v>80</v>
      </c>
      <c r="AE72" s="31" t="s">
        <v>80</v>
      </c>
      <c r="AF72" s="31" t="s">
        <v>80</v>
      </c>
      <c r="AG72" s="31" t="s">
        <v>80</v>
      </c>
      <c r="AH72" s="31" t="s">
        <v>80</v>
      </c>
      <c r="AI72" s="31" t="s">
        <v>80</v>
      </c>
      <c r="AJ72" s="31" t="s">
        <v>80</v>
      </c>
      <c r="AK72">
        <v>34</v>
      </c>
      <c r="AL72" s="29" t="s">
        <v>80</v>
      </c>
      <c r="AM72" s="29" t="s">
        <v>80</v>
      </c>
      <c r="AN72" s="20" t="s">
        <v>80</v>
      </c>
    </row>
    <row r="73" spans="1:40" x14ac:dyDescent="0.25">
      <c r="A73" t="s">
        <v>187</v>
      </c>
      <c r="B73" t="s">
        <v>188</v>
      </c>
      <c r="C73" t="s">
        <v>75</v>
      </c>
      <c r="D73" t="s">
        <v>109</v>
      </c>
      <c r="E73" t="s">
        <v>87</v>
      </c>
      <c r="F73" t="s">
        <v>78</v>
      </c>
      <c r="G73" s="31">
        <v>147</v>
      </c>
      <c r="H73" s="31">
        <v>133</v>
      </c>
      <c r="I73" s="31">
        <v>161</v>
      </c>
      <c r="J73" s="31">
        <v>109</v>
      </c>
      <c r="K73" s="31">
        <v>244</v>
      </c>
      <c r="L73" s="31">
        <v>285.48</v>
      </c>
      <c r="M73" s="31">
        <v>220.32</v>
      </c>
      <c r="N73" s="31">
        <v>265.47399999999999</v>
      </c>
      <c r="O73" s="31">
        <v>160.54599999999999</v>
      </c>
      <c r="P73" s="31">
        <v>134.57599999999999</v>
      </c>
      <c r="Q73" s="31">
        <v>168.791</v>
      </c>
      <c r="R73" s="31">
        <v>171.61699999999999</v>
      </c>
      <c r="S73" s="31">
        <v>137.35400000000001</v>
      </c>
      <c r="T73" s="31">
        <v>107.154</v>
      </c>
      <c r="U73" s="31">
        <v>106.53700000000001</v>
      </c>
      <c r="V73" s="31">
        <v>97.453000000000003</v>
      </c>
      <c r="W73" s="31">
        <v>121.376</v>
      </c>
      <c r="X73" s="31">
        <v>154.72</v>
      </c>
      <c r="Y73" s="31">
        <v>189.81700000000001</v>
      </c>
      <c r="Z73" s="31">
        <v>185.863</v>
      </c>
      <c r="AA73" s="31">
        <v>248.67500000000001</v>
      </c>
      <c r="AB73" s="31">
        <v>165.70099999999999</v>
      </c>
      <c r="AC73" s="31">
        <v>208.22</v>
      </c>
      <c r="AD73" s="31">
        <v>233.489</v>
      </c>
      <c r="AE73" s="31">
        <v>192.61099999999999</v>
      </c>
      <c r="AF73" s="31">
        <v>95.450999999999993</v>
      </c>
      <c r="AG73" s="31">
        <v>246.73599999999999</v>
      </c>
      <c r="AH73" s="31">
        <v>321.24</v>
      </c>
      <c r="AI73" s="31">
        <v>340.96600000000001</v>
      </c>
      <c r="AJ73" s="31">
        <v>230.72300000000001</v>
      </c>
      <c r="AK73">
        <v>35</v>
      </c>
      <c r="AL73" s="29">
        <v>0.23</v>
      </c>
      <c r="AM73" s="29">
        <v>96.79</v>
      </c>
      <c r="AN73" s="20">
        <v>5584.8909999999996</v>
      </c>
    </row>
    <row r="74" spans="1:40" x14ac:dyDescent="0.25">
      <c r="A74" t="s">
        <v>187</v>
      </c>
      <c r="B74" t="s">
        <v>188</v>
      </c>
      <c r="C74" t="s">
        <v>75</v>
      </c>
      <c r="D74" t="s">
        <v>109</v>
      </c>
      <c r="E74" t="s">
        <v>87</v>
      </c>
      <c r="F74" t="s">
        <v>79</v>
      </c>
      <c r="G74" s="31" t="s">
        <v>5</v>
      </c>
      <c r="H74" s="31" t="s">
        <v>5</v>
      </c>
      <c r="I74" s="31" t="s">
        <v>5</v>
      </c>
      <c r="J74" s="31" t="s">
        <v>5</v>
      </c>
      <c r="K74" s="31" t="s">
        <v>20</v>
      </c>
      <c r="L74" s="31" t="s">
        <v>20</v>
      </c>
      <c r="M74" s="31" t="s">
        <v>24</v>
      </c>
      <c r="N74" s="31" t="s">
        <v>20</v>
      </c>
      <c r="O74" s="31" t="s">
        <v>20</v>
      </c>
      <c r="P74" s="31" t="s">
        <v>20</v>
      </c>
      <c r="Q74" s="31" t="s">
        <v>20</v>
      </c>
      <c r="R74" s="31" t="s">
        <v>20</v>
      </c>
      <c r="S74" s="31" t="s">
        <v>20</v>
      </c>
      <c r="T74" s="31" t="s">
        <v>20</v>
      </c>
      <c r="U74" s="31" t="s">
        <v>20</v>
      </c>
      <c r="V74" s="31" t="s">
        <v>20</v>
      </c>
      <c r="W74" s="31" t="s">
        <v>24</v>
      </c>
      <c r="X74" s="31" t="s">
        <v>24</v>
      </c>
      <c r="Y74" s="31" t="s">
        <v>24</v>
      </c>
      <c r="Z74" s="31" t="s">
        <v>24</v>
      </c>
      <c r="AA74" s="31" t="s">
        <v>24</v>
      </c>
      <c r="AB74" s="31" t="s">
        <v>24</v>
      </c>
      <c r="AC74" s="31" t="s">
        <v>24</v>
      </c>
      <c r="AD74" s="31" t="s">
        <v>24</v>
      </c>
      <c r="AE74" s="31" t="s">
        <v>24</v>
      </c>
      <c r="AF74" s="31" t="s">
        <v>24</v>
      </c>
      <c r="AG74" s="31" t="s">
        <v>24</v>
      </c>
      <c r="AH74" s="31" t="s">
        <v>24</v>
      </c>
      <c r="AI74" s="31" t="s">
        <v>24</v>
      </c>
      <c r="AJ74" s="31" t="s">
        <v>24</v>
      </c>
      <c r="AK74">
        <v>35</v>
      </c>
      <c r="AL74" s="29" t="s">
        <v>80</v>
      </c>
      <c r="AM74" s="29" t="s">
        <v>80</v>
      </c>
      <c r="AN74" s="20" t="s">
        <v>80</v>
      </c>
    </row>
    <row r="75" spans="1:40" x14ac:dyDescent="0.25">
      <c r="A75" t="s">
        <v>187</v>
      </c>
      <c r="B75" t="s">
        <v>188</v>
      </c>
      <c r="C75" t="s">
        <v>75</v>
      </c>
      <c r="D75" t="s">
        <v>141</v>
      </c>
      <c r="E75" t="s">
        <v>87</v>
      </c>
      <c r="F75" t="s">
        <v>78</v>
      </c>
      <c r="G75" s="31" t="s">
        <v>80</v>
      </c>
      <c r="H75" s="31" t="s">
        <v>80</v>
      </c>
      <c r="I75" s="31" t="s">
        <v>80</v>
      </c>
      <c r="J75" s="31">
        <v>52.7</v>
      </c>
      <c r="K75" s="31">
        <v>36.799999999999997</v>
      </c>
      <c r="L75" s="31">
        <v>200.5</v>
      </c>
      <c r="M75" s="31">
        <v>134.86000000000001</v>
      </c>
      <c r="N75" s="31">
        <v>318.5</v>
      </c>
      <c r="O75" s="31">
        <v>104.925</v>
      </c>
      <c r="P75" s="31">
        <v>221.797</v>
      </c>
      <c r="Q75" s="31">
        <v>219.589</v>
      </c>
      <c r="R75" s="31">
        <v>77.878</v>
      </c>
      <c r="S75" s="31">
        <v>148.13200000000001</v>
      </c>
      <c r="T75" s="31">
        <v>200.023</v>
      </c>
      <c r="U75" s="31">
        <v>126.985</v>
      </c>
      <c r="V75" s="31">
        <v>136.93899999999999</v>
      </c>
      <c r="W75" s="31">
        <v>124.378</v>
      </c>
      <c r="X75" s="31">
        <v>35.177999999999997</v>
      </c>
      <c r="Y75" s="31">
        <v>293.76600000000002</v>
      </c>
      <c r="Z75" s="31">
        <v>281.77100000000002</v>
      </c>
      <c r="AA75" s="31">
        <v>142.869</v>
      </c>
      <c r="AB75" s="31">
        <v>110.786</v>
      </c>
      <c r="AC75" s="31">
        <v>235.047</v>
      </c>
      <c r="AD75" s="31">
        <v>268.62099999999998</v>
      </c>
      <c r="AE75" s="31">
        <v>341.14100000000002</v>
      </c>
      <c r="AF75" s="31">
        <v>285.73099999999999</v>
      </c>
      <c r="AG75" s="31">
        <v>258.46300000000002</v>
      </c>
      <c r="AH75" s="31">
        <v>340.92200000000003</v>
      </c>
      <c r="AI75" s="31">
        <v>459.81700000000001</v>
      </c>
      <c r="AJ75" s="31">
        <v>345.851</v>
      </c>
      <c r="AK75">
        <v>36</v>
      </c>
      <c r="AL75" s="29">
        <v>0.23</v>
      </c>
      <c r="AM75" s="29">
        <v>97.02</v>
      </c>
      <c r="AN75" s="20">
        <v>5503.9709999999995</v>
      </c>
    </row>
    <row r="76" spans="1:40" x14ac:dyDescent="0.25">
      <c r="A76" t="s">
        <v>187</v>
      </c>
      <c r="B76" t="s">
        <v>188</v>
      </c>
      <c r="C76" t="s">
        <v>75</v>
      </c>
      <c r="D76" t="s">
        <v>141</v>
      </c>
      <c r="E76" t="s">
        <v>87</v>
      </c>
      <c r="F76" t="s">
        <v>79</v>
      </c>
      <c r="G76" s="31" t="s">
        <v>80</v>
      </c>
      <c r="H76" s="31" t="s">
        <v>80</v>
      </c>
      <c r="I76" s="31" t="s">
        <v>80</v>
      </c>
      <c r="J76" s="31" t="s">
        <v>5</v>
      </c>
      <c r="K76" s="31" t="s">
        <v>20</v>
      </c>
      <c r="L76" s="31" t="s">
        <v>20</v>
      </c>
      <c r="M76" s="31" t="s">
        <v>20</v>
      </c>
      <c r="N76" s="31" t="s">
        <v>24</v>
      </c>
      <c r="O76" s="31" t="s">
        <v>20</v>
      </c>
      <c r="P76" s="31" t="s">
        <v>20</v>
      </c>
      <c r="Q76" s="31" t="s">
        <v>20</v>
      </c>
      <c r="R76" s="31" t="s">
        <v>20</v>
      </c>
      <c r="S76" s="31" t="s">
        <v>20</v>
      </c>
      <c r="T76" s="31" t="s">
        <v>20</v>
      </c>
      <c r="U76" s="31" t="s">
        <v>20</v>
      </c>
      <c r="V76" s="31" t="s">
        <v>20</v>
      </c>
      <c r="W76" s="31" t="s">
        <v>20</v>
      </c>
      <c r="X76" s="31" t="s">
        <v>20</v>
      </c>
      <c r="Y76" s="31" t="s">
        <v>20</v>
      </c>
      <c r="Z76" s="31" t="s">
        <v>20</v>
      </c>
      <c r="AA76" s="31" t="s">
        <v>20</v>
      </c>
      <c r="AB76" s="31" t="s">
        <v>20</v>
      </c>
      <c r="AC76" s="31" t="s">
        <v>20</v>
      </c>
      <c r="AD76" s="31" t="s">
        <v>20</v>
      </c>
      <c r="AE76" s="31" t="s">
        <v>20</v>
      </c>
      <c r="AF76" s="31" t="s">
        <v>20</v>
      </c>
      <c r="AG76" s="31" t="s">
        <v>20</v>
      </c>
      <c r="AH76" s="31" t="s">
        <v>20</v>
      </c>
      <c r="AI76" s="31" t="s">
        <v>20</v>
      </c>
      <c r="AJ76" s="31" t="s">
        <v>20</v>
      </c>
      <c r="AK76">
        <v>36</v>
      </c>
      <c r="AL76" s="29" t="s">
        <v>80</v>
      </c>
      <c r="AM76" s="29" t="s">
        <v>80</v>
      </c>
      <c r="AN76" s="20" t="s">
        <v>80</v>
      </c>
    </row>
    <row r="77" spans="1:40" x14ac:dyDescent="0.25">
      <c r="A77" t="s">
        <v>187</v>
      </c>
      <c r="B77" t="s">
        <v>188</v>
      </c>
      <c r="C77" t="s">
        <v>75</v>
      </c>
      <c r="D77" t="s">
        <v>108</v>
      </c>
      <c r="E77" t="s">
        <v>99</v>
      </c>
      <c r="F77" t="s">
        <v>78</v>
      </c>
      <c r="G77" s="31">
        <v>552.75</v>
      </c>
      <c r="H77" s="31">
        <v>654.33000000000004</v>
      </c>
      <c r="I77" s="31">
        <v>255.27</v>
      </c>
      <c r="J77" s="31">
        <v>336.23</v>
      </c>
      <c r="K77" s="31">
        <v>744.03</v>
      </c>
      <c r="L77" s="31">
        <v>390.06</v>
      </c>
      <c r="M77" s="31">
        <v>324.05</v>
      </c>
      <c r="N77" s="31">
        <v>241.27</v>
      </c>
      <c r="O77" s="31">
        <v>510.15</v>
      </c>
      <c r="P77" s="31">
        <v>216.14</v>
      </c>
      <c r="Q77" s="31">
        <v>267</v>
      </c>
      <c r="R77" s="31">
        <v>42.481000000000002</v>
      </c>
      <c r="S77" s="31" t="s">
        <v>80</v>
      </c>
      <c r="T77" s="31" t="s">
        <v>80</v>
      </c>
      <c r="U77" s="31" t="s">
        <v>80</v>
      </c>
      <c r="V77" s="31" t="s">
        <v>80</v>
      </c>
      <c r="W77" s="31" t="s">
        <v>80</v>
      </c>
      <c r="X77" s="31" t="s">
        <v>80</v>
      </c>
      <c r="Y77" s="31" t="s">
        <v>80</v>
      </c>
      <c r="Z77" s="31" t="s">
        <v>80</v>
      </c>
      <c r="AA77" s="31" t="s">
        <v>80</v>
      </c>
      <c r="AB77" s="31" t="s">
        <v>80</v>
      </c>
      <c r="AC77" s="31" t="s">
        <v>80</v>
      </c>
      <c r="AD77" s="31" t="s">
        <v>80</v>
      </c>
      <c r="AE77" s="31" t="s">
        <v>80</v>
      </c>
      <c r="AF77" s="31">
        <v>90</v>
      </c>
      <c r="AG77" s="31">
        <v>149.5</v>
      </c>
      <c r="AH77" s="31">
        <v>164.52</v>
      </c>
      <c r="AI77" s="31">
        <v>171</v>
      </c>
      <c r="AJ77" s="31">
        <v>46.83</v>
      </c>
      <c r="AK77">
        <v>37</v>
      </c>
      <c r="AL77" s="29">
        <v>0.21</v>
      </c>
      <c r="AM77" s="29">
        <v>97.23</v>
      </c>
      <c r="AN77" s="20">
        <v>5155.6109999999999</v>
      </c>
    </row>
    <row r="78" spans="1:40" x14ac:dyDescent="0.25">
      <c r="A78" t="s">
        <v>187</v>
      </c>
      <c r="B78" t="s">
        <v>188</v>
      </c>
      <c r="C78" t="s">
        <v>75</v>
      </c>
      <c r="D78" t="s">
        <v>108</v>
      </c>
      <c r="E78" t="s">
        <v>99</v>
      </c>
      <c r="F78" t="s">
        <v>79</v>
      </c>
      <c r="G78" s="31" t="s">
        <v>20</v>
      </c>
      <c r="H78" s="31" t="s">
        <v>20</v>
      </c>
      <c r="I78" s="31" t="s">
        <v>20</v>
      </c>
      <c r="J78" s="31" t="s">
        <v>20</v>
      </c>
      <c r="K78" s="31" t="s">
        <v>20</v>
      </c>
      <c r="L78" s="31" t="s">
        <v>20</v>
      </c>
      <c r="M78" s="31" t="s">
        <v>20</v>
      </c>
      <c r="N78" s="31" t="s">
        <v>20</v>
      </c>
      <c r="O78" s="31" t="s">
        <v>20</v>
      </c>
      <c r="P78" s="31" t="s">
        <v>20</v>
      </c>
      <c r="Q78" s="31" t="s">
        <v>20</v>
      </c>
      <c r="R78" s="31" t="s">
        <v>20</v>
      </c>
      <c r="S78" s="31" t="s">
        <v>80</v>
      </c>
      <c r="T78" s="31" t="s">
        <v>80</v>
      </c>
      <c r="U78" s="31" t="s">
        <v>80</v>
      </c>
      <c r="V78" s="31" t="s">
        <v>80</v>
      </c>
      <c r="W78" s="31" t="s">
        <v>80</v>
      </c>
      <c r="X78" s="31" t="s">
        <v>80</v>
      </c>
      <c r="Y78" s="31" t="s">
        <v>80</v>
      </c>
      <c r="Z78" s="31" t="s">
        <v>80</v>
      </c>
      <c r="AA78" s="31" t="s">
        <v>80</v>
      </c>
      <c r="AB78" s="31" t="s">
        <v>80</v>
      </c>
      <c r="AC78" s="31" t="s">
        <v>80</v>
      </c>
      <c r="AD78" s="31" t="s">
        <v>80</v>
      </c>
      <c r="AE78" s="31" t="s">
        <v>80</v>
      </c>
      <c r="AF78" s="31" t="s">
        <v>5</v>
      </c>
      <c r="AG78" s="31" t="s">
        <v>5</v>
      </c>
      <c r="AH78" s="31" t="s">
        <v>5</v>
      </c>
      <c r="AI78" s="31" t="s">
        <v>5</v>
      </c>
      <c r="AJ78" s="31" t="s">
        <v>5</v>
      </c>
      <c r="AK78">
        <v>37</v>
      </c>
      <c r="AL78" s="29" t="s">
        <v>80</v>
      </c>
      <c r="AM78" s="29" t="s">
        <v>80</v>
      </c>
      <c r="AN78" s="20" t="s">
        <v>80</v>
      </c>
    </row>
    <row r="79" spans="1:40" x14ac:dyDescent="0.25">
      <c r="A79" t="s">
        <v>187</v>
      </c>
      <c r="B79" t="s">
        <v>188</v>
      </c>
      <c r="C79" t="s">
        <v>100</v>
      </c>
      <c r="D79" t="s">
        <v>190</v>
      </c>
      <c r="E79" t="s">
        <v>99</v>
      </c>
      <c r="F79" t="s">
        <v>78</v>
      </c>
      <c r="G79" s="31">
        <v>582.14499999999998</v>
      </c>
      <c r="H79" s="31">
        <v>168.61</v>
      </c>
      <c r="I79" s="31">
        <v>300.52999999999997</v>
      </c>
      <c r="J79" s="31">
        <v>193.17500000000001</v>
      </c>
      <c r="K79" s="31">
        <v>143.327</v>
      </c>
      <c r="L79" s="31">
        <v>281.15899999999999</v>
      </c>
      <c r="M79" s="31">
        <v>27.97</v>
      </c>
      <c r="N79" s="31">
        <v>8.3789999999999996</v>
      </c>
      <c r="O79" s="31">
        <v>198.23099999999999</v>
      </c>
      <c r="P79" s="31">
        <v>378.42599999999999</v>
      </c>
      <c r="Q79" s="31">
        <v>293.55</v>
      </c>
      <c r="R79" s="31">
        <v>189.47499999999999</v>
      </c>
      <c r="S79" s="31">
        <v>348.20499999999998</v>
      </c>
      <c r="T79" s="31">
        <v>337.05</v>
      </c>
      <c r="U79" s="31">
        <v>374.60500000000002</v>
      </c>
      <c r="V79" s="31" t="s">
        <v>80</v>
      </c>
      <c r="W79" s="31" t="s">
        <v>80</v>
      </c>
      <c r="X79" s="31" t="s">
        <v>80</v>
      </c>
      <c r="Y79" s="31" t="s">
        <v>80</v>
      </c>
      <c r="Z79" s="31" t="s">
        <v>80</v>
      </c>
      <c r="AA79" s="31">
        <v>66.209000000000003</v>
      </c>
      <c r="AB79" s="31">
        <v>286.358</v>
      </c>
      <c r="AC79" s="31">
        <v>132.399</v>
      </c>
      <c r="AD79" s="31">
        <v>191.166</v>
      </c>
      <c r="AE79" s="31">
        <v>158.47800000000001</v>
      </c>
      <c r="AF79" s="31">
        <v>381.23399999999998</v>
      </c>
      <c r="AG79" s="31" t="s">
        <v>80</v>
      </c>
      <c r="AH79" s="31" t="s">
        <v>80</v>
      </c>
      <c r="AI79" s="31" t="s">
        <v>80</v>
      </c>
      <c r="AJ79" s="31" t="s">
        <v>80</v>
      </c>
      <c r="AK79">
        <v>38</v>
      </c>
      <c r="AL79" s="29">
        <v>0.21</v>
      </c>
      <c r="AM79" s="29">
        <v>97.44</v>
      </c>
      <c r="AN79" s="20">
        <v>5040.6809999999996</v>
      </c>
    </row>
    <row r="80" spans="1:40" x14ac:dyDescent="0.25">
      <c r="A80" t="s">
        <v>187</v>
      </c>
      <c r="B80" t="s">
        <v>188</v>
      </c>
      <c r="C80" t="s">
        <v>100</v>
      </c>
      <c r="D80" t="s">
        <v>190</v>
      </c>
      <c r="E80" t="s">
        <v>99</v>
      </c>
      <c r="F80" t="s">
        <v>79</v>
      </c>
      <c r="G80" s="31" t="s">
        <v>82</v>
      </c>
      <c r="H80" s="31" t="s">
        <v>82</v>
      </c>
      <c r="I80" s="31" t="s">
        <v>82</v>
      </c>
      <c r="J80" s="31" t="s">
        <v>7</v>
      </c>
      <c r="K80" s="31" t="s">
        <v>7</v>
      </c>
      <c r="L80" s="31" t="s">
        <v>82</v>
      </c>
      <c r="M80" s="31" t="s">
        <v>82</v>
      </c>
      <c r="N80" s="31" t="s">
        <v>82</v>
      </c>
      <c r="O80" s="31" t="s">
        <v>82</v>
      </c>
      <c r="P80" s="31" t="s">
        <v>82</v>
      </c>
      <c r="Q80" s="31" t="s">
        <v>82</v>
      </c>
      <c r="R80" s="31" t="s">
        <v>82</v>
      </c>
      <c r="S80" s="31" t="s">
        <v>7</v>
      </c>
      <c r="T80" s="31" t="s">
        <v>7</v>
      </c>
      <c r="U80" s="31" t="s">
        <v>7</v>
      </c>
      <c r="V80" s="31" t="s">
        <v>7</v>
      </c>
      <c r="W80" s="31" t="s">
        <v>7</v>
      </c>
      <c r="X80" s="31" t="s">
        <v>7</v>
      </c>
      <c r="Y80" s="31" t="s">
        <v>7</v>
      </c>
      <c r="Z80" s="31" t="s">
        <v>7</v>
      </c>
      <c r="AA80" s="31" t="s">
        <v>82</v>
      </c>
      <c r="AB80" s="31" t="s">
        <v>82</v>
      </c>
      <c r="AC80" s="31" t="s">
        <v>82</v>
      </c>
      <c r="AD80" s="31" t="s">
        <v>82</v>
      </c>
      <c r="AE80" s="31" t="s">
        <v>82</v>
      </c>
      <c r="AF80" s="31" t="s">
        <v>82</v>
      </c>
      <c r="AG80" s="31" t="s">
        <v>80</v>
      </c>
      <c r="AH80" s="31" t="s">
        <v>80</v>
      </c>
      <c r="AI80" s="31" t="s">
        <v>80</v>
      </c>
      <c r="AJ80" s="31" t="s">
        <v>80</v>
      </c>
      <c r="AK80">
        <v>38</v>
      </c>
      <c r="AL80" s="29" t="s">
        <v>80</v>
      </c>
      <c r="AM80" s="29" t="s">
        <v>80</v>
      </c>
      <c r="AN80" s="20" t="s">
        <v>80</v>
      </c>
    </row>
    <row r="81" spans="1:40" x14ac:dyDescent="0.25">
      <c r="A81" t="s">
        <v>187</v>
      </c>
      <c r="B81" t="s">
        <v>188</v>
      </c>
      <c r="C81" t="s">
        <v>75</v>
      </c>
      <c r="D81" t="s">
        <v>108</v>
      </c>
      <c r="E81" t="s">
        <v>105</v>
      </c>
      <c r="F81" t="s">
        <v>78</v>
      </c>
      <c r="G81" s="31" t="s">
        <v>80</v>
      </c>
      <c r="H81" s="31" t="s">
        <v>80</v>
      </c>
      <c r="I81" s="31" t="s">
        <v>80</v>
      </c>
      <c r="J81" s="31" t="s">
        <v>80</v>
      </c>
      <c r="K81" s="31" t="s">
        <v>80</v>
      </c>
      <c r="L81" s="31" t="s">
        <v>80</v>
      </c>
      <c r="M81" s="31" t="s">
        <v>80</v>
      </c>
      <c r="N81" s="31" t="s">
        <v>80</v>
      </c>
      <c r="O81" s="31" t="s">
        <v>80</v>
      </c>
      <c r="P81" s="31" t="s">
        <v>80</v>
      </c>
      <c r="Q81" s="31" t="s">
        <v>80</v>
      </c>
      <c r="R81" s="31" t="s">
        <v>80</v>
      </c>
      <c r="S81" s="31" t="s">
        <v>80</v>
      </c>
      <c r="T81" s="31" t="s">
        <v>80</v>
      </c>
      <c r="U81" s="31" t="s">
        <v>80</v>
      </c>
      <c r="V81" s="31" t="s">
        <v>80</v>
      </c>
      <c r="W81" s="31">
        <v>201</v>
      </c>
      <c r="X81" s="31">
        <v>210</v>
      </c>
      <c r="Y81" s="31">
        <v>220</v>
      </c>
      <c r="Z81" s="31">
        <v>220</v>
      </c>
      <c r="AA81" s="31">
        <v>208.5</v>
      </c>
      <c r="AB81" s="31">
        <v>250</v>
      </c>
      <c r="AC81" s="31">
        <v>310</v>
      </c>
      <c r="AD81" s="31">
        <v>378</v>
      </c>
      <c r="AE81" s="31">
        <v>638</v>
      </c>
      <c r="AF81" s="31">
        <v>652</v>
      </c>
      <c r="AG81" s="31">
        <v>316</v>
      </c>
      <c r="AH81" s="31">
        <v>347.58</v>
      </c>
      <c r="AI81" s="31">
        <v>372</v>
      </c>
      <c r="AJ81" s="31">
        <v>639.30600000000004</v>
      </c>
      <c r="AK81">
        <v>39</v>
      </c>
      <c r="AL81" s="29">
        <v>0.21</v>
      </c>
      <c r="AM81" s="29">
        <v>97.65</v>
      </c>
      <c r="AN81" s="20">
        <v>4962.3860000000004</v>
      </c>
    </row>
    <row r="82" spans="1:40" x14ac:dyDescent="0.25">
      <c r="A82" t="s">
        <v>187</v>
      </c>
      <c r="B82" t="s">
        <v>188</v>
      </c>
      <c r="C82" t="s">
        <v>75</v>
      </c>
      <c r="D82" t="s">
        <v>108</v>
      </c>
      <c r="E82" t="s">
        <v>105</v>
      </c>
      <c r="F82" t="s">
        <v>79</v>
      </c>
      <c r="G82" s="31" t="s">
        <v>80</v>
      </c>
      <c r="H82" s="31" t="s">
        <v>80</v>
      </c>
      <c r="I82" s="31" t="s">
        <v>80</v>
      </c>
      <c r="J82" s="31" t="s">
        <v>80</v>
      </c>
      <c r="K82" s="31" t="s">
        <v>80</v>
      </c>
      <c r="L82" s="31" t="s">
        <v>80</v>
      </c>
      <c r="M82" s="31" t="s">
        <v>80</v>
      </c>
      <c r="N82" s="31" t="s">
        <v>80</v>
      </c>
      <c r="O82" s="31" t="s">
        <v>80</v>
      </c>
      <c r="P82" s="31" t="s">
        <v>80</v>
      </c>
      <c r="Q82" s="31" t="s">
        <v>80</v>
      </c>
      <c r="R82" s="31" t="s">
        <v>80</v>
      </c>
      <c r="S82" s="31" t="s">
        <v>80</v>
      </c>
      <c r="T82" s="31" t="s">
        <v>80</v>
      </c>
      <c r="U82" s="31" t="s">
        <v>80</v>
      </c>
      <c r="V82" s="31" t="s">
        <v>80</v>
      </c>
      <c r="W82" s="31" t="s">
        <v>82</v>
      </c>
      <c r="X82" s="31" t="s">
        <v>82</v>
      </c>
      <c r="Y82" s="31" t="s">
        <v>82</v>
      </c>
      <c r="Z82" s="31" t="s">
        <v>82</v>
      </c>
      <c r="AA82" s="31" t="s">
        <v>82</v>
      </c>
      <c r="AB82" s="31" t="s">
        <v>82</v>
      </c>
      <c r="AC82" s="31" t="s">
        <v>82</v>
      </c>
      <c r="AD82" s="31" t="s">
        <v>82</v>
      </c>
      <c r="AE82" s="31" t="s">
        <v>82</v>
      </c>
      <c r="AF82" s="31" t="s">
        <v>5</v>
      </c>
      <c r="AG82" s="31" t="s">
        <v>82</v>
      </c>
      <c r="AH82" s="31" t="s">
        <v>5</v>
      </c>
      <c r="AI82" s="31" t="s">
        <v>7</v>
      </c>
      <c r="AJ82" s="31" t="s">
        <v>7</v>
      </c>
      <c r="AK82">
        <v>39</v>
      </c>
      <c r="AL82" s="29" t="s">
        <v>80</v>
      </c>
      <c r="AM82" s="29" t="s">
        <v>80</v>
      </c>
      <c r="AN82" s="20" t="s">
        <v>80</v>
      </c>
    </row>
    <row r="83" spans="1:40" x14ac:dyDescent="0.25">
      <c r="A83" t="s">
        <v>187</v>
      </c>
      <c r="B83" t="s">
        <v>188</v>
      </c>
      <c r="C83" t="s">
        <v>75</v>
      </c>
      <c r="D83" t="s">
        <v>113</v>
      </c>
      <c r="E83" t="s">
        <v>77</v>
      </c>
      <c r="F83" t="s">
        <v>78</v>
      </c>
      <c r="G83" s="31" t="s">
        <v>80</v>
      </c>
      <c r="H83" s="31" t="s">
        <v>80</v>
      </c>
      <c r="I83" s="31" t="s">
        <v>80</v>
      </c>
      <c r="J83" s="31">
        <v>131.6</v>
      </c>
      <c r="K83" s="31" t="s">
        <v>80</v>
      </c>
      <c r="L83" s="31">
        <v>5.5</v>
      </c>
      <c r="M83" s="31">
        <v>125.6</v>
      </c>
      <c r="N83" s="31">
        <v>0.05</v>
      </c>
      <c r="O83" s="31">
        <v>81.3</v>
      </c>
      <c r="P83" s="31">
        <v>42.2</v>
      </c>
      <c r="Q83" s="31">
        <v>56.107999999999997</v>
      </c>
      <c r="R83" s="31">
        <v>48.363</v>
      </c>
      <c r="S83" s="31">
        <v>649.53800000000001</v>
      </c>
      <c r="T83" s="31">
        <v>159.08099999999999</v>
      </c>
      <c r="U83" s="31">
        <v>93.203000000000003</v>
      </c>
      <c r="V83" s="31">
        <v>96.558999999999997</v>
      </c>
      <c r="W83" s="31">
        <v>174.27600000000001</v>
      </c>
      <c r="X83" s="31">
        <v>400.58600000000001</v>
      </c>
      <c r="Y83" s="31">
        <v>234.6</v>
      </c>
      <c r="Z83" s="31">
        <v>159.12299999999999</v>
      </c>
      <c r="AA83" s="31">
        <v>177.61799999999999</v>
      </c>
      <c r="AB83" s="31">
        <v>1.859</v>
      </c>
      <c r="AC83" s="31">
        <v>0.98</v>
      </c>
      <c r="AD83" s="31">
        <v>100.435</v>
      </c>
      <c r="AE83" s="31">
        <v>56.5</v>
      </c>
      <c r="AF83" s="31">
        <v>196.744</v>
      </c>
      <c r="AG83" s="31">
        <v>231.31200000000001</v>
      </c>
      <c r="AH83" s="31">
        <v>1152</v>
      </c>
      <c r="AI83" s="31">
        <v>24</v>
      </c>
      <c r="AJ83" s="31">
        <v>469.10399999999998</v>
      </c>
      <c r="AK83">
        <v>40</v>
      </c>
      <c r="AL83" s="29">
        <v>0.2</v>
      </c>
      <c r="AM83" s="29">
        <v>97.85</v>
      </c>
      <c r="AN83" s="20">
        <v>4868.2389999999996</v>
      </c>
    </row>
    <row r="84" spans="1:40" x14ac:dyDescent="0.25">
      <c r="A84" t="s">
        <v>187</v>
      </c>
      <c r="B84" t="s">
        <v>188</v>
      </c>
      <c r="C84" t="s">
        <v>75</v>
      </c>
      <c r="D84" t="s">
        <v>113</v>
      </c>
      <c r="E84" t="s">
        <v>77</v>
      </c>
      <c r="F84" t="s">
        <v>79</v>
      </c>
      <c r="G84" s="31" t="s">
        <v>80</v>
      </c>
      <c r="H84" s="31" t="s">
        <v>80</v>
      </c>
      <c r="I84" s="31" t="s">
        <v>80</v>
      </c>
      <c r="J84" s="31" t="s">
        <v>5</v>
      </c>
      <c r="K84" s="31" t="s">
        <v>80</v>
      </c>
      <c r="L84" s="31" t="s">
        <v>82</v>
      </c>
      <c r="M84" s="31" t="s">
        <v>5</v>
      </c>
      <c r="N84" s="31" t="s">
        <v>5</v>
      </c>
      <c r="O84" s="31" t="s">
        <v>5</v>
      </c>
      <c r="P84" s="31" t="s">
        <v>5</v>
      </c>
      <c r="Q84" s="31" t="s">
        <v>5</v>
      </c>
      <c r="R84" s="31" t="s">
        <v>5</v>
      </c>
      <c r="S84" s="31" t="s">
        <v>5</v>
      </c>
      <c r="T84" s="31" t="s">
        <v>5</v>
      </c>
      <c r="U84" s="31" t="s">
        <v>5</v>
      </c>
      <c r="V84" s="31" t="s">
        <v>5</v>
      </c>
      <c r="W84" s="31" t="s">
        <v>5</v>
      </c>
      <c r="X84" s="31" t="s">
        <v>5</v>
      </c>
      <c r="Y84" s="31" t="s">
        <v>5</v>
      </c>
      <c r="Z84" s="31" t="s">
        <v>5</v>
      </c>
      <c r="AA84" s="31" t="s">
        <v>5</v>
      </c>
      <c r="AB84" s="31" t="s">
        <v>5</v>
      </c>
      <c r="AC84" s="31" t="s">
        <v>20</v>
      </c>
      <c r="AD84" s="31" t="s">
        <v>5</v>
      </c>
      <c r="AE84" s="31" t="s">
        <v>5</v>
      </c>
      <c r="AF84" s="31" t="s">
        <v>5</v>
      </c>
      <c r="AG84" s="31" t="s">
        <v>82</v>
      </c>
      <c r="AH84" s="31" t="s">
        <v>5</v>
      </c>
      <c r="AI84" s="31" t="s">
        <v>5</v>
      </c>
      <c r="AJ84" s="31" t="s">
        <v>7</v>
      </c>
      <c r="AK84">
        <v>40</v>
      </c>
      <c r="AL84" s="29" t="s">
        <v>80</v>
      </c>
      <c r="AM84" s="29" t="s">
        <v>80</v>
      </c>
      <c r="AN84" s="20" t="s">
        <v>80</v>
      </c>
    </row>
    <row r="85" spans="1:40" x14ac:dyDescent="0.25">
      <c r="A85" t="s">
        <v>187</v>
      </c>
      <c r="B85" t="s">
        <v>188</v>
      </c>
      <c r="C85" t="s">
        <v>75</v>
      </c>
      <c r="D85" t="s">
        <v>106</v>
      </c>
      <c r="E85" t="s">
        <v>87</v>
      </c>
      <c r="F85" t="s">
        <v>78</v>
      </c>
      <c r="G85" s="31" t="s">
        <v>80</v>
      </c>
      <c r="H85" s="31" t="s">
        <v>80</v>
      </c>
      <c r="I85" s="31" t="s">
        <v>80</v>
      </c>
      <c r="J85" s="31" t="s">
        <v>80</v>
      </c>
      <c r="K85" s="31" t="s">
        <v>80</v>
      </c>
      <c r="L85" s="31" t="s">
        <v>80</v>
      </c>
      <c r="M85" s="31" t="s">
        <v>80</v>
      </c>
      <c r="N85" s="31" t="s">
        <v>80</v>
      </c>
      <c r="O85" s="31" t="s">
        <v>80</v>
      </c>
      <c r="P85" s="31" t="s">
        <v>80</v>
      </c>
      <c r="Q85" s="31" t="s">
        <v>80</v>
      </c>
      <c r="R85" s="31" t="s">
        <v>80</v>
      </c>
      <c r="S85" s="31" t="s">
        <v>80</v>
      </c>
      <c r="T85" s="31" t="s">
        <v>80</v>
      </c>
      <c r="U85" s="31">
        <v>790</v>
      </c>
      <c r="V85" s="31">
        <v>575.70399999999995</v>
      </c>
      <c r="W85" s="31" t="s">
        <v>80</v>
      </c>
      <c r="X85" s="31" t="s">
        <v>80</v>
      </c>
      <c r="Y85" s="31" t="s">
        <v>80</v>
      </c>
      <c r="Z85" s="31" t="s">
        <v>80</v>
      </c>
      <c r="AA85" s="31" t="s">
        <v>80</v>
      </c>
      <c r="AB85" s="31">
        <v>465.49299999999999</v>
      </c>
      <c r="AC85" s="31">
        <v>311.03800000000001</v>
      </c>
      <c r="AD85" s="31">
        <v>382.13</v>
      </c>
      <c r="AE85" s="31">
        <v>1825.5160000000001</v>
      </c>
      <c r="AF85" s="31">
        <v>127.221</v>
      </c>
      <c r="AG85" s="31">
        <v>39.204999999999998</v>
      </c>
      <c r="AH85" s="31">
        <v>13.074999999999999</v>
      </c>
      <c r="AI85" s="31">
        <v>50.145000000000003</v>
      </c>
      <c r="AJ85" s="31">
        <v>23.908999999999999</v>
      </c>
      <c r="AK85">
        <v>41</v>
      </c>
      <c r="AL85" s="29">
        <v>0.19</v>
      </c>
      <c r="AM85" s="29">
        <v>98.04</v>
      </c>
      <c r="AN85" s="20">
        <v>4603.4359999999997</v>
      </c>
    </row>
    <row r="86" spans="1:40" x14ac:dyDescent="0.25">
      <c r="A86" t="s">
        <v>187</v>
      </c>
      <c r="B86" t="s">
        <v>188</v>
      </c>
      <c r="C86" t="s">
        <v>75</v>
      </c>
      <c r="D86" t="s">
        <v>106</v>
      </c>
      <c r="E86" t="s">
        <v>87</v>
      </c>
      <c r="F86" t="s">
        <v>79</v>
      </c>
      <c r="G86" s="31" t="s">
        <v>80</v>
      </c>
      <c r="H86" s="31" t="s">
        <v>80</v>
      </c>
      <c r="I86" s="31" t="s">
        <v>80</v>
      </c>
      <c r="J86" s="31" t="s">
        <v>80</v>
      </c>
      <c r="K86" s="31" t="s">
        <v>80</v>
      </c>
      <c r="L86" s="31" t="s">
        <v>80</v>
      </c>
      <c r="M86" s="31" t="s">
        <v>80</v>
      </c>
      <c r="N86" s="31" t="s">
        <v>80</v>
      </c>
      <c r="O86" s="31" t="s">
        <v>80</v>
      </c>
      <c r="P86" s="31" t="s">
        <v>80</v>
      </c>
      <c r="Q86" s="31" t="s">
        <v>80</v>
      </c>
      <c r="R86" s="31" t="s">
        <v>80</v>
      </c>
      <c r="S86" s="31" t="s">
        <v>80</v>
      </c>
      <c r="T86" s="31" t="s">
        <v>80</v>
      </c>
      <c r="U86" s="31" t="s">
        <v>5</v>
      </c>
      <c r="V86" s="31" t="s">
        <v>5</v>
      </c>
      <c r="W86" s="31" t="s">
        <v>80</v>
      </c>
      <c r="X86" s="31" t="s">
        <v>80</v>
      </c>
      <c r="Y86" s="31" t="s">
        <v>80</v>
      </c>
      <c r="Z86" s="31" t="s">
        <v>80</v>
      </c>
      <c r="AA86" s="31" t="s">
        <v>80</v>
      </c>
      <c r="AB86" s="31" t="s">
        <v>5</v>
      </c>
      <c r="AC86" s="31" t="s">
        <v>5</v>
      </c>
      <c r="AD86" s="31" t="s">
        <v>82</v>
      </c>
      <c r="AE86" s="31" t="s">
        <v>5</v>
      </c>
      <c r="AF86" s="31" t="s">
        <v>5</v>
      </c>
      <c r="AG86" s="31" t="s">
        <v>5</v>
      </c>
      <c r="AH86" s="31" t="s">
        <v>5</v>
      </c>
      <c r="AI86" s="31" t="s">
        <v>20</v>
      </c>
      <c r="AJ86" s="31" t="s">
        <v>20</v>
      </c>
      <c r="AK86">
        <v>41</v>
      </c>
      <c r="AL86" s="29" t="s">
        <v>80</v>
      </c>
      <c r="AM86" s="29" t="s">
        <v>80</v>
      </c>
      <c r="AN86" s="20" t="s">
        <v>80</v>
      </c>
    </row>
    <row r="87" spans="1:40" x14ac:dyDescent="0.25">
      <c r="A87" t="s">
        <v>187</v>
      </c>
      <c r="B87" t="s">
        <v>188</v>
      </c>
      <c r="C87" t="s">
        <v>75</v>
      </c>
      <c r="D87" t="s">
        <v>96</v>
      </c>
      <c r="E87" t="s">
        <v>87</v>
      </c>
      <c r="F87" t="s">
        <v>78</v>
      </c>
      <c r="G87" s="31">
        <v>9.5</v>
      </c>
      <c r="H87" s="31" t="s">
        <v>80</v>
      </c>
      <c r="I87" s="31">
        <v>5</v>
      </c>
      <c r="J87" s="31" t="s">
        <v>80</v>
      </c>
      <c r="K87" s="31" t="s">
        <v>80</v>
      </c>
      <c r="L87" s="31">
        <v>46.9</v>
      </c>
      <c r="M87" s="31" t="s">
        <v>80</v>
      </c>
      <c r="N87" s="31" t="s">
        <v>80</v>
      </c>
      <c r="O87" s="31" t="s">
        <v>80</v>
      </c>
      <c r="P87" s="31" t="s">
        <v>80</v>
      </c>
      <c r="Q87" s="31" t="s">
        <v>80</v>
      </c>
      <c r="R87" s="31">
        <v>4.0179999999999998</v>
      </c>
      <c r="S87" s="31">
        <v>60.152999999999999</v>
      </c>
      <c r="T87" s="31">
        <v>70.146000000000001</v>
      </c>
      <c r="U87" s="31">
        <v>59.704000000000001</v>
      </c>
      <c r="V87" s="31">
        <v>48.045999999999999</v>
      </c>
      <c r="W87" s="31">
        <v>556.07399999999996</v>
      </c>
      <c r="X87" s="31">
        <v>11.603</v>
      </c>
      <c r="Y87" s="31">
        <v>102.596</v>
      </c>
      <c r="Z87" s="31">
        <v>162.63399999999999</v>
      </c>
      <c r="AA87" s="31">
        <v>223.56700000000001</v>
      </c>
      <c r="AB87" s="31">
        <v>474.49700000000001</v>
      </c>
      <c r="AC87" s="31">
        <v>594.60299999999995</v>
      </c>
      <c r="AD87" s="31">
        <v>353.14499999999998</v>
      </c>
      <c r="AE87" s="31">
        <v>321.29199999999997</v>
      </c>
      <c r="AF87" s="31">
        <v>152.196</v>
      </c>
      <c r="AG87" s="31">
        <v>127.47499999999999</v>
      </c>
      <c r="AH87" s="31">
        <v>238.01900000000001</v>
      </c>
      <c r="AI87" s="31">
        <v>387.16</v>
      </c>
      <c r="AJ87" s="31">
        <v>289.67</v>
      </c>
      <c r="AK87">
        <v>42</v>
      </c>
      <c r="AL87" s="29">
        <v>0.18</v>
      </c>
      <c r="AM87" s="29">
        <v>98.22</v>
      </c>
      <c r="AN87" s="20">
        <v>4297.9979999999996</v>
      </c>
    </row>
    <row r="88" spans="1:40" x14ac:dyDescent="0.25">
      <c r="A88" t="s">
        <v>187</v>
      </c>
      <c r="B88" t="s">
        <v>188</v>
      </c>
      <c r="C88" t="s">
        <v>75</v>
      </c>
      <c r="D88" t="s">
        <v>96</v>
      </c>
      <c r="E88" t="s">
        <v>87</v>
      </c>
      <c r="F88" t="s">
        <v>79</v>
      </c>
      <c r="G88" s="31" t="s">
        <v>5</v>
      </c>
      <c r="H88" s="31" t="s">
        <v>80</v>
      </c>
      <c r="I88" s="31" t="s">
        <v>5</v>
      </c>
      <c r="J88" s="31" t="s">
        <v>80</v>
      </c>
      <c r="K88" s="31" t="s">
        <v>80</v>
      </c>
      <c r="L88" s="31" t="s">
        <v>5</v>
      </c>
      <c r="M88" s="31" t="s">
        <v>80</v>
      </c>
      <c r="N88" s="31" t="s">
        <v>80</v>
      </c>
      <c r="O88" s="31" t="s">
        <v>80</v>
      </c>
      <c r="P88" s="31" t="s">
        <v>80</v>
      </c>
      <c r="Q88" s="31" t="s">
        <v>80</v>
      </c>
      <c r="R88" s="31" t="s">
        <v>5</v>
      </c>
      <c r="S88" s="31" t="s">
        <v>5</v>
      </c>
      <c r="T88" s="31" t="s">
        <v>5</v>
      </c>
      <c r="U88" s="31" t="s">
        <v>20</v>
      </c>
      <c r="V88" s="31" t="s">
        <v>20</v>
      </c>
      <c r="W88" s="31" t="s">
        <v>20</v>
      </c>
      <c r="X88" s="31" t="s">
        <v>20</v>
      </c>
      <c r="Y88" s="31" t="s">
        <v>5</v>
      </c>
      <c r="Z88" s="31" t="s">
        <v>5</v>
      </c>
      <c r="AA88" s="31" t="s">
        <v>20</v>
      </c>
      <c r="AB88" s="31" t="s">
        <v>5</v>
      </c>
      <c r="AC88" s="31" t="s">
        <v>20</v>
      </c>
      <c r="AD88" s="31" t="s">
        <v>24</v>
      </c>
      <c r="AE88" s="31" t="s">
        <v>24</v>
      </c>
      <c r="AF88" s="31" t="s">
        <v>24</v>
      </c>
      <c r="AG88" s="31" t="s">
        <v>24</v>
      </c>
      <c r="AH88" s="31" t="s">
        <v>20</v>
      </c>
      <c r="AI88" s="31" t="s">
        <v>20</v>
      </c>
      <c r="AJ88" s="31" t="s">
        <v>24</v>
      </c>
      <c r="AK88">
        <v>42</v>
      </c>
      <c r="AL88" s="29" t="s">
        <v>80</v>
      </c>
      <c r="AM88" s="29" t="s">
        <v>80</v>
      </c>
      <c r="AN88" s="20" t="s">
        <v>80</v>
      </c>
    </row>
    <row r="89" spans="1:40" x14ac:dyDescent="0.25">
      <c r="A89" t="s">
        <v>187</v>
      </c>
      <c r="B89" t="s">
        <v>188</v>
      </c>
      <c r="C89" t="s">
        <v>75</v>
      </c>
      <c r="D89" t="s">
        <v>161</v>
      </c>
      <c r="E89" t="s">
        <v>87</v>
      </c>
      <c r="F89" t="s">
        <v>78</v>
      </c>
      <c r="G89" s="31">
        <v>400</v>
      </c>
      <c r="H89" s="31">
        <v>400</v>
      </c>
      <c r="I89" s="31">
        <v>400</v>
      </c>
      <c r="J89" s="31">
        <v>400</v>
      </c>
      <c r="K89" s="31">
        <v>400</v>
      </c>
      <c r="L89" s="31">
        <v>400</v>
      </c>
      <c r="M89" s="31">
        <v>30.901</v>
      </c>
      <c r="N89" s="31">
        <v>593</v>
      </c>
      <c r="O89" s="31">
        <v>593</v>
      </c>
      <c r="P89" s="31" t="s">
        <v>80</v>
      </c>
      <c r="Q89" s="31" t="s">
        <v>80</v>
      </c>
      <c r="R89" s="31">
        <v>4</v>
      </c>
      <c r="S89" s="31" t="s">
        <v>80</v>
      </c>
      <c r="T89" s="31" t="s">
        <v>80</v>
      </c>
      <c r="U89" s="31" t="s">
        <v>80</v>
      </c>
      <c r="V89" s="31" t="s">
        <v>80</v>
      </c>
      <c r="W89" s="31" t="s">
        <v>80</v>
      </c>
      <c r="X89" s="31" t="s">
        <v>80</v>
      </c>
      <c r="Y89" s="31" t="s">
        <v>80</v>
      </c>
      <c r="Z89" s="31" t="s">
        <v>80</v>
      </c>
      <c r="AA89" s="31" t="s">
        <v>80</v>
      </c>
      <c r="AB89" s="31" t="s">
        <v>80</v>
      </c>
      <c r="AC89" s="31" t="s">
        <v>80</v>
      </c>
      <c r="AD89" s="31" t="s">
        <v>80</v>
      </c>
      <c r="AE89" s="31" t="s">
        <v>80</v>
      </c>
      <c r="AF89" s="31" t="s">
        <v>80</v>
      </c>
      <c r="AG89" s="31" t="s">
        <v>80</v>
      </c>
      <c r="AH89" s="31" t="s">
        <v>80</v>
      </c>
      <c r="AI89" s="31" t="s">
        <v>80</v>
      </c>
      <c r="AJ89" s="31" t="s">
        <v>80</v>
      </c>
      <c r="AK89">
        <v>43</v>
      </c>
      <c r="AL89" s="29">
        <v>0.15</v>
      </c>
      <c r="AM89" s="29">
        <v>98.37</v>
      </c>
      <c r="AN89" s="20">
        <v>3620.9009999999998</v>
      </c>
    </row>
    <row r="90" spans="1:40" x14ac:dyDescent="0.25">
      <c r="A90" t="s">
        <v>187</v>
      </c>
      <c r="B90" t="s">
        <v>188</v>
      </c>
      <c r="C90" t="s">
        <v>75</v>
      </c>
      <c r="D90" t="s">
        <v>161</v>
      </c>
      <c r="E90" t="s">
        <v>87</v>
      </c>
      <c r="F90" t="s">
        <v>79</v>
      </c>
      <c r="G90" s="31" t="s">
        <v>82</v>
      </c>
      <c r="H90" s="31" t="s">
        <v>82</v>
      </c>
      <c r="I90" s="31" t="s">
        <v>82</v>
      </c>
      <c r="J90" s="31" t="s">
        <v>82</v>
      </c>
      <c r="K90" s="31" t="s">
        <v>82</v>
      </c>
      <c r="L90" s="31" t="s">
        <v>82</v>
      </c>
      <c r="M90" s="31" t="s">
        <v>82</v>
      </c>
      <c r="N90" s="31" t="s">
        <v>82</v>
      </c>
      <c r="O90" s="31" t="s">
        <v>82</v>
      </c>
      <c r="P90" s="31" t="s">
        <v>80</v>
      </c>
      <c r="Q90" s="31" t="s">
        <v>80</v>
      </c>
      <c r="R90" s="31" t="s">
        <v>82</v>
      </c>
      <c r="S90" s="31" t="s">
        <v>80</v>
      </c>
      <c r="T90" s="31" t="s">
        <v>80</v>
      </c>
      <c r="U90" s="31" t="s">
        <v>80</v>
      </c>
      <c r="V90" s="31" t="s">
        <v>80</v>
      </c>
      <c r="W90" s="31" t="s">
        <v>80</v>
      </c>
      <c r="X90" s="31" t="s">
        <v>80</v>
      </c>
      <c r="Y90" s="31" t="s">
        <v>80</v>
      </c>
      <c r="Z90" s="31" t="s">
        <v>80</v>
      </c>
      <c r="AA90" s="31" t="s">
        <v>80</v>
      </c>
      <c r="AB90" s="31" t="s">
        <v>80</v>
      </c>
      <c r="AC90" s="31" t="s">
        <v>80</v>
      </c>
      <c r="AD90" s="31" t="s">
        <v>80</v>
      </c>
      <c r="AE90" s="31" t="s">
        <v>80</v>
      </c>
      <c r="AF90" s="31" t="s">
        <v>80</v>
      </c>
      <c r="AG90" s="31" t="s">
        <v>80</v>
      </c>
      <c r="AH90" s="31" t="s">
        <v>80</v>
      </c>
      <c r="AI90" s="31" t="s">
        <v>80</v>
      </c>
      <c r="AJ90" s="31" t="s">
        <v>80</v>
      </c>
      <c r="AK90">
        <v>43</v>
      </c>
      <c r="AL90" s="29" t="s">
        <v>80</v>
      </c>
      <c r="AM90" s="29" t="s">
        <v>80</v>
      </c>
      <c r="AN90" s="20" t="s">
        <v>80</v>
      </c>
    </row>
    <row r="91" spans="1:40" x14ac:dyDescent="0.25">
      <c r="A91" t="s">
        <v>187</v>
      </c>
      <c r="B91" t="s">
        <v>188</v>
      </c>
      <c r="C91" t="s">
        <v>75</v>
      </c>
      <c r="D91" t="s">
        <v>128</v>
      </c>
      <c r="E91" t="s">
        <v>77</v>
      </c>
      <c r="F91" t="s">
        <v>78</v>
      </c>
      <c r="G91" s="31" t="s">
        <v>80</v>
      </c>
      <c r="H91" s="31" t="s">
        <v>80</v>
      </c>
      <c r="I91" s="31" t="s">
        <v>80</v>
      </c>
      <c r="J91" s="31" t="s">
        <v>80</v>
      </c>
      <c r="K91" s="31">
        <v>587.67999999999995</v>
      </c>
      <c r="L91" s="31">
        <v>739.71</v>
      </c>
      <c r="M91" s="31">
        <v>954.74</v>
      </c>
      <c r="N91" s="31">
        <v>342.17</v>
      </c>
      <c r="O91" s="31">
        <v>445.03</v>
      </c>
      <c r="P91" s="31">
        <v>183.49</v>
      </c>
      <c r="Q91" s="31">
        <v>27</v>
      </c>
      <c r="R91" s="31" t="s">
        <v>80</v>
      </c>
      <c r="S91" s="31" t="s">
        <v>80</v>
      </c>
      <c r="T91" s="31" t="s">
        <v>80</v>
      </c>
      <c r="U91" s="31" t="s">
        <v>80</v>
      </c>
      <c r="V91" s="31" t="s">
        <v>80</v>
      </c>
      <c r="W91" s="31" t="s">
        <v>80</v>
      </c>
      <c r="X91" s="31" t="s">
        <v>80</v>
      </c>
      <c r="Y91" s="31" t="s">
        <v>80</v>
      </c>
      <c r="Z91" s="31" t="s">
        <v>80</v>
      </c>
      <c r="AA91" s="31" t="s">
        <v>80</v>
      </c>
      <c r="AB91" s="31" t="s">
        <v>80</v>
      </c>
      <c r="AC91" s="31" t="s">
        <v>80</v>
      </c>
      <c r="AD91" s="31" t="s">
        <v>80</v>
      </c>
      <c r="AE91" s="31" t="s">
        <v>80</v>
      </c>
      <c r="AF91" s="31" t="s">
        <v>80</v>
      </c>
      <c r="AG91" s="31" t="s">
        <v>80</v>
      </c>
      <c r="AH91" s="31" t="s">
        <v>80</v>
      </c>
      <c r="AI91" s="31" t="s">
        <v>80</v>
      </c>
      <c r="AJ91" s="31" t="s">
        <v>80</v>
      </c>
      <c r="AK91">
        <v>44</v>
      </c>
      <c r="AL91" s="29">
        <v>0.14000000000000001</v>
      </c>
      <c r="AM91" s="29">
        <v>98.5</v>
      </c>
      <c r="AN91" s="20">
        <v>3279.82</v>
      </c>
    </row>
    <row r="92" spans="1:40" x14ac:dyDescent="0.25">
      <c r="A92" t="s">
        <v>187</v>
      </c>
      <c r="B92" t="s">
        <v>188</v>
      </c>
      <c r="C92" t="s">
        <v>75</v>
      </c>
      <c r="D92" t="s">
        <v>128</v>
      </c>
      <c r="E92" t="s">
        <v>77</v>
      </c>
      <c r="F92" t="s">
        <v>79</v>
      </c>
      <c r="G92" s="31" t="s">
        <v>80</v>
      </c>
      <c r="H92" s="31" t="s">
        <v>80</v>
      </c>
      <c r="I92" s="31" t="s">
        <v>80</v>
      </c>
      <c r="J92" s="31" t="s">
        <v>80</v>
      </c>
      <c r="K92" s="31" t="s">
        <v>5</v>
      </c>
      <c r="L92" s="31" t="s">
        <v>20</v>
      </c>
      <c r="M92" s="31" t="s">
        <v>20</v>
      </c>
      <c r="N92" s="31" t="s">
        <v>20</v>
      </c>
      <c r="O92" s="31" t="s">
        <v>20</v>
      </c>
      <c r="P92" s="31" t="s">
        <v>20</v>
      </c>
      <c r="Q92" s="31" t="s">
        <v>20</v>
      </c>
      <c r="R92" s="31" t="s">
        <v>80</v>
      </c>
      <c r="S92" s="31" t="s">
        <v>80</v>
      </c>
      <c r="T92" s="31" t="s">
        <v>80</v>
      </c>
      <c r="U92" s="31" t="s">
        <v>80</v>
      </c>
      <c r="V92" s="31" t="s">
        <v>80</v>
      </c>
      <c r="W92" s="31" t="s">
        <v>80</v>
      </c>
      <c r="X92" s="31" t="s">
        <v>80</v>
      </c>
      <c r="Y92" s="31" t="s">
        <v>80</v>
      </c>
      <c r="Z92" s="31" t="s">
        <v>80</v>
      </c>
      <c r="AA92" s="31" t="s">
        <v>80</v>
      </c>
      <c r="AB92" s="31" t="s">
        <v>80</v>
      </c>
      <c r="AC92" s="31" t="s">
        <v>80</v>
      </c>
      <c r="AD92" s="31" t="s">
        <v>80</v>
      </c>
      <c r="AE92" s="31" t="s">
        <v>80</v>
      </c>
      <c r="AF92" s="31" t="s">
        <v>80</v>
      </c>
      <c r="AG92" s="31" t="s">
        <v>80</v>
      </c>
      <c r="AH92" s="31" t="s">
        <v>80</v>
      </c>
      <c r="AI92" s="31" t="s">
        <v>80</v>
      </c>
      <c r="AJ92" s="31" t="s">
        <v>80</v>
      </c>
      <c r="AK92">
        <v>44</v>
      </c>
      <c r="AL92" s="29" t="s">
        <v>80</v>
      </c>
      <c r="AM92" s="29" t="s">
        <v>80</v>
      </c>
      <c r="AN92" s="20" t="s">
        <v>80</v>
      </c>
    </row>
    <row r="93" spans="1:40" x14ac:dyDescent="0.25">
      <c r="A93" t="s">
        <v>187</v>
      </c>
      <c r="B93" t="s">
        <v>188</v>
      </c>
      <c r="C93" t="s">
        <v>75</v>
      </c>
      <c r="D93" t="s">
        <v>191</v>
      </c>
      <c r="E93" t="s">
        <v>99</v>
      </c>
      <c r="F93" t="s">
        <v>78</v>
      </c>
      <c r="G93" s="31">
        <v>6</v>
      </c>
      <c r="H93" s="31">
        <v>3.6</v>
      </c>
      <c r="I93" s="31">
        <v>5</v>
      </c>
      <c r="J93" s="31">
        <v>6.4</v>
      </c>
      <c r="K93" s="31">
        <v>4.5</v>
      </c>
      <c r="L93" s="31">
        <v>4.3</v>
      </c>
      <c r="M93" s="31">
        <v>4.3</v>
      </c>
      <c r="N93" s="31">
        <v>4.3</v>
      </c>
      <c r="O93" s="31">
        <v>4.3</v>
      </c>
      <c r="P93" s="31">
        <v>11</v>
      </c>
      <c r="Q93" s="31">
        <v>6</v>
      </c>
      <c r="R93" s="31">
        <v>4</v>
      </c>
      <c r="S93" s="31" t="s">
        <v>80</v>
      </c>
      <c r="T93" s="31">
        <v>86.48</v>
      </c>
      <c r="U93" s="31">
        <v>88.36</v>
      </c>
      <c r="V93" s="31">
        <v>91.18</v>
      </c>
      <c r="W93" s="31">
        <v>100.1</v>
      </c>
      <c r="X93" s="31">
        <v>103.3</v>
      </c>
      <c r="Y93" s="31">
        <v>106.6</v>
      </c>
      <c r="Z93" s="31">
        <v>110.005</v>
      </c>
      <c r="AA93" s="31">
        <v>633.1</v>
      </c>
      <c r="AB93" s="31">
        <v>421.1</v>
      </c>
      <c r="AC93" s="31">
        <v>392.6</v>
      </c>
      <c r="AD93" s="31">
        <v>79.256</v>
      </c>
      <c r="AE93" s="31">
        <v>80.656000000000006</v>
      </c>
      <c r="AF93" s="31">
        <v>45.908000000000001</v>
      </c>
      <c r="AG93" s="31">
        <v>89.667000000000002</v>
      </c>
      <c r="AH93" s="31">
        <v>148.61199999999999</v>
      </c>
      <c r="AI93" s="31">
        <v>149.512</v>
      </c>
      <c r="AJ93" s="31" t="s">
        <v>80</v>
      </c>
      <c r="AK93">
        <v>45</v>
      </c>
      <c r="AL93" s="29">
        <v>0.12</v>
      </c>
      <c r="AM93" s="29">
        <v>98.62</v>
      </c>
      <c r="AN93" s="20">
        <v>2790.136</v>
      </c>
    </row>
    <row r="94" spans="1:40" x14ac:dyDescent="0.25">
      <c r="A94" t="s">
        <v>187</v>
      </c>
      <c r="B94" t="s">
        <v>188</v>
      </c>
      <c r="C94" t="s">
        <v>75</v>
      </c>
      <c r="D94" t="s">
        <v>191</v>
      </c>
      <c r="E94" t="s">
        <v>99</v>
      </c>
      <c r="F94" t="s">
        <v>79</v>
      </c>
      <c r="G94" s="31" t="s">
        <v>82</v>
      </c>
      <c r="H94" s="31" t="s">
        <v>82</v>
      </c>
      <c r="I94" s="31" t="s">
        <v>82</v>
      </c>
      <c r="J94" s="31" t="s">
        <v>82</v>
      </c>
      <c r="K94" s="31" t="s">
        <v>82</v>
      </c>
      <c r="L94" s="31" t="s">
        <v>82</v>
      </c>
      <c r="M94" s="31" t="s">
        <v>82</v>
      </c>
      <c r="N94" s="31" t="s">
        <v>82</v>
      </c>
      <c r="O94" s="31" t="s">
        <v>82</v>
      </c>
      <c r="P94" s="31" t="s">
        <v>82</v>
      </c>
      <c r="Q94" s="31" t="s">
        <v>82</v>
      </c>
      <c r="R94" s="31" t="s">
        <v>82</v>
      </c>
      <c r="S94" s="31" t="s">
        <v>80</v>
      </c>
      <c r="T94" s="31" t="s">
        <v>82</v>
      </c>
      <c r="U94" s="31" t="s">
        <v>82</v>
      </c>
      <c r="V94" s="31" t="s">
        <v>82</v>
      </c>
      <c r="W94" s="31" t="s">
        <v>82</v>
      </c>
      <c r="X94" s="31" t="s">
        <v>82</v>
      </c>
      <c r="Y94" s="31" t="s">
        <v>82</v>
      </c>
      <c r="Z94" s="31" t="s">
        <v>82</v>
      </c>
      <c r="AA94" s="31" t="s">
        <v>82</v>
      </c>
      <c r="AB94" s="31" t="s">
        <v>82</v>
      </c>
      <c r="AC94" s="31" t="s">
        <v>82</v>
      </c>
      <c r="AD94" s="31" t="s">
        <v>82</v>
      </c>
      <c r="AE94" s="31" t="s">
        <v>82</v>
      </c>
      <c r="AF94" s="31" t="s">
        <v>82</v>
      </c>
      <c r="AG94" s="31" t="s">
        <v>82</v>
      </c>
      <c r="AH94" s="31" t="s">
        <v>82</v>
      </c>
      <c r="AI94" s="31" t="s">
        <v>82</v>
      </c>
      <c r="AJ94" s="31" t="s">
        <v>80</v>
      </c>
      <c r="AK94">
        <v>45</v>
      </c>
      <c r="AL94" s="29" t="s">
        <v>80</v>
      </c>
      <c r="AM94" s="29" t="s">
        <v>80</v>
      </c>
      <c r="AN94" s="20" t="s">
        <v>80</v>
      </c>
    </row>
    <row r="95" spans="1:40" x14ac:dyDescent="0.25">
      <c r="A95" t="s">
        <v>187</v>
      </c>
      <c r="B95" t="s">
        <v>188</v>
      </c>
      <c r="C95" t="s">
        <v>75</v>
      </c>
      <c r="D95" t="s">
        <v>92</v>
      </c>
      <c r="E95" t="s">
        <v>99</v>
      </c>
      <c r="F95" t="s">
        <v>78</v>
      </c>
      <c r="G95" s="31">
        <v>519.34</v>
      </c>
      <c r="H95" s="31">
        <v>520.97</v>
      </c>
      <c r="I95" s="31">
        <v>418.37</v>
      </c>
      <c r="J95" s="31">
        <v>326.52999999999997</v>
      </c>
      <c r="K95" s="31">
        <v>192.64</v>
      </c>
      <c r="L95" s="31">
        <v>139.13999999999999</v>
      </c>
      <c r="M95" s="31">
        <v>422.23</v>
      </c>
      <c r="N95" s="31" t="s">
        <v>80</v>
      </c>
      <c r="O95" s="31" t="s">
        <v>80</v>
      </c>
      <c r="P95" s="31" t="s">
        <v>80</v>
      </c>
      <c r="Q95" s="31" t="s">
        <v>80</v>
      </c>
      <c r="R95" s="31" t="s">
        <v>80</v>
      </c>
      <c r="S95" s="31" t="s">
        <v>80</v>
      </c>
      <c r="T95" s="31" t="s">
        <v>80</v>
      </c>
      <c r="U95" s="31" t="s">
        <v>80</v>
      </c>
      <c r="V95" s="31" t="s">
        <v>80</v>
      </c>
      <c r="W95" s="31" t="s">
        <v>80</v>
      </c>
      <c r="X95" s="31" t="s">
        <v>80</v>
      </c>
      <c r="Y95" s="31" t="s">
        <v>80</v>
      </c>
      <c r="Z95" s="31" t="s">
        <v>80</v>
      </c>
      <c r="AA95" s="31" t="s">
        <v>80</v>
      </c>
      <c r="AB95" s="31" t="s">
        <v>80</v>
      </c>
      <c r="AC95" s="31" t="s">
        <v>80</v>
      </c>
      <c r="AD95" s="31" t="s">
        <v>80</v>
      </c>
      <c r="AE95" s="31" t="s">
        <v>80</v>
      </c>
      <c r="AF95" s="31" t="s">
        <v>80</v>
      </c>
      <c r="AG95" s="31" t="s">
        <v>80</v>
      </c>
      <c r="AH95" s="31" t="s">
        <v>80</v>
      </c>
      <c r="AI95" s="31" t="s">
        <v>80</v>
      </c>
      <c r="AJ95" s="31" t="s">
        <v>80</v>
      </c>
      <c r="AK95">
        <v>46</v>
      </c>
      <c r="AL95" s="29">
        <v>0.11</v>
      </c>
      <c r="AM95" s="29">
        <v>98.73</v>
      </c>
      <c r="AN95" s="20">
        <v>2539.2199999999998</v>
      </c>
    </row>
    <row r="96" spans="1:40" x14ac:dyDescent="0.25">
      <c r="A96" t="s">
        <v>187</v>
      </c>
      <c r="B96" t="s">
        <v>188</v>
      </c>
      <c r="C96" t="s">
        <v>75</v>
      </c>
      <c r="D96" t="s">
        <v>92</v>
      </c>
      <c r="E96" t="s">
        <v>99</v>
      </c>
      <c r="F96" t="s">
        <v>79</v>
      </c>
      <c r="G96" s="31" t="s">
        <v>20</v>
      </c>
      <c r="H96" s="31" t="s">
        <v>20</v>
      </c>
      <c r="I96" s="31" t="s">
        <v>20</v>
      </c>
      <c r="J96" s="31" t="s">
        <v>20</v>
      </c>
      <c r="K96" s="31" t="s">
        <v>20</v>
      </c>
      <c r="L96" s="31" t="s">
        <v>20</v>
      </c>
      <c r="M96" s="31" t="s">
        <v>20</v>
      </c>
      <c r="N96" s="31" t="s">
        <v>80</v>
      </c>
      <c r="O96" s="31" t="s">
        <v>80</v>
      </c>
      <c r="P96" s="31" t="s">
        <v>80</v>
      </c>
      <c r="Q96" s="31" t="s">
        <v>80</v>
      </c>
      <c r="R96" s="31" t="s">
        <v>80</v>
      </c>
      <c r="S96" s="31" t="s">
        <v>80</v>
      </c>
      <c r="T96" s="31" t="s">
        <v>80</v>
      </c>
      <c r="U96" s="31" t="s">
        <v>80</v>
      </c>
      <c r="V96" s="31" t="s">
        <v>80</v>
      </c>
      <c r="W96" s="31" t="s">
        <v>80</v>
      </c>
      <c r="X96" s="31" t="s">
        <v>80</v>
      </c>
      <c r="Y96" s="31" t="s">
        <v>80</v>
      </c>
      <c r="Z96" s="31" t="s">
        <v>80</v>
      </c>
      <c r="AA96" s="31" t="s">
        <v>80</v>
      </c>
      <c r="AB96" s="31" t="s">
        <v>80</v>
      </c>
      <c r="AC96" s="31" t="s">
        <v>80</v>
      </c>
      <c r="AD96" s="31" t="s">
        <v>80</v>
      </c>
      <c r="AE96" s="31" t="s">
        <v>80</v>
      </c>
      <c r="AF96" s="31" t="s">
        <v>80</v>
      </c>
      <c r="AG96" s="31" t="s">
        <v>80</v>
      </c>
      <c r="AH96" s="31" t="s">
        <v>80</v>
      </c>
      <c r="AI96" s="31" t="s">
        <v>80</v>
      </c>
      <c r="AJ96" s="31" t="s">
        <v>80</v>
      </c>
      <c r="AK96">
        <v>46</v>
      </c>
      <c r="AL96" s="29" t="s">
        <v>80</v>
      </c>
      <c r="AM96" s="29" t="s">
        <v>80</v>
      </c>
      <c r="AN96" s="20" t="s">
        <v>80</v>
      </c>
    </row>
    <row r="97" spans="1:40" x14ac:dyDescent="0.25">
      <c r="A97" t="s">
        <v>187</v>
      </c>
      <c r="B97" t="s">
        <v>188</v>
      </c>
      <c r="C97" t="s">
        <v>75</v>
      </c>
      <c r="D97" t="s">
        <v>106</v>
      </c>
      <c r="E97" t="s">
        <v>90</v>
      </c>
      <c r="F97" t="s">
        <v>78</v>
      </c>
      <c r="G97" s="31" t="s">
        <v>80</v>
      </c>
      <c r="H97" s="31" t="s">
        <v>80</v>
      </c>
      <c r="I97" s="31" t="s">
        <v>80</v>
      </c>
      <c r="J97" s="31" t="s">
        <v>80</v>
      </c>
      <c r="K97" s="31" t="s">
        <v>80</v>
      </c>
      <c r="L97" s="31">
        <v>2</v>
      </c>
      <c r="M97" s="31" t="s">
        <v>80</v>
      </c>
      <c r="N97" s="31" t="s">
        <v>80</v>
      </c>
      <c r="O97" s="31" t="s">
        <v>80</v>
      </c>
      <c r="P97" s="31" t="s">
        <v>80</v>
      </c>
      <c r="Q97" s="31" t="s">
        <v>80</v>
      </c>
      <c r="R97" s="31" t="s">
        <v>80</v>
      </c>
      <c r="S97" s="31" t="s">
        <v>80</v>
      </c>
      <c r="T97" s="31" t="s">
        <v>80</v>
      </c>
      <c r="U97" s="31" t="s">
        <v>80</v>
      </c>
      <c r="V97" s="31" t="s">
        <v>80</v>
      </c>
      <c r="W97" s="31">
        <v>2.09</v>
      </c>
      <c r="X97" s="31">
        <v>0.40200000000000002</v>
      </c>
      <c r="Y97" s="31">
        <v>53.899000000000001</v>
      </c>
      <c r="Z97" s="31">
        <v>2.9460000000000002</v>
      </c>
      <c r="AA97" s="31">
        <v>12.141</v>
      </c>
      <c r="AB97" s="31">
        <v>78.87</v>
      </c>
      <c r="AC97" s="31">
        <v>927.85199999999998</v>
      </c>
      <c r="AD97" s="31">
        <v>1.6819999999999999</v>
      </c>
      <c r="AE97" s="31">
        <v>508.56799999999998</v>
      </c>
      <c r="AF97" s="31">
        <v>5.6150000000000002</v>
      </c>
      <c r="AG97" s="31">
        <v>3.2719999999999998</v>
      </c>
      <c r="AH97" s="31">
        <v>356.4</v>
      </c>
      <c r="AI97" s="31">
        <v>0.35</v>
      </c>
      <c r="AJ97" s="31">
        <v>527.84100000000001</v>
      </c>
      <c r="AK97">
        <v>47</v>
      </c>
      <c r="AL97" s="29">
        <v>0.1</v>
      </c>
      <c r="AM97" s="29">
        <v>98.83</v>
      </c>
      <c r="AN97" s="20">
        <v>2483.9270000000001</v>
      </c>
    </row>
    <row r="98" spans="1:40" x14ac:dyDescent="0.25">
      <c r="A98" t="s">
        <v>187</v>
      </c>
      <c r="B98" t="s">
        <v>188</v>
      </c>
      <c r="C98" t="s">
        <v>75</v>
      </c>
      <c r="D98" t="s">
        <v>106</v>
      </c>
      <c r="E98" t="s">
        <v>90</v>
      </c>
      <c r="F98" t="s">
        <v>79</v>
      </c>
      <c r="G98" s="31" t="s">
        <v>80</v>
      </c>
      <c r="H98" s="31" t="s">
        <v>80</v>
      </c>
      <c r="I98" s="31" t="s">
        <v>80</v>
      </c>
      <c r="J98" s="31" t="s">
        <v>80</v>
      </c>
      <c r="K98" s="31" t="s">
        <v>80</v>
      </c>
      <c r="L98" s="31" t="s">
        <v>82</v>
      </c>
      <c r="M98" s="31" t="s">
        <v>80</v>
      </c>
      <c r="N98" s="31" t="s">
        <v>80</v>
      </c>
      <c r="O98" s="31" t="s">
        <v>80</v>
      </c>
      <c r="P98" s="31" t="s">
        <v>80</v>
      </c>
      <c r="Q98" s="31" t="s">
        <v>80</v>
      </c>
      <c r="R98" s="31" t="s">
        <v>80</v>
      </c>
      <c r="S98" s="31" t="s">
        <v>80</v>
      </c>
      <c r="T98" s="31" t="s">
        <v>80</v>
      </c>
      <c r="U98" s="31" t="s">
        <v>80</v>
      </c>
      <c r="V98" s="31" t="s">
        <v>80</v>
      </c>
      <c r="W98" s="31" t="s">
        <v>5</v>
      </c>
      <c r="X98" s="31" t="s">
        <v>5</v>
      </c>
      <c r="Y98" s="31" t="s">
        <v>5</v>
      </c>
      <c r="Z98" s="31" t="s">
        <v>20</v>
      </c>
      <c r="AA98" s="31" t="s">
        <v>5</v>
      </c>
      <c r="AB98" s="31" t="s">
        <v>5</v>
      </c>
      <c r="AC98" s="31" t="s">
        <v>20</v>
      </c>
      <c r="AD98" s="31" t="s">
        <v>7</v>
      </c>
      <c r="AE98" s="31" t="s">
        <v>5</v>
      </c>
      <c r="AF98" s="31" t="s">
        <v>82</v>
      </c>
      <c r="AG98" s="31" t="s">
        <v>82</v>
      </c>
      <c r="AH98" s="31" t="s">
        <v>5</v>
      </c>
      <c r="AI98" s="31" t="s">
        <v>5</v>
      </c>
      <c r="AJ98" s="31" t="s">
        <v>5</v>
      </c>
      <c r="AK98">
        <v>47</v>
      </c>
      <c r="AL98" s="29" t="s">
        <v>80</v>
      </c>
      <c r="AM98" s="29" t="s">
        <v>80</v>
      </c>
      <c r="AN98" s="20" t="s">
        <v>80</v>
      </c>
    </row>
    <row r="99" spans="1:40" x14ac:dyDescent="0.25">
      <c r="A99" t="s">
        <v>187</v>
      </c>
      <c r="B99" t="s">
        <v>188</v>
      </c>
      <c r="C99" t="s">
        <v>75</v>
      </c>
      <c r="D99" t="s">
        <v>142</v>
      </c>
      <c r="E99" t="s">
        <v>77</v>
      </c>
      <c r="F99" t="s">
        <v>78</v>
      </c>
      <c r="G99" s="31">
        <v>29</v>
      </c>
      <c r="H99" s="31">
        <v>7</v>
      </c>
      <c r="I99" s="31">
        <v>43</v>
      </c>
      <c r="J99" s="31">
        <v>16</v>
      </c>
      <c r="K99" s="31">
        <v>137</v>
      </c>
      <c r="L99" s="31">
        <v>107.18300000000001</v>
      </c>
      <c r="M99" s="31">
        <v>359.32900000000001</v>
      </c>
      <c r="N99" s="31">
        <v>77.400000000000006</v>
      </c>
      <c r="O99" s="31">
        <v>65.39</v>
      </c>
      <c r="P99" s="31">
        <v>44.253</v>
      </c>
      <c r="Q99" s="31">
        <v>30.536999999999999</v>
      </c>
      <c r="R99" s="31">
        <v>55.475999999999999</v>
      </c>
      <c r="S99" s="31">
        <v>15.355</v>
      </c>
      <c r="T99" s="31">
        <v>33.86</v>
      </c>
      <c r="U99" s="31">
        <v>59.625</v>
      </c>
      <c r="V99" s="31">
        <v>47.942999999999998</v>
      </c>
      <c r="W99" s="31">
        <v>262.91399999999999</v>
      </c>
      <c r="X99" s="31">
        <v>180.73599999999999</v>
      </c>
      <c r="Y99" s="31">
        <v>100.3</v>
      </c>
      <c r="Z99" s="31">
        <v>53.9</v>
      </c>
      <c r="AA99" s="31">
        <v>94.4</v>
      </c>
      <c r="AB99" s="31">
        <v>123.3</v>
      </c>
      <c r="AC99" s="31">
        <v>92.206999999999994</v>
      </c>
      <c r="AD99" s="31">
        <v>94.88</v>
      </c>
      <c r="AE99" s="31">
        <v>38.152999999999999</v>
      </c>
      <c r="AF99" s="31">
        <v>5.43</v>
      </c>
      <c r="AG99" s="31">
        <v>50.896999999999998</v>
      </c>
      <c r="AH99" s="31">
        <v>76.8</v>
      </c>
      <c r="AI99" s="31">
        <v>44.375999999999998</v>
      </c>
      <c r="AJ99" s="31">
        <v>57.357999999999997</v>
      </c>
      <c r="AK99">
        <v>48</v>
      </c>
      <c r="AL99" s="29">
        <v>0.1</v>
      </c>
      <c r="AM99" s="29">
        <v>98.93</v>
      </c>
      <c r="AN99" s="20">
        <v>2404.0010000000002</v>
      </c>
    </row>
    <row r="100" spans="1:40" x14ac:dyDescent="0.25">
      <c r="A100" t="s">
        <v>187</v>
      </c>
      <c r="B100" t="s">
        <v>188</v>
      </c>
      <c r="C100" t="s">
        <v>75</v>
      </c>
      <c r="D100" t="s">
        <v>142</v>
      </c>
      <c r="E100" t="s">
        <v>77</v>
      </c>
      <c r="F100" t="s">
        <v>79</v>
      </c>
      <c r="G100" s="31" t="s">
        <v>5</v>
      </c>
      <c r="H100" s="31" t="s">
        <v>82</v>
      </c>
      <c r="I100" s="31" t="s">
        <v>82</v>
      </c>
      <c r="J100" s="31" t="s">
        <v>82</v>
      </c>
      <c r="K100" s="31" t="s">
        <v>5</v>
      </c>
      <c r="L100" s="31" t="s">
        <v>82</v>
      </c>
      <c r="M100" s="31" t="s">
        <v>20</v>
      </c>
      <c r="N100" s="31" t="s">
        <v>5</v>
      </c>
      <c r="O100" s="31" t="s">
        <v>82</v>
      </c>
      <c r="P100" s="31" t="s">
        <v>20</v>
      </c>
      <c r="Q100" s="31" t="s">
        <v>20</v>
      </c>
      <c r="R100" s="31" t="s">
        <v>20</v>
      </c>
      <c r="S100" s="31" t="s">
        <v>5</v>
      </c>
      <c r="T100" s="31" t="s">
        <v>20</v>
      </c>
      <c r="U100" s="31" t="s">
        <v>20</v>
      </c>
      <c r="V100" s="31" t="s">
        <v>20</v>
      </c>
      <c r="W100" s="31" t="s">
        <v>20</v>
      </c>
      <c r="X100" s="31" t="s">
        <v>20</v>
      </c>
      <c r="Y100" s="31" t="s">
        <v>20</v>
      </c>
      <c r="Z100" s="31" t="s">
        <v>24</v>
      </c>
      <c r="AA100" s="31" t="s">
        <v>24</v>
      </c>
      <c r="AB100" s="31" t="s">
        <v>24</v>
      </c>
      <c r="AC100" s="31" t="s">
        <v>24</v>
      </c>
      <c r="AD100" s="31" t="s">
        <v>24</v>
      </c>
      <c r="AE100" s="31" t="s">
        <v>24</v>
      </c>
      <c r="AF100" s="31" t="s">
        <v>24</v>
      </c>
      <c r="AG100" s="31" t="s">
        <v>24</v>
      </c>
      <c r="AH100" s="31" t="s">
        <v>24</v>
      </c>
      <c r="AI100" s="31" t="s">
        <v>82</v>
      </c>
      <c r="AJ100" s="31" t="s">
        <v>5</v>
      </c>
      <c r="AK100">
        <v>48</v>
      </c>
      <c r="AL100" s="29" t="s">
        <v>80</v>
      </c>
      <c r="AM100" s="29" t="s">
        <v>80</v>
      </c>
      <c r="AN100" s="20" t="s">
        <v>80</v>
      </c>
    </row>
    <row r="101" spans="1:40" x14ac:dyDescent="0.25">
      <c r="A101" t="s">
        <v>187</v>
      </c>
      <c r="B101" t="s">
        <v>188</v>
      </c>
      <c r="C101" t="s">
        <v>75</v>
      </c>
      <c r="D101" t="s">
        <v>92</v>
      </c>
      <c r="E101" t="s">
        <v>77</v>
      </c>
      <c r="F101" t="s">
        <v>78</v>
      </c>
      <c r="G101" s="31" t="s">
        <v>80</v>
      </c>
      <c r="H101" s="31">
        <v>70.760000000000005</v>
      </c>
      <c r="I101" s="31">
        <v>125</v>
      </c>
      <c r="J101" s="31">
        <v>195.85</v>
      </c>
      <c r="K101" s="31">
        <v>876.25</v>
      </c>
      <c r="L101" s="31">
        <v>566.48</v>
      </c>
      <c r="M101" s="31">
        <v>214.64</v>
      </c>
      <c r="N101" s="31">
        <v>115.73</v>
      </c>
      <c r="O101" s="31" t="s">
        <v>80</v>
      </c>
      <c r="P101" s="31" t="s">
        <v>80</v>
      </c>
      <c r="Q101" s="31" t="s">
        <v>80</v>
      </c>
      <c r="R101" s="31" t="s">
        <v>80</v>
      </c>
      <c r="S101" s="31" t="s">
        <v>80</v>
      </c>
      <c r="T101" s="31" t="s">
        <v>80</v>
      </c>
      <c r="U101" s="31" t="s">
        <v>80</v>
      </c>
      <c r="V101" s="31" t="s">
        <v>80</v>
      </c>
      <c r="W101" s="31" t="s">
        <v>80</v>
      </c>
      <c r="X101" s="31" t="s">
        <v>80</v>
      </c>
      <c r="Y101" s="31" t="s">
        <v>80</v>
      </c>
      <c r="Z101" s="31" t="s">
        <v>80</v>
      </c>
      <c r="AA101" s="31" t="s">
        <v>80</v>
      </c>
      <c r="AB101" s="31" t="s">
        <v>80</v>
      </c>
      <c r="AC101" s="31" t="s">
        <v>80</v>
      </c>
      <c r="AD101" s="31" t="s">
        <v>80</v>
      </c>
      <c r="AE101" s="31" t="s">
        <v>80</v>
      </c>
      <c r="AF101" s="31" t="s">
        <v>80</v>
      </c>
      <c r="AG101" s="31" t="s">
        <v>80</v>
      </c>
      <c r="AH101" s="31" t="s">
        <v>80</v>
      </c>
      <c r="AI101" s="31" t="s">
        <v>80</v>
      </c>
      <c r="AJ101" s="31" t="s">
        <v>80</v>
      </c>
      <c r="AK101">
        <v>49</v>
      </c>
      <c r="AL101" s="29">
        <v>0.09</v>
      </c>
      <c r="AM101" s="29">
        <v>99.02</v>
      </c>
      <c r="AN101" s="20">
        <v>2164.71</v>
      </c>
    </row>
    <row r="102" spans="1:40" x14ac:dyDescent="0.25">
      <c r="A102" t="s">
        <v>187</v>
      </c>
      <c r="B102" t="s">
        <v>188</v>
      </c>
      <c r="C102" t="s">
        <v>75</v>
      </c>
      <c r="D102" t="s">
        <v>92</v>
      </c>
      <c r="E102" t="s">
        <v>77</v>
      </c>
      <c r="F102" t="s">
        <v>79</v>
      </c>
      <c r="G102" s="31" t="s">
        <v>80</v>
      </c>
      <c r="H102" s="31" t="s">
        <v>5</v>
      </c>
      <c r="I102" s="31" t="s">
        <v>5</v>
      </c>
      <c r="J102" s="31" t="s">
        <v>5</v>
      </c>
      <c r="K102" s="31" t="s">
        <v>20</v>
      </c>
      <c r="L102" s="31" t="s">
        <v>20</v>
      </c>
      <c r="M102" s="31" t="s">
        <v>20</v>
      </c>
      <c r="N102" s="31" t="s">
        <v>20</v>
      </c>
      <c r="O102" s="31" t="s">
        <v>7</v>
      </c>
      <c r="P102" s="31" t="s">
        <v>80</v>
      </c>
      <c r="Q102" s="31" t="s">
        <v>80</v>
      </c>
      <c r="R102" s="31" t="s">
        <v>80</v>
      </c>
      <c r="S102" s="31" t="s">
        <v>80</v>
      </c>
      <c r="T102" s="31" t="s">
        <v>80</v>
      </c>
      <c r="U102" s="31" t="s">
        <v>80</v>
      </c>
      <c r="V102" s="31" t="s">
        <v>80</v>
      </c>
      <c r="W102" s="31" t="s">
        <v>80</v>
      </c>
      <c r="X102" s="31" t="s">
        <v>80</v>
      </c>
      <c r="Y102" s="31" t="s">
        <v>80</v>
      </c>
      <c r="Z102" s="31" t="s">
        <v>80</v>
      </c>
      <c r="AA102" s="31" t="s">
        <v>80</v>
      </c>
      <c r="AB102" s="31" t="s">
        <v>80</v>
      </c>
      <c r="AC102" s="31" t="s">
        <v>80</v>
      </c>
      <c r="AD102" s="31" t="s">
        <v>80</v>
      </c>
      <c r="AE102" s="31" t="s">
        <v>80</v>
      </c>
      <c r="AF102" s="31" t="s">
        <v>80</v>
      </c>
      <c r="AG102" s="31" t="s">
        <v>80</v>
      </c>
      <c r="AH102" s="31" t="s">
        <v>80</v>
      </c>
      <c r="AI102" s="31" t="s">
        <v>80</v>
      </c>
      <c r="AJ102" s="31" t="s">
        <v>80</v>
      </c>
      <c r="AK102">
        <v>49</v>
      </c>
      <c r="AL102" s="29" t="s">
        <v>80</v>
      </c>
      <c r="AM102" s="29" t="s">
        <v>80</v>
      </c>
      <c r="AN102" s="20" t="s">
        <v>80</v>
      </c>
    </row>
    <row r="103" spans="1:40" x14ac:dyDescent="0.25">
      <c r="A103" t="s">
        <v>187</v>
      </c>
      <c r="B103" t="s">
        <v>188</v>
      </c>
      <c r="C103" t="s">
        <v>75</v>
      </c>
      <c r="D103" t="s">
        <v>106</v>
      </c>
      <c r="E103" t="s">
        <v>99</v>
      </c>
      <c r="F103" t="s">
        <v>78</v>
      </c>
      <c r="G103" s="31" t="s">
        <v>80</v>
      </c>
      <c r="H103" s="31" t="s">
        <v>80</v>
      </c>
      <c r="I103" s="31" t="s">
        <v>80</v>
      </c>
      <c r="J103" s="31" t="s">
        <v>80</v>
      </c>
      <c r="K103" s="31" t="s">
        <v>80</v>
      </c>
      <c r="L103" s="31" t="s">
        <v>80</v>
      </c>
      <c r="M103" s="31" t="s">
        <v>80</v>
      </c>
      <c r="N103" s="31" t="s">
        <v>80</v>
      </c>
      <c r="O103" s="31" t="s">
        <v>80</v>
      </c>
      <c r="P103" s="31" t="s">
        <v>80</v>
      </c>
      <c r="Q103" s="31" t="s">
        <v>80</v>
      </c>
      <c r="R103" s="31" t="s">
        <v>80</v>
      </c>
      <c r="S103" s="31" t="s">
        <v>80</v>
      </c>
      <c r="T103" s="31" t="s">
        <v>80</v>
      </c>
      <c r="U103" s="31" t="s">
        <v>80</v>
      </c>
      <c r="V103" s="31" t="s">
        <v>80</v>
      </c>
      <c r="W103" s="31">
        <v>47.274999999999999</v>
      </c>
      <c r="X103" s="31">
        <v>601.14700000000005</v>
      </c>
      <c r="Y103" s="31">
        <v>626.73900000000003</v>
      </c>
      <c r="Z103" s="31">
        <v>438</v>
      </c>
      <c r="AA103" s="31" t="s">
        <v>80</v>
      </c>
      <c r="AB103" s="31" t="s">
        <v>80</v>
      </c>
      <c r="AC103" s="31" t="s">
        <v>80</v>
      </c>
      <c r="AD103" s="31" t="s">
        <v>80</v>
      </c>
      <c r="AE103" s="31" t="s">
        <v>80</v>
      </c>
      <c r="AF103" s="31" t="s">
        <v>80</v>
      </c>
      <c r="AG103" s="31" t="s">
        <v>80</v>
      </c>
      <c r="AH103" s="31" t="s">
        <v>80</v>
      </c>
      <c r="AI103" s="31" t="s">
        <v>80</v>
      </c>
      <c r="AJ103" s="31" t="s">
        <v>80</v>
      </c>
      <c r="AK103">
        <v>50</v>
      </c>
      <c r="AL103" s="29">
        <v>7.0000000000000007E-2</v>
      </c>
      <c r="AM103" s="29">
        <v>99.09</v>
      </c>
      <c r="AN103" s="20">
        <v>1713.1610000000001</v>
      </c>
    </row>
    <row r="104" spans="1:40" x14ac:dyDescent="0.25">
      <c r="A104" t="s">
        <v>187</v>
      </c>
      <c r="B104" t="s">
        <v>188</v>
      </c>
      <c r="C104" t="s">
        <v>75</v>
      </c>
      <c r="D104" t="s">
        <v>106</v>
      </c>
      <c r="E104" t="s">
        <v>99</v>
      </c>
      <c r="F104" t="s">
        <v>79</v>
      </c>
      <c r="G104" s="31" t="s">
        <v>80</v>
      </c>
      <c r="H104" s="31" t="s">
        <v>80</v>
      </c>
      <c r="I104" s="31" t="s">
        <v>80</v>
      </c>
      <c r="J104" s="31" t="s">
        <v>80</v>
      </c>
      <c r="K104" s="31" t="s">
        <v>80</v>
      </c>
      <c r="L104" s="31" t="s">
        <v>80</v>
      </c>
      <c r="M104" s="31" t="s">
        <v>80</v>
      </c>
      <c r="N104" s="31" t="s">
        <v>80</v>
      </c>
      <c r="O104" s="31" t="s">
        <v>80</v>
      </c>
      <c r="P104" s="31" t="s">
        <v>80</v>
      </c>
      <c r="Q104" s="31" t="s">
        <v>80</v>
      </c>
      <c r="R104" s="31" t="s">
        <v>80</v>
      </c>
      <c r="S104" s="31" t="s">
        <v>80</v>
      </c>
      <c r="T104" s="31" t="s">
        <v>80</v>
      </c>
      <c r="U104" s="31" t="s">
        <v>80</v>
      </c>
      <c r="V104" s="31" t="s">
        <v>80</v>
      </c>
      <c r="W104" s="31" t="s">
        <v>5</v>
      </c>
      <c r="X104" s="31" t="s">
        <v>20</v>
      </c>
      <c r="Y104" s="31" t="s">
        <v>5</v>
      </c>
      <c r="Z104" s="31" t="s">
        <v>22</v>
      </c>
      <c r="AA104" s="31" t="s">
        <v>80</v>
      </c>
      <c r="AB104" s="31" t="s">
        <v>80</v>
      </c>
      <c r="AC104" s="31" t="s">
        <v>80</v>
      </c>
      <c r="AD104" s="31" t="s">
        <v>80</v>
      </c>
      <c r="AE104" s="31" t="s">
        <v>80</v>
      </c>
      <c r="AF104" s="31" t="s">
        <v>80</v>
      </c>
      <c r="AG104" s="31" t="s">
        <v>80</v>
      </c>
      <c r="AH104" s="31" t="s">
        <v>80</v>
      </c>
      <c r="AI104" s="31" t="s">
        <v>80</v>
      </c>
      <c r="AJ104" s="31" t="s">
        <v>80</v>
      </c>
      <c r="AK104">
        <v>50</v>
      </c>
      <c r="AL104" s="29" t="s">
        <v>80</v>
      </c>
      <c r="AM104" s="29" t="s">
        <v>80</v>
      </c>
      <c r="AN104" s="20" t="s">
        <v>80</v>
      </c>
    </row>
    <row r="105" spans="1:40" x14ac:dyDescent="0.25">
      <c r="A105" t="s">
        <v>187</v>
      </c>
      <c r="B105" t="s">
        <v>188</v>
      </c>
      <c r="C105" t="s">
        <v>75</v>
      </c>
      <c r="D105" t="s">
        <v>83</v>
      </c>
      <c r="E105" t="s">
        <v>84</v>
      </c>
      <c r="F105" t="s">
        <v>78</v>
      </c>
      <c r="G105" s="31" t="s">
        <v>80</v>
      </c>
      <c r="H105" s="31" t="s">
        <v>80</v>
      </c>
      <c r="I105" s="31" t="s">
        <v>80</v>
      </c>
      <c r="J105" s="31" t="s">
        <v>80</v>
      </c>
      <c r="K105" s="31">
        <v>28</v>
      </c>
      <c r="L105" s="31">
        <v>14.6</v>
      </c>
      <c r="M105" s="31" t="s">
        <v>80</v>
      </c>
      <c r="N105" s="31">
        <v>44</v>
      </c>
      <c r="O105" s="31" t="s">
        <v>80</v>
      </c>
      <c r="P105" s="31" t="s">
        <v>80</v>
      </c>
      <c r="Q105" s="31">
        <v>306.02600000000001</v>
      </c>
      <c r="R105" s="31">
        <v>10.954000000000001</v>
      </c>
      <c r="S105" s="31">
        <v>237.24199999999999</v>
      </c>
      <c r="T105" s="31" t="s">
        <v>80</v>
      </c>
      <c r="U105" s="31">
        <v>0.497</v>
      </c>
      <c r="V105" s="31">
        <v>0.16400000000000001</v>
      </c>
      <c r="W105" s="31">
        <v>0.311</v>
      </c>
      <c r="X105" s="31">
        <v>1.4E-2</v>
      </c>
      <c r="Y105" s="31" t="s">
        <v>80</v>
      </c>
      <c r="Z105" s="31">
        <v>2.9000000000000001E-2</v>
      </c>
      <c r="AA105" s="31">
        <v>3.5999999999999997E-2</v>
      </c>
      <c r="AB105" s="31">
        <v>235.25700000000001</v>
      </c>
      <c r="AC105" s="31">
        <v>318.62700000000001</v>
      </c>
      <c r="AD105" s="31">
        <v>3.048</v>
      </c>
      <c r="AE105" s="31">
        <v>31.626000000000001</v>
      </c>
      <c r="AF105" s="31">
        <v>65.959000000000003</v>
      </c>
      <c r="AG105" s="31">
        <v>50.881999999999998</v>
      </c>
      <c r="AH105" s="31">
        <v>43.850999999999999</v>
      </c>
      <c r="AI105" s="31">
        <v>90.138999999999996</v>
      </c>
      <c r="AJ105" s="31">
        <v>133.09899999999999</v>
      </c>
      <c r="AK105">
        <v>51</v>
      </c>
      <c r="AL105" s="29">
        <v>7.0000000000000007E-2</v>
      </c>
      <c r="AM105" s="29">
        <v>99.16</v>
      </c>
      <c r="AN105" s="20">
        <v>1614.3610000000001</v>
      </c>
    </row>
    <row r="106" spans="1:40" x14ac:dyDescent="0.25">
      <c r="A106" t="s">
        <v>187</v>
      </c>
      <c r="B106" t="s">
        <v>188</v>
      </c>
      <c r="C106" t="s">
        <v>75</v>
      </c>
      <c r="D106" t="s">
        <v>83</v>
      </c>
      <c r="E106" t="s">
        <v>84</v>
      </c>
      <c r="F106" t="s">
        <v>79</v>
      </c>
      <c r="G106" s="31" t="s">
        <v>80</v>
      </c>
      <c r="H106" s="31" t="s">
        <v>80</v>
      </c>
      <c r="I106" s="31" t="s">
        <v>80</v>
      </c>
      <c r="J106" s="31" t="s">
        <v>80</v>
      </c>
      <c r="K106" s="31" t="s">
        <v>82</v>
      </c>
      <c r="L106" s="31" t="s">
        <v>82</v>
      </c>
      <c r="M106" s="31" t="s">
        <v>80</v>
      </c>
      <c r="N106" s="31" t="s">
        <v>82</v>
      </c>
      <c r="O106" s="31" t="s">
        <v>80</v>
      </c>
      <c r="P106" s="31" t="s">
        <v>80</v>
      </c>
      <c r="Q106" s="31" t="s">
        <v>82</v>
      </c>
      <c r="R106" s="31" t="s">
        <v>82</v>
      </c>
      <c r="S106" s="31" t="s">
        <v>82</v>
      </c>
      <c r="T106" s="31" t="s">
        <v>80</v>
      </c>
      <c r="U106" s="31" t="s">
        <v>82</v>
      </c>
      <c r="V106" s="31" t="s">
        <v>82</v>
      </c>
      <c r="W106" s="31" t="s">
        <v>82</v>
      </c>
      <c r="X106" s="31" t="s">
        <v>82</v>
      </c>
      <c r="Y106" s="31" t="s">
        <v>80</v>
      </c>
      <c r="Z106" s="31" t="s">
        <v>82</v>
      </c>
      <c r="AA106" s="31" t="s">
        <v>82</v>
      </c>
      <c r="AB106" s="31" t="s">
        <v>82</v>
      </c>
      <c r="AC106" s="31" t="s">
        <v>5</v>
      </c>
      <c r="AD106" s="31" t="s">
        <v>7</v>
      </c>
      <c r="AE106" s="31" t="s">
        <v>20</v>
      </c>
      <c r="AF106" s="31" t="s">
        <v>82</v>
      </c>
      <c r="AG106" s="31" t="s">
        <v>24</v>
      </c>
      <c r="AH106" s="31" t="s">
        <v>24</v>
      </c>
      <c r="AI106" s="31" t="s">
        <v>24</v>
      </c>
      <c r="AJ106" s="31" t="s">
        <v>24</v>
      </c>
      <c r="AK106">
        <v>51</v>
      </c>
      <c r="AL106" s="29" t="s">
        <v>80</v>
      </c>
      <c r="AM106" s="29" t="s">
        <v>80</v>
      </c>
      <c r="AN106" s="20" t="s">
        <v>80</v>
      </c>
    </row>
    <row r="107" spans="1:40" x14ac:dyDescent="0.25">
      <c r="A107" t="s">
        <v>187</v>
      </c>
      <c r="B107" t="s">
        <v>188</v>
      </c>
      <c r="C107" t="s">
        <v>75</v>
      </c>
      <c r="D107" t="s">
        <v>93</v>
      </c>
      <c r="E107" t="s">
        <v>87</v>
      </c>
      <c r="F107" t="s">
        <v>78</v>
      </c>
      <c r="G107" s="31">
        <v>292.2</v>
      </c>
      <c r="H107" s="31">
        <v>57</v>
      </c>
      <c r="I107" s="31">
        <v>57</v>
      </c>
      <c r="J107" s="31">
        <v>4</v>
      </c>
      <c r="K107" s="31">
        <v>61</v>
      </c>
      <c r="L107" s="31">
        <v>38.390999999999998</v>
      </c>
      <c r="M107" s="31">
        <v>16.899999999999999</v>
      </c>
      <c r="N107" s="31">
        <v>33</v>
      </c>
      <c r="O107" s="31">
        <v>66</v>
      </c>
      <c r="P107" s="31">
        <v>277.66300000000001</v>
      </c>
      <c r="Q107" s="31">
        <v>80.347999999999999</v>
      </c>
      <c r="R107" s="31">
        <v>22.864000000000001</v>
      </c>
      <c r="S107" s="31">
        <v>83.927000000000007</v>
      </c>
      <c r="T107" s="31">
        <v>5.6829999999999998</v>
      </c>
      <c r="U107" s="31">
        <v>102.2</v>
      </c>
      <c r="V107" s="31">
        <v>31.393000000000001</v>
      </c>
      <c r="W107" s="31">
        <v>26.521999999999998</v>
      </c>
      <c r="X107" s="31">
        <v>8.94</v>
      </c>
      <c r="Y107" s="31">
        <v>18.006</v>
      </c>
      <c r="Z107" s="31">
        <v>31.561</v>
      </c>
      <c r="AA107" s="31">
        <v>44.375999999999998</v>
      </c>
      <c r="AB107" s="31">
        <v>54.256</v>
      </c>
      <c r="AC107" s="31">
        <v>39.328000000000003</v>
      </c>
      <c r="AD107" s="31">
        <v>13.481999999999999</v>
      </c>
      <c r="AE107" s="31">
        <v>7.0789999999999997</v>
      </c>
      <c r="AF107" s="31">
        <v>7.3949999999999996</v>
      </c>
      <c r="AG107" s="31">
        <v>4.59</v>
      </c>
      <c r="AH107" s="31">
        <v>7.9619999999999997</v>
      </c>
      <c r="AI107" s="31">
        <v>2.7679999999999998</v>
      </c>
      <c r="AJ107" s="31">
        <v>4.8520000000000003</v>
      </c>
      <c r="AK107">
        <v>52</v>
      </c>
      <c r="AL107" s="29">
        <v>0.06</v>
      </c>
      <c r="AM107" s="29">
        <v>99.22</v>
      </c>
      <c r="AN107" s="20">
        <v>1500.6859999999999</v>
      </c>
    </row>
    <row r="108" spans="1:40" x14ac:dyDescent="0.25">
      <c r="A108" t="s">
        <v>187</v>
      </c>
      <c r="B108" t="s">
        <v>188</v>
      </c>
      <c r="C108" t="s">
        <v>75</v>
      </c>
      <c r="D108" t="s">
        <v>93</v>
      </c>
      <c r="E108" t="s">
        <v>87</v>
      </c>
      <c r="F108" t="s">
        <v>79</v>
      </c>
      <c r="G108" s="31" t="s">
        <v>82</v>
      </c>
      <c r="H108" s="31" t="s">
        <v>82</v>
      </c>
      <c r="I108" s="31" t="s">
        <v>7</v>
      </c>
      <c r="J108" s="31" t="s">
        <v>7</v>
      </c>
      <c r="K108" s="31" t="s">
        <v>20</v>
      </c>
      <c r="L108" s="31" t="s">
        <v>5</v>
      </c>
      <c r="M108" s="31" t="s">
        <v>82</v>
      </c>
      <c r="N108" s="31" t="s">
        <v>82</v>
      </c>
      <c r="O108" s="31" t="s">
        <v>5</v>
      </c>
      <c r="P108" s="31" t="s">
        <v>5</v>
      </c>
      <c r="Q108" s="31" t="s">
        <v>5</v>
      </c>
      <c r="R108" s="31" t="s">
        <v>5</v>
      </c>
      <c r="S108" s="31" t="s">
        <v>5</v>
      </c>
      <c r="T108" s="31" t="s">
        <v>5</v>
      </c>
      <c r="U108" s="31" t="s">
        <v>5</v>
      </c>
      <c r="V108" s="31" t="s">
        <v>5</v>
      </c>
      <c r="W108" s="31" t="s">
        <v>5</v>
      </c>
      <c r="X108" s="31" t="s">
        <v>5</v>
      </c>
      <c r="Y108" s="31" t="s">
        <v>5</v>
      </c>
      <c r="Z108" s="31" t="s">
        <v>5</v>
      </c>
      <c r="AA108" s="31" t="s">
        <v>5</v>
      </c>
      <c r="AB108" s="31" t="s">
        <v>5</v>
      </c>
      <c r="AC108" s="31" t="s">
        <v>5</v>
      </c>
      <c r="AD108" s="31" t="s">
        <v>5</v>
      </c>
      <c r="AE108" s="31" t="s">
        <v>5</v>
      </c>
      <c r="AF108" s="31" t="s">
        <v>5</v>
      </c>
      <c r="AG108" s="31" t="s">
        <v>5</v>
      </c>
      <c r="AH108" s="31" t="s">
        <v>5</v>
      </c>
      <c r="AI108" s="31" t="s">
        <v>5</v>
      </c>
      <c r="AJ108" s="31" t="s">
        <v>5</v>
      </c>
      <c r="AK108">
        <v>52</v>
      </c>
      <c r="AL108" s="29" t="s">
        <v>80</v>
      </c>
      <c r="AM108" s="29" t="s">
        <v>80</v>
      </c>
      <c r="AN108" s="20" t="s">
        <v>80</v>
      </c>
    </row>
    <row r="109" spans="1:40" x14ac:dyDescent="0.25">
      <c r="A109" t="s">
        <v>187</v>
      </c>
      <c r="B109" t="s">
        <v>188</v>
      </c>
      <c r="C109" t="s">
        <v>75</v>
      </c>
      <c r="D109" t="s">
        <v>141</v>
      </c>
      <c r="E109" t="s">
        <v>77</v>
      </c>
      <c r="F109" t="s">
        <v>78</v>
      </c>
      <c r="G109" s="31">
        <v>27</v>
      </c>
      <c r="H109" s="31">
        <v>7</v>
      </c>
      <c r="I109" s="31">
        <v>10</v>
      </c>
      <c r="J109" s="31" t="s">
        <v>80</v>
      </c>
      <c r="K109" s="31">
        <v>18</v>
      </c>
      <c r="L109" s="31">
        <v>48</v>
      </c>
      <c r="M109" s="31">
        <v>104</v>
      </c>
      <c r="N109" s="31">
        <v>22</v>
      </c>
      <c r="O109" s="31">
        <v>8.15</v>
      </c>
      <c r="P109" s="31">
        <v>48.533000000000001</v>
      </c>
      <c r="Q109" s="31">
        <v>1.0009999999999999</v>
      </c>
      <c r="R109" s="31">
        <v>5.6269999999999998</v>
      </c>
      <c r="S109" s="31">
        <v>14.843</v>
      </c>
      <c r="T109" s="31">
        <v>23.283999999999999</v>
      </c>
      <c r="U109" s="31">
        <v>32.055999999999997</v>
      </c>
      <c r="V109" s="31">
        <v>7.8</v>
      </c>
      <c r="W109" s="31">
        <v>28.157</v>
      </c>
      <c r="X109" s="31">
        <v>12.057</v>
      </c>
      <c r="Y109" s="31">
        <v>141.52199999999999</v>
      </c>
      <c r="Z109" s="31">
        <v>49.768999999999998</v>
      </c>
      <c r="AA109" s="31">
        <v>50.137999999999998</v>
      </c>
      <c r="AB109" s="31">
        <v>10.462999999999999</v>
      </c>
      <c r="AC109" s="31">
        <v>21.956</v>
      </c>
      <c r="AD109" s="31">
        <v>13.848000000000001</v>
      </c>
      <c r="AE109" s="31">
        <v>91.347999999999999</v>
      </c>
      <c r="AF109" s="31">
        <v>70.876000000000005</v>
      </c>
      <c r="AG109" s="31">
        <v>121.869</v>
      </c>
      <c r="AH109" s="31">
        <v>123.42</v>
      </c>
      <c r="AI109" s="31">
        <v>158.929</v>
      </c>
      <c r="AJ109" s="31">
        <v>226.524</v>
      </c>
      <c r="AK109">
        <v>53</v>
      </c>
      <c r="AL109" s="29">
        <v>0.06</v>
      </c>
      <c r="AM109" s="29">
        <v>99.28</v>
      </c>
      <c r="AN109" s="20">
        <v>1498.17</v>
      </c>
    </row>
    <row r="110" spans="1:40" x14ac:dyDescent="0.25">
      <c r="A110" t="s">
        <v>187</v>
      </c>
      <c r="B110" t="s">
        <v>188</v>
      </c>
      <c r="C110" t="s">
        <v>75</v>
      </c>
      <c r="D110" t="s">
        <v>141</v>
      </c>
      <c r="E110" t="s">
        <v>77</v>
      </c>
      <c r="F110" t="s">
        <v>79</v>
      </c>
      <c r="G110" s="31" t="s">
        <v>5</v>
      </c>
      <c r="H110" s="31" t="s">
        <v>5</v>
      </c>
      <c r="I110" s="31" t="s">
        <v>5</v>
      </c>
      <c r="J110" s="31" t="s">
        <v>80</v>
      </c>
      <c r="K110" s="31" t="s">
        <v>5</v>
      </c>
      <c r="L110" s="31" t="s">
        <v>5</v>
      </c>
      <c r="M110" s="31" t="s">
        <v>5</v>
      </c>
      <c r="N110" s="31" t="s">
        <v>5</v>
      </c>
      <c r="O110" s="31" t="s">
        <v>5</v>
      </c>
      <c r="P110" s="31" t="s">
        <v>5</v>
      </c>
      <c r="Q110" s="31" t="s">
        <v>5</v>
      </c>
      <c r="R110" s="31" t="s">
        <v>5</v>
      </c>
      <c r="S110" s="31" t="s">
        <v>5</v>
      </c>
      <c r="T110" s="31" t="s">
        <v>5</v>
      </c>
      <c r="U110" s="31" t="s">
        <v>5</v>
      </c>
      <c r="V110" s="31" t="s">
        <v>5</v>
      </c>
      <c r="W110" s="31" t="s">
        <v>5</v>
      </c>
      <c r="X110" s="31" t="s">
        <v>5</v>
      </c>
      <c r="Y110" s="31" t="s">
        <v>5</v>
      </c>
      <c r="Z110" s="31" t="s">
        <v>5</v>
      </c>
      <c r="AA110" s="31" t="s">
        <v>5</v>
      </c>
      <c r="AB110" s="31" t="s">
        <v>5</v>
      </c>
      <c r="AC110" s="31" t="s">
        <v>5</v>
      </c>
      <c r="AD110" s="31" t="s">
        <v>5</v>
      </c>
      <c r="AE110" s="31" t="s">
        <v>5</v>
      </c>
      <c r="AF110" s="31" t="s">
        <v>5</v>
      </c>
      <c r="AG110" s="31" t="s">
        <v>5</v>
      </c>
      <c r="AH110" s="31" t="s">
        <v>5</v>
      </c>
      <c r="AI110" s="31" t="s">
        <v>20</v>
      </c>
      <c r="AJ110" s="31" t="s">
        <v>20</v>
      </c>
      <c r="AK110">
        <v>53</v>
      </c>
      <c r="AL110" s="29" t="s">
        <v>80</v>
      </c>
      <c r="AM110" s="29" t="s">
        <v>80</v>
      </c>
      <c r="AN110" s="20" t="s">
        <v>80</v>
      </c>
    </row>
    <row r="111" spans="1:40" x14ac:dyDescent="0.25">
      <c r="A111" t="s">
        <v>187</v>
      </c>
      <c r="B111" t="s">
        <v>188</v>
      </c>
      <c r="C111" t="s">
        <v>75</v>
      </c>
      <c r="D111" t="s">
        <v>76</v>
      </c>
      <c r="E111" t="s">
        <v>81</v>
      </c>
      <c r="F111" t="s">
        <v>78</v>
      </c>
      <c r="G111" s="31" t="s">
        <v>80</v>
      </c>
      <c r="H111" s="31" t="s">
        <v>80</v>
      </c>
      <c r="I111" s="31" t="s">
        <v>80</v>
      </c>
      <c r="J111" s="31">
        <v>24.494</v>
      </c>
      <c r="K111" s="31">
        <v>38.828000000000003</v>
      </c>
      <c r="L111" s="31">
        <v>141.37799999999999</v>
      </c>
      <c r="M111" s="31">
        <v>102.504</v>
      </c>
      <c r="N111" s="31">
        <v>37.642000000000003</v>
      </c>
      <c r="O111" s="31">
        <v>19.404</v>
      </c>
      <c r="P111" s="31">
        <v>53.667000000000002</v>
      </c>
      <c r="Q111" s="31">
        <v>85.475999999999999</v>
      </c>
      <c r="R111" s="31">
        <v>5.4560000000000004</v>
      </c>
      <c r="S111" s="31">
        <v>11.861000000000001</v>
      </c>
      <c r="T111" s="31" t="s">
        <v>80</v>
      </c>
      <c r="U111" s="31">
        <v>2.1629999999999998</v>
      </c>
      <c r="V111" s="31">
        <v>2.72</v>
      </c>
      <c r="W111" s="31">
        <v>60.241999999999997</v>
      </c>
      <c r="X111" s="31">
        <v>28.452999999999999</v>
      </c>
      <c r="Y111" s="31">
        <v>58.84</v>
      </c>
      <c r="Z111" s="31">
        <v>24.518000000000001</v>
      </c>
      <c r="AA111" s="31">
        <v>108.71299999999999</v>
      </c>
      <c r="AB111" s="31">
        <v>222.73400000000001</v>
      </c>
      <c r="AC111" s="31">
        <v>74.206999999999994</v>
      </c>
      <c r="AD111" s="31">
        <v>16.614000000000001</v>
      </c>
      <c r="AE111" s="31">
        <v>4.5570000000000004</v>
      </c>
      <c r="AF111" s="31">
        <v>33.677999999999997</v>
      </c>
      <c r="AG111" s="31">
        <v>44.863</v>
      </c>
      <c r="AH111" s="31">
        <v>15.153</v>
      </c>
      <c r="AI111" s="31">
        <v>72.599000000000004</v>
      </c>
      <c r="AJ111" s="31">
        <v>106.78100000000001</v>
      </c>
      <c r="AK111">
        <v>54</v>
      </c>
      <c r="AL111" s="29">
        <v>0.06</v>
      </c>
      <c r="AM111" s="29">
        <v>99.34</v>
      </c>
      <c r="AN111" s="20">
        <v>1397.5450000000001</v>
      </c>
    </row>
    <row r="112" spans="1:40" x14ac:dyDescent="0.25">
      <c r="A112" t="s">
        <v>187</v>
      </c>
      <c r="B112" t="s">
        <v>188</v>
      </c>
      <c r="C112" t="s">
        <v>75</v>
      </c>
      <c r="D112" t="s">
        <v>76</v>
      </c>
      <c r="E112" t="s">
        <v>81</v>
      </c>
      <c r="F112" t="s">
        <v>79</v>
      </c>
      <c r="G112" s="31" t="s">
        <v>80</v>
      </c>
      <c r="H112" s="31" t="s">
        <v>80</v>
      </c>
      <c r="I112" s="31" t="s">
        <v>80</v>
      </c>
      <c r="J112" s="31" t="s">
        <v>9</v>
      </c>
      <c r="K112" s="31" t="s">
        <v>9</v>
      </c>
      <c r="L112" s="31" t="s">
        <v>9</v>
      </c>
      <c r="M112" s="31" t="s">
        <v>9</v>
      </c>
      <c r="N112" s="31" t="s">
        <v>9</v>
      </c>
      <c r="O112" s="31" t="s">
        <v>9</v>
      </c>
      <c r="P112" s="31" t="s">
        <v>82</v>
      </c>
      <c r="Q112" s="31" t="s">
        <v>82</v>
      </c>
      <c r="R112" s="31" t="s">
        <v>82</v>
      </c>
      <c r="S112" s="31" t="s">
        <v>18</v>
      </c>
      <c r="T112" s="31" t="s">
        <v>80</v>
      </c>
      <c r="U112" s="31" t="s">
        <v>82</v>
      </c>
      <c r="V112" s="31" t="s">
        <v>82</v>
      </c>
      <c r="W112" s="31" t="s">
        <v>18</v>
      </c>
      <c r="X112" s="31" t="s">
        <v>82</v>
      </c>
      <c r="Y112" s="31" t="s">
        <v>82</v>
      </c>
      <c r="Z112" s="31" t="s">
        <v>7</v>
      </c>
      <c r="AA112" s="31" t="s">
        <v>18</v>
      </c>
      <c r="AB112" s="31" t="s">
        <v>7</v>
      </c>
      <c r="AC112" s="31" t="s">
        <v>7</v>
      </c>
      <c r="AD112" s="31" t="s">
        <v>7</v>
      </c>
      <c r="AE112" s="31" t="s">
        <v>7</v>
      </c>
      <c r="AF112" s="31" t="s">
        <v>82</v>
      </c>
      <c r="AG112" s="31" t="s">
        <v>82</v>
      </c>
      <c r="AH112" s="31" t="s">
        <v>7</v>
      </c>
      <c r="AI112" s="31" t="s">
        <v>7</v>
      </c>
      <c r="AJ112" s="31" t="s">
        <v>7</v>
      </c>
      <c r="AK112">
        <v>54</v>
      </c>
      <c r="AL112" s="29" t="s">
        <v>80</v>
      </c>
      <c r="AM112" s="29" t="s">
        <v>80</v>
      </c>
      <c r="AN112" s="20" t="s">
        <v>80</v>
      </c>
    </row>
    <row r="113" spans="1:40" x14ac:dyDescent="0.25">
      <c r="A113" t="s">
        <v>187</v>
      </c>
      <c r="B113" t="s">
        <v>188</v>
      </c>
      <c r="C113" t="s">
        <v>100</v>
      </c>
      <c r="D113" t="s">
        <v>150</v>
      </c>
      <c r="E113" t="s">
        <v>99</v>
      </c>
      <c r="F113" t="s">
        <v>78</v>
      </c>
      <c r="G113" s="31">
        <v>915.46</v>
      </c>
      <c r="H113" s="31" t="s">
        <v>80</v>
      </c>
      <c r="I113" s="31">
        <v>7.22</v>
      </c>
      <c r="J113" s="31" t="s">
        <v>80</v>
      </c>
      <c r="K113" s="31" t="s">
        <v>80</v>
      </c>
      <c r="L113" s="31" t="s">
        <v>80</v>
      </c>
      <c r="M113" s="31">
        <v>362.31</v>
      </c>
      <c r="N113" s="31">
        <v>67.900000000000006</v>
      </c>
      <c r="O113" s="31" t="s">
        <v>80</v>
      </c>
      <c r="P113" s="31" t="s">
        <v>80</v>
      </c>
      <c r="Q113" s="31" t="s">
        <v>80</v>
      </c>
      <c r="R113" s="31" t="s">
        <v>80</v>
      </c>
      <c r="S113" s="31" t="s">
        <v>80</v>
      </c>
      <c r="T113" s="31" t="s">
        <v>80</v>
      </c>
      <c r="U113" s="31" t="s">
        <v>80</v>
      </c>
      <c r="V113" s="31" t="s">
        <v>80</v>
      </c>
      <c r="W113" s="31" t="s">
        <v>80</v>
      </c>
      <c r="X113" s="31" t="s">
        <v>80</v>
      </c>
      <c r="Y113" s="31" t="s">
        <v>80</v>
      </c>
      <c r="Z113" s="31" t="s">
        <v>80</v>
      </c>
      <c r="AA113" s="31" t="s">
        <v>80</v>
      </c>
      <c r="AB113" s="31" t="s">
        <v>80</v>
      </c>
      <c r="AC113" s="31" t="s">
        <v>80</v>
      </c>
      <c r="AD113" s="31" t="s">
        <v>80</v>
      </c>
      <c r="AE113" s="31" t="s">
        <v>80</v>
      </c>
      <c r="AF113" s="31" t="s">
        <v>80</v>
      </c>
      <c r="AG113" s="31" t="s">
        <v>80</v>
      </c>
      <c r="AH113" s="31" t="s">
        <v>80</v>
      </c>
      <c r="AI113" s="31" t="s">
        <v>80</v>
      </c>
      <c r="AJ113" s="31" t="s">
        <v>80</v>
      </c>
      <c r="AK113">
        <v>55</v>
      </c>
      <c r="AL113" s="29">
        <v>0.06</v>
      </c>
      <c r="AM113" s="29">
        <v>99.4</v>
      </c>
      <c r="AN113" s="20">
        <v>1352.89</v>
      </c>
    </row>
    <row r="114" spans="1:40" x14ac:dyDescent="0.25">
      <c r="A114" t="s">
        <v>187</v>
      </c>
      <c r="B114" t="s">
        <v>188</v>
      </c>
      <c r="C114" t="s">
        <v>100</v>
      </c>
      <c r="D114" t="s">
        <v>150</v>
      </c>
      <c r="E114" t="s">
        <v>99</v>
      </c>
      <c r="F114" t="s">
        <v>79</v>
      </c>
      <c r="G114" s="31" t="s">
        <v>24</v>
      </c>
      <c r="H114" s="31" t="s">
        <v>9</v>
      </c>
      <c r="I114" s="31" t="s">
        <v>22</v>
      </c>
      <c r="J114" s="31" t="s">
        <v>9</v>
      </c>
      <c r="K114" s="31" t="s">
        <v>9</v>
      </c>
      <c r="L114" s="31" t="s">
        <v>9</v>
      </c>
      <c r="M114" s="31" t="s">
        <v>24</v>
      </c>
      <c r="N114" s="31" t="s">
        <v>24</v>
      </c>
      <c r="O114" s="31" t="s">
        <v>9</v>
      </c>
      <c r="P114" s="31" t="s">
        <v>9</v>
      </c>
      <c r="Q114" s="31" t="s">
        <v>9</v>
      </c>
      <c r="R114" s="31" t="s">
        <v>9</v>
      </c>
      <c r="S114" s="31" t="s">
        <v>9</v>
      </c>
      <c r="T114" s="31" t="s">
        <v>80</v>
      </c>
      <c r="U114" s="31" t="s">
        <v>80</v>
      </c>
      <c r="V114" s="31" t="s">
        <v>5</v>
      </c>
      <c r="W114" s="31" t="s">
        <v>80</v>
      </c>
      <c r="X114" s="31" t="s">
        <v>80</v>
      </c>
      <c r="Y114" s="31" t="s">
        <v>80</v>
      </c>
      <c r="Z114" s="31" t="s">
        <v>80</v>
      </c>
      <c r="AA114" s="31" t="s">
        <v>80</v>
      </c>
      <c r="AB114" s="31" t="s">
        <v>80</v>
      </c>
      <c r="AC114" s="31" t="s">
        <v>80</v>
      </c>
      <c r="AD114" s="31" t="s">
        <v>80</v>
      </c>
      <c r="AE114" s="31" t="s">
        <v>80</v>
      </c>
      <c r="AF114" s="31" t="s">
        <v>80</v>
      </c>
      <c r="AG114" s="31" t="s">
        <v>80</v>
      </c>
      <c r="AH114" s="31" t="s">
        <v>80</v>
      </c>
      <c r="AI114" s="31" t="s">
        <v>80</v>
      </c>
      <c r="AJ114" s="31" t="s">
        <v>80</v>
      </c>
      <c r="AK114">
        <v>55</v>
      </c>
      <c r="AL114" s="29" t="s">
        <v>80</v>
      </c>
      <c r="AM114" s="29" t="s">
        <v>80</v>
      </c>
      <c r="AN114" s="20" t="s">
        <v>80</v>
      </c>
    </row>
    <row r="115" spans="1:40" x14ac:dyDescent="0.25">
      <c r="A115" t="s">
        <v>187</v>
      </c>
      <c r="B115" t="s">
        <v>188</v>
      </c>
      <c r="C115" t="s">
        <v>75</v>
      </c>
      <c r="D115" t="s">
        <v>89</v>
      </c>
      <c r="E115" t="s">
        <v>105</v>
      </c>
      <c r="F115" t="s">
        <v>78</v>
      </c>
      <c r="G115" s="31" t="s">
        <v>80</v>
      </c>
      <c r="H115" s="31" t="s">
        <v>80</v>
      </c>
      <c r="I115" s="31" t="s">
        <v>80</v>
      </c>
      <c r="J115" s="31" t="s">
        <v>80</v>
      </c>
      <c r="K115" s="31" t="s">
        <v>80</v>
      </c>
      <c r="L115" s="31" t="s">
        <v>80</v>
      </c>
      <c r="M115" s="31" t="s">
        <v>80</v>
      </c>
      <c r="N115" s="31" t="s">
        <v>80</v>
      </c>
      <c r="O115" s="31" t="s">
        <v>80</v>
      </c>
      <c r="P115" s="31" t="s">
        <v>80</v>
      </c>
      <c r="Q115" s="31" t="s">
        <v>80</v>
      </c>
      <c r="R115" s="31" t="s">
        <v>80</v>
      </c>
      <c r="S115" s="31" t="s">
        <v>80</v>
      </c>
      <c r="T115" s="31">
        <v>64.16</v>
      </c>
      <c r="U115" s="31" t="s">
        <v>80</v>
      </c>
      <c r="V115" s="31" t="s">
        <v>80</v>
      </c>
      <c r="W115" s="31" t="s">
        <v>80</v>
      </c>
      <c r="X115" s="31">
        <v>0.28599999999999998</v>
      </c>
      <c r="Y115" s="31">
        <v>4.6349999999999998</v>
      </c>
      <c r="Z115" s="31">
        <v>0.61199999999999999</v>
      </c>
      <c r="AA115" s="31">
        <v>10.614000000000001</v>
      </c>
      <c r="AB115" s="31">
        <v>8.8680000000000003</v>
      </c>
      <c r="AC115" s="31">
        <v>4.2009999999999996</v>
      </c>
      <c r="AD115" s="31">
        <v>192.45</v>
      </c>
      <c r="AE115" s="31">
        <v>6.08</v>
      </c>
      <c r="AF115" s="31">
        <v>63.301000000000002</v>
      </c>
      <c r="AG115" s="31">
        <v>81.933999999999997</v>
      </c>
      <c r="AH115" s="31">
        <v>175.21799999999999</v>
      </c>
      <c r="AI115" s="31">
        <v>529.88800000000003</v>
      </c>
      <c r="AJ115" s="31">
        <v>82.986000000000004</v>
      </c>
      <c r="AK115">
        <v>56</v>
      </c>
      <c r="AL115" s="29">
        <v>0.05</v>
      </c>
      <c r="AM115" s="29">
        <v>99.45</v>
      </c>
      <c r="AN115" s="20">
        <v>1225.2339999999999</v>
      </c>
    </row>
    <row r="116" spans="1:40" x14ac:dyDescent="0.25">
      <c r="A116" t="s">
        <v>187</v>
      </c>
      <c r="B116" t="s">
        <v>188</v>
      </c>
      <c r="C116" t="s">
        <v>75</v>
      </c>
      <c r="D116" t="s">
        <v>89</v>
      </c>
      <c r="E116" t="s">
        <v>105</v>
      </c>
      <c r="F116" t="s">
        <v>79</v>
      </c>
      <c r="G116" s="31" t="s">
        <v>80</v>
      </c>
      <c r="H116" s="31" t="s">
        <v>80</v>
      </c>
      <c r="I116" s="31" t="s">
        <v>80</v>
      </c>
      <c r="J116" s="31" t="s">
        <v>80</v>
      </c>
      <c r="K116" s="31" t="s">
        <v>80</v>
      </c>
      <c r="L116" s="31" t="s">
        <v>80</v>
      </c>
      <c r="M116" s="31" t="s">
        <v>80</v>
      </c>
      <c r="N116" s="31" t="s">
        <v>80</v>
      </c>
      <c r="O116" s="31" t="s">
        <v>80</v>
      </c>
      <c r="P116" s="31" t="s">
        <v>80</v>
      </c>
      <c r="Q116" s="31" t="s">
        <v>80</v>
      </c>
      <c r="R116" s="31" t="s">
        <v>80</v>
      </c>
      <c r="S116" s="31" t="s">
        <v>80</v>
      </c>
      <c r="T116" s="31" t="s">
        <v>5</v>
      </c>
      <c r="U116" s="31" t="s">
        <v>80</v>
      </c>
      <c r="V116" s="31" t="s">
        <v>80</v>
      </c>
      <c r="W116" s="31" t="s">
        <v>80</v>
      </c>
      <c r="X116" s="31" t="s">
        <v>5</v>
      </c>
      <c r="Y116" s="31" t="s">
        <v>5</v>
      </c>
      <c r="Z116" s="31" t="s">
        <v>5</v>
      </c>
      <c r="AA116" s="31" t="s">
        <v>20</v>
      </c>
      <c r="AB116" s="31" t="s">
        <v>20</v>
      </c>
      <c r="AC116" s="31" t="s">
        <v>20</v>
      </c>
      <c r="AD116" s="31" t="s">
        <v>20</v>
      </c>
      <c r="AE116" s="31" t="s">
        <v>5</v>
      </c>
      <c r="AF116" s="31" t="s">
        <v>20</v>
      </c>
      <c r="AG116" s="31" t="s">
        <v>20</v>
      </c>
      <c r="AH116" s="31" t="s">
        <v>20</v>
      </c>
      <c r="AI116" s="31" t="s">
        <v>20</v>
      </c>
      <c r="AJ116" s="31" t="s">
        <v>20</v>
      </c>
      <c r="AK116">
        <v>56</v>
      </c>
      <c r="AL116" s="29" t="s">
        <v>80</v>
      </c>
      <c r="AM116" s="29" t="s">
        <v>80</v>
      </c>
      <c r="AN116" s="20" t="s">
        <v>80</v>
      </c>
    </row>
    <row r="117" spans="1:40" x14ac:dyDescent="0.25">
      <c r="A117" t="s">
        <v>187</v>
      </c>
      <c r="B117" t="s">
        <v>188</v>
      </c>
      <c r="C117" t="s">
        <v>75</v>
      </c>
      <c r="D117" t="s">
        <v>143</v>
      </c>
      <c r="E117" t="s">
        <v>87</v>
      </c>
      <c r="F117" t="s">
        <v>78</v>
      </c>
      <c r="G117" s="31">
        <v>80</v>
      </c>
      <c r="H117" s="31">
        <v>124</v>
      </c>
      <c r="I117" s="31">
        <v>69</v>
      </c>
      <c r="J117" s="31">
        <v>59</v>
      </c>
      <c r="K117" s="31">
        <v>28</v>
      </c>
      <c r="L117" s="31">
        <v>25</v>
      </c>
      <c r="M117" s="31">
        <v>51</v>
      </c>
      <c r="N117" s="31">
        <v>67</v>
      </c>
      <c r="O117" s="31">
        <v>59</v>
      </c>
      <c r="P117" s="31">
        <v>40</v>
      </c>
      <c r="Q117" s="31">
        <v>62</v>
      </c>
      <c r="R117" s="31">
        <v>83.146000000000001</v>
      </c>
      <c r="S117" s="31">
        <v>22.486999999999998</v>
      </c>
      <c r="T117" s="31">
        <v>27.055</v>
      </c>
      <c r="U117" s="31">
        <v>200.86799999999999</v>
      </c>
      <c r="V117" s="31">
        <v>22.9</v>
      </c>
      <c r="W117" s="31">
        <v>14.625</v>
      </c>
      <c r="X117" s="31">
        <v>1.819</v>
      </c>
      <c r="Y117" s="31">
        <v>29.928000000000001</v>
      </c>
      <c r="Z117" s="31" t="s">
        <v>80</v>
      </c>
      <c r="AA117" s="31" t="s">
        <v>80</v>
      </c>
      <c r="AB117" s="31" t="s">
        <v>80</v>
      </c>
      <c r="AC117" s="31" t="s">
        <v>80</v>
      </c>
      <c r="AD117" s="31" t="s">
        <v>80</v>
      </c>
      <c r="AE117" s="31" t="s">
        <v>80</v>
      </c>
      <c r="AF117" s="31" t="s">
        <v>80</v>
      </c>
      <c r="AG117" s="31" t="s">
        <v>80</v>
      </c>
      <c r="AH117" s="31" t="s">
        <v>80</v>
      </c>
      <c r="AI117" s="31" t="s">
        <v>80</v>
      </c>
      <c r="AJ117" s="31" t="s">
        <v>80</v>
      </c>
      <c r="AK117">
        <v>57</v>
      </c>
      <c r="AL117" s="29">
        <v>0.04</v>
      </c>
      <c r="AM117" s="29">
        <v>99.49</v>
      </c>
      <c r="AN117" s="20">
        <v>1066.828</v>
      </c>
    </row>
    <row r="118" spans="1:40" x14ac:dyDescent="0.25">
      <c r="A118" t="s">
        <v>187</v>
      </c>
      <c r="B118" t="s">
        <v>188</v>
      </c>
      <c r="C118" t="s">
        <v>75</v>
      </c>
      <c r="D118" t="s">
        <v>143</v>
      </c>
      <c r="E118" t="s">
        <v>87</v>
      </c>
      <c r="F118" t="s">
        <v>79</v>
      </c>
      <c r="G118" s="31" t="s">
        <v>5</v>
      </c>
      <c r="H118" s="31" t="s">
        <v>5</v>
      </c>
      <c r="I118" s="31" t="s">
        <v>5</v>
      </c>
      <c r="J118" s="31" t="s">
        <v>5</v>
      </c>
      <c r="K118" s="31" t="s">
        <v>5</v>
      </c>
      <c r="L118" s="31" t="s">
        <v>5</v>
      </c>
      <c r="M118" s="31" t="s">
        <v>5</v>
      </c>
      <c r="N118" s="31" t="s">
        <v>5</v>
      </c>
      <c r="O118" s="31" t="s">
        <v>5</v>
      </c>
      <c r="P118" s="31" t="s">
        <v>5</v>
      </c>
      <c r="Q118" s="31" t="s">
        <v>82</v>
      </c>
      <c r="R118" s="31" t="s">
        <v>20</v>
      </c>
      <c r="S118" s="31" t="s">
        <v>20</v>
      </c>
      <c r="T118" s="31" t="s">
        <v>20</v>
      </c>
      <c r="U118" s="31" t="s">
        <v>20</v>
      </c>
      <c r="V118" s="31" t="s">
        <v>20</v>
      </c>
      <c r="W118" s="31" t="s">
        <v>20</v>
      </c>
      <c r="X118" s="31" t="s">
        <v>20</v>
      </c>
      <c r="Y118" s="31" t="s">
        <v>20</v>
      </c>
      <c r="Z118" s="31" t="s">
        <v>80</v>
      </c>
      <c r="AA118" s="31" t="s">
        <v>80</v>
      </c>
      <c r="AB118" s="31" t="s">
        <v>80</v>
      </c>
      <c r="AC118" s="31" t="s">
        <v>80</v>
      </c>
      <c r="AD118" s="31" t="s">
        <v>80</v>
      </c>
      <c r="AE118" s="31" t="s">
        <v>80</v>
      </c>
      <c r="AF118" s="31" t="s">
        <v>80</v>
      </c>
      <c r="AG118" s="31" t="s">
        <v>80</v>
      </c>
      <c r="AH118" s="31" t="s">
        <v>80</v>
      </c>
      <c r="AI118" s="31" t="s">
        <v>80</v>
      </c>
      <c r="AJ118" s="31" t="s">
        <v>80</v>
      </c>
      <c r="AK118">
        <v>57</v>
      </c>
      <c r="AL118" s="29" t="s">
        <v>80</v>
      </c>
      <c r="AM118" s="29" t="s">
        <v>80</v>
      </c>
      <c r="AN118" s="20" t="s">
        <v>80</v>
      </c>
    </row>
    <row r="119" spans="1:40" x14ac:dyDescent="0.25">
      <c r="A119" t="s">
        <v>187</v>
      </c>
      <c r="B119" t="s">
        <v>188</v>
      </c>
      <c r="C119" t="s">
        <v>75</v>
      </c>
      <c r="D119" t="s">
        <v>131</v>
      </c>
      <c r="E119" t="s">
        <v>77</v>
      </c>
      <c r="F119" t="s">
        <v>78</v>
      </c>
      <c r="G119" s="31">
        <v>207.03</v>
      </c>
      <c r="H119" s="31">
        <v>282.58</v>
      </c>
      <c r="I119" s="31">
        <v>222.31</v>
      </c>
      <c r="J119" s="31">
        <v>140.04</v>
      </c>
      <c r="K119" s="31">
        <v>7.62</v>
      </c>
      <c r="L119" s="31" t="s">
        <v>80</v>
      </c>
      <c r="M119" s="31" t="s">
        <v>80</v>
      </c>
      <c r="N119" s="31" t="s">
        <v>80</v>
      </c>
      <c r="O119" s="31" t="s">
        <v>80</v>
      </c>
      <c r="P119" s="31" t="s">
        <v>80</v>
      </c>
      <c r="Q119" s="31" t="s">
        <v>80</v>
      </c>
      <c r="R119" s="31" t="s">
        <v>80</v>
      </c>
      <c r="S119" s="31" t="s">
        <v>80</v>
      </c>
      <c r="T119" s="31" t="s">
        <v>80</v>
      </c>
      <c r="U119" s="31" t="s">
        <v>80</v>
      </c>
      <c r="V119" s="31" t="s">
        <v>80</v>
      </c>
      <c r="W119" s="31" t="s">
        <v>80</v>
      </c>
      <c r="X119" s="31" t="s">
        <v>80</v>
      </c>
      <c r="Y119" s="31" t="s">
        <v>80</v>
      </c>
      <c r="Z119" s="31" t="s">
        <v>80</v>
      </c>
      <c r="AA119" s="31" t="s">
        <v>80</v>
      </c>
      <c r="AB119" s="31" t="s">
        <v>80</v>
      </c>
      <c r="AC119" s="31" t="s">
        <v>80</v>
      </c>
      <c r="AD119" s="31" t="s">
        <v>80</v>
      </c>
      <c r="AE119" s="31" t="s">
        <v>80</v>
      </c>
      <c r="AF119" s="31" t="s">
        <v>80</v>
      </c>
      <c r="AG119" s="31" t="s">
        <v>80</v>
      </c>
      <c r="AH119" s="31" t="s">
        <v>80</v>
      </c>
      <c r="AI119" s="31" t="s">
        <v>80</v>
      </c>
      <c r="AJ119" s="31" t="s">
        <v>80</v>
      </c>
      <c r="AK119">
        <v>58</v>
      </c>
      <c r="AL119" s="29">
        <v>0.04</v>
      </c>
      <c r="AM119" s="29">
        <v>99.53</v>
      </c>
      <c r="AN119" s="20">
        <v>859.58</v>
      </c>
    </row>
    <row r="120" spans="1:40" x14ac:dyDescent="0.25">
      <c r="A120" t="s">
        <v>187</v>
      </c>
      <c r="B120" t="s">
        <v>188</v>
      </c>
      <c r="C120" t="s">
        <v>75</v>
      </c>
      <c r="D120" t="s">
        <v>131</v>
      </c>
      <c r="E120" t="s">
        <v>77</v>
      </c>
      <c r="F120" t="s">
        <v>79</v>
      </c>
      <c r="G120" s="31" t="s">
        <v>5</v>
      </c>
      <c r="H120" s="31" t="s">
        <v>22</v>
      </c>
      <c r="I120" s="31" t="s">
        <v>5</v>
      </c>
      <c r="J120" s="31" t="s">
        <v>5</v>
      </c>
      <c r="K120" s="31" t="s">
        <v>5</v>
      </c>
      <c r="L120" s="31" t="s">
        <v>80</v>
      </c>
      <c r="M120" s="31" t="s">
        <v>80</v>
      </c>
      <c r="N120" s="31" t="s">
        <v>80</v>
      </c>
      <c r="O120" s="31" t="s">
        <v>7</v>
      </c>
      <c r="P120" s="31" t="s">
        <v>80</v>
      </c>
      <c r="Q120" s="31" t="s">
        <v>80</v>
      </c>
      <c r="R120" s="31" t="s">
        <v>80</v>
      </c>
      <c r="S120" s="31" t="s">
        <v>80</v>
      </c>
      <c r="T120" s="31" t="s">
        <v>80</v>
      </c>
      <c r="U120" s="31" t="s">
        <v>5</v>
      </c>
      <c r="V120" s="31" t="s">
        <v>80</v>
      </c>
      <c r="W120" s="31" t="s">
        <v>80</v>
      </c>
      <c r="X120" s="31" t="s">
        <v>80</v>
      </c>
      <c r="Y120" s="31" t="s">
        <v>80</v>
      </c>
      <c r="Z120" s="31" t="s">
        <v>80</v>
      </c>
      <c r="AA120" s="31" t="s">
        <v>80</v>
      </c>
      <c r="AB120" s="31" t="s">
        <v>80</v>
      </c>
      <c r="AC120" s="31" t="s">
        <v>80</v>
      </c>
      <c r="AD120" s="31" t="s">
        <v>80</v>
      </c>
      <c r="AE120" s="31" t="s">
        <v>80</v>
      </c>
      <c r="AF120" s="31" t="s">
        <v>80</v>
      </c>
      <c r="AG120" s="31" t="s">
        <v>80</v>
      </c>
      <c r="AH120" s="31" t="s">
        <v>80</v>
      </c>
      <c r="AI120" s="31" t="s">
        <v>80</v>
      </c>
      <c r="AJ120" s="31" t="s">
        <v>80</v>
      </c>
      <c r="AK120">
        <v>58</v>
      </c>
      <c r="AL120" s="29" t="s">
        <v>80</v>
      </c>
      <c r="AM120" s="29" t="s">
        <v>80</v>
      </c>
      <c r="AN120" s="20" t="s">
        <v>80</v>
      </c>
    </row>
    <row r="121" spans="1:40" x14ac:dyDescent="0.25">
      <c r="A121" t="s">
        <v>187</v>
      </c>
      <c r="B121" t="s">
        <v>188</v>
      </c>
      <c r="C121" t="s">
        <v>75</v>
      </c>
      <c r="D121" t="s">
        <v>93</v>
      </c>
      <c r="E121" t="s">
        <v>77</v>
      </c>
      <c r="F121" t="s">
        <v>78</v>
      </c>
      <c r="G121" s="31">
        <v>24.8</v>
      </c>
      <c r="H121" s="31">
        <v>1</v>
      </c>
      <c r="I121" s="31">
        <v>12</v>
      </c>
      <c r="J121" s="31">
        <v>4</v>
      </c>
      <c r="K121" s="31">
        <v>4</v>
      </c>
      <c r="L121" s="31">
        <v>2.4</v>
      </c>
      <c r="M121" s="31">
        <v>178.2</v>
      </c>
      <c r="N121" s="31">
        <v>152.6</v>
      </c>
      <c r="O121" s="31">
        <v>90.6</v>
      </c>
      <c r="P121" s="31">
        <v>170.77600000000001</v>
      </c>
      <c r="Q121" s="31">
        <v>70.81</v>
      </c>
      <c r="R121" s="31">
        <v>27.114000000000001</v>
      </c>
      <c r="S121" s="31">
        <v>13.673</v>
      </c>
      <c r="T121" s="31">
        <v>14.180999999999999</v>
      </c>
      <c r="U121" s="31">
        <v>5.2</v>
      </c>
      <c r="V121" s="31">
        <v>4.9180000000000001</v>
      </c>
      <c r="W121" s="31">
        <v>13.837999999999999</v>
      </c>
      <c r="X121" s="31">
        <v>2.145</v>
      </c>
      <c r="Y121" s="31">
        <v>5.5229999999999997</v>
      </c>
      <c r="Z121" s="31">
        <v>18.116</v>
      </c>
      <c r="AA121" s="31">
        <v>8.6999999999999994E-2</v>
      </c>
      <c r="AB121" s="31">
        <v>13.095000000000001</v>
      </c>
      <c r="AC121" s="31">
        <v>13.606</v>
      </c>
      <c r="AD121" s="31">
        <v>7.0730000000000004</v>
      </c>
      <c r="AE121" s="31">
        <v>1.3919999999999999</v>
      </c>
      <c r="AF121" s="31">
        <v>0.155</v>
      </c>
      <c r="AG121" s="31">
        <v>2.67</v>
      </c>
      <c r="AH121" s="31">
        <v>4.8380000000000001</v>
      </c>
      <c r="AI121" s="31">
        <v>0.67100000000000004</v>
      </c>
      <c r="AJ121" s="31" t="s">
        <v>80</v>
      </c>
      <c r="AK121">
        <v>59</v>
      </c>
      <c r="AL121" s="29">
        <v>0.04</v>
      </c>
      <c r="AM121" s="29">
        <v>99.56</v>
      </c>
      <c r="AN121" s="20">
        <v>859.48</v>
      </c>
    </row>
    <row r="122" spans="1:40" x14ac:dyDescent="0.25">
      <c r="A122" t="s">
        <v>187</v>
      </c>
      <c r="B122" t="s">
        <v>188</v>
      </c>
      <c r="C122" t="s">
        <v>75</v>
      </c>
      <c r="D122" t="s">
        <v>93</v>
      </c>
      <c r="E122" t="s">
        <v>77</v>
      </c>
      <c r="F122" t="s">
        <v>79</v>
      </c>
      <c r="G122" s="31" t="s">
        <v>20</v>
      </c>
      <c r="H122" s="31" t="s">
        <v>20</v>
      </c>
      <c r="I122" s="31" t="s">
        <v>20</v>
      </c>
      <c r="J122" s="31" t="s">
        <v>7</v>
      </c>
      <c r="K122" s="31" t="s">
        <v>20</v>
      </c>
      <c r="L122" s="31" t="s">
        <v>5</v>
      </c>
      <c r="M122" s="31" t="s">
        <v>20</v>
      </c>
      <c r="N122" s="31" t="s">
        <v>20</v>
      </c>
      <c r="O122" s="31" t="s">
        <v>20</v>
      </c>
      <c r="P122" s="31" t="s">
        <v>20</v>
      </c>
      <c r="Q122" s="31" t="s">
        <v>20</v>
      </c>
      <c r="R122" s="31" t="s">
        <v>20</v>
      </c>
      <c r="S122" s="31" t="s">
        <v>20</v>
      </c>
      <c r="T122" s="31" t="s">
        <v>20</v>
      </c>
      <c r="U122" s="31" t="s">
        <v>20</v>
      </c>
      <c r="V122" s="31" t="s">
        <v>20</v>
      </c>
      <c r="W122" s="31" t="s">
        <v>20</v>
      </c>
      <c r="X122" s="31" t="s">
        <v>20</v>
      </c>
      <c r="Y122" s="31" t="s">
        <v>20</v>
      </c>
      <c r="Z122" s="31" t="s">
        <v>20</v>
      </c>
      <c r="AA122" s="31" t="s">
        <v>20</v>
      </c>
      <c r="AB122" s="31" t="s">
        <v>20</v>
      </c>
      <c r="AC122" s="31" t="s">
        <v>20</v>
      </c>
      <c r="AD122" s="31" t="s">
        <v>20</v>
      </c>
      <c r="AE122" s="31" t="s">
        <v>20</v>
      </c>
      <c r="AF122" s="31" t="s">
        <v>20</v>
      </c>
      <c r="AG122" s="31" t="s">
        <v>20</v>
      </c>
      <c r="AH122" s="31" t="s">
        <v>20</v>
      </c>
      <c r="AI122" s="31" t="s">
        <v>20</v>
      </c>
      <c r="AJ122" s="31" t="s">
        <v>80</v>
      </c>
      <c r="AK122">
        <v>59</v>
      </c>
      <c r="AL122" s="29" t="s">
        <v>80</v>
      </c>
      <c r="AM122" s="29" t="s">
        <v>80</v>
      </c>
      <c r="AN122" s="20" t="s">
        <v>80</v>
      </c>
    </row>
    <row r="123" spans="1:40" x14ac:dyDescent="0.25">
      <c r="A123" t="s">
        <v>187</v>
      </c>
      <c r="B123" t="s">
        <v>188</v>
      </c>
      <c r="C123" t="s">
        <v>75</v>
      </c>
      <c r="D123" t="s">
        <v>110</v>
      </c>
      <c r="E123" t="s">
        <v>87</v>
      </c>
      <c r="F123" t="s">
        <v>78</v>
      </c>
      <c r="G123" s="31">
        <v>26.6</v>
      </c>
      <c r="H123" s="31">
        <v>37.299999999999997</v>
      </c>
      <c r="I123" s="31">
        <v>36</v>
      </c>
      <c r="J123" s="31">
        <v>24.1</v>
      </c>
      <c r="K123" s="31">
        <v>18.899999999999999</v>
      </c>
      <c r="L123" s="31">
        <v>5.2</v>
      </c>
      <c r="M123" s="31">
        <v>11</v>
      </c>
      <c r="N123" s="31">
        <v>30</v>
      </c>
      <c r="O123" s="31">
        <v>6.4630000000000001</v>
      </c>
      <c r="P123" s="31">
        <v>4.8019999999999996</v>
      </c>
      <c r="Q123" s="31">
        <v>8.6859999999999999</v>
      </c>
      <c r="R123" s="31">
        <v>11.58</v>
      </c>
      <c r="S123" s="31">
        <v>27.327999999999999</v>
      </c>
      <c r="T123" s="31">
        <v>68.539000000000001</v>
      </c>
      <c r="U123" s="31">
        <v>55.539000000000001</v>
      </c>
      <c r="V123" s="31">
        <v>39.793999999999997</v>
      </c>
      <c r="W123" s="31">
        <v>33.484999999999999</v>
      </c>
      <c r="X123" s="31">
        <v>33.335000000000001</v>
      </c>
      <c r="Y123" s="31">
        <v>36.576999999999998</v>
      </c>
      <c r="Z123" s="31">
        <v>58.91</v>
      </c>
      <c r="AA123" s="31">
        <v>76.507999999999996</v>
      </c>
      <c r="AB123" s="31">
        <v>37.115000000000002</v>
      </c>
      <c r="AC123" s="31">
        <v>25.349</v>
      </c>
      <c r="AD123" s="31">
        <v>17.314</v>
      </c>
      <c r="AE123" s="31">
        <v>13.167999999999999</v>
      </c>
      <c r="AF123" s="31">
        <v>10.231</v>
      </c>
      <c r="AG123" s="31">
        <v>8.7769999999999992</v>
      </c>
      <c r="AH123" s="31">
        <v>10.266999999999999</v>
      </c>
      <c r="AI123" s="31">
        <v>13.911</v>
      </c>
      <c r="AJ123" s="31">
        <v>13.16</v>
      </c>
      <c r="AK123">
        <v>60</v>
      </c>
      <c r="AL123" s="29">
        <v>0.03</v>
      </c>
      <c r="AM123" s="29">
        <v>99.6</v>
      </c>
      <c r="AN123" s="20">
        <v>799.93899999999996</v>
      </c>
    </row>
    <row r="124" spans="1:40" x14ac:dyDescent="0.25">
      <c r="A124" t="s">
        <v>187</v>
      </c>
      <c r="B124" t="s">
        <v>188</v>
      </c>
      <c r="C124" t="s">
        <v>75</v>
      </c>
      <c r="D124" t="s">
        <v>110</v>
      </c>
      <c r="E124" t="s">
        <v>87</v>
      </c>
      <c r="F124" t="s">
        <v>79</v>
      </c>
      <c r="G124" s="31" t="s">
        <v>82</v>
      </c>
      <c r="H124" s="31" t="s">
        <v>82</v>
      </c>
      <c r="I124" s="31" t="s">
        <v>82</v>
      </c>
      <c r="J124" s="31" t="s">
        <v>82</v>
      </c>
      <c r="K124" s="31" t="s">
        <v>82</v>
      </c>
      <c r="L124" s="31" t="s">
        <v>82</v>
      </c>
      <c r="M124" s="31" t="s">
        <v>82</v>
      </c>
      <c r="N124" s="31" t="s">
        <v>82</v>
      </c>
      <c r="O124" s="31" t="s">
        <v>5</v>
      </c>
      <c r="P124" s="31" t="s">
        <v>5</v>
      </c>
      <c r="Q124" s="31" t="s">
        <v>5</v>
      </c>
      <c r="R124" s="31" t="s">
        <v>5</v>
      </c>
      <c r="S124" s="31" t="s">
        <v>5</v>
      </c>
      <c r="T124" s="31" t="s">
        <v>5</v>
      </c>
      <c r="U124" s="31" t="s">
        <v>5</v>
      </c>
      <c r="V124" s="31" t="s">
        <v>5</v>
      </c>
      <c r="W124" s="31" t="s">
        <v>5</v>
      </c>
      <c r="X124" s="31" t="s">
        <v>5</v>
      </c>
      <c r="Y124" s="31" t="s">
        <v>5</v>
      </c>
      <c r="Z124" s="31" t="s">
        <v>5</v>
      </c>
      <c r="AA124" s="31" t="s">
        <v>20</v>
      </c>
      <c r="AB124" s="31" t="s">
        <v>20</v>
      </c>
      <c r="AC124" s="31" t="s">
        <v>20</v>
      </c>
      <c r="AD124" s="31" t="s">
        <v>20</v>
      </c>
      <c r="AE124" s="31" t="s">
        <v>20</v>
      </c>
      <c r="AF124" s="31" t="s">
        <v>20</v>
      </c>
      <c r="AG124" s="31" t="s">
        <v>20</v>
      </c>
      <c r="AH124" s="31" t="s">
        <v>20</v>
      </c>
      <c r="AI124" s="31" t="s">
        <v>20</v>
      </c>
      <c r="AJ124" s="31" t="s">
        <v>20</v>
      </c>
      <c r="AK124">
        <v>60</v>
      </c>
      <c r="AL124" s="29" t="s">
        <v>80</v>
      </c>
      <c r="AM124" s="29" t="s">
        <v>80</v>
      </c>
      <c r="AN124" s="20" t="s">
        <v>80</v>
      </c>
    </row>
    <row r="125" spans="1:40" x14ac:dyDescent="0.25">
      <c r="A125" t="s">
        <v>187</v>
      </c>
      <c r="B125" t="s">
        <v>188</v>
      </c>
      <c r="C125" t="s">
        <v>75</v>
      </c>
      <c r="D125" t="s">
        <v>144</v>
      </c>
      <c r="E125" t="s">
        <v>95</v>
      </c>
      <c r="F125" t="s">
        <v>78</v>
      </c>
      <c r="G125" s="31">
        <v>10</v>
      </c>
      <c r="H125" s="31">
        <v>10</v>
      </c>
      <c r="I125" s="31">
        <v>12</v>
      </c>
      <c r="J125" s="31">
        <v>17</v>
      </c>
      <c r="K125" s="31">
        <v>6</v>
      </c>
      <c r="L125" s="31">
        <v>8.2899999999999991</v>
      </c>
      <c r="M125" s="31">
        <v>4.09</v>
      </c>
      <c r="N125" s="31">
        <v>5.0999999999999996</v>
      </c>
      <c r="O125" s="31">
        <v>4.4800000000000004</v>
      </c>
      <c r="P125" s="31">
        <v>6.47</v>
      </c>
      <c r="Q125" s="31">
        <v>17.86</v>
      </c>
      <c r="R125" s="31">
        <v>25.49</v>
      </c>
      <c r="S125" s="31">
        <v>17.89</v>
      </c>
      <c r="T125" s="31">
        <v>28</v>
      </c>
      <c r="U125" s="31">
        <v>17.13</v>
      </c>
      <c r="V125" s="31">
        <v>11.18</v>
      </c>
      <c r="W125" s="31">
        <v>189.89</v>
      </c>
      <c r="X125" s="31">
        <v>51.29</v>
      </c>
      <c r="Y125" s="31">
        <v>19.03</v>
      </c>
      <c r="Z125" s="31">
        <v>10.4</v>
      </c>
      <c r="AA125" s="31">
        <v>43.87</v>
      </c>
      <c r="AB125" s="31">
        <v>77.099999999999994</v>
      </c>
      <c r="AC125" s="31">
        <v>70.421999999999997</v>
      </c>
      <c r="AD125" s="31">
        <v>45.188000000000002</v>
      </c>
      <c r="AE125" s="31">
        <v>3.91</v>
      </c>
      <c r="AF125" s="31">
        <v>0.09</v>
      </c>
      <c r="AG125" s="31">
        <v>0.127</v>
      </c>
      <c r="AH125" s="31">
        <v>1.28</v>
      </c>
      <c r="AI125" s="31">
        <v>1.0589999999999999</v>
      </c>
      <c r="AJ125" s="31">
        <v>0.182</v>
      </c>
      <c r="AK125">
        <v>61</v>
      </c>
      <c r="AL125" s="29">
        <v>0.03</v>
      </c>
      <c r="AM125" s="29">
        <v>99.63</v>
      </c>
      <c r="AN125" s="20">
        <v>714.81799999999998</v>
      </c>
    </row>
    <row r="126" spans="1:40" x14ac:dyDescent="0.25">
      <c r="A126" t="s">
        <v>187</v>
      </c>
      <c r="B126" t="s">
        <v>188</v>
      </c>
      <c r="C126" t="s">
        <v>75</v>
      </c>
      <c r="D126" t="s">
        <v>144</v>
      </c>
      <c r="E126" t="s">
        <v>95</v>
      </c>
      <c r="F126" t="s">
        <v>79</v>
      </c>
      <c r="G126" s="31" t="s">
        <v>5</v>
      </c>
      <c r="H126" s="31" t="s">
        <v>5</v>
      </c>
      <c r="I126" s="31" t="s">
        <v>5</v>
      </c>
      <c r="J126" s="31" t="s">
        <v>5</v>
      </c>
      <c r="K126" s="31" t="s">
        <v>82</v>
      </c>
      <c r="L126" s="31" t="s">
        <v>5</v>
      </c>
      <c r="M126" s="31" t="s">
        <v>5</v>
      </c>
      <c r="N126" s="31" t="s">
        <v>5</v>
      </c>
      <c r="O126" s="31" t="s">
        <v>82</v>
      </c>
      <c r="P126" s="31" t="s">
        <v>82</v>
      </c>
      <c r="Q126" s="31" t="s">
        <v>82</v>
      </c>
      <c r="R126" s="31" t="s">
        <v>5</v>
      </c>
      <c r="S126" s="31" t="s">
        <v>5</v>
      </c>
      <c r="T126" s="31" t="s">
        <v>5</v>
      </c>
      <c r="U126" s="31" t="s">
        <v>5</v>
      </c>
      <c r="V126" s="31" t="s">
        <v>20</v>
      </c>
      <c r="W126" s="31" t="s">
        <v>20</v>
      </c>
      <c r="X126" s="31" t="s">
        <v>20</v>
      </c>
      <c r="Y126" s="31" t="s">
        <v>20</v>
      </c>
      <c r="Z126" s="31" t="s">
        <v>5</v>
      </c>
      <c r="AA126" s="31" t="s">
        <v>20</v>
      </c>
      <c r="AB126" s="31" t="s">
        <v>20</v>
      </c>
      <c r="AC126" s="31" t="s">
        <v>20</v>
      </c>
      <c r="AD126" s="31" t="s">
        <v>20</v>
      </c>
      <c r="AE126" s="31" t="s">
        <v>20</v>
      </c>
      <c r="AF126" s="31" t="s">
        <v>20</v>
      </c>
      <c r="AG126" s="31" t="s">
        <v>20</v>
      </c>
      <c r="AH126" s="31" t="s">
        <v>20</v>
      </c>
      <c r="AI126" s="31" t="s">
        <v>20</v>
      </c>
      <c r="AJ126" s="31" t="s">
        <v>20</v>
      </c>
      <c r="AK126">
        <v>61</v>
      </c>
      <c r="AL126" s="29" t="s">
        <v>80</v>
      </c>
      <c r="AM126" s="29" t="s">
        <v>80</v>
      </c>
      <c r="AN126" s="20" t="s">
        <v>80</v>
      </c>
    </row>
    <row r="127" spans="1:40" x14ac:dyDescent="0.25">
      <c r="A127" t="s">
        <v>187</v>
      </c>
      <c r="B127" t="s">
        <v>188</v>
      </c>
      <c r="C127" t="s">
        <v>100</v>
      </c>
      <c r="D127" t="s">
        <v>101</v>
      </c>
      <c r="E127" t="s">
        <v>87</v>
      </c>
      <c r="F127" t="s">
        <v>78</v>
      </c>
      <c r="G127" s="31" t="s">
        <v>80</v>
      </c>
      <c r="H127" s="31" t="s">
        <v>80</v>
      </c>
      <c r="I127" s="31" t="s">
        <v>80</v>
      </c>
      <c r="J127" s="31" t="s">
        <v>80</v>
      </c>
      <c r="K127" s="31" t="s">
        <v>80</v>
      </c>
      <c r="L127" s="31" t="s">
        <v>80</v>
      </c>
      <c r="M127" s="31" t="s">
        <v>80</v>
      </c>
      <c r="N127" s="31" t="s">
        <v>80</v>
      </c>
      <c r="O127" s="31" t="s">
        <v>80</v>
      </c>
      <c r="P127" s="31">
        <v>104.372</v>
      </c>
      <c r="Q127" s="31">
        <v>109.268</v>
      </c>
      <c r="R127" s="31">
        <v>51.779000000000003</v>
      </c>
      <c r="S127" s="31">
        <v>131.84</v>
      </c>
      <c r="T127" s="31">
        <v>91.272999999999996</v>
      </c>
      <c r="U127" s="31">
        <v>34.1</v>
      </c>
      <c r="V127" s="31">
        <v>42.316000000000003</v>
      </c>
      <c r="W127" s="31">
        <v>38.552</v>
      </c>
      <c r="X127" s="31">
        <v>22.844000000000001</v>
      </c>
      <c r="Y127" s="31">
        <v>8.8179999999999996</v>
      </c>
      <c r="Z127" s="31">
        <v>4.0090000000000003</v>
      </c>
      <c r="AA127" s="31" t="s">
        <v>80</v>
      </c>
      <c r="AB127" s="31" t="s">
        <v>80</v>
      </c>
      <c r="AC127" s="31" t="s">
        <v>80</v>
      </c>
      <c r="AD127" s="31" t="s">
        <v>80</v>
      </c>
      <c r="AE127" s="31" t="s">
        <v>80</v>
      </c>
      <c r="AF127" s="31" t="s">
        <v>80</v>
      </c>
      <c r="AG127" s="31" t="s">
        <v>80</v>
      </c>
      <c r="AH127" s="31" t="s">
        <v>80</v>
      </c>
      <c r="AI127" s="31" t="s">
        <v>80</v>
      </c>
      <c r="AJ127" s="31" t="s">
        <v>80</v>
      </c>
      <c r="AK127">
        <v>62</v>
      </c>
      <c r="AL127" s="29">
        <v>0.03</v>
      </c>
      <c r="AM127" s="29">
        <v>99.65</v>
      </c>
      <c r="AN127" s="20">
        <v>639.17100000000005</v>
      </c>
    </row>
    <row r="128" spans="1:40" x14ac:dyDescent="0.25">
      <c r="A128" t="s">
        <v>187</v>
      </c>
      <c r="B128" t="s">
        <v>188</v>
      </c>
      <c r="C128" t="s">
        <v>100</v>
      </c>
      <c r="D128" t="s">
        <v>101</v>
      </c>
      <c r="E128" t="s">
        <v>87</v>
      </c>
      <c r="F128" t="s">
        <v>79</v>
      </c>
      <c r="G128" s="31" t="s">
        <v>80</v>
      </c>
      <c r="H128" s="31" t="s">
        <v>80</v>
      </c>
      <c r="I128" s="31" t="s">
        <v>80</v>
      </c>
      <c r="J128" s="31" t="s">
        <v>80</v>
      </c>
      <c r="K128" s="31" t="s">
        <v>80</v>
      </c>
      <c r="L128" s="31" t="s">
        <v>80</v>
      </c>
      <c r="M128" s="31" t="s">
        <v>80</v>
      </c>
      <c r="N128" s="31" t="s">
        <v>80</v>
      </c>
      <c r="O128" s="31" t="s">
        <v>80</v>
      </c>
      <c r="P128" s="31" t="s">
        <v>5</v>
      </c>
      <c r="Q128" s="31" t="s">
        <v>5</v>
      </c>
      <c r="R128" s="31" t="s">
        <v>5</v>
      </c>
      <c r="S128" s="31" t="s">
        <v>82</v>
      </c>
      <c r="T128" s="31" t="s">
        <v>82</v>
      </c>
      <c r="U128" s="31" t="s">
        <v>82</v>
      </c>
      <c r="V128" s="31" t="s">
        <v>5</v>
      </c>
      <c r="W128" s="31" t="s">
        <v>5</v>
      </c>
      <c r="X128" s="31" t="s">
        <v>5</v>
      </c>
      <c r="Y128" s="31" t="s">
        <v>5</v>
      </c>
      <c r="Z128" s="31" t="s">
        <v>5</v>
      </c>
      <c r="AA128" s="31" t="s">
        <v>80</v>
      </c>
      <c r="AB128" s="31" t="s">
        <v>80</v>
      </c>
      <c r="AC128" s="31" t="s">
        <v>80</v>
      </c>
      <c r="AD128" s="31" t="s">
        <v>80</v>
      </c>
      <c r="AE128" s="31" t="s">
        <v>80</v>
      </c>
      <c r="AF128" s="31" t="s">
        <v>80</v>
      </c>
      <c r="AG128" s="31" t="s">
        <v>80</v>
      </c>
      <c r="AH128" s="31" t="s">
        <v>80</v>
      </c>
      <c r="AI128" s="31" t="s">
        <v>80</v>
      </c>
      <c r="AJ128" s="31" t="s">
        <v>80</v>
      </c>
      <c r="AK128">
        <v>62</v>
      </c>
      <c r="AL128" s="29" t="s">
        <v>80</v>
      </c>
      <c r="AM128" s="29" t="s">
        <v>80</v>
      </c>
      <c r="AN128" s="20" t="s">
        <v>80</v>
      </c>
    </row>
    <row r="129" spans="1:40" x14ac:dyDescent="0.25">
      <c r="A129" t="s">
        <v>187</v>
      </c>
      <c r="B129" t="s">
        <v>188</v>
      </c>
      <c r="C129" t="s">
        <v>75</v>
      </c>
      <c r="D129" t="s">
        <v>89</v>
      </c>
      <c r="E129" t="s">
        <v>104</v>
      </c>
      <c r="F129" t="s">
        <v>78</v>
      </c>
      <c r="G129" s="31">
        <v>0.1</v>
      </c>
      <c r="H129" s="31" t="s">
        <v>80</v>
      </c>
      <c r="I129" s="31" t="s">
        <v>80</v>
      </c>
      <c r="J129" s="31" t="s">
        <v>80</v>
      </c>
      <c r="K129" s="31" t="s">
        <v>80</v>
      </c>
      <c r="L129" s="31" t="s">
        <v>80</v>
      </c>
      <c r="M129" s="31" t="s">
        <v>80</v>
      </c>
      <c r="N129" s="31" t="s">
        <v>80</v>
      </c>
      <c r="O129" s="31">
        <v>0.32900000000000001</v>
      </c>
      <c r="P129" s="31" t="s">
        <v>80</v>
      </c>
      <c r="Q129" s="31">
        <v>93.206999999999994</v>
      </c>
      <c r="R129" s="31">
        <v>2.4489999999999998</v>
      </c>
      <c r="S129" s="31">
        <v>2.1999999999999999E-2</v>
      </c>
      <c r="T129" s="31">
        <v>0.41199999999999998</v>
      </c>
      <c r="U129" s="31">
        <v>0.245</v>
      </c>
      <c r="V129" s="31">
        <v>282.63799999999998</v>
      </c>
      <c r="W129" s="31">
        <v>176.22399999999999</v>
      </c>
      <c r="X129" s="31" t="s">
        <v>80</v>
      </c>
      <c r="Y129" s="31" t="s">
        <v>80</v>
      </c>
      <c r="Z129" s="31" t="s">
        <v>80</v>
      </c>
      <c r="AA129" s="31" t="s">
        <v>80</v>
      </c>
      <c r="AB129" s="31">
        <v>0.91100000000000003</v>
      </c>
      <c r="AC129" s="31">
        <v>4.7409999999999997</v>
      </c>
      <c r="AD129" s="31">
        <v>9.6240000000000006</v>
      </c>
      <c r="AE129" s="31">
        <v>6.992</v>
      </c>
      <c r="AF129" s="31" t="s">
        <v>80</v>
      </c>
      <c r="AG129" s="31">
        <v>0.80700000000000005</v>
      </c>
      <c r="AH129" s="31">
        <v>4.5999999999999999E-2</v>
      </c>
      <c r="AI129" s="31">
        <v>1.835</v>
      </c>
      <c r="AJ129" s="31">
        <v>0.57399999999999995</v>
      </c>
      <c r="AK129">
        <v>63</v>
      </c>
      <c r="AL129" s="29">
        <v>0.02</v>
      </c>
      <c r="AM129" s="29">
        <v>99.68</v>
      </c>
      <c r="AN129" s="20">
        <v>581.15499999999997</v>
      </c>
    </row>
    <row r="130" spans="1:40" x14ac:dyDescent="0.25">
      <c r="A130" t="s">
        <v>187</v>
      </c>
      <c r="B130" t="s">
        <v>188</v>
      </c>
      <c r="C130" t="s">
        <v>75</v>
      </c>
      <c r="D130" t="s">
        <v>89</v>
      </c>
      <c r="E130" t="s">
        <v>104</v>
      </c>
      <c r="F130" t="s">
        <v>79</v>
      </c>
      <c r="G130" s="31" t="s">
        <v>5</v>
      </c>
      <c r="H130" s="31" t="s">
        <v>80</v>
      </c>
      <c r="I130" s="31" t="s">
        <v>80</v>
      </c>
      <c r="J130" s="31" t="s">
        <v>80</v>
      </c>
      <c r="K130" s="31" t="s">
        <v>80</v>
      </c>
      <c r="L130" s="31" t="s">
        <v>80</v>
      </c>
      <c r="M130" s="31" t="s">
        <v>80</v>
      </c>
      <c r="N130" s="31" t="s">
        <v>80</v>
      </c>
      <c r="O130" s="31" t="s">
        <v>5</v>
      </c>
      <c r="P130" s="31" t="s">
        <v>80</v>
      </c>
      <c r="Q130" s="31" t="s">
        <v>5</v>
      </c>
      <c r="R130" s="31" t="s">
        <v>5</v>
      </c>
      <c r="S130" s="31" t="s">
        <v>5</v>
      </c>
      <c r="T130" s="31" t="s">
        <v>5</v>
      </c>
      <c r="U130" s="31" t="s">
        <v>5</v>
      </c>
      <c r="V130" s="31" t="s">
        <v>5</v>
      </c>
      <c r="W130" s="31" t="s">
        <v>5</v>
      </c>
      <c r="X130" s="31" t="s">
        <v>80</v>
      </c>
      <c r="Y130" s="31" t="s">
        <v>80</v>
      </c>
      <c r="Z130" s="31" t="s">
        <v>80</v>
      </c>
      <c r="AA130" s="31" t="s">
        <v>80</v>
      </c>
      <c r="AB130" s="31" t="s">
        <v>5</v>
      </c>
      <c r="AC130" s="31" t="s">
        <v>5</v>
      </c>
      <c r="AD130" s="31" t="s">
        <v>5</v>
      </c>
      <c r="AE130" s="31" t="s">
        <v>5</v>
      </c>
      <c r="AF130" s="31" t="s">
        <v>5</v>
      </c>
      <c r="AG130" s="31" t="s">
        <v>5</v>
      </c>
      <c r="AH130" s="31" t="s">
        <v>5</v>
      </c>
      <c r="AI130" s="31" t="s">
        <v>5</v>
      </c>
      <c r="AJ130" s="31" t="s">
        <v>5</v>
      </c>
      <c r="AK130">
        <v>63</v>
      </c>
      <c r="AL130" s="29" t="s">
        <v>80</v>
      </c>
      <c r="AM130" s="29" t="s">
        <v>80</v>
      </c>
      <c r="AN130" s="20" t="s">
        <v>80</v>
      </c>
    </row>
    <row r="131" spans="1:40" x14ac:dyDescent="0.25">
      <c r="A131" t="s">
        <v>187</v>
      </c>
      <c r="B131" t="s">
        <v>188</v>
      </c>
      <c r="C131" t="s">
        <v>75</v>
      </c>
      <c r="D131" t="s">
        <v>118</v>
      </c>
      <c r="E131" t="s">
        <v>104</v>
      </c>
      <c r="F131" t="s">
        <v>78</v>
      </c>
      <c r="G131" s="31">
        <v>57</v>
      </c>
      <c r="H131" s="31">
        <v>57</v>
      </c>
      <c r="I131" s="31">
        <v>57</v>
      </c>
      <c r="J131" s="31">
        <v>57</v>
      </c>
      <c r="K131" s="31">
        <v>57</v>
      </c>
      <c r="L131" s="31">
        <v>57</v>
      </c>
      <c r="M131" s="31">
        <v>57</v>
      </c>
      <c r="N131" s="31">
        <v>57</v>
      </c>
      <c r="O131" s="31">
        <v>57</v>
      </c>
      <c r="P131" s="31" t="s">
        <v>80</v>
      </c>
      <c r="Q131" s="31" t="s">
        <v>80</v>
      </c>
      <c r="R131" s="31" t="s">
        <v>80</v>
      </c>
      <c r="S131" s="31" t="s">
        <v>80</v>
      </c>
      <c r="T131" s="31" t="s">
        <v>80</v>
      </c>
      <c r="U131" s="31" t="s">
        <v>80</v>
      </c>
      <c r="V131" s="31" t="s">
        <v>80</v>
      </c>
      <c r="W131" s="31" t="s">
        <v>80</v>
      </c>
      <c r="X131" s="31" t="s">
        <v>80</v>
      </c>
      <c r="Y131" s="31" t="s">
        <v>80</v>
      </c>
      <c r="Z131" s="31" t="s">
        <v>80</v>
      </c>
      <c r="AA131" s="31" t="s">
        <v>80</v>
      </c>
      <c r="AB131" s="31" t="s">
        <v>80</v>
      </c>
      <c r="AC131" s="31" t="s">
        <v>80</v>
      </c>
      <c r="AD131" s="31" t="s">
        <v>80</v>
      </c>
      <c r="AE131" s="31" t="s">
        <v>80</v>
      </c>
      <c r="AF131" s="31" t="s">
        <v>80</v>
      </c>
      <c r="AG131" s="31" t="s">
        <v>80</v>
      </c>
      <c r="AH131" s="31" t="s">
        <v>80</v>
      </c>
      <c r="AI131" s="31" t="s">
        <v>80</v>
      </c>
      <c r="AJ131" s="31" t="s">
        <v>80</v>
      </c>
      <c r="AK131">
        <v>64</v>
      </c>
      <c r="AL131" s="29">
        <v>0.02</v>
      </c>
      <c r="AM131" s="29">
        <v>99.7</v>
      </c>
      <c r="AN131" s="20">
        <v>513</v>
      </c>
    </row>
    <row r="132" spans="1:40" x14ac:dyDescent="0.25">
      <c r="A132" t="s">
        <v>187</v>
      </c>
      <c r="B132" t="s">
        <v>188</v>
      </c>
      <c r="C132" t="s">
        <v>75</v>
      </c>
      <c r="D132" t="s">
        <v>118</v>
      </c>
      <c r="E132" t="s">
        <v>104</v>
      </c>
      <c r="F132" t="s">
        <v>79</v>
      </c>
      <c r="G132" s="31" t="s">
        <v>82</v>
      </c>
      <c r="H132" s="31" t="s">
        <v>82</v>
      </c>
      <c r="I132" s="31" t="s">
        <v>82</v>
      </c>
      <c r="J132" s="31" t="s">
        <v>82</v>
      </c>
      <c r="K132" s="31" t="s">
        <v>82</v>
      </c>
      <c r="L132" s="31" t="s">
        <v>82</v>
      </c>
      <c r="M132" s="31" t="s">
        <v>82</v>
      </c>
      <c r="N132" s="31" t="s">
        <v>82</v>
      </c>
      <c r="O132" s="31" t="s">
        <v>82</v>
      </c>
      <c r="P132" s="31" t="s">
        <v>80</v>
      </c>
      <c r="Q132" s="31" t="s">
        <v>80</v>
      </c>
      <c r="R132" s="31" t="s">
        <v>80</v>
      </c>
      <c r="S132" s="31" t="s">
        <v>80</v>
      </c>
      <c r="T132" s="31" t="s">
        <v>80</v>
      </c>
      <c r="U132" s="31" t="s">
        <v>80</v>
      </c>
      <c r="V132" s="31" t="s">
        <v>80</v>
      </c>
      <c r="W132" s="31" t="s">
        <v>80</v>
      </c>
      <c r="X132" s="31" t="s">
        <v>80</v>
      </c>
      <c r="Y132" s="31" t="s">
        <v>80</v>
      </c>
      <c r="Z132" s="31" t="s">
        <v>80</v>
      </c>
      <c r="AA132" s="31" t="s">
        <v>80</v>
      </c>
      <c r="AB132" s="31" t="s">
        <v>80</v>
      </c>
      <c r="AC132" s="31" t="s">
        <v>80</v>
      </c>
      <c r="AD132" s="31" t="s">
        <v>80</v>
      </c>
      <c r="AE132" s="31" t="s">
        <v>80</v>
      </c>
      <c r="AF132" s="31" t="s">
        <v>80</v>
      </c>
      <c r="AG132" s="31" t="s">
        <v>80</v>
      </c>
      <c r="AH132" s="31" t="s">
        <v>80</v>
      </c>
      <c r="AI132" s="31" t="s">
        <v>80</v>
      </c>
      <c r="AJ132" s="31" t="s">
        <v>80</v>
      </c>
      <c r="AK132">
        <v>64</v>
      </c>
      <c r="AL132" s="29" t="s">
        <v>80</v>
      </c>
      <c r="AM132" s="29" t="s">
        <v>80</v>
      </c>
      <c r="AN132" s="20" t="s">
        <v>80</v>
      </c>
    </row>
    <row r="133" spans="1:40" x14ac:dyDescent="0.25">
      <c r="A133" t="s">
        <v>187</v>
      </c>
      <c r="B133" t="s">
        <v>188</v>
      </c>
      <c r="C133" t="s">
        <v>75</v>
      </c>
      <c r="D133" t="s">
        <v>116</v>
      </c>
      <c r="E133" t="s">
        <v>87</v>
      </c>
      <c r="F133" t="s">
        <v>78</v>
      </c>
      <c r="G133" s="31" t="s">
        <v>80</v>
      </c>
      <c r="H133" s="31" t="s">
        <v>80</v>
      </c>
      <c r="I133" s="31">
        <v>24.024000000000001</v>
      </c>
      <c r="J133" s="31">
        <v>16.951000000000001</v>
      </c>
      <c r="K133" s="31">
        <v>18.018999999999998</v>
      </c>
      <c r="L133" s="31">
        <v>18</v>
      </c>
      <c r="M133" s="31">
        <v>6</v>
      </c>
      <c r="N133" s="31">
        <v>10.5</v>
      </c>
      <c r="O133" s="31">
        <v>13.284000000000001</v>
      </c>
      <c r="P133" s="31">
        <v>16.495000000000001</v>
      </c>
      <c r="Q133" s="31">
        <v>22.047000000000001</v>
      </c>
      <c r="R133" s="31">
        <v>14.6</v>
      </c>
      <c r="S133" s="31">
        <v>12.065</v>
      </c>
      <c r="T133" s="31">
        <v>12.285</v>
      </c>
      <c r="U133" s="31">
        <v>5.4960000000000004</v>
      </c>
      <c r="V133" s="31">
        <v>7.8620000000000001</v>
      </c>
      <c r="W133" s="31">
        <v>5.5810000000000004</v>
      </c>
      <c r="X133" s="31">
        <v>10.962</v>
      </c>
      <c r="Y133" s="31">
        <v>10.285</v>
      </c>
      <c r="Z133" s="31">
        <v>22.774000000000001</v>
      </c>
      <c r="AA133" s="31">
        <v>30.12</v>
      </c>
      <c r="AB133" s="31">
        <v>18.558</v>
      </c>
      <c r="AC133" s="31">
        <v>12.739000000000001</v>
      </c>
      <c r="AD133" s="31">
        <v>26.446000000000002</v>
      </c>
      <c r="AE133" s="31">
        <v>13.066000000000001</v>
      </c>
      <c r="AF133" s="31">
        <v>19.946000000000002</v>
      </c>
      <c r="AG133" s="31">
        <v>24.594999999999999</v>
      </c>
      <c r="AH133" s="31">
        <v>22.957000000000001</v>
      </c>
      <c r="AI133" s="31">
        <v>27.372</v>
      </c>
      <c r="AJ133" s="31">
        <v>13.912000000000001</v>
      </c>
      <c r="AK133">
        <v>65</v>
      </c>
      <c r="AL133" s="29">
        <v>0.02</v>
      </c>
      <c r="AM133" s="29">
        <v>99.72</v>
      </c>
      <c r="AN133" s="20">
        <v>456.94200000000001</v>
      </c>
    </row>
    <row r="134" spans="1:40" x14ac:dyDescent="0.25">
      <c r="A134" t="s">
        <v>187</v>
      </c>
      <c r="B134" t="s">
        <v>188</v>
      </c>
      <c r="C134" t="s">
        <v>75</v>
      </c>
      <c r="D134" t="s">
        <v>116</v>
      </c>
      <c r="E134" t="s">
        <v>87</v>
      </c>
      <c r="F134" t="s">
        <v>79</v>
      </c>
      <c r="G134" s="31" t="s">
        <v>80</v>
      </c>
      <c r="H134" s="31" t="s">
        <v>80</v>
      </c>
      <c r="I134" s="31" t="s">
        <v>82</v>
      </c>
      <c r="J134" s="31" t="s">
        <v>82</v>
      </c>
      <c r="K134" s="31" t="s">
        <v>82</v>
      </c>
      <c r="L134" s="31" t="s">
        <v>82</v>
      </c>
      <c r="M134" s="31" t="s">
        <v>82</v>
      </c>
      <c r="N134" s="31" t="s">
        <v>82</v>
      </c>
      <c r="O134" s="31" t="s">
        <v>82</v>
      </c>
      <c r="P134" s="31" t="s">
        <v>82</v>
      </c>
      <c r="Q134" s="31" t="s">
        <v>82</v>
      </c>
      <c r="R134" s="31" t="s">
        <v>82</v>
      </c>
      <c r="S134" s="31" t="s">
        <v>82</v>
      </c>
      <c r="T134" s="31" t="s">
        <v>82</v>
      </c>
      <c r="U134" s="31" t="s">
        <v>5</v>
      </c>
      <c r="V134" s="31" t="s">
        <v>5</v>
      </c>
      <c r="W134" s="31" t="s">
        <v>5</v>
      </c>
      <c r="X134" s="31" t="s">
        <v>5</v>
      </c>
      <c r="Y134" s="31" t="s">
        <v>5</v>
      </c>
      <c r="Z134" s="31" t="s">
        <v>20</v>
      </c>
      <c r="AA134" s="31" t="s">
        <v>20</v>
      </c>
      <c r="AB134" s="31" t="s">
        <v>20</v>
      </c>
      <c r="AC134" s="31" t="s">
        <v>20</v>
      </c>
      <c r="AD134" s="31" t="s">
        <v>5</v>
      </c>
      <c r="AE134" s="31" t="s">
        <v>5</v>
      </c>
      <c r="AF134" s="31" t="s">
        <v>5</v>
      </c>
      <c r="AG134" s="31" t="s">
        <v>5</v>
      </c>
      <c r="AH134" s="31" t="s">
        <v>5</v>
      </c>
      <c r="AI134" s="31" t="s">
        <v>20</v>
      </c>
      <c r="AJ134" s="31" t="s">
        <v>5</v>
      </c>
      <c r="AK134">
        <v>65</v>
      </c>
      <c r="AL134" s="29" t="s">
        <v>80</v>
      </c>
      <c r="AM134" s="29" t="s">
        <v>80</v>
      </c>
      <c r="AN134" s="20" t="s">
        <v>80</v>
      </c>
    </row>
    <row r="135" spans="1:40" x14ac:dyDescent="0.25">
      <c r="A135" t="s">
        <v>187</v>
      </c>
      <c r="B135" t="s">
        <v>188</v>
      </c>
      <c r="C135" t="s">
        <v>75</v>
      </c>
      <c r="D135" t="s">
        <v>94</v>
      </c>
      <c r="E135" t="s">
        <v>105</v>
      </c>
      <c r="F135" t="s">
        <v>78</v>
      </c>
      <c r="G135" s="31" t="s">
        <v>80</v>
      </c>
      <c r="H135" s="31">
        <v>15</v>
      </c>
      <c r="I135" s="31">
        <v>3.05</v>
      </c>
      <c r="J135" s="31">
        <v>0.14000000000000001</v>
      </c>
      <c r="K135" s="31">
        <v>12.39</v>
      </c>
      <c r="L135" s="31">
        <v>5.65</v>
      </c>
      <c r="M135" s="31">
        <v>33.659999999999997</v>
      </c>
      <c r="N135" s="31">
        <v>14.55</v>
      </c>
      <c r="O135" s="31">
        <v>6.25</v>
      </c>
      <c r="P135" s="31">
        <v>3.556</v>
      </c>
      <c r="Q135" s="31">
        <v>6.3680000000000003</v>
      </c>
      <c r="R135" s="31">
        <v>23.001999999999999</v>
      </c>
      <c r="S135" s="31">
        <v>16.834</v>
      </c>
      <c r="T135" s="31">
        <v>6.6449999999999996</v>
      </c>
      <c r="U135" s="31">
        <v>4.6550000000000002</v>
      </c>
      <c r="V135" s="31">
        <v>1.94</v>
      </c>
      <c r="W135" s="31">
        <v>3.4780000000000002</v>
      </c>
      <c r="X135" s="31">
        <v>7.9329999999999998</v>
      </c>
      <c r="Y135" s="31">
        <v>15.955</v>
      </c>
      <c r="Z135" s="31">
        <v>13.436</v>
      </c>
      <c r="AA135" s="31">
        <v>51.326000000000001</v>
      </c>
      <c r="AB135" s="31">
        <v>9.6270000000000007</v>
      </c>
      <c r="AC135" s="31">
        <v>3.992</v>
      </c>
      <c r="AD135" s="31">
        <v>25.872</v>
      </c>
      <c r="AE135" s="31">
        <v>13.882</v>
      </c>
      <c r="AF135" s="31">
        <v>16.125</v>
      </c>
      <c r="AG135" s="31">
        <v>14.895</v>
      </c>
      <c r="AH135" s="31">
        <v>28.12</v>
      </c>
      <c r="AI135" s="31">
        <v>9.1329999999999991</v>
      </c>
      <c r="AJ135" s="31">
        <v>12.085000000000001</v>
      </c>
      <c r="AK135">
        <v>66</v>
      </c>
      <c r="AL135" s="29">
        <v>0.02</v>
      </c>
      <c r="AM135" s="29">
        <v>99.73</v>
      </c>
      <c r="AN135" s="20">
        <v>379.54899999999998</v>
      </c>
    </row>
    <row r="136" spans="1:40" x14ac:dyDescent="0.25">
      <c r="A136" t="s">
        <v>187</v>
      </c>
      <c r="B136" t="s">
        <v>188</v>
      </c>
      <c r="C136" t="s">
        <v>75</v>
      </c>
      <c r="D136" t="s">
        <v>94</v>
      </c>
      <c r="E136" t="s">
        <v>105</v>
      </c>
      <c r="F136" t="s">
        <v>79</v>
      </c>
      <c r="G136" s="31" t="s">
        <v>80</v>
      </c>
      <c r="H136" s="31" t="s">
        <v>7</v>
      </c>
      <c r="I136" s="31" t="s">
        <v>7</v>
      </c>
      <c r="J136" s="31" t="s">
        <v>7</v>
      </c>
      <c r="K136" s="31" t="s">
        <v>7</v>
      </c>
      <c r="L136" s="31" t="s">
        <v>7</v>
      </c>
      <c r="M136" s="31" t="s">
        <v>18</v>
      </c>
      <c r="N136" s="31" t="s">
        <v>18</v>
      </c>
      <c r="O136" s="31" t="s">
        <v>18</v>
      </c>
      <c r="P136" s="31" t="s">
        <v>18</v>
      </c>
      <c r="Q136" s="31" t="s">
        <v>18</v>
      </c>
      <c r="R136" s="31" t="s">
        <v>18</v>
      </c>
      <c r="S136" s="31" t="s">
        <v>18</v>
      </c>
      <c r="T136" s="31" t="s">
        <v>9</v>
      </c>
      <c r="U136" s="31" t="s">
        <v>18</v>
      </c>
      <c r="V136" s="31" t="s">
        <v>82</v>
      </c>
      <c r="W136" s="31" t="s">
        <v>18</v>
      </c>
      <c r="X136" s="31" t="s">
        <v>18</v>
      </c>
      <c r="Y136" s="31" t="s">
        <v>9</v>
      </c>
      <c r="Z136" s="31" t="s">
        <v>9</v>
      </c>
      <c r="AA136" s="31" t="s">
        <v>9</v>
      </c>
      <c r="AB136" s="31" t="s">
        <v>18</v>
      </c>
      <c r="AC136" s="31" t="s">
        <v>18</v>
      </c>
      <c r="AD136" s="31" t="s">
        <v>18</v>
      </c>
      <c r="AE136" s="31" t="s">
        <v>18</v>
      </c>
      <c r="AF136" s="31" t="s">
        <v>18</v>
      </c>
      <c r="AG136" s="31" t="s">
        <v>18</v>
      </c>
      <c r="AH136" s="31" t="s">
        <v>18</v>
      </c>
      <c r="AI136" s="31" t="s">
        <v>7</v>
      </c>
      <c r="AJ136" s="31" t="s">
        <v>7</v>
      </c>
      <c r="AK136">
        <v>66</v>
      </c>
      <c r="AL136" s="29" t="s">
        <v>80</v>
      </c>
      <c r="AM136" s="29" t="s">
        <v>80</v>
      </c>
      <c r="AN136" s="20" t="s">
        <v>80</v>
      </c>
    </row>
    <row r="137" spans="1:40" x14ac:dyDescent="0.25">
      <c r="A137" t="s">
        <v>187</v>
      </c>
      <c r="B137" t="s">
        <v>188</v>
      </c>
      <c r="C137" t="s">
        <v>75</v>
      </c>
      <c r="D137" t="s">
        <v>98</v>
      </c>
      <c r="E137" t="s">
        <v>77</v>
      </c>
      <c r="F137" t="s">
        <v>78</v>
      </c>
      <c r="G137" s="31" t="s">
        <v>80</v>
      </c>
      <c r="H137" s="31" t="s">
        <v>80</v>
      </c>
      <c r="I137" s="31" t="s">
        <v>80</v>
      </c>
      <c r="J137" s="31" t="s">
        <v>80</v>
      </c>
      <c r="K137" s="31">
        <v>260.92</v>
      </c>
      <c r="L137" s="31">
        <v>90.06</v>
      </c>
      <c r="M137" s="31" t="s">
        <v>80</v>
      </c>
      <c r="N137" s="31" t="s">
        <v>80</v>
      </c>
      <c r="O137" s="31" t="s">
        <v>80</v>
      </c>
      <c r="P137" s="31" t="s">
        <v>80</v>
      </c>
      <c r="Q137" s="31" t="s">
        <v>80</v>
      </c>
      <c r="R137" s="31" t="s">
        <v>80</v>
      </c>
      <c r="S137" s="31" t="s">
        <v>80</v>
      </c>
      <c r="T137" s="31" t="s">
        <v>80</v>
      </c>
      <c r="U137" s="31" t="s">
        <v>80</v>
      </c>
      <c r="V137" s="31" t="s">
        <v>80</v>
      </c>
      <c r="W137" s="31" t="s">
        <v>80</v>
      </c>
      <c r="X137" s="31" t="s">
        <v>80</v>
      </c>
      <c r="Y137" s="31" t="s">
        <v>80</v>
      </c>
      <c r="Z137" s="31" t="s">
        <v>80</v>
      </c>
      <c r="AA137" s="31" t="s">
        <v>80</v>
      </c>
      <c r="AB137" s="31" t="s">
        <v>80</v>
      </c>
      <c r="AC137" s="31" t="s">
        <v>80</v>
      </c>
      <c r="AD137" s="31" t="s">
        <v>80</v>
      </c>
      <c r="AE137" s="31" t="s">
        <v>80</v>
      </c>
      <c r="AF137" s="31" t="s">
        <v>80</v>
      </c>
      <c r="AG137" s="31" t="s">
        <v>80</v>
      </c>
      <c r="AH137" s="31" t="s">
        <v>80</v>
      </c>
      <c r="AI137" s="31" t="s">
        <v>80</v>
      </c>
      <c r="AJ137" s="31" t="s">
        <v>80</v>
      </c>
      <c r="AK137">
        <v>67</v>
      </c>
      <c r="AL137" s="29">
        <v>0.01</v>
      </c>
      <c r="AM137" s="29">
        <v>99.75</v>
      </c>
      <c r="AN137" s="20">
        <v>350.98</v>
      </c>
    </row>
    <row r="138" spans="1:40" x14ac:dyDescent="0.25">
      <c r="A138" t="s">
        <v>187</v>
      </c>
      <c r="B138" t="s">
        <v>188</v>
      </c>
      <c r="C138" t="s">
        <v>75</v>
      </c>
      <c r="D138" t="s">
        <v>98</v>
      </c>
      <c r="E138" t="s">
        <v>77</v>
      </c>
      <c r="F138" t="s">
        <v>79</v>
      </c>
      <c r="G138" s="31" t="s">
        <v>80</v>
      </c>
      <c r="H138" s="31" t="s">
        <v>80</v>
      </c>
      <c r="I138" s="31" t="s">
        <v>80</v>
      </c>
      <c r="J138" s="31" t="s">
        <v>80</v>
      </c>
      <c r="K138" s="31" t="s">
        <v>20</v>
      </c>
      <c r="L138" s="31" t="s">
        <v>20</v>
      </c>
      <c r="M138" s="31" t="s">
        <v>7</v>
      </c>
      <c r="N138" s="31" t="s">
        <v>80</v>
      </c>
      <c r="O138" s="31" t="s">
        <v>80</v>
      </c>
      <c r="P138" s="31" t="s">
        <v>80</v>
      </c>
      <c r="Q138" s="31" t="s">
        <v>80</v>
      </c>
      <c r="R138" s="31" t="s">
        <v>80</v>
      </c>
      <c r="S138" s="31" t="s">
        <v>80</v>
      </c>
      <c r="T138" s="31" t="s">
        <v>80</v>
      </c>
      <c r="U138" s="31" t="s">
        <v>80</v>
      </c>
      <c r="V138" s="31" t="s">
        <v>80</v>
      </c>
      <c r="W138" s="31" t="s">
        <v>80</v>
      </c>
      <c r="X138" s="31" t="s">
        <v>80</v>
      </c>
      <c r="Y138" s="31" t="s">
        <v>80</v>
      </c>
      <c r="Z138" s="31" t="s">
        <v>80</v>
      </c>
      <c r="AA138" s="31" t="s">
        <v>80</v>
      </c>
      <c r="AB138" s="31" t="s">
        <v>80</v>
      </c>
      <c r="AC138" s="31" t="s">
        <v>80</v>
      </c>
      <c r="AD138" s="31" t="s">
        <v>80</v>
      </c>
      <c r="AE138" s="31" t="s">
        <v>80</v>
      </c>
      <c r="AF138" s="31" t="s">
        <v>80</v>
      </c>
      <c r="AG138" s="31" t="s">
        <v>80</v>
      </c>
      <c r="AH138" s="31" t="s">
        <v>80</v>
      </c>
      <c r="AI138" s="31" t="s">
        <v>80</v>
      </c>
      <c r="AJ138" s="31" t="s">
        <v>80</v>
      </c>
      <c r="AK138">
        <v>67</v>
      </c>
      <c r="AL138" s="29" t="s">
        <v>80</v>
      </c>
      <c r="AM138" s="29" t="s">
        <v>80</v>
      </c>
      <c r="AN138" s="20" t="s">
        <v>80</v>
      </c>
    </row>
    <row r="139" spans="1:40" x14ac:dyDescent="0.25">
      <c r="A139" t="s">
        <v>187</v>
      </c>
      <c r="B139" t="s">
        <v>188</v>
      </c>
      <c r="C139" t="s">
        <v>75</v>
      </c>
      <c r="D139" t="s">
        <v>132</v>
      </c>
      <c r="E139" t="s">
        <v>104</v>
      </c>
      <c r="F139" t="s">
        <v>78</v>
      </c>
      <c r="G139" s="31">
        <v>177</v>
      </c>
      <c r="H139" s="31">
        <v>54</v>
      </c>
      <c r="I139" s="31">
        <v>54</v>
      </c>
      <c r="J139" s="31">
        <v>54</v>
      </c>
      <c r="K139" s="31" t="s">
        <v>80</v>
      </c>
      <c r="L139" s="31" t="s">
        <v>80</v>
      </c>
      <c r="M139" s="31" t="s">
        <v>80</v>
      </c>
      <c r="N139" s="31" t="s">
        <v>80</v>
      </c>
      <c r="O139" s="31" t="s">
        <v>80</v>
      </c>
      <c r="P139" s="31" t="s">
        <v>80</v>
      </c>
      <c r="Q139" s="31" t="s">
        <v>80</v>
      </c>
      <c r="R139" s="31" t="s">
        <v>80</v>
      </c>
      <c r="S139" s="31" t="s">
        <v>80</v>
      </c>
      <c r="T139" s="31" t="s">
        <v>80</v>
      </c>
      <c r="U139" s="31" t="s">
        <v>80</v>
      </c>
      <c r="V139" s="31" t="s">
        <v>80</v>
      </c>
      <c r="W139" s="31" t="s">
        <v>80</v>
      </c>
      <c r="X139" s="31" t="s">
        <v>80</v>
      </c>
      <c r="Y139" s="31" t="s">
        <v>80</v>
      </c>
      <c r="Z139" s="31" t="s">
        <v>80</v>
      </c>
      <c r="AA139" s="31" t="s">
        <v>80</v>
      </c>
      <c r="AB139" s="31" t="s">
        <v>80</v>
      </c>
      <c r="AC139" s="31" t="s">
        <v>80</v>
      </c>
      <c r="AD139" s="31" t="s">
        <v>80</v>
      </c>
      <c r="AE139" s="31" t="s">
        <v>80</v>
      </c>
      <c r="AF139" s="31" t="s">
        <v>80</v>
      </c>
      <c r="AG139" s="31" t="s">
        <v>80</v>
      </c>
      <c r="AH139" s="31" t="s">
        <v>80</v>
      </c>
      <c r="AI139" s="31" t="s">
        <v>80</v>
      </c>
      <c r="AJ139" s="31">
        <v>6.4089999999999998</v>
      </c>
      <c r="AK139">
        <v>68</v>
      </c>
      <c r="AL139" s="29">
        <v>0.01</v>
      </c>
      <c r="AM139" s="29">
        <v>99.76</v>
      </c>
      <c r="AN139" s="20">
        <v>345.40899999999999</v>
      </c>
    </row>
    <row r="140" spans="1:40" x14ac:dyDescent="0.25">
      <c r="A140" t="s">
        <v>187</v>
      </c>
      <c r="B140" t="s">
        <v>188</v>
      </c>
      <c r="C140" t="s">
        <v>75</v>
      </c>
      <c r="D140" t="s">
        <v>132</v>
      </c>
      <c r="E140" t="s">
        <v>104</v>
      </c>
      <c r="F140" t="s">
        <v>79</v>
      </c>
      <c r="G140" s="31" t="s">
        <v>82</v>
      </c>
      <c r="H140" s="31" t="s">
        <v>82</v>
      </c>
      <c r="I140" s="31" t="s">
        <v>82</v>
      </c>
      <c r="J140" s="31" t="s">
        <v>82</v>
      </c>
      <c r="K140" s="31" t="s">
        <v>80</v>
      </c>
      <c r="L140" s="31" t="s">
        <v>80</v>
      </c>
      <c r="M140" s="31" t="s">
        <v>80</v>
      </c>
      <c r="N140" s="31" t="s">
        <v>80</v>
      </c>
      <c r="O140" s="31" t="s">
        <v>80</v>
      </c>
      <c r="P140" s="31" t="s">
        <v>80</v>
      </c>
      <c r="Q140" s="31" t="s">
        <v>80</v>
      </c>
      <c r="R140" s="31" t="s">
        <v>80</v>
      </c>
      <c r="S140" s="31" t="s">
        <v>80</v>
      </c>
      <c r="T140" s="31" t="s">
        <v>80</v>
      </c>
      <c r="U140" s="31" t="s">
        <v>80</v>
      </c>
      <c r="V140" s="31" t="s">
        <v>80</v>
      </c>
      <c r="W140" s="31" t="s">
        <v>80</v>
      </c>
      <c r="X140" s="31" t="s">
        <v>80</v>
      </c>
      <c r="Y140" s="31" t="s">
        <v>80</v>
      </c>
      <c r="Z140" s="31" t="s">
        <v>5</v>
      </c>
      <c r="AA140" s="31" t="s">
        <v>80</v>
      </c>
      <c r="AB140" s="31" t="s">
        <v>80</v>
      </c>
      <c r="AC140" s="31" t="s">
        <v>80</v>
      </c>
      <c r="AD140" s="31" t="s">
        <v>80</v>
      </c>
      <c r="AE140" s="31" t="s">
        <v>80</v>
      </c>
      <c r="AF140" s="31" t="s">
        <v>80</v>
      </c>
      <c r="AG140" s="31" t="s">
        <v>80</v>
      </c>
      <c r="AH140" s="31" t="s">
        <v>80</v>
      </c>
      <c r="AI140" s="31" t="s">
        <v>80</v>
      </c>
      <c r="AJ140" s="31" t="s">
        <v>82</v>
      </c>
      <c r="AK140">
        <v>68</v>
      </c>
      <c r="AL140" s="29" t="s">
        <v>80</v>
      </c>
      <c r="AM140" s="29" t="s">
        <v>80</v>
      </c>
      <c r="AN140" s="20" t="s">
        <v>80</v>
      </c>
    </row>
    <row r="141" spans="1:40" x14ac:dyDescent="0.25">
      <c r="A141" t="s">
        <v>187</v>
      </c>
      <c r="B141" t="s">
        <v>188</v>
      </c>
      <c r="C141" t="s">
        <v>75</v>
      </c>
      <c r="D141" t="s">
        <v>132</v>
      </c>
      <c r="E141" t="s">
        <v>105</v>
      </c>
      <c r="F141" t="s">
        <v>78</v>
      </c>
      <c r="G141" s="31" t="s">
        <v>80</v>
      </c>
      <c r="H141" s="31" t="s">
        <v>80</v>
      </c>
      <c r="I141" s="31" t="s">
        <v>80</v>
      </c>
      <c r="J141" s="31" t="s">
        <v>80</v>
      </c>
      <c r="K141" s="31" t="s">
        <v>80</v>
      </c>
      <c r="L141" s="31" t="s">
        <v>80</v>
      </c>
      <c r="M141" s="31" t="s">
        <v>80</v>
      </c>
      <c r="N141" s="31" t="s">
        <v>80</v>
      </c>
      <c r="O141" s="31" t="s">
        <v>80</v>
      </c>
      <c r="P141" s="31" t="s">
        <v>80</v>
      </c>
      <c r="Q141" s="31" t="s">
        <v>80</v>
      </c>
      <c r="R141" s="31" t="s">
        <v>80</v>
      </c>
      <c r="S141" s="31" t="s">
        <v>80</v>
      </c>
      <c r="T141" s="31" t="s">
        <v>80</v>
      </c>
      <c r="U141" s="31" t="s">
        <v>80</v>
      </c>
      <c r="V141" s="31" t="s">
        <v>80</v>
      </c>
      <c r="W141" s="31">
        <v>1</v>
      </c>
      <c r="X141" s="31">
        <v>4</v>
      </c>
      <c r="Y141" s="31" t="s">
        <v>80</v>
      </c>
      <c r="Z141" s="31">
        <v>1.42</v>
      </c>
      <c r="AA141" s="31">
        <v>73</v>
      </c>
      <c r="AB141" s="31" t="s">
        <v>80</v>
      </c>
      <c r="AC141" s="31">
        <v>5.15</v>
      </c>
      <c r="AD141" s="31">
        <v>4.28</v>
      </c>
      <c r="AE141" s="31">
        <v>4.28</v>
      </c>
      <c r="AF141" s="31">
        <v>27.568999999999999</v>
      </c>
      <c r="AG141" s="31">
        <v>120.76900000000001</v>
      </c>
      <c r="AH141" s="31">
        <v>5.7880000000000003</v>
      </c>
      <c r="AI141" s="31">
        <v>15.28</v>
      </c>
      <c r="AJ141" s="31">
        <v>81.441000000000003</v>
      </c>
      <c r="AK141">
        <v>69</v>
      </c>
      <c r="AL141" s="29">
        <v>0.01</v>
      </c>
      <c r="AM141" s="29">
        <v>99.78</v>
      </c>
      <c r="AN141" s="20">
        <v>343.97699999999998</v>
      </c>
    </row>
    <row r="142" spans="1:40" x14ac:dyDescent="0.25">
      <c r="A142" t="s">
        <v>187</v>
      </c>
      <c r="B142" t="s">
        <v>188</v>
      </c>
      <c r="C142" t="s">
        <v>75</v>
      </c>
      <c r="D142" t="s">
        <v>132</v>
      </c>
      <c r="E142" t="s">
        <v>105</v>
      </c>
      <c r="F142" t="s">
        <v>79</v>
      </c>
      <c r="G142" s="31" t="s">
        <v>80</v>
      </c>
      <c r="H142" s="31" t="s">
        <v>80</v>
      </c>
      <c r="I142" s="31" t="s">
        <v>80</v>
      </c>
      <c r="J142" s="31" t="s">
        <v>80</v>
      </c>
      <c r="K142" s="31" t="s">
        <v>80</v>
      </c>
      <c r="L142" s="31" t="s">
        <v>80</v>
      </c>
      <c r="M142" s="31" t="s">
        <v>80</v>
      </c>
      <c r="N142" s="31" t="s">
        <v>80</v>
      </c>
      <c r="O142" s="31" t="s">
        <v>80</v>
      </c>
      <c r="P142" s="31" t="s">
        <v>80</v>
      </c>
      <c r="Q142" s="31" t="s">
        <v>80</v>
      </c>
      <c r="R142" s="31" t="s">
        <v>80</v>
      </c>
      <c r="S142" s="31" t="s">
        <v>80</v>
      </c>
      <c r="T142" s="31" t="s">
        <v>80</v>
      </c>
      <c r="U142" s="31" t="s">
        <v>80</v>
      </c>
      <c r="V142" s="31" t="s">
        <v>80</v>
      </c>
      <c r="W142" s="31" t="s">
        <v>82</v>
      </c>
      <c r="X142" s="31" t="s">
        <v>82</v>
      </c>
      <c r="Y142" s="31" t="s">
        <v>80</v>
      </c>
      <c r="Z142" s="31" t="s">
        <v>5</v>
      </c>
      <c r="AA142" s="31" t="s">
        <v>82</v>
      </c>
      <c r="AB142" s="31" t="s">
        <v>80</v>
      </c>
      <c r="AC142" s="31" t="s">
        <v>82</v>
      </c>
      <c r="AD142" s="31" t="s">
        <v>82</v>
      </c>
      <c r="AE142" s="31" t="s">
        <v>82</v>
      </c>
      <c r="AF142" s="31" t="s">
        <v>82</v>
      </c>
      <c r="AG142" s="31" t="s">
        <v>82</v>
      </c>
      <c r="AH142" s="31" t="s">
        <v>82</v>
      </c>
      <c r="AI142" s="31" t="s">
        <v>82</v>
      </c>
      <c r="AJ142" s="31" t="s">
        <v>82</v>
      </c>
      <c r="AK142">
        <v>69</v>
      </c>
      <c r="AL142" s="29" t="s">
        <v>80</v>
      </c>
      <c r="AM142" s="29" t="s">
        <v>80</v>
      </c>
      <c r="AN142" s="20" t="s">
        <v>80</v>
      </c>
    </row>
    <row r="143" spans="1:40" x14ac:dyDescent="0.25">
      <c r="A143" t="s">
        <v>187</v>
      </c>
      <c r="B143" t="s">
        <v>188</v>
      </c>
      <c r="C143" t="s">
        <v>75</v>
      </c>
      <c r="D143" t="s">
        <v>192</v>
      </c>
      <c r="E143" t="s">
        <v>99</v>
      </c>
      <c r="F143" t="s">
        <v>78</v>
      </c>
      <c r="G143" s="31" t="s">
        <v>80</v>
      </c>
      <c r="H143" s="31">
        <v>13</v>
      </c>
      <c r="I143" s="31">
        <v>38</v>
      </c>
      <c r="J143" s="31">
        <v>4</v>
      </c>
      <c r="K143" s="31">
        <v>8</v>
      </c>
      <c r="L143" s="31">
        <v>91</v>
      </c>
      <c r="M143" s="31" t="s">
        <v>80</v>
      </c>
      <c r="N143" s="31" t="s">
        <v>80</v>
      </c>
      <c r="O143" s="31" t="s">
        <v>80</v>
      </c>
      <c r="P143" s="31" t="s">
        <v>80</v>
      </c>
      <c r="Q143" s="31">
        <v>0.6</v>
      </c>
      <c r="R143" s="31">
        <v>1</v>
      </c>
      <c r="S143" s="31">
        <v>26</v>
      </c>
      <c r="T143" s="31">
        <v>73</v>
      </c>
      <c r="U143" s="31">
        <v>43</v>
      </c>
      <c r="V143" s="31" t="s">
        <v>80</v>
      </c>
      <c r="W143" s="31" t="s">
        <v>80</v>
      </c>
      <c r="X143" s="31" t="s">
        <v>80</v>
      </c>
      <c r="Y143" s="31" t="s">
        <v>80</v>
      </c>
      <c r="Z143" s="31" t="s">
        <v>80</v>
      </c>
      <c r="AA143" s="31" t="s">
        <v>80</v>
      </c>
      <c r="AB143" s="31" t="s">
        <v>80</v>
      </c>
      <c r="AC143" s="31" t="s">
        <v>80</v>
      </c>
      <c r="AD143" s="31" t="s">
        <v>80</v>
      </c>
      <c r="AE143" s="31" t="s">
        <v>80</v>
      </c>
      <c r="AF143" s="31" t="s">
        <v>80</v>
      </c>
      <c r="AG143" s="31" t="s">
        <v>80</v>
      </c>
      <c r="AH143" s="31" t="s">
        <v>80</v>
      </c>
      <c r="AI143" s="31" t="s">
        <v>80</v>
      </c>
      <c r="AJ143" s="31" t="s">
        <v>80</v>
      </c>
      <c r="AK143">
        <v>70</v>
      </c>
      <c r="AL143" s="29">
        <v>0.01</v>
      </c>
      <c r="AM143" s="29">
        <v>99.79</v>
      </c>
      <c r="AN143" s="20">
        <v>297.60000000000002</v>
      </c>
    </row>
    <row r="144" spans="1:40" x14ac:dyDescent="0.25">
      <c r="A144" t="s">
        <v>187</v>
      </c>
      <c r="B144" t="s">
        <v>188</v>
      </c>
      <c r="C144" t="s">
        <v>75</v>
      </c>
      <c r="D144" t="s">
        <v>192</v>
      </c>
      <c r="E144" t="s">
        <v>99</v>
      </c>
      <c r="F144" t="s">
        <v>79</v>
      </c>
      <c r="G144" s="31" t="s">
        <v>80</v>
      </c>
      <c r="H144" s="31" t="s">
        <v>82</v>
      </c>
      <c r="I144" s="31" t="s">
        <v>7</v>
      </c>
      <c r="J144" s="31" t="s">
        <v>7</v>
      </c>
      <c r="K144" s="31" t="s">
        <v>82</v>
      </c>
      <c r="L144" s="31" t="s">
        <v>82</v>
      </c>
      <c r="M144" s="31" t="s">
        <v>80</v>
      </c>
      <c r="N144" s="31" t="s">
        <v>80</v>
      </c>
      <c r="O144" s="31" t="s">
        <v>80</v>
      </c>
      <c r="P144" s="31" t="s">
        <v>80</v>
      </c>
      <c r="Q144" s="31" t="s">
        <v>82</v>
      </c>
      <c r="R144" s="31" t="s">
        <v>82</v>
      </c>
      <c r="S144" s="31" t="s">
        <v>24</v>
      </c>
      <c r="T144" s="31" t="s">
        <v>82</v>
      </c>
      <c r="U144" s="31" t="s">
        <v>5</v>
      </c>
      <c r="V144" s="31" t="s">
        <v>80</v>
      </c>
      <c r="W144" s="31" t="s">
        <v>80</v>
      </c>
      <c r="X144" s="31" t="s">
        <v>80</v>
      </c>
      <c r="Y144" s="31" t="s">
        <v>80</v>
      </c>
      <c r="Z144" s="31" t="s">
        <v>80</v>
      </c>
      <c r="AA144" s="31" t="s">
        <v>80</v>
      </c>
      <c r="AB144" s="31" t="s">
        <v>80</v>
      </c>
      <c r="AC144" s="31" t="s">
        <v>80</v>
      </c>
      <c r="AD144" s="31" t="s">
        <v>80</v>
      </c>
      <c r="AE144" s="31" t="s">
        <v>80</v>
      </c>
      <c r="AF144" s="31" t="s">
        <v>80</v>
      </c>
      <c r="AG144" s="31" t="s">
        <v>80</v>
      </c>
      <c r="AH144" s="31" t="s">
        <v>80</v>
      </c>
      <c r="AI144" s="31" t="s">
        <v>80</v>
      </c>
      <c r="AJ144" s="31" t="s">
        <v>80</v>
      </c>
      <c r="AK144">
        <v>70</v>
      </c>
      <c r="AL144" s="29" t="s">
        <v>80</v>
      </c>
      <c r="AM144" s="29" t="s">
        <v>80</v>
      </c>
      <c r="AN144" s="20" t="s">
        <v>80</v>
      </c>
    </row>
    <row r="145" spans="1:40" x14ac:dyDescent="0.25">
      <c r="A145" t="s">
        <v>187</v>
      </c>
      <c r="B145" t="s">
        <v>188</v>
      </c>
      <c r="C145" t="s">
        <v>85</v>
      </c>
      <c r="D145" t="s">
        <v>115</v>
      </c>
      <c r="E145" t="s">
        <v>87</v>
      </c>
      <c r="F145" t="s">
        <v>78</v>
      </c>
      <c r="G145" s="31" t="s">
        <v>80</v>
      </c>
      <c r="H145" s="31" t="s">
        <v>80</v>
      </c>
      <c r="I145" s="31" t="s">
        <v>80</v>
      </c>
      <c r="J145" s="31" t="s">
        <v>80</v>
      </c>
      <c r="K145" s="31" t="s">
        <v>80</v>
      </c>
      <c r="L145" s="31" t="s">
        <v>80</v>
      </c>
      <c r="M145" s="31" t="s">
        <v>80</v>
      </c>
      <c r="N145" s="31" t="s">
        <v>80</v>
      </c>
      <c r="O145" s="31" t="s">
        <v>80</v>
      </c>
      <c r="P145" s="31" t="s">
        <v>80</v>
      </c>
      <c r="Q145" s="31" t="s">
        <v>80</v>
      </c>
      <c r="R145" s="31" t="s">
        <v>80</v>
      </c>
      <c r="S145" s="31" t="s">
        <v>80</v>
      </c>
      <c r="T145" s="31" t="s">
        <v>80</v>
      </c>
      <c r="U145" s="31" t="s">
        <v>80</v>
      </c>
      <c r="V145" s="31" t="s">
        <v>80</v>
      </c>
      <c r="W145" s="31" t="s">
        <v>80</v>
      </c>
      <c r="X145" s="31" t="s">
        <v>80</v>
      </c>
      <c r="Y145" s="31" t="s">
        <v>80</v>
      </c>
      <c r="Z145" s="31" t="s">
        <v>80</v>
      </c>
      <c r="AA145" s="31" t="s">
        <v>80</v>
      </c>
      <c r="AB145" s="31" t="s">
        <v>80</v>
      </c>
      <c r="AC145" s="31" t="s">
        <v>80</v>
      </c>
      <c r="AD145" s="31" t="s">
        <v>80</v>
      </c>
      <c r="AE145" s="31" t="s">
        <v>80</v>
      </c>
      <c r="AF145" s="31" t="s">
        <v>80</v>
      </c>
      <c r="AG145" s="31" t="s">
        <v>80</v>
      </c>
      <c r="AH145" s="31" t="s">
        <v>80</v>
      </c>
      <c r="AI145" s="31">
        <v>51.703000000000003</v>
      </c>
      <c r="AJ145" s="31">
        <v>213.57</v>
      </c>
      <c r="AK145">
        <v>71</v>
      </c>
      <c r="AL145" s="29">
        <v>0.01</v>
      </c>
      <c r="AM145" s="29">
        <v>99.8</v>
      </c>
      <c r="AN145" s="20">
        <v>265.27300000000002</v>
      </c>
    </row>
    <row r="146" spans="1:40" x14ac:dyDescent="0.25">
      <c r="A146" t="s">
        <v>187</v>
      </c>
      <c r="B146" t="s">
        <v>188</v>
      </c>
      <c r="C146" t="s">
        <v>85</v>
      </c>
      <c r="D146" t="s">
        <v>115</v>
      </c>
      <c r="E146" t="s">
        <v>87</v>
      </c>
      <c r="F146" t="s">
        <v>79</v>
      </c>
      <c r="G146" s="31" t="s">
        <v>80</v>
      </c>
      <c r="H146" s="31" t="s">
        <v>80</v>
      </c>
      <c r="I146" s="31" t="s">
        <v>80</v>
      </c>
      <c r="J146" s="31" t="s">
        <v>80</v>
      </c>
      <c r="K146" s="31" t="s">
        <v>80</v>
      </c>
      <c r="L146" s="31" t="s">
        <v>80</v>
      </c>
      <c r="M146" s="31" t="s">
        <v>80</v>
      </c>
      <c r="N146" s="31" t="s">
        <v>80</v>
      </c>
      <c r="O146" s="31" t="s">
        <v>80</v>
      </c>
      <c r="P146" s="31" t="s">
        <v>80</v>
      </c>
      <c r="Q146" s="31" t="s">
        <v>80</v>
      </c>
      <c r="R146" s="31" t="s">
        <v>80</v>
      </c>
      <c r="S146" s="31" t="s">
        <v>80</v>
      </c>
      <c r="T146" s="31" t="s">
        <v>80</v>
      </c>
      <c r="U146" s="31" t="s">
        <v>80</v>
      </c>
      <c r="V146" s="31" t="s">
        <v>80</v>
      </c>
      <c r="W146" s="31" t="s">
        <v>80</v>
      </c>
      <c r="X146" s="31" t="s">
        <v>80</v>
      </c>
      <c r="Y146" s="31" t="s">
        <v>80</v>
      </c>
      <c r="Z146" s="31" t="s">
        <v>80</v>
      </c>
      <c r="AA146" s="31" t="s">
        <v>80</v>
      </c>
      <c r="AB146" s="31" t="s">
        <v>80</v>
      </c>
      <c r="AC146" s="31" t="s">
        <v>80</v>
      </c>
      <c r="AD146" s="31" t="s">
        <v>80</v>
      </c>
      <c r="AE146" s="31" t="s">
        <v>80</v>
      </c>
      <c r="AF146" s="31" t="s">
        <v>80</v>
      </c>
      <c r="AG146" s="31" t="s">
        <v>80</v>
      </c>
      <c r="AH146" s="31" t="s">
        <v>80</v>
      </c>
      <c r="AI146" s="31" t="s">
        <v>5</v>
      </c>
      <c r="AJ146" s="31" t="s">
        <v>5</v>
      </c>
      <c r="AK146">
        <v>71</v>
      </c>
      <c r="AL146" s="29" t="s">
        <v>80</v>
      </c>
      <c r="AM146" s="29" t="s">
        <v>80</v>
      </c>
      <c r="AN146" s="20" t="s">
        <v>80</v>
      </c>
    </row>
    <row r="147" spans="1:40" x14ac:dyDescent="0.25">
      <c r="A147" t="s">
        <v>187</v>
      </c>
      <c r="B147" t="s">
        <v>188</v>
      </c>
      <c r="C147" t="s">
        <v>75</v>
      </c>
      <c r="D147" t="s">
        <v>76</v>
      </c>
      <c r="E147" t="s">
        <v>104</v>
      </c>
      <c r="F147" t="s">
        <v>78</v>
      </c>
      <c r="G147" s="31" t="s">
        <v>80</v>
      </c>
      <c r="H147" s="31" t="s">
        <v>80</v>
      </c>
      <c r="I147" s="31" t="s">
        <v>80</v>
      </c>
      <c r="J147" s="31" t="s">
        <v>80</v>
      </c>
      <c r="K147" s="31" t="s">
        <v>80</v>
      </c>
      <c r="L147" s="31" t="s">
        <v>80</v>
      </c>
      <c r="M147" s="31" t="s">
        <v>80</v>
      </c>
      <c r="N147" s="31" t="s">
        <v>80</v>
      </c>
      <c r="O147" s="31">
        <v>144</v>
      </c>
      <c r="P147" s="31">
        <v>114.13</v>
      </c>
      <c r="Q147" s="31" t="s">
        <v>80</v>
      </c>
      <c r="R147" s="31" t="s">
        <v>80</v>
      </c>
      <c r="S147" s="31" t="s">
        <v>80</v>
      </c>
      <c r="T147" s="31" t="s">
        <v>80</v>
      </c>
      <c r="U147" s="31" t="s">
        <v>80</v>
      </c>
      <c r="V147" s="31" t="s">
        <v>80</v>
      </c>
      <c r="W147" s="31" t="s">
        <v>80</v>
      </c>
      <c r="X147" s="31" t="s">
        <v>80</v>
      </c>
      <c r="Y147" s="31" t="s">
        <v>80</v>
      </c>
      <c r="Z147" s="31" t="s">
        <v>80</v>
      </c>
      <c r="AA147" s="31" t="s">
        <v>80</v>
      </c>
      <c r="AB147" s="31" t="s">
        <v>80</v>
      </c>
      <c r="AC147" s="31" t="s">
        <v>80</v>
      </c>
      <c r="AD147" s="31" t="s">
        <v>80</v>
      </c>
      <c r="AE147" s="31" t="s">
        <v>80</v>
      </c>
      <c r="AF147" s="31" t="s">
        <v>80</v>
      </c>
      <c r="AG147" s="31" t="s">
        <v>80</v>
      </c>
      <c r="AH147" s="31" t="s">
        <v>80</v>
      </c>
      <c r="AI147" s="31" t="s">
        <v>80</v>
      </c>
      <c r="AJ147" s="31" t="s">
        <v>80</v>
      </c>
      <c r="AK147">
        <v>72</v>
      </c>
      <c r="AL147" s="29">
        <v>0.01</v>
      </c>
      <c r="AM147" s="29">
        <v>99.81</v>
      </c>
      <c r="AN147" s="20">
        <v>258.13</v>
      </c>
    </row>
    <row r="148" spans="1:40" x14ac:dyDescent="0.25">
      <c r="A148" t="s">
        <v>187</v>
      </c>
      <c r="B148" t="s">
        <v>188</v>
      </c>
      <c r="C148" t="s">
        <v>75</v>
      </c>
      <c r="D148" t="s">
        <v>76</v>
      </c>
      <c r="E148" t="s">
        <v>104</v>
      </c>
      <c r="F148" t="s">
        <v>79</v>
      </c>
      <c r="G148" s="31" t="s">
        <v>80</v>
      </c>
      <c r="H148" s="31" t="s">
        <v>5</v>
      </c>
      <c r="I148" s="31" t="s">
        <v>80</v>
      </c>
      <c r="J148" s="31" t="s">
        <v>80</v>
      </c>
      <c r="K148" s="31" t="s">
        <v>80</v>
      </c>
      <c r="L148" s="31" t="s">
        <v>80</v>
      </c>
      <c r="M148" s="31" t="s">
        <v>80</v>
      </c>
      <c r="N148" s="31" t="s">
        <v>80</v>
      </c>
      <c r="O148" s="31" t="s">
        <v>82</v>
      </c>
      <c r="P148" s="31" t="s">
        <v>82</v>
      </c>
      <c r="Q148" s="31" t="s">
        <v>80</v>
      </c>
      <c r="R148" s="31" t="s">
        <v>80</v>
      </c>
      <c r="S148" s="31" t="s">
        <v>80</v>
      </c>
      <c r="T148" s="31" t="s">
        <v>80</v>
      </c>
      <c r="U148" s="31" t="s">
        <v>80</v>
      </c>
      <c r="V148" s="31" t="s">
        <v>80</v>
      </c>
      <c r="W148" s="31" t="s">
        <v>80</v>
      </c>
      <c r="X148" s="31" t="s">
        <v>80</v>
      </c>
      <c r="Y148" s="31" t="s">
        <v>80</v>
      </c>
      <c r="Z148" s="31" t="s">
        <v>80</v>
      </c>
      <c r="AA148" s="31" t="s">
        <v>80</v>
      </c>
      <c r="AB148" s="31" t="s">
        <v>80</v>
      </c>
      <c r="AC148" s="31" t="s">
        <v>80</v>
      </c>
      <c r="AD148" s="31" t="s">
        <v>80</v>
      </c>
      <c r="AE148" s="31" t="s">
        <v>80</v>
      </c>
      <c r="AF148" s="31" t="s">
        <v>80</v>
      </c>
      <c r="AG148" s="31" t="s">
        <v>80</v>
      </c>
      <c r="AH148" s="31" t="s">
        <v>80</v>
      </c>
      <c r="AI148" s="31" t="s">
        <v>80</v>
      </c>
      <c r="AJ148" s="31" t="s">
        <v>80</v>
      </c>
      <c r="AK148">
        <v>72</v>
      </c>
      <c r="AL148" s="29" t="s">
        <v>80</v>
      </c>
      <c r="AM148" s="29" t="s">
        <v>80</v>
      </c>
      <c r="AN148" s="20" t="s">
        <v>80</v>
      </c>
    </row>
    <row r="149" spans="1:40" x14ac:dyDescent="0.25">
      <c r="A149" t="s">
        <v>187</v>
      </c>
      <c r="B149" t="s">
        <v>188</v>
      </c>
      <c r="C149" t="s">
        <v>75</v>
      </c>
      <c r="D149" t="s">
        <v>118</v>
      </c>
      <c r="E149" t="s">
        <v>99</v>
      </c>
      <c r="F149" t="s">
        <v>78</v>
      </c>
      <c r="G149" s="31" t="s">
        <v>80</v>
      </c>
      <c r="H149" s="31" t="s">
        <v>80</v>
      </c>
      <c r="I149" s="31" t="s">
        <v>80</v>
      </c>
      <c r="J149" s="31" t="s">
        <v>80</v>
      </c>
      <c r="K149" s="31" t="s">
        <v>80</v>
      </c>
      <c r="L149" s="31" t="s">
        <v>80</v>
      </c>
      <c r="M149" s="31" t="s">
        <v>80</v>
      </c>
      <c r="N149" s="31" t="s">
        <v>80</v>
      </c>
      <c r="O149" s="31" t="s">
        <v>80</v>
      </c>
      <c r="P149" s="31" t="s">
        <v>80</v>
      </c>
      <c r="Q149" s="31" t="s">
        <v>80</v>
      </c>
      <c r="R149" s="31" t="s">
        <v>80</v>
      </c>
      <c r="S149" s="31" t="s">
        <v>80</v>
      </c>
      <c r="T149" s="31" t="s">
        <v>80</v>
      </c>
      <c r="U149" s="31" t="s">
        <v>80</v>
      </c>
      <c r="V149" s="31" t="s">
        <v>80</v>
      </c>
      <c r="W149" s="31" t="s">
        <v>80</v>
      </c>
      <c r="X149" s="31" t="s">
        <v>80</v>
      </c>
      <c r="Y149" s="31" t="s">
        <v>80</v>
      </c>
      <c r="Z149" s="31" t="s">
        <v>80</v>
      </c>
      <c r="AA149" s="31" t="s">
        <v>80</v>
      </c>
      <c r="AB149" s="31" t="s">
        <v>80</v>
      </c>
      <c r="AC149" s="31" t="s">
        <v>80</v>
      </c>
      <c r="AD149" s="31" t="s">
        <v>80</v>
      </c>
      <c r="AE149" s="31" t="s">
        <v>80</v>
      </c>
      <c r="AF149" s="31">
        <v>222.04</v>
      </c>
      <c r="AG149" s="31">
        <v>28.414999999999999</v>
      </c>
      <c r="AH149" s="31" t="s">
        <v>80</v>
      </c>
      <c r="AI149" s="31" t="s">
        <v>80</v>
      </c>
      <c r="AJ149" s="31" t="s">
        <v>80</v>
      </c>
      <c r="AK149">
        <v>73</v>
      </c>
      <c r="AL149" s="29">
        <v>0.01</v>
      </c>
      <c r="AM149" s="29">
        <v>99.82</v>
      </c>
      <c r="AN149" s="20">
        <v>250.45500000000001</v>
      </c>
    </row>
    <row r="150" spans="1:40" x14ac:dyDescent="0.25">
      <c r="A150" t="s">
        <v>187</v>
      </c>
      <c r="B150" t="s">
        <v>188</v>
      </c>
      <c r="C150" t="s">
        <v>75</v>
      </c>
      <c r="D150" t="s">
        <v>118</v>
      </c>
      <c r="E150" t="s">
        <v>99</v>
      </c>
      <c r="F150" t="s">
        <v>79</v>
      </c>
      <c r="G150" s="31" t="s">
        <v>80</v>
      </c>
      <c r="H150" s="31" t="s">
        <v>80</v>
      </c>
      <c r="I150" s="31" t="s">
        <v>80</v>
      </c>
      <c r="J150" s="31" t="s">
        <v>80</v>
      </c>
      <c r="K150" s="31" t="s">
        <v>80</v>
      </c>
      <c r="L150" s="31" t="s">
        <v>80</v>
      </c>
      <c r="M150" s="31" t="s">
        <v>80</v>
      </c>
      <c r="N150" s="31" t="s">
        <v>80</v>
      </c>
      <c r="O150" s="31" t="s">
        <v>80</v>
      </c>
      <c r="P150" s="31" t="s">
        <v>80</v>
      </c>
      <c r="Q150" s="31" t="s">
        <v>80</v>
      </c>
      <c r="R150" s="31" t="s">
        <v>80</v>
      </c>
      <c r="S150" s="31" t="s">
        <v>80</v>
      </c>
      <c r="T150" s="31" t="s">
        <v>80</v>
      </c>
      <c r="U150" s="31" t="s">
        <v>80</v>
      </c>
      <c r="V150" s="31" t="s">
        <v>80</v>
      </c>
      <c r="W150" s="31" t="s">
        <v>80</v>
      </c>
      <c r="X150" s="31" t="s">
        <v>80</v>
      </c>
      <c r="Y150" s="31" t="s">
        <v>80</v>
      </c>
      <c r="Z150" s="31" t="s">
        <v>80</v>
      </c>
      <c r="AA150" s="31" t="s">
        <v>80</v>
      </c>
      <c r="AB150" s="31" t="s">
        <v>80</v>
      </c>
      <c r="AC150" s="31" t="s">
        <v>80</v>
      </c>
      <c r="AD150" s="31" t="s">
        <v>80</v>
      </c>
      <c r="AE150" s="31" t="s">
        <v>80</v>
      </c>
      <c r="AF150" s="31" t="s">
        <v>82</v>
      </c>
      <c r="AG150" s="31" t="s">
        <v>82</v>
      </c>
      <c r="AH150" s="31" t="s">
        <v>80</v>
      </c>
      <c r="AI150" s="31" t="s">
        <v>80</v>
      </c>
      <c r="AJ150" s="31" t="s">
        <v>80</v>
      </c>
      <c r="AK150">
        <v>73</v>
      </c>
      <c r="AL150" s="29" t="s">
        <v>80</v>
      </c>
      <c r="AM150" s="29" t="s">
        <v>80</v>
      </c>
      <c r="AN150" s="20" t="s">
        <v>80</v>
      </c>
    </row>
    <row r="151" spans="1:40" x14ac:dyDescent="0.25">
      <c r="A151" t="s">
        <v>187</v>
      </c>
      <c r="B151" t="s">
        <v>188</v>
      </c>
      <c r="C151" t="s">
        <v>75</v>
      </c>
      <c r="D151" t="s">
        <v>193</v>
      </c>
      <c r="E151" t="s">
        <v>104</v>
      </c>
      <c r="F151" t="s">
        <v>78</v>
      </c>
      <c r="G151" s="31">
        <v>10</v>
      </c>
      <c r="H151" s="31" t="s">
        <v>80</v>
      </c>
      <c r="I151" s="31" t="s">
        <v>80</v>
      </c>
      <c r="J151" s="31" t="s">
        <v>80</v>
      </c>
      <c r="K151" s="31">
        <v>123</v>
      </c>
      <c r="L151" s="31">
        <v>102</v>
      </c>
      <c r="M151" s="31">
        <v>15</v>
      </c>
      <c r="N151" s="31" t="s">
        <v>80</v>
      </c>
      <c r="O151" s="31" t="s">
        <v>80</v>
      </c>
      <c r="P151" s="31" t="s">
        <v>80</v>
      </c>
      <c r="Q151" s="31" t="s">
        <v>80</v>
      </c>
      <c r="R151" s="31" t="s">
        <v>80</v>
      </c>
      <c r="S151" s="31" t="s">
        <v>80</v>
      </c>
      <c r="T151" s="31" t="s">
        <v>80</v>
      </c>
      <c r="U151" s="31" t="s">
        <v>80</v>
      </c>
      <c r="V151" s="31" t="s">
        <v>80</v>
      </c>
      <c r="W151" s="31" t="s">
        <v>80</v>
      </c>
      <c r="X151" s="31" t="s">
        <v>80</v>
      </c>
      <c r="Y151" s="31" t="s">
        <v>80</v>
      </c>
      <c r="Z151" s="31" t="s">
        <v>80</v>
      </c>
      <c r="AA151" s="31" t="s">
        <v>80</v>
      </c>
      <c r="AB151" s="31" t="s">
        <v>80</v>
      </c>
      <c r="AC151" s="31" t="s">
        <v>80</v>
      </c>
      <c r="AD151" s="31" t="s">
        <v>80</v>
      </c>
      <c r="AE151" s="31" t="s">
        <v>80</v>
      </c>
      <c r="AF151" s="31" t="s">
        <v>80</v>
      </c>
      <c r="AG151" s="31" t="s">
        <v>80</v>
      </c>
      <c r="AH151" s="31" t="s">
        <v>80</v>
      </c>
      <c r="AI151" s="31" t="s">
        <v>80</v>
      </c>
      <c r="AJ151" s="31" t="s">
        <v>80</v>
      </c>
      <c r="AK151">
        <v>74</v>
      </c>
      <c r="AL151" s="29">
        <v>0.01</v>
      </c>
      <c r="AM151" s="29">
        <v>99.83</v>
      </c>
      <c r="AN151" s="20">
        <v>250</v>
      </c>
    </row>
    <row r="152" spans="1:40" x14ac:dyDescent="0.25">
      <c r="A152" t="s">
        <v>187</v>
      </c>
      <c r="B152" t="s">
        <v>188</v>
      </c>
      <c r="C152" t="s">
        <v>75</v>
      </c>
      <c r="D152" t="s">
        <v>193</v>
      </c>
      <c r="E152" t="s">
        <v>104</v>
      </c>
      <c r="F152" t="s">
        <v>79</v>
      </c>
      <c r="G152" s="31" t="s">
        <v>82</v>
      </c>
      <c r="H152" s="31" t="s">
        <v>80</v>
      </c>
      <c r="I152" s="31" t="s">
        <v>80</v>
      </c>
      <c r="J152" s="31" t="s">
        <v>80</v>
      </c>
      <c r="K152" s="31" t="s">
        <v>82</v>
      </c>
      <c r="L152" s="31" t="s">
        <v>82</v>
      </c>
      <c r="M152" s="31" t="s">
        <v>82</v>
      </c>
      <c r="N152" s="31" t="s">
        <v>80</v>
      </c>
      <c r="O152" s="31" t="s">
        <v>80</v>
      </c>
      <c r="P152" s="31" t="s">
        <v>80</v>
      </c>
      <c r="Q152" s="31" t="s">
        <v>80</v>
      </c>
      <c r="R152" s="31" t="s">
        <v>80</v>
      </c>
      <c r="S152" s="31" t="s">
        <v>80</v>
      </c>
      <c r="T152" s="31" t="s">
        <v>80</v>
      </c>
      <c r="U152" s="31" t="s">
        <v>80</v>
      </c>
      <c r="V152" s="31" t="s">
        <v>80</v>
      </c>
      <c r="W152" s="31" t="s">
        <v>80</v>
      </c>
      <c r="X152" s="31" t="s">
        <v>80</v>
      </c>
      <c r="Y152" s="31" t="s">
        <v>80</v>
      </c>
      <c r="Z152" s="31" t="s">
        <v>80</v>
      </c>
      <c r="AA152" s="31" t="s">
        <v>80</v>
      </c>
      <c r="AB152" s="31" t="s">
        <v>80</v>
      </c>
      <c r="AC152" s="31" t="s">
        <v>80</v>
      </c>
      <c r="AD152" s="31" t="s">
        <v>80</v>
      </c>
      <c r="AE152" s="31" t="s">
        <v>80</v>
      </c>
      <c r="AF152" s="31" t="s">
        <v>80</v>
      </c>
      <c r="AG152" s="31" t="s">
        <v>80</v>
      </c>
      <c r="AH152" s="31" t="s">
        <v>80</v>
      </c>
      <c r="AI152" s="31" t="s">
        <v>80</v>
      </c>
      <c r="AJ152" s="31" t="s">
        <v>80</v>
      </c>
      <c r="AK152">
        <v>74</v>
      </c>
      <c r="AL152" s="29" t="s">
        <v>80</v>
      </c>
      <c r="AM152" s="29" t="s">
        <v>80</v>
      </c>
      <c r="AN152" s="20" t="s">
        <v>80</v>
      </c>
    </row>
    <row r="153" spans="1:40" x14ac:dyDescent="0.25">
      <c r="A153" t="s">
        <v>187</v>
      </c>
      <c r="B153" t="s">
        <v>188</v>
      </c>
      <c r="C153" t="s">
        <v>100</v>
      </c>
      <c r="D153" t="s">
        <v>153</v>
      </c>
      <c r="E153" t="s">
        <v>87</v>
      </c>
      <c r="F153" t="s">
        <v>78</v>
      </c>
      <c r="G153" s="31" t="s">
        <v>80</v>
      </c>
      <c r="H153" s="31" t="s">
        <v>80</v>
      </c>
      <c r="I153" s="31" t="s">
        <v>80</v>
      </c>
      <c r="J153" s="31" t="s">
        <v>80</v>
      </c>
      <c r="K153" s="31" t="s">
        <v>80</v>
      </c>
      <c r="L153" s="31">
        <v>58.036999999999999</v>
      </c>
      <c r="M153" s="31" t="s">
        <v>80</v>
      </c>
      <c r="N153" s="31">
        <v>162.46299999999999</v>
      </c>
      <c r="O153" s="31" t="s">
        <v>80</v>
      </c>
      <c r="P153" s="31" t="s">
        <v>80</v>
      </c>
      <c r="Q153" s="31" t="s">
        <v>80</v>
      </c>
      <c r="R153" s="31" t="s">
        <v>80</v>
      </c>
      <c r="S153" s="31" t="s">
        <v>80</v>
      </c>
      <c r="T153" s="31" t="s">
        <v>80</v>
      </c>
      <c r="U153" s="31" t="s">
        <v>80</v>
      </c>
      <c r="V153" s="31" t="s">
        <v>80</v>
      </c>
      <c r="W153" s="31" t="s">
        <v>80</v>
      </c>
      <c r="X153" s="31" t="s">
        <v>80</v>
      </c>
      <c r="Y153" s="31" t="s">
        <v>80</v>
      </c>
      <c r="Z153" s="31" t="s">
        <v>80</v>
      </c>
      <c r="AA153" s="31" t="s">
        <v>80</v>
      </c>
      <c r="AB153" s="31" t="s">
        <v>80</v>
      </c>
      <c r="AC153" s="31" t="s">
        <v>80</v>
      </c>
      <c r="AD153" s="31" t="s">
        <v>80</v>
      </c>
      <c r="AE153" s="31" t="s">
        <v>80</v>
      </c>
      <c r="AF153" s="31" t="s">
        <v>80</v>
      </c>
      <c r="AG153" s="31" t="s">
        <v>80</v>
      </c>
      <c r="AH153" s="31" t="s">
        <v>80</v>
      </c>
      <c r="AI153" s="31" t="s">
        <v>80</v>
      </c>
      <c r="AJ153" s="31" t="s">
        <v>80</v>
      </c>
      <c r="AK153">
        <v>75</v>
      </c>
      <c r="AL153" s="29">
        <v>0.01</v>
      </c>
      <c r="AM153" s="29">
        <v>99.84</v>
      </c>
      <c r="AN153" s="20">
        <v>220.5</v>
      </c>
    </row>
    <row r="154" spans="1:40" x14ac:dyDescent="0.25">
      <c r="A154" t="s">
        <v>187</v>
      </c>
      <c r="B154" t="s">
        <v>188</v>
      </c>
      <c r="C154" t="s">
        <v>100</v>
      </c>
      <c r="D154" t="s">
        <v>153</v>
      </c>
      <c r="E154" t="s">
        <v>87</v>
      </c>
      <c r="F154" t="s">
        <v>79</v>
      </c>
      <c r="G154" s="31" t="s">
        <v>80</v>
      </c>
      <c r="H154" s="31" t="s">
        <v>80</v>
      </c>
      <c r="I154" s="31" t="s">
        <v>80</v>
      </c>
      <c r="J154" s="31" t="s">
        <v>80</v>
      </c>
      <c r="K154" s="31" t="s">
        <v>80</v>
      </c>
      <c r="L154" s="31" t="s">
        <v>5</v>
      </c>
      <c r="M154" s="31" t="s">
        <v>80</v>
      </c>
      <c r="N154" s="31" t="s">
        <v>82</v>
      </c>
      <c r="O154" s="31" t="s">
        <v>80</v>
      </c>
      <c r="P154" s="31" t="s">
        <v>80</v>
      </c>
      <c r="Q154" s="31" t="s">
        <v>80</v>
      </c>
      <c r="R154" s="31" t="s">
        <v>80</v>
      </c>
      <c r="S154" s="31" t="s">
        <v>80</v>
      </c>
      <c r="T154" s="31" t="s">
        <v>80</v>
      </c>
      <c r="U154" s="31" t="s">
        <v>80</v>
      </c>
      <c r="V154" s="31" t="s">
        <v>80</v>
      </c>
      <c r="W154" s="31" t="s">
        <v>80</v>
      </c>
      <c r="X154" s="31" t="s">
        <v>80</v>
      </c>
      <c r="Y154" s="31" t="s">
        <v>80</v>
      </c>
      <c r="Z154" s="31" t="s">
        <v>80</v>
      </c>
      <c r="AA154" s="31" t="s">
        <v>80</v>
      </c>
      <c r="AB154" s="31" t="s">
        <v>80</v>
      </c>
      <c r="AC154" s="31" t="s">
        <v>80</v>
      </c>
      <c r="AD154" s="31" t="s">
        <v>80</v>
      </c>
      <c r="AE154" s="31" t="s">
        <v>80</v>
      </c>
      <c r="AF154" s="31" t="s">
        <v>80</v>
      </c>
      <c r="AG154" s="31" t="s">
        <v>80</v>
      </c>
      <c r="AH154" s="31" t="s">
        <v>80</v>
      </c>
      <c r="AI154" s="31" t="s">
        <v>80</v>
      </c>
      <c r="AJ154" s="31" t="s">
        <v>80</v>
      </c>
      <c r="AK154">
        <v>75</v>
      </c>
      <c r="AL154" s="29" t="s">
        <v>80</v>
      </c>
      <c r="AM154" s="29" t="s">
        <v>80</v>
      </c>
      <c r="AN154" s="20" t="s">
        <v>80</v>
      </c>
    </row>
    <row r="155" spans="1:40" x14ac:dyDescent="0.25">
      <c r="A155" t="s">
        <v>187</v>
      </c>
      <c r="B155" t="s">
        <v>188</v>
      </c>
      <c r="C155" t="s">
        <v>75</v>
      </c>
      <c r="D155" t="s">
        <v>132</v>
      </c>
      <c r="E155" t="s">
        <v>87</v>
      </c>
      <c r="F155" t="s">
        <v>78</v>
      </c>
      <c r="G155" s="31" t="s">
        <v>80</v>
      </c>
      <c r="H155" s="31" t="s">
        <v>80</v>
      </c>
      <c r="I155" s="31" t="s">
        <v>80</v>
      </c>
      <c r="J155" s="31" t="s">
        <v>80</v>
      </c>
      <c r="K155" s="31" t="s">
        <v>80</v>
      </c>
      <c r="L155" s="31" t="s">
        <v>80</v>
      </c>
      <c r="M155" s="31" t="s">
        <v>80</v>
      </c>
      <c r="N155" s="31" t="s">
        <v>80</v>
      </c>
      <c r="O155" s="31" t="s">
        <v>80</v>
      </c>
      <c r="P155" s="31" t="s">
        <v>80</v>
      </c>
      <c r="Q155" s="31" t="s">
        <v>80</v>
      </c>
      <c r="R155" s="31" t="s">
        <v>80</v>
      </c>
      <c r="S155" s="31" t="s">
        <v>80</v>
      </c>
      <c r="T155" s="31" t="s">
        <v>80</v>
      </c>
      <c r="U155" s="31" t="s">
        <v>80</v>
      </c>
      <c r="V155" s="31" t="s">
        <v>80</v>
      </c>
      <c r="W155" s="31" t="s">
        <v>80</v>
      </c>
      <c r="X155" s="31" t="s">
        <v>80</v>
      </c>
      <c r="Y155" s="31" t="s">
        <v>80</v>
      </c>
      <c r="Z155" s="31" t="s">
        <v>80</v>
      </c>
      <c r="AA155" s="31" t="s">
        <v>80</v>
      </c>
      <c r="AB155" s="31" t="s">
        <v>80</v>
      </c>
      <c r="AC155" s="31" t="s">
        <v>80</v>
      </c>
      <c r="AD155" s="31" t="s">
        <v>80</v>
      </c>
      <c r="AE155" s="31">
        <v>218.839</v>
      </c>
      <c r="AF155" s="31" t="s">
        <v>80</v>
      </c>
      <c r="AG155" s="31" t="s">
        <v>80</v>
      </c>
      <c r="AH155" s="31" t="s">
        <v>80</v>
      </c>
      <c r="AI155" s="31" t="s">
        <v>80</v>
      </c>
      <c r="AJ155" s="31" t="s">
        <v>80</v>
      </c>
      <c r="AK155">
        <v>76</v>
      </c>
      <c r="AL155" s="29">
        <v>0.01</v>
      </c>
      <c r="AM155" s="29">
        <v>99.85</v>
      </c>
      <c r="AN155" s="20">
        <v>218.839</v>
      </c>
    </row>
    <row r="156" spans="1:40" x14ac:dyDescent="0.25">
      <c r="A156" t="s">
        <v>187</v>
      </c>
      <c r="B156" t="s">
        <v>188</v>
      </c>
      <c r="C156" t="s">
        <v>75</v>
      </c>
      <c r="D156" t="s">
        <v>132</v>
      </c>
      <c r="E156" t="s">
        <v>87</v>
      </c>
      <c r="F156" t="s">
        <v>79</v>
      </c>
      <c r="G156" s="31" t="s">
        <v>80</v>
      </c>
      <c r="H156" s="31" t="s">
        <v>80</v>
      </c>
      <c r="I156" s="31" t="s">
        <v>80</v>
      </c>
      <c r="J156" s="31" t="s">
        <v>80</v>
      </c>
      <c r="K156" s="31" t="s">
        <v>80</v>
      </c>
      <c r="L156" s="31" t="s">
        <v>80</v>
      </c>
      <c r="M156" s="31" t="s">
        <v>80</v>
      </c>
      <c r="N156" s="31" t="s">
        <v>80</v>
      </c>
      <c r="O156" s="31" t="s">
        <v>80</v>
      </c>
      <c r="P156" s="31" t="s">
        <v>80</v>
      </c>
      <c r="Q156" s="31" t="s">
        <v>80</v>
      </c>
      <c r="R156" s="31" t="s">
        <v>80</v>
      </c>
      <c r="S156" s="31" t="s">
        <v>80</v>
      </c>
      <c r="T156" s="31" t="s">
        <v>80</v>
      </c>
      <c r="U156" s="31" t="s">
        <v>80</v>
      </c>
      <c r="V156" s="31" t="s">
        <v>80</v>
      </c>
      <c r="W156" s="31" t="s">
        <v>80</v>
      </c>
      <c r="X156" s="31" t="s">
        <v>80</v>
      </c>
      <c r="Y156" s="31" t="s">
        <v>80</v>
      </c>
      <c r="Z156" s="31" t="s">
        <v>80</v>
      </c>
      <c r="AA156" s="31" t="s">
        <v>80</v>
      </c>
      <c r="AB156" s="31" t="s">
        <v>80</v>
      </c>
      <c r="AC156" s="31" t="s">
        <v>80</v>
      </c>
      <c r="AD156" s="31" t="s">
        <v>80</v>
      </c>
      <c r="AE156" s="31" t="s">
        <v>82</v>
      </c>
      <c r="AF156" s="31" t="s">
        <v>80</v>
      </c>
      <c r="AG156" s="31" t="s">
        <v>80</v>
      </c>
      <c r="AH156" s="31" t="s">
        <v>80</v>
      </c>
      <c r="AI156" s="31" t="s">
        <v>80</v>
      </c>
      <c r="AJ156" s="31" t="s">
        <v>80</v>
      </c>
      <c r="AK156">
        <v>76</v>
      </c>
      <c r="AL156" s="29" t="s">
        <v>80</v>
      </c>
      <c r="AM156" s="29" t="s">
        <v>80</v>
      </c>
      <c r="AN156" s="20" t="s">
        <v>80</v>
      </c>
    </row>
    <row r="157" spans="1:40" x14ac:dyDescent="0.25">
      <c r="A157" t="s">
        <v>187</v>
      </c>
      <c r="B157" t="s">
        <v>188</v>
      </c>
      <c r="C157" t="s">
        <v>75</v>
      </c>
      <c r="D157" t="s">
        <v>113</v>
      </c>
      <c r="E157" t="s">
        <v>99</v>
      </c>
      <c r="F157" t="s">
        <v>78</v>
      </c>
      <c r="G157" s="31" t="s">
        <v>80</v>
      </c>
      <c r="H157" s="31" t="s">
        <v>80</v>
      </c>
      <c r="I157" s="31" t="s">
        <v>80</v>
      </c>
      <c r="J157" s="31" t="s">
        <v>80</v>
      </c>
      <c r="K157" s="31" t="s">
        <v>80</v>
      </c>
      <c r="L157" s="31" t="s">
        <v>80</v>
      </c>
      <c r="M157" s="31" t="s">
        <v>80</v>
      </c>
      <c r="N157" s="31" t="s">
        <v>80</v>
      </c>
      <c r="O157" s="31" t="s">
        <v>80</v>
      </c>
      <c r="P157" s="31" t="s">
        <v>80</v>
      </c>
      <c r="Q157" s="31">
        <v>10</v>
      </c>
      <c r="R157" s="31" t="s">
        <v>80</v>
      </c>
      <c r="S157" s="31" t="s">
        <v>80</v>
      </c>
      <c r="T157" s="31" t="s">
        <v>80</v>
      </c>
      <c r="U157" s="31" t="s">
        <v>80</v>
      </c>
      <c r="V157" s="31" t="s">
        <v>80</v>
      </c>
      <c r="W157" s="31">
        <v>4.6109999999999998</v>
      </c>
      <c r="X157" s="31" t="s">
        <v>80</v>
      </c>
      <c r="Y157" s="31" t="s">
        <v>80</v>
      </c>
      <c r="Z157" s="31" t="s">
        <v>80</v>
      </c>
      <c r="AA157" s="31" t="s">
        <v>80</v>
      </c>
      <c r="AB157" s="31" t="s">
        <v>80</v>
      </c>
      <c r="AC157" s="31" t="s">
        <v>80</v>
      </c>
      <c r="AD157" s="31" t="s">
        <v>80</v>
      </c>
      <c r="AE157" s="31" t="s">
        <v>80</v>
      </c>
      <c r="AF157" s="31">
        <v>131.88399999999999</v>
      </c>
      <c r="AG157" s="31">
        <v>71.625</v>
      </c>
      <c r="AH157" s="31" t="s">
        <v>80</v>
      </c>
      <c r="AI157" s="31" t="s">
        <v>80</v>
      </c>
      <c r="AJ157" s="31" t="s">
        <v>80</v>
      </c>
      <c r="AK157">
        <v>77</v>
      </c>
      <c r="AL157" s="29">
        <v>0.01</v>
      </c>
      <c r="AM157" s="29">
        <v>99.86</v>
      </c>
      <c r="AN157" s="20">
        <v>218.12</v>
      </c>
    </row>
    <row r="158" spans="1:40" x14ac:dyDescent="0.25">
      <c r="A158" t="s">
        <v>187</v>
      </c>
      <c r="B158" t="s">
        <v>188</v>
      </c>
      <c r="C158" t="s">
        <v>75</v>
      </c>
      <c r="D158" t="s">
        <v>113</v>
      </c>
      <c r="E158" t="s">
        <v>99</v>
      </c>
      <c r="F158" t="s">
        <v>79</v>
      </c>
      <c r="G158" s="31" t="s">
        <v>80</v>
      </c>
      <c r="H158" s="31" t="s">
        <v>80</v>
      </c>
      <c r="I158" s="31" t="s">
        <v>80</v>
      </c>
      <c r="J158" s="31" t="s">
        <v>80</v>
      </c>
      <c r="K158" s="31" t="s">
        <v>80</v>
      </c>
      <c r="L158" s="31" t="s">
        <v>80</v>
      </c>
      <c r="M158" s="31" t="s">
        <v>80</v>
      </c>
      <c r="N158" s="31" t="s">
        <v>80</v>
      </c>
      <c r="O158" s="31" t="s">
        <v>80</v>
      </c>
      <c r="P158" s="31" t="s">
        <v>80</v>
      </c>
      <c r="Q158" s="31" t="s">
        <v>5</v>
      </c>
      <c r="R158" s="31" t="s">
        <v>80</v>
      </c>
      <c r="S158" s="31" t="s">
        <v>80</v>
      </c>
      <c r="T158" s="31" t="s">
        <v>80</v>
      </c>
      <c r="U158" s="31" t="s">
        <v>80</v>
      </c>
      <c r="V158" s="31" t="s">
        <v>80</v>
      </c>
      <c r="W158" s="31" t="s">
        <v>82</v>
      </c>
      <c r="X158" s="31" t="s">
        <v>80</v>
      </c>
      <c r="Y158" s="31" t="s">
        <v>80</v>
      </c>
      <c r="Z158" s="31" t="s">
        <v>80</v>
      </c>
      <c r="AA158" s="31" t="s">
        <v>80</v>
      </c>
      <c r="AB158" s="31" t="s">
        <v>80</v>
      </c>
      <c r="AC158" s="31" t="s">
        <v>80</v>
      </c>
      <c r="AD158" s="31" t="s">
        <v>80</v>
      </c>
      <c r="AE158" s="31" t="s">
        <v>80</v>
      </c>
      <c r="AF158" s="31" t="s">
        <v>5</v>
      </c>
      <c r="AG158" s="31" t="s">
        <v>5</v>
      </c>
      <c r="AH158" s="31" t="s">
        <v>80</v>
      </c>
      <c r="AI158" s="31" t="s">
        <v>80</v>
      </c>
      <c r="AJ158" s="31" t="s">
        <v>80</v>
      </c>
      <c r="AK158">
        <v>77</v>
      </c>
      <c r="AL158" s="29" t="s">
        <v>80</v>
      </c>
      <c r="AM158" s="29" t="s">
        <v>80</v>
      </c>
      <c r="AN158" s="20" t="s">
        <v>80</v>
      </c>
    </row>
    <row r="159" spans="1:40" x14ac:dyDescent="0.25">
      <c r="A159" t="s">
        <v>187</v>
      </c>
      <c r="B159" t="s">
        <v>188</v>
      </c>
      <c r="C159" t="s">
        <v>75</v>
      </c>
      <c r="D159" t="s">
        <v>132</v>
      </c>
      <c r="E159" t="s">
        <v>90</v>
      </c>
      <c r="F159" t="s">
        <v>78</v>
      </c>
      <c r="G159" s="31" t="s">
        <v>80</v>
      </c>
      <c r="H159" s="31" t="s">
        <v>80</v>
      </c>
      <c r="I159" s="31" t="s">
        <v>80</v>
      </c>
      <c r="J159" s="31" t="s">
        <v>80</v>
      </c>
      <c r="K159" s="31" t="s">
        <v>80</v>
      </c>
      <c r="L159" s="31" t="s">
        <v>80</v>
      </c>
      <c r="M159" s="31" t="s">
        <v>80</v>
      </c>
      <c r="N159" s="31" t="s">
        <v>80</v>
      </c>
      <c r="O159" s="31" t="s">
        <v>80</v>
      </c>
      <c r="P159" s="31" t="s">
        <v>80</v>
      </c>
      <c r="Q159" s="31" t="s">
        <v>80</v>
      </c>
      <c r="R159" s="31" t="s">
        <v>80</v>
      </c>
      <c r="S159" s="31" t="s">
        <v>80</v>
      </c>
      <c r="T159" s="31" t="s">
        <v>80</v>
      </c>
      <c r="U159" s="31" t="s">
        <v>80</v>
      </c>
      <c r="V159" s="31">
        <v>7</v>
      </c>
      <c r="W159" s="31">
        <v>2</v>
      </c>
      <c r="X159" s="31" t="s">
        <v>80</v>
      </c>
      <c r="Y159" s="31">
        <v>7.11</v>
      </c>
      <c r="Z159" s="31">
        <v>8.73</v>
      </c>
      <c r="AA159" s="31">
        <v>28</v>
      </c>
      <c r="AB159" s="31">
        <v>28.6</v>
      </c>
      <c r="AC159" s="31" t="s">
        <v>80</v>
      </c>
      <c r="AD159" s="31" t="s">
        <v>80</v>
      </c>
      <c r="AE159" s="31" t="s">
        <v>80</v>
      </c>
      <c r="AF159" s="31">
        <v>43.781999999999996</v>
      </c>
      <c r="AG159" s="31">
        <v>33.049999999999997</v>
      </c>
      <c r="AH159" s="31">
        <v>3.4849999999999999</v>
      </c>
      <c r="AI159" s="31">
        <v>3.82</v>
      </c>
      <c r="AJ159" s="31">
        <v>52.241999999999997</v>
      </c>
      <c r="AK159">
        <v>78</v>
      </c>
      <c r="AL159" s="29">
        <v>0.01</v>
      </c>
      <c r="AM159" s="29">
        <v>99.87</v>
      </c>
      <c r="AN159" s="20">
        <v>217.81899999999999</v>
      </c>
    </row>
    <row r="160" spans="1:40" x14ac:dyDescent="0.25">
      <c r="A160" t="s">
        <v>187</v>
      </c>
      <c r="B160" t="s">
        <v>188</v>
      </c>
      <c r="C160" t="s">
        <v>75</v>
      </c>
      <c r="D160" t="s">
        <v>132</v>
      </c>
      <c r="E160" t="s">
        <v>90</v>
      </c>
      <c r="F160" t="s">
        <v>79</v>
      </c>
      <c r="G160" s="31" t="s">
        <v>80</v>
      </c>
      <c r="H160" s="31" t="s">
        <v>80</v>
      </c>
      <c r="I160" s="31" t="s">
        <v>80</v>
      </c>
      <c r="J160" s="31" t="s">
        <v>80</v>
      </c>
      <c r="K160" s="31" t="s">
        <v>80</v>
      </c>
      <c r="L160" s="31" t="s">
        <v>80</v>
      </c>
      <c r="M160" s="31" t="s">
        <v>80</v>
      </c>
      <c r="N160" s="31" t="s">
        <v>80</v>
      </c>
      <c r="O160" s="31" t="s">
        <v>80</v>
      </c>
      <c r="P160" s="31" t="s">
        <v>80</v>
      </c>
      <c r="Q160" s="31" t="s">
        <v>80</v>
      </c>
      <c r="R160" s="31" t="s">
        <v>80</v>
      </c>
      <c r="S160" s="31" t="s">
        <v>80</v>
      </c>
      <c r="T160" s="31" t="s">
        <v>80</v>
      </c>
      <c r="U160" s="31" t="s">
        <v>80</v>
      </c>
      <c r="V160" s="31" t="s">
        <v>82</v>
      </c>
      <c r="W160" s="31" t="s">
        <v>82</v>
      </c>
      <c r="X160" s="31" t="s">
        <v>80</v>
      </c>
      <c r="Y160" s="31" t="s">
        <v>82</v>
      </c>
      <c r="Z160" s="31" t="s">
        <v>5</v>
      </c>
      <c r="AA160" s="31" t="s">
        <v>82</v>
      </c>
      <c r="AB160" s="31" t="s">
        <v>82</v>
      </c>
      <c r="AC160" s="31" t="s">
        <v>80</v>
      </c>
      <c r="AD160" s="31" t="s">
        <v>80</v>
      </c>
      <c r="AE160" s="31" t="s">
        <v>80</v>
      </c>
      <c r="AF160" s="31" t="s">
        <v>82</v>
      </c>
      <c r="AG160" s="31" t="s">
        <v>82</v>
      </c>
      <c r="AH160" s="31" t="s">
        <v>82</v>
      </c>
      <c r="AI160" s="31" t="s">
        <v>82</v>
      </c>
      <c r="AJ160" s="31" t="s">
        <v>82</v>
      </c>
      <c r="AK160">
        <v>78</v>
      </c>
      <c r="AL160" s="29" t="s">
        <v>80</v>
      </c>
      <c r="AM160" s="29" t="s">
        <v>80</v>
      </c>
      <c r="AN160" s="20" t="s">
        <v>80</v>
      </c>
    </row>
    <row r="161" spans="1:40" x14ac:dyDescent="0.25">
      <c r="A161" t="s">
        <v>187</v>
      </c>
      <c r="B161" t="s">
        <v>188</v>
      </c>
      <c r="C161" t="s">
        <v>75</v>
      </c>
      <c r="D161" t="s">
        <v>94</v>
      </c>
      <c r="E161" t="s">
        <v>84</v>
      </c>
      <c r="F161" t="s">
        <v>78</v>
      </c>
      <c r="G161" s="31">
        <v>195</v>
      </c>
      <c r="H161" s="31">
        <v>0.01</v>
      </c>
      <c r="I161" s="31">
        <v>1</v>
      </c>
      <c r="J161" s="31">
        <v>0.49</v>
      </c>
      <c r="K161" s="31">
        <v>1</v>
      </c>
      <c r="L161" s="31">
        <v>1.65</v>
      </c>
      <c r="M161" s="31">
        <v>0.41</v>
      </c>
      <c r="N161" s="31">
        <v>0.5</v>
      </c>
      <c r="O161" s="31">
        <v>0.03</v>
      </c>
      <c r="P161" s="31">
        <v>0.86799999999999999</v>
      </c>
      <c r="Q161" s="31" t="s">
        <v>80</v>
      </c>
      <c r="R161" s="31" t="s">
        <v>80</v>
      </c>
      <c r="S161" s="31">
        <v>0.36399999999999999</v>
      </c>
      <c r="T161" s="31" t="s">
        <v>80</v>
      </c>
      <c r="U161" s="31" t="s">
        <v>80</v>
      </c>
      <c r="V161" s="31">
        <v>0.71499999999999997</v>
      </c>
      <c r="W161" s="31">
        <v>1.1830000000000001</v>
      </c>
      <c r="X161" s="31">
        <v>0.20499999999999999</v>
      </c>
      <c r="Y161" s="31" t="s">
        <v>80</v>
      </c>
      <c r="Z161" s="31" t="s">
        <v>80</v>
      </c>
      <c r="AA161" s="31">
        <v>8.7999999999999995E-2</v>
      </c>
      <c r="AB161" s="31">
        <v>9.5000000000000001E-2</v>
      </c>
      <c r="AC161" s="31" t="s">
        <v>80</v>
      </c>
      <c r="AD161" s="31">
        <v>0.96799999999999997</v>
      </c>
      <c r="AE161" s="31" t="s">
        <v>80</v>
      </c>
      <c r="AF161" s="31">
        <v>0.18099999999999999</v>
      </c>
      <c r="AG161" s="31">
        <v>0.58699999999999997</v>
      </c>
      <c r="AH161" s="31" t="s">
        <v>80</v>
      </c>
      <c r="AI161" s="31" t="s">
        <v>80</v>
      </c>
      <c r="AJ161" s="31" t="s">
        <v>80</v>
      </c>
      <c r="AK161">
        <v>79</v>
      </c>
      <c r="AL161" s="29">
        <v>0.01</v>
      </c>
      <c r="AM161" s="29">
        <v>99.88</v>
      </c>
      <c r="AN161" s="20">
        <v>205.345</v>
      </c>
    </row>
    <row r="162" spans="1:40" x14ac:dyDescent="0.25">
      <c r="A162" t="s">
        <v>187</v>
      </c>
      <c r="B162" t="s">
        <v>188</v>
      </c>
      <c r="C162" t="s">
        <v>75</v>
      </c>
      <c r="D162" t="s">
        <v>94</v>
      </c>
      <c r="E162" t="s">
        <v>84</v>
      </c>
      <c r="F162" t="s">
        <v>79</v>
      </c>
      <c r="G162" s="31" t="s">
        <v>20</v>
      </c>
      <c r="H162" s="31" t="s">
        <v>7</v>
      </c>
      <c r="I162" s="31" t="s">
        <v>7</v>
      </c>
      <c r="J162" s="31" t="s">
        <v>7</v>
      </c>
      <c r="K162" s="31" t="s">
        <v>7</v>
      </c>
      <c r="L162" s="31" t="s">
        <v>7</v>
      </c>
      <c r="M162" s="31" t="s">
        <v>7</v>
      </c>
      <c r="N162" s="31" t="s">
        <v>7</v>
      </c>
      <c r="O162" s="31" t="s">
        <v>82</v>
      </c>
      <c r="P162" s="31" t="s">
        <v>18</v>
      </c>
      <c r="Q162" s="31" t="s">
        <v>18</v>
      </c>
      <c r="R162" s="31" t="s">
        <v>80</v>
      </c>
      <c r="S162" s="31" t="s">
        <v>82</v>
      </c>
      <c r="T162" s="31" t="s">
        <v>80</v>
      </c>
      <c r="U162" s="31" t="s">
        <v>18</v>
      </c>
      <c r="V162" s="31" t="s">
        <v>18</v>
      </c>
      <c r="W162" s="31" t="s">
        <v>18</v>
      </c>
      <c r="X162" s="31" t="s">
        <v>18</v>
      </c>
      <c r="Y162" s="31" t="s">
        <v>80</v>
      </c>
      <c r="Z162" s="31" t="s">
        <v>80</v>
      </c>
      <c r="AA162" s="31" t="s">
        <v>18</v>
      </c>
      <c r="AB162" s="31" t="s">
        <v>18</v>
      </c>
      <c r="AC162" s="31" t="s">
        <v>80</v>
      </c>
      <c r="AD162" s="31" t="s">
        <v>9</v>
      </c>
      <c r="AE162" s="31" t="s">
        <v>80</v>
      </c>
      <c r="AF162" s="31" t="s">
        <v>18</v>
      </c>
      <c r="AG162" s="31" t="s">
        <v>9</v>
      </c>
      <c r="AH162" s="31" t="s">
        <v>80</v>
      </c>
      <c r="AI162" s="31" t="s">
        <v>80</v>
      </c>
      <c r="AJ162" s="31" t="s">
        <v>80</v>
      </c>
      <c r="AK162">
        <v>79</v>
      </c>
      <c r="AL162" s="29" t="s">
        <v>80</v>
      </c>
      <c r="AM162" s="29" t="s">
        <v>80</v>
      </c>
      <c r="AN162" s="20" t="s">
        <v>80</v>
      </c>
    </row>
    <row r="163" spans="1:40" x14ac:dyDescent="0.25">
      <c r="A163" t="s">
        <v>187</v>
      </c>
      <c r="B163" t="s">
        <v>188</v>
      </c>
      <c r="C163" t="s">
        <v>75</v>
      </c>
      <c r="D163" t="s">
        <v>112</v>
      </c>
      <c r="E163" t="s">
        <v>87</v>
      </c>
      <c r="F163" t="s">
        <v>78</v>
      </c>
      <c r="G163" s="31">
        <v>10.135</v>
      </c>
      <c r="H163" s="31" t="s">
        <v>80</v>
      </c>
      <c r="I163" s="31">
        <v>1</v>
      </c>
      <c r="J163" s="31">
        <v>0.3</v>
      </c>
      <c r="K163" s="31">
        <v>0.3</v>
      </c>
      <c r="L163" s="31">
        <v>0.4</v>
      </c>
      <c r="M163" s="31">
        <v>0.2</v>
      </c>
      <c r="N163" s="31">
        <v>0.32400000000000001</v>
      </c>
      <c r="O163" s="31" t="s">
        <v>80</v>
      </c>
      <c r="P163" s="31" t="s">
        <v>80</v>
      </c>
      <c r="Q163" s="31" t="s">
        <v>80</v>
      </c>
      <c r="R163" s="31" t="s">
        <v>80</v>
      </c>
      <c r="S163" s="31">
        <v>9.8810000000000002</v>
      </c>
      <c r="T163" s="31">
        <v>30.664000000000001</v>
      </c>
      <c r="U163" s="31" t="s">
        <v>80</v>
      </c>
      <c r="V163" s="31" t="s">
        <v>80</v>
      </c>
      <c r="W163" s="31" t="s">
        <v>80</v>
      </c>
      <c r="X163" s="31" t="s">
        <v>80</v>
      </c>
      <c r="Y163" s="31" t="s">
        <v>80</v>
      </c>
      <c r="Z163" s="31" t="s">
        <v>80</v>
      </c>
      <c r="AA163" s="31">
        <v>15.994999999999999</v>
      </c>
      <c r="AB163" s="31">
        <v>22.742999999999999</v>
      </c>
      <c r="AC163" s="31">
        <v>30.670999999999999</v>
      </c>
      <c r="AD163" s="31">
        <v>24.050999999999998</v>
      </c>
      <c r="AE163" s="31">
        <v>9.8930000000000007</v>
      </c>
      <c r="AF163" s="31">
        <v>10.678000000000001</v>
      </c>
      <c r="AG163" s="31">
        <v>0.28599999999999998</v>
      </c>
      <c r="AH163" s="31">
        <v>0.84099999999999997</v>
      </c>
      <c r="AI163" s="31">
        <v>11.029</v>
      </c>
      <c r="AJ163" s="31">
        <v>2.6179999999999999</v>
      </c>
      <c r="AK163">
        <v>80</v>
      </c>
      <c r="AL163" s="29">
        <v>0.01</v>
      </c>
      <c r="AM163" s="29">
        <v>99.88</v>
      </c>
      <c r="AN163" s="20">
        <v>182.01</v>
      </c>
    </row>
    <row r="164" spans="1:40" x14ac:dyDescent="0.25">
      <c r="A164" t="s">
        <v>187</v>
      </c>
      <c r="B164" t="s">
        <v>188</v>
      </c>
      <c r="C164" t="s">
        <v>75</v>
      </c>
      <c r="D164" t="s">
        <v>112</v>
      </c>
      <c r="E164" t="s">
        <v>87</v>
      </c>
      <c r="F164" t="s">
        <v>79</v>
      </c>
      <c r="G164" s="31" t="s">
        <v>82</v>
      </c>
      <c r="H164" s="31" t="s">
        <v>80</v>
      </c>
      <c r="I164" s="31" t="s">
        <v>82</v>
      </c>
      <c r="J164" s="31" t="s">
        <v>82</v>
      </c>
      <c r="K164" s="31" t="s">
        <v>82</v>
      </c>
      <c r="L164" s="31" t="s">
        <v>82</v>
      </c>
      <c r="M164" s="31" t="s">
        <v>82</v>
      </c>
      <c r="N164" s="31" t="s">
        <v>82</v>
      </c>
      <c r="O164" s="31" t="s">
        <v>80</v>
      </c>
      <c r="P164" s="31" t="s">
        <v>80</v>
      </c>
      <c r="Q164" s="31" t="s">
        <v>80</v>
      </c>
      <c r="R164" s="31" t="s">
        <v>5</v>
      </c>
      <c r="S164" s="31" t="s">
        <v>5</v>
      </c>
      <c r="T164" s="31" t="s">
        <v>5</v>
      </c>
      <c r="U164" s="31" t="s">
        <v>80</v>
      </c>
      <c r="V164" s="31" t="s">
        <v>80</v>
      </c>
      <c r="W164" s="31" t="s">
        <v>80</v>
      </c>
      <c r="X164" s="31" t="s">
        <v>80</v>
      </c>
      <c r="Y164" s="31" t="s">
        <v>80</v>
      </c>
      <c r="Z164" s="31" t="s">
        <v>80</v>
      </c>
      <c r="AA164" s="31" t="s">
        <v>82</v>
      </c>
      <c r="AB164" s="31" t="s">
        <v>82</v>
      </c>
      <c r="AC164" s="31" t="s">
        <v>82</v>
      </c>
      <c r="AD164" s="31" t="s">
        <v>82</v>
      </c>
      <c r="AE164" s="31" t="s">
        <v>82</v>
      </c>
      <c r="AF164" s="31" t="s">
        <v>82</v>
      </c>
      <c r="AG164" s="31" t="s">
        <v>82</v>
      </c>
      <c r="AH164" s="31" t="s">
        <v>82</v>
      </c>
      <c r="AI164" s="31" t="s">
        <v>82</v>
      </c>
      <c r="AJ164" s="31" t="s">
        <v>82</v>
      </c>
      <c r="AK164">
        <v>80</v>
      </c>
      <c r="AL164" s="29" t="s">
        <v>80</v>
      </c>
      <c r="AM164" s="29" t="s">
        <v>80</v>
      </c>
      <c r="AN164" s="20" t="s">
        <v>80</v>
      </c>
    </row>
    <row r="165" spans="1:40" x14ac:dyDescent="0.25">
      <c r="A165" t="s">
        <v>187</v>
      </c>
      <c r="B165" t="s">
        <v>188</v>
      </c>
      <c r="C165" t="s">
        <v>75</v>
      </c>
      <c r="D165" t="s">
        <v>109</v>
      </c>
      <c r="E165" t="s">
        <v>95</v>
      </c>
      <c r="F165" t="s">
        <v>78</v>
      </c>
      <c r="G165" s="31" t="s">
        <v>80</v>
      </c>
      <c r="H165" s="31" t="s">
        <v>80</v>
      </c>
      <c r="I165" s="31">
        <v>1</v>
      </c>
      <c r="J165" s="31">
        <v>2</v>
      </c>
      <c r="K165" s="31">
        <v>5</v>
      </c>
      <c r="L165" s="31">
        <v>10.145</v>
      </c>
      <c r="M165" s="31">
        <v>12.052</v>
      </c>
      <c r="N165" s="31">
        <v>11.555999999999999</v>
      </c>
      <c r="O165" s="31">
        <v>16.422000000000001</v>
      </c>
      <c r="P165" s="31">
        <v>1.901</v>
      </c>
      <c r="Q165" s="31">
        <v>15.189</v>
      </c>
      <c r="R165" s="31">
        <v>18.045000000000002</v>
      </c>
      <c r="S165" s="31">
        <v>6.0990000000000002</v>
      </c>
      <c r="T165" s="31">
        <v>13.978999999999999</v>
      </c>
      <c r="U165" s="31">
        <v>1.859</v>
      </c>
      <c r="V165" s="31">
        <v>2.5459999999999998</v>
      </c>
      <c r="W165" s="31">
        <v>11.316000000000001</v>
      </c>
      <c r="X165" s="31">
        <v>5.4290000000000003</v>
      </c>
      <c r="Y165" s="31">
        <v>3.8279999999999998</v>
      </c>
      <c r="Z165" s="31">
        <v>16.062999999999999</v>
      </c>
      <c r="AA165" s="31">
        <v>5.2110000000000003</v>
      </c>
      <c r="AB165" s="31">
        <v>1.107</v>
      </c>
      <c r="AC165" s="31">
        <v>2.952</v>
      </c>
      <c r="AD165" s="31">
        <v>2.101</v>
      </c>
      <c r="AE165" s="31">
        <v>0.129</v>
      </c>
      <c r="AF165" s="31">
        <v>1.857</v>
      </c>
      <c r="AG165" s="31">
        <v>3.7970000000000002</v>
      </c>
      <c r="AH165" s="31">
        <v>4.8970000000000002</v>
      </c>
      <c r="AI165" s="31">
        <v>0.40600000000000003</v>
      </c>
      <c r="AJ165" s="31">
        <v>0.67200000000000004</v>
      </c>
      <c r="AK165">
        <v>81</v>
      </c>
      <c r="AL165" s="29">
        <v>0.01</v>
      </c>
      <c r="AM165" s="29">
        <v>99.89</v>
      </c>
      <c r="AN165" s="20">
        <v>177.559</v>
      </c>
    </row>
    <row r="166" spans="1:40" x14ac:dyDescent="0.25">
      <c r="A166" t="s">
        <v>187</v>
      </c>
      <c r="B166" t="s">
        <v>188</v>
      </c>
      <c r="C166" t="s">
        <v>75</v>
      </c>
      <c r="D166" t="s">
        <v>109</v>
      </c>
      <c r="E166" t="s">
        <v>95</v>
      </c>
      <c r="F166" t="s">
        <v>79</v>
      </c>
      <c r="G166" s="31" t="s">
        <v>80</v>
      </c>
      <c r="H166" s="31" t="s">
        <v>80</v>
      </c>
      <c r="I166" s="31" t="s">
        <v>5</v>
      </c>
      <c r="J166" s="31" t="s">
        <v>5</v>
      </c>
      <c r="K166" s="31" t="s">
        <v>20</v>
      </c>
      <c r="L166" s="31" t="s">
        <v>5</v>
      </c>
      <c r="M166" s="31" t="s">
        <v>5</v>
      </c>
      <c r="N166" s="31" t="s">
        <v>5</v>
      </c>
      <c r="O166" s="31" t="s">
        <v>5</v>
      </c>
      <c r="P166" s="31" t="s">
        <v>5</v>
      </c>
      <c r="Q166" s="31" t="s">
        <v>5</v>
      </c>
      <c r="R166" s="31" t="s">
        <v>5</v>
      </c>
      <c r="S166" s="31" t="s">
        <v>5</v>
      </c>
      <c r="T166" s="31" t="s">
        <v>5</v>
      </c>
      <c r="U166" s="31" t="s">
        <v>20</v>
      </c>
      <c r="V166" s="31" t="s">
        <v>20</v>
      </c>
      <c r="W166" s="31" t="s">
        <v>24</v>
      </c>
      <c r="X166" s="31" t="s">
        <v>24</v>
      </c>
      <c r="Y166" s="31" t="s">
        <v>24</v>
      </c>
      <c r="Z166" s="31" t="s">
        <v>24</v>
      </c>
      <c r="AA166" s="31" t="s">
        <v>24</v>
      </c>
      <c r="AB166" s="31" t="s">
        <v>24</v>
      </c>
      <c r="AC166" s="31" t="s">
        <v>24</v>
      </c>
      <c r="AD166" s="31" t="s">
        <v>24</v>
      </c>
      <c r="AE166" s="31" t="s">
        <v>24</v>
      </c>
      <c r="AF166" s="31" t="s">
        <v>24</v>
      </c>
      <c r="AG166" s="31" t="s">
        <v>22</v>
      </c>
      <c r="AH166" s="31" t="s">
        <v>22</v>
      </c>
      <c r="AI166" s="31" t="s">
        <v>5</v>
      </c>
      <c r="AJ166" s="31" t="s">
        <v>22</v>
      </c>
      <c r="AK166">
        <v>81</v>
      </c>
      <c r="AL166" s="29" t="s">
        <v>80</v>
      </c>
      <c r="AM166" s="29" t="s">
        <v>80</v>
      </c>
      <c r="AN166" s="20" t="s">
        <v>80</v>
      </c>
    </row>
    <row r="167" spans="1:40" x14ac:dyDescent="0.25">
      <c r="A167" t="s">
        <v>187</v>
      </c>
      <c r="B167" t="s">
        <v>188</v>
      </c>
      <c r="C167" t="s">
        <v>75</v>
      </c>
      <c r="D167" t="s">
        <v>193</v>
      </c>
      <c r="E167" t="s">
        <v>90</v>
      </c>
      <c r="F167" t="s">
        <v>78</v>
      </c>
      <c r="G167" s="31" t="s">
        <v>80</v>
      </c>
      <c r="H167" s="31" t="s">
        <v>80</v>
      </c>
      <c r="I167" s="31" t="s">
        <v>80</v>
      </c>
      <c r="J167" s="31" t="s">
        <v>80</v>
      </c>
      <c r="K167" s="31">
        <v>61</v>
      </c>
      <c r="L167" s="31">
        <v>47</v>
      </c>
      <c r="M167" s="31">
        <v>68</v>
      </c>
      <c r="N167" s="31" t="s">
        <v>80</v>
      </c>
      <c r="O167" s="31" t="s">
        <v>80</v>
      </c>
      <c r="P167" s="31" t="s">
        <v>80</v>
      </c>
      <c r="Q167" s="31" t="s">
        <v>80</v>
      </c>
      <c r="R167" s="31" t="s">
        <v>80</v>
      </c>
      <c r="S167" s="31" t="s">
        <v>80</v>
      </c>
      <c r="T167" s="31" t="s">
        <v>80</v>
      </c>
      <c r="U167" s="31" t="s">
        <v>80</v>
      </c>
      <c r="V167" s="31" t="s">
        <v>80</v>
      </c>
      <c r="W167" s="31" t="s">
        <v>80</v>
      </c>
      <c r="X167" s="31" t="s">
        <v>80</v>
      </c>
      <c r="Y167" s="31" t="s">
        <v>80</v>
      </c>
      <c r="Z167" s="31" t="s">
        <v>80</v>
      </c>
      <c r="AA167" s="31" t="s">
        <v>80</v>
      </c>
      <c r="AB167" s="31" t="s">
        <v>80</v>
      </c>
      <c r="AC167" s="31" t="s">
        <v>80</v>
      </c>
      <c r="AD167" s="31" t="s">
        <v>80</v>
      </c>
      <c r="AE167" s="31" t="s">
        <v>80</v>
      </c>
      <c r="AF167" s="31" t="s">
        <v>80</v>
      </c>
      <c r="AG167" s="31" t="s">
        <v>80</v>
      </c>
      <c r="AH167" s="31" t="s">
        <v>80</v>
      </c>
      <c r="AI167" s="31" t="s">
        <v>80</v>
      </c>
      <c r="AJ167" s="31" t="s">
        <v>80</v>
      </c>
      <c r="AK167">
        <v>82</v>
      </c>
      <c r="AL167" s="29">
        <v>0.01</v>
      </c>
      <c r="AM167" s="29">
        <v>99.9</v>
      </c>
      <c r="AN167" s="20">
        <v>176</v>
      </c>
    </row>
    <row r="168" spans="1:40" x14ac:dyDescent="0.25">
      <c r="A168" t="s">
        <v>187</v>
      </c>
      <c r="B168" t="s">
        <v>188</v>
      </c>
      <c r="C168" t="s">
        <v>75</v>
      </c>
      <c r="D168" t="s">
        <v>193</v>
      </c>
      <c r="E168" t="s">
        <v>90</v>
      </c>
      <c r="F168" t="s">
        <v>79</v>
      </c>
      <c r="G168" s="31" t="s">
        <v>80</v>
      </c>
      <c r="H168" s="31" t="s">
        <v>80</v>
      </c>
      <c r="I168" s="31" t="s">
        <v>80</v>
      </c>
      <c r="J168" s="31" t="s">
        <v>80</v>
      </c>
      <c r="K168" s="31" t="s">
        <v>82</v>
      </c>
      <c r="L168" s="31" t="s">
        <v>82</v>
      </c>
      <c r="M168" s="31" t="s">
        <v>82</v>
      </c>
      <c r="N168" s="31" t="s">
        <v>80</v>
      </c>
      <c r="O168" s="31" t="s">
        <v>80</v>
      </c>
      <c r="P168" s="31" t="s">
        <v>80</v>
      </c>
      <c r="Q168" s="31" t="s">
        <v>80</v>
      </c>
      <c r="R168" s="31" t="s">
        <v>80</v>
      </c>
      <c r="S168" s="31" t="s">
        <v>80</v>
      </c>
      <c r="T168" s="31" t="s">
        <v>80</v>
      </c>
      <c r="U168" s="31" t="s">
        <v>80</v>
      </c>
      <c r="V168" s="31" t="s">
        <v>80</v>
      </c>
      <c r="W168" s="31" t="s">
        <v>80</v>
      </c>
      <c r="X168" s="31" t="s">
        <v>80</v>
      </c>
      <c r="Y168" s="31" t="s">
        <v>80</v>
      </c>
      <c r="Z168" s="31" t="s">
        <v>80</v>
      </c>
      <c r="AA168" s="31" t="s">
        <v>80</v>
      </c>
      <c r="AB168" s="31" t="s">
        <v>80</v>
      </c>
      <c r="AC168" s="31" t="s">
        <v>80</v>
      </c>
      <c r="AD168" s="31" t="s">
        <v>80</v>
      </c>
      <c r="AE168" s="31" t="s">
        <v>80</v>
      </c>
      <c r="AF168" s="31" t="s">
        <v>80</v>
      </c>
      <c r="AG168" s="31" t="s">
        <v>80</v>
      </c>
      <c r="AH168" s="31" t="s">
        <v>80</v>
      </c>
      <c r="AI168" s="31" t="s">
        <v>80</v>
      </c>
      <c r="AJ168" s="31" t="s">
        <v>80</v>
      </c>
      <c r="AK168">
        <v>82</v>
      </c>
      <c r="AL168" s="29" t="s">
        <v>80</v>
      </c>
      <c r="AM168" s="29" t="s">
        <v>80</v>
      </c>
      <c r="AN168" s="20" t="s">
        <v>80</v>
      </c>
    </row>
    <row r="169" spans="1:40" x14ac:dyDescent="0.25">
      <c r="A169" t="s">
        <v>187</v>
      </c>
      <c r="B169" t="s">
        <v>188</v>
      </c>
      <c r="C169" t="s">
        <v>75</v>
      </c>
      <c r="D169" t="s">
        <v>149</v>
      </c>
      <c r="E169" t="s">
        <v>87</v>
      </c>
      <c r="F169" t="s">
        <v>78</v>
      </c>
      <c r="G169" s="31">
        <v>61.4</v>
      </c>
      <c r="H169" s="31">
        <v>27.7</v>
      </c>
      <c r="I169" s="31">
        <v>58.6</v>
      </c>
      <c r="J169" s="31">
        <v>19.899999999999999</v>
      </c>
      <c r="K169" s="31" t="s">
        <v>80</v>
      </c>
      <c r="L169" s="31" t="s">
        <v>80</v>
      </c>
      <c r="M169" s="31" t="s">
        <v>80</v>
      </c>
      <c r="N169" s="31" t="s">
        <v>80</v>
      </c>
      <c r="O169" s="31" t="s">
        <v>80</v>
      </c>
      <c r="P169" s="31" t="s">
        <v>80</v>
      </c>
      <c r="Q169" s="31" t="s">
        <v>80</v>
      </c>
      <c r="R169" s="31" t="s">
        <v>80</v>
      </c>
      <c r="S169" s="31" t="s">
        <v>80</v>
      </c>
      <c r="T169" s="31" t="s">
        <v>80</v>
      </c>
      <c r="U169" s="31" t="s">
        <v>80</v>
      </c>
      <c r="V169" s="31" t="s">
        <v>80</v>
      </c>
      <c r="W169" s="31" t="s">
        <v>80</v>
      </c>
      <c r="X169" s="31" t="s">
        <v>80</v>
      </c>
      <c r="Y169" s="31" t="s">
        <v>80</v>
      </c>
      <c r="Z169" s="31" t="s">
        <v>80</v>
      </c>
      <c r="AA169" s="31" t="s">
        <v>80</v>
      </c>
      <c r="AB169" s="31" t="s">
        <v>80</v>
      </c>
      <c r="AC169" s="31" t="s">
        <v>80</v>
      </c>
      <c r="AD169" s="31" t="s">
        <v>80</v>
      </c>
      <c r="AE169" s="31" t="s">
        <v>80</v>
      </c>
      <c r="AF169" s="31" t="s">
        <v>80</v>
      </c>
      <c r="AG169" s="31" t="s">
        <v>80</v>
      </c>
      <c r="AH169" s="31" t="s">
        <v>80</v>
      </c>
      <c r="AI169" s="31" t="s">
        <v>80</v>
      </c>
      <c r="AJ169" s="31" t="s">
        <v>80</v>
      </c>
      <c r="AK169">
        <v>83</v>
      </c>
      <c r="AL169" s="29">
        <v>0.01</v>
      </c>
      <c r="AM169" s="29">
        <v>99.91</v>
      </c>
      <c r="AN169" s="20">
        <v>167.6</v>
      </c>
    </row>
    <row r="170" spans="1:40" x14ac:dyDescent="0.25">
      <c r="A170" t="s">
        <v>187</v>
      </c>
      <c r="B170" t="s">
        <v>188</v>
      </c>
      <c r="C170" t="s">
        <v>75</v>
      </c>
      <c r="D170" t="s">
        <v>149</v>
      </c>
      <c r="E170" t="s">
        <v>87</v>
      </c>
      <c r="F170" t="s">
        <v>79</v>
      </c>
      <c r="G170" s="31" t="s">
        <v>5</v>
      </c>
      <c r="H170" s="31" t="s">
        <v>5</v>
      </c>
      <c r="I170" s="31" t="s">
        <v>5</v>
      </c>
      <c r="J170" s="31" t="s">
        <v>5</v>
      </c>
      <c r="K170" s="31" t="s">
        <v>80</v>
      </c>
      <c r="L170" s="31" t="s">
        <v>80</v>
      </c>
      <c r="M170" s="31" t="s">
        <v>80</v>
      </c>
      <c r="N170" s="31" t="s">
        <v>80</v>
      </c>
      <c r="O170" s="31" t="s">
        <v>80</v>
      </c>
      <c r="P170" s="31" t="s">
        <v>80</v>
      </c>
      <c r="Q170" s="31" t="s">
        <v>80</v>
      </c>
      <c r="R170" s="31" t="s">
        <v>80</v>
      </c>
      <c r="S170" s="31" t="s">
        <v>80</v>
      </c>
      <c r="T170" s="31" t="s">
        <v>80</v>
      </c>
      <c r="U170" s="31" t="s">
        <v>80</v>
      </c>
      <c r="V170" s="31" t="s">
        <v>80</v>
      </c>
      <c r="W170" s="31" t="s">
        <v>80</v>
      </c>
      <c r="X170" s="31" t="s">
        <v>80</v>
      </c>
      <c r="Y170" s="31" t="s">
        <v>80</v>
      </c>
      <c r="Z170" s="31" t="s">
        <v>80</v>
      </c>
      <c r="AA170" s="31" t="s">
        <v>80</v>
      </c>
      <c r="AB170" s="31" t="s">
        <v>80</v>
      </c>
      <c r="AC170" s="31" t="s">
        <v>80</v>
      </c>
      <c r="AD170" s="31" t="s">
        <v>80</v>
      </c>
      <c r="AE170" s="31" t="s">
        <v>80</v>
      </c>
      <c r="AF170" s="31" t="s">
        <v>80</v>
      </c>
      <c r="AG170" s="31" t="s">
        <v>80</v>
      </c>
      <c r="AH170" s="31" t="s">
        <v>80</v>
      </c>
      <c r="AI170" s="31" t="s">
        <v>80</v>
      </c>
      <c r="AJ170" s="31" t="s">
        <v>80</v>
      </c>
      <c r="AK170">
        <v>83</v>
      </c>
      <c r="AL170" s="29" t="s">
        <v>80</v>
      </c>
      <c r="AM170" s="29" t="s">
        <v>80</v>
      </c>
      <c r="AN170" s="20" t="s">
        <v>80</v>
      </c>
    </row>
    <row r="171" spans="1:40" x14ac:dyDescent="0.25">
      <c r="A171" t="s">
        <v>187</v>
      </c>
      <c r="B171" t="s">
        <v>188</v>
      </c>
      <c r="C171" t="s">
        <v>75</v>
      </c>
      <c r="D171" t="s">
        <v>125</v>
      </c>
      <c r="E171" t="s">
        <v>87</v>
      </c>
      <c r="F171" t="s">
        <v>78</v>
      </c>
      <c r="G171" s="31" t="s">
        <v>80</v>
      </c>
      <c r="H171" s="31" t="s">
        <v>80</v>
      </c>
      <c r="I171" s="31" t="s">
        <v>80</v>
      </c>
      <c r="J171" s="31" t="s">
        <v>80</v>
      </c>
      <c r="K171" s="31" t="s">
        <v>80</v>
      </c>
      <c r="L171" s="31" t="s">
        <v>80</v>
      </c>
      <c r="M171" s="31">
        <v>90</v>
      </c>
      <c r="N171" s="31">
        <v>20.7</v>
      </c>
      <c r="O171" s="31">
        <v>0.09</v>
      </c>
      <c r="P171" s="31">
        <v>28.3</v>
      </c>
      <c r="Q171" s="31">
        <v>5.76</v>
      </c>
      <c r="R171" s="31" t="s">
        <v>80</v>
      </c>
      <c r="S171" s="31">
        <v>2.1709999999999998</v>
      </c>
      <c r="T171" s="31">
        <v>2.5499999999999998</v>
      </c>
      <c r="U171" s="31" t="s">
        <v>80</v>
      </c>
      <c r="V171" s="31">
        <v>2.4900000000000002</v>
      </c>
      <c r="W171" s="31" t="s">
        <v>80</v>
      </c>
      <c r="X171" s="31" t="s">
        <v>80</v>
      </c>
      <c r="Y171" s="31">
        <v>0.311</v>
      </c>
      <c r="Z171" s="31">
        <v>0.1</v>
      </c>
      <c r="AA171" s="31" t="s">
        <v>80</v>
      </c>
      <c r="AB171" s="31" t="s">
        <v>80</v>
      </c>
      <c r="AC171" s="31" t="s">
        <v>80</v>
      </c>
      <c r="AD171" s="31" t="s">
        <v>80</v>
      </c>
      <c r="AE171" s="31" t="s">
        <v>80</v>
      </c>
      <c r="AF171" s="31" t="s">
        <v>80</v>
      </c>
      <c r="AG171" s="31" t="s">
        <v>80</v>
      </c>
      <c r="AH171" s="31" t="s">
        <v>80</v>
      </c>
      <c r="AI171" s="31" t="s">
        <v>80</v>
      </c>
      <c r="AJ171" s="31" t="s">
        <v>80</v>
      </c>
      <c r="AK171">
        <v>84</v>
      </c>
      <c r="AL171" s="29">
        <v>0.01</v>
      </c>
      <c r="AM171" s="29">
        <v>99.91</v>
      </c>
      <c r="AN171" s="20">
        <v>152.47200000000001</v>
      </c>
    </row>
    <row r="172" spans="1:40" x14ac:dyDescent="0.25">
      <c r="A172" t="s">
        <v>187</v>
      </c>
      <c r="B172" t="s">
        <v>188</v>
      </c>
      <c r="C172" t="s">
        <v>75</v>
      </c>
      <c r="D172" t="s">
        <v>125</v>
      </c>
      <c r="E172" t="s">
        <v>87</v>
      </c>
      <c r="F172" t="s">
        <v>79</v>
      </c>
      <c r="G172" s="31" t="s">
        <v>80</v>
      </c>
      <c r="H172" s="31" t="s">
        <v>80</v>
      </c>
      <c r="I172" s="31" t="s">
        <v>80</v>
      </c>
      <c r="J172" s="31" t="s">
        <v>80</v>
      </c>
      <c r="K172" s="31" t="s">
        <v>80</v>
      </c>
      <c r="L172" s="31" t="s">
        <v>80</v>
      </c>
      <c r="M172" s="31" t="s">
        <v>82</v>
      </c>
      <c r="N172" s="31" t="s">
        <v>82</v>
      </c>
      <c r="O172" s="31" t="s">
        <v>82</v>
      </c>
      <c r="P172" s="31" t="s">
        <v>82</v>
      </c>
      <c r="Q172" s="31" t="s">
        <v>82</v>
      </c>
      <c r="R172" s="31" t="s">
        <v>80</v>
      </c>
      <c r="S172" s="31" t="s">
        <v>5</v>
      </c>
      <c r="T172" s="31" t="s">
        <v>5</v>
      </c>
      <c r="U172" s="31" t="s">
        <v>80</v>
      </c>
      <c r="V172" s="31" t="s">
        <v>5</v>
      </c>
      <c r="W172" s="31" t="s">
        <v>80</v>
      </c>
      <c r="X172" s="31" t="s">
        <v>80</v>
      </c>
      <c r="Y172" s="31" t="s">
        <v>20</v>
      </c>
      <c r="Z172" s="31" t="s">
        <v>5</v>
      </c>
      <c r="AA172" s="31" t="s">
        <v>80</v>
      </c>
      <c r="AB172" s="31" t="s">
        <v>80</v>
      </c>
      <c r="AC172" s="31" t="s">
        <v>80</v>
      </c>
      <c r="AD172" s="31" t="s">
        <v>80</v>
      </c>
      <c r="AE172" s="31" t="s">
        <v>80</v>
      </c>
      <c r="AF172" s="31" t="s">
        <v>80</v>
      </c>
      <c r="AG172" s="31" t="s">
        <v>80</v>
      </c>
      <c r="AH172" s="31" t="s">
        <v>80</v>
      </c>
      <c r="AI172" s="31" t="s">
        <v>80</v>
      </c>
      <c r="AJ172" s="31" t="s">
        <v>80</v>
      </c>
      <c r="AK172">
        <v>84</v>
      </c>
      <c r="AL172" s="29" t="s">
        <v>80</v>
      </c>
      <c r="AM172" s="29" t="s">
        <v>80</v>
      </c>
      <c r="AN172" s="20" t="s">
        <v>80</v>
      </c>
    </row>
    <row r="173" spans="1:40" x14ac:dyDescent="0.25">
      <c r="A173" t="s">
        <v>187</v>
      </c>
      <c r="B173" t="s">
        <v>188</v>
      </c>
      <c r="C173" t="s">
        <v>75</v>
      </c>
      <c r="D173" t="s">
        <v>191</v>
      </c>
      <c r="E173" t="s">
        <v>81</v>
      </c>
      <c r="F173" t="s">
        <v>78</v>
      </c>
      <c r="G173" s="31" t="s">
        <v>80</v>
      </c>
      <c r="H173" s="31" t="s">
        <v>80</v>
      </c>
      <c r="I173" s="31" t="s">
        <v>80</v>
      </c>
      <c r="J173" s="31" t="s">
        <v>80</v>
      </c>
      <c r="K173" s="31" t="s">
        <v>80</v>
      </c>
      <c r="L173" s="31" t="s">
        <v>80</v>
      </c>
      <c r="M173" s="31" t="s">
        <v>80</v>
      </c>
      <c r="N173" s="31" t="s">
        <v>80</v>
      </c>
      <c r="O173" s="31" t="s">
        <v>80</v>
      </c>
      <c r="P173" s="31" t="s">
        <v>80</v>
      </c>
      <c r="Q173" s="31" t="s">
        <v>80</v>
      </c>
      <c r="R173" s="31" t="s">
        <v>80</v>
      </c>
      <c r="S173" s="31" t="s">
        <v>80</v>
      </c>
      <c r="T173" s="31">
        <v>1.84</v>
      </c>
      <c r="U173" s="31">
        <v>1.88</v>
      </c>
      <c r="V173" s="31">
        <v>1.94</v>
      </c>
      <c r="W173" s="31" t="s">
        <v>80</v>
      </c>
      <c r="X173" s="31" t="s">
        <v>80</v>
      </c>
      <c r="Y173" s="31" t="s">
        <v>80</v>
      </c>
      <c r="Z173" s="31" t="s">
        <v>80</v>
      </c>
      <c r="AA173" s="31" t="s">
        <v>80</v>
      </c>
      <c r="AB173" s="31" t="s">
        <v>80</v>
      </c>
      <c r="AC173" s="31" t="s">
        <v>80</v>
      </c>
      <c r="AD173" s="31" t="s">
        <v>80</v>
      </c>
      <c r="AE173" s="31" t="s">
        <v>80</v>
      </c>
      <c r="AF173" s="31" t="s">
        <v>80</v>
      </c>
      <c r="AG173" s="31" t="s">
        <v>80</v>
      </c>
      <c r="AH173" s="31" t="s">
        <v>80</v>
      </c>
      <c r="AI173" s="31" t="s">
        <v>80</v>
      </c>
      <c r="AJ173" s="31">
        <v>141</v>
      </c>
      <c r="AK173">
        <v>85</v>
      </c>
      <c r="AL173" s="29">
        <v>0.01</v>
      </c>
      <c r="AM173" s="29">
        <v>99.92</v>
      </c>
      <c r="AN173" s="20">
        <v>146.66</v>
      </c>
    </row>
    <row r="174" spans="1:40" x14ac:dyDescent="0.25">
      <c r="A174" t="s">
        <v>187</v>
      </c>
      <c r="B174" t="s">
        <v>188</v>
      </c>
      <c r="C174" t="s">
        <v>75</v>
      </c>
      <c r="D174" t="s">
        <v>191</v>
      </c>
      <c r="E174" t="s">
        <v>81</v>
      </c>
      <c r="F174" t="s">
        <v>79</v>
      </c>
      <c r="G174" s="31" t="s">
        <v>80</v>
      </c>
      <c r="H174" s="31" t="s">
        <v>80</v>
      </c>
      <c r="I174" s="31" t="s">
        <v>80</v>
      </c>
      <c r="J174" s="31" t="s">
        <v>80</v>
      </c>
      <c r="K174" s="31" t="s">
        <v>80</v>
      </c>
      <c r="L174" s="31" t="s">
        <v>80</v>
      </c>
      <c r="M174" s="31" t="s">
        <v>80</v>
      </c>
      <c r="N174" s="31" t="s">
        <v>80</v>
      </c>
      <c r="O174" s="31" t="s">
        <v>80</v>
      </c>
      <c r="P174" s="31" t="s">
        <v>80</v>
      </c>
      <c r="Q174" s="31" t="s">
        <v>80</v>
      </c>
      <c r="R174" s="31" t="s">
        <v>80</v>
      </c>
      <c r="S174" s="31" t="s">
        <v>80</v>
      </c>
      <c r="T174" s="31" t="s">
        <v>82</v>
      </c>
      <c r="U174" s="31" t="s">
        <v>82</v>
      </c>
      <c r="V174" s="31" t="s">
        <v>82</v>
      </c>
      <c r="W174" s="31" t="s">
        <v>80</v>
      </c>
      <c r="X174" s="31" t="s">
        <v>80</v>
      </c>
      <c r="Y174" s="31" t="s">
        <v>80</v>
      </c>
      <c r="Z174" s="31" t="s">
        <v>80</v>
      </c>
      <c r="AA174" s="31" t="s">
        <v>80</v>
      </c>
      <c r="AB174" s="31" t="s">
        <v>80</v>
      </c>
      <c r="AC174" s="31" t="s">
        <v>80</v>
      </c>
      <c r="AD174" s="31" t="s">
        <v>80</v>
      </c>
      <c r="AE174" s="31" t="s">
        <v>80</v>
      </c>
      <c r="AF174" s="31" t="s">
        <v>80</v>
      </c>
      <c r="AG174" s="31" t="s">
        <v>80</v>
      </c>
      <c r="AH174" s="31" t="s">
        <v>80</v>
      </c>
      <c r="AI174" s="31" t="s">
        <v>80</v>
      </c>
      <c r="AJ174" s="31" t="s">
        <v>82</v>
      </c>
      <c r="AK174">
        <v>85</v>
      </c>
      <c r="AL174" s="29" t="s">
        <v>80</v>
      </c>
      <c r="AM174" s="29" t="s">
        <v>80</v>
      </c>
      <c r="AN174" s="20" t="s">
        <v>80</v>
      </c>
    </row>
    <row r="175" spans="1:40" x14ac:dyDescent="0.25">
      <c r="A175" t="s">
        <v>187</v>
      </c>
      <c r="B175" t="s">
        <v>188</v>
      </c>
      <c r="C175" t="s">
        <v>75</v>
      </c>
      <c r="D175" t="s">
        <v>131</v>
      </c>
      <c r="E175" t="s">
        <v>105</v>
      </c>
      <c r="F175" t="s">
        <v>78</v>
      </c>
      <c r="G175" s="31">
        <v>64</v>
      </c>
      <c r="H175" s="31">
        <v>16</v>
      </c>
      <c r="I175" s="31">
        <v>6</v>
      </c>
      <c r="J175" s="31" t="s">
        <v>80</v>
      </c>
      <c r="K175" s="31">
        <v>1</v>
      </c>
      <c r="L175" s="31">
        <v>2</v>
      </c>
      <c r="M175" s="31" t="s">
        <v>80</v>
      </c>
      <c r="N175" s="31">
        <v>1</v>
      </c>
      <c r="O175" s="31">
        <v>1</v>
      </c>
      <c r="P175" s="31">
        <v>1</v>
      </c>
      <c r="Q175" s="31">
        <v>1</v>
      </c>
      <c r="R175" s="31">
        <v>1</v>
      </c>
      <c r="S175" s="31">
        <v>1</v>
      </c>
      <c r="T175" s="31" t="s">
        <v>80</v>
      </c>
      <c r="U175" s="31">
        <v>1</v>
      </c>
      <c r="V175" s="31">
        <v>1</v>
      </c>
      <c r="W175" s="31">
        <v>1</v>
      </c>
      <c r="X175" s="31">
        <v>1</v>
      </c>
      <c r="Y175" s="31">
        <v>1</v>
      </c>
      <c r="Z175" s="31">
        <v>7.2729999999999997</v>
      </c>
      <c r="AA175" s="31">
        <v>7.2729999999999997</v>
      </c>
      <c r="AB175" s="31">
        <v>1</v>
      </c>
      <c r="AC175" s="31">
        <v>1</v>
      </c>
      <c r="AD175" s="31">
        <v>1.6</v>
      </c>
      <c r="AE175" s="31">
        <v>2.5</v>
      </c>
      <c r="AF175" s="31">
        <v>1.57</v>
      </c>
      <c r="AG175" s="31">
        <v>1.5</v>
      </c>
      <c r="AH175" s="31">
        <v>1.6</v>
      </c>
      <c r="AI175" s="31">
        <v>2.5</v>
      </c>
      <c r="AJ175" s="31">
        <v>5</v>
      </c>
      <c r="AK175">
        <v>86</v>
      </c>
      <c r="AL175" s="29">
        <v>0.01</v>
      </c>
      <c r="AM175" s="29">
        <v>99.92</v>
      </c>
      <c r="AN175" s="20">
        <v>132.816</v>
      </c>
    </row>
    <row r="176" spans="1:40" x14ac:dyDescent="0.25">
      <c r="A176" t="s">
        <v>187</v>
      </c>
      <c r="B176" t="s">
        <v>188</v>
      </c>
      <c r="C176" t="s">
        <v>75</v>
      </c>
      <c r="D176" t="s">
        <v>131</v>
      </c>
      <c r="E176" t="s">
        <v>105</v>
      </c>
      <c r="F176" t="s">
        <v>79</v>
      </c>
      <c r="G176" s="31" t="s">
        <v>20</v>
      </c>
      <c r="H176" s="31" t="s">
        <v>20</v>
      </c>
      <c r="I176" s="31" t="s">
        <v>20</v>
      </c>
      <c r="J176" s="31" t="s">
        <v>80</v>
      </c>
      <c r="K176" s="31" t="s">
        <v>5</v>
      </c>
      <c r="L176" s="31" t="s">
        <v>5</v>
      </c>
      <c r="M176" s="31" t="s">
        <v>80</v>
      </c>
      <c r="N176" s="31" t="s">
        <v>82</v>
      </c>
      <c r="O176" s="31" t="s">
        <v>82</v>
      </c>
      <c r="P176" s="31" t="s">
        <v>5</v>
      </c>
      <c r="Q176" s="31" t="s">
        <v>5</v>
      </c>
      <c r="R176" s="31" t="s">
        <v>20</v>
      </c>
      <c r="S176" s="31" t="s">
        <v>20</v>
      </c>
      <c r="T176" s="31" t="s">
        <v>20</v>
      </c>
      <c r="U176" s="31" t="s">
        <v>7</v>
      </c>
      <c r="V176" s="31" t="s">
        <v>82</v>
      </c>
      <c r="W176" s="31" t="s">
        <v>7</v>
      </c>
      <c r="X176" s="31" t="s">
        <v>5</v>
      </c>
      <c r="Y176" s="31" t="s">
        <v>5</v>
      </c>
      <c r="Z176" s="31" t="s">
        <v>82</v>
      </c>
      <c r="AA176" s="31" t="s">
        <v>82</v>
      </c>
      <c r="AB176" s="31" t="s">
        <v>5</v>
      </c>
      <c r="AC176" s="31" t="s">
        <v>82</v>
      </c>
      <c r="AD176" s="31" t="s">
        <v>82</v>
      </c>
      <c r="AE176" s="31" t="s">
        <v>5</v>
      </c>
      <c r="AF176" s="31" t="s">
        <v>82</v>
      </c>
      <c r="AG176" s="31" t="s">
        <v>5</v>
      </c>
      <c r="AH176" s="31" t="s">
        <v>5</v>
      </c>
      <c r="AI176" s="31" t="s">
        <v>5</v>
      </c>
      <c r="AJ176" s="31" t="s">
        <v>82</v>
      </c>
      <c r="AK176">
        <v>86</v>
      </c>
      <c r="AL176" s="29" t="s">
        <v>80</v>
      </c>
      <c r="AM176" s="29" t="s">
        <v>80</v>
      </c>
      <c r="AN176" s="20" t="s">
        <v>80</v>
      </c>
    </row>
    <row r="177" spans="1:40" x14ac:dyDescent="0.25">
      <c r="A177" t="s">
        <v>187</v>
      </c>
      <c r="B177" t="s">
        <v>188</v>
      </c>
      <c r="C177" t="s">
        <v>75</v>
      </c>
      <c r="D177" t="s">
        <v>151</v>
      </c>
      <c r="E177" t="s">
        <v>105</v>
      </c>
      <c r="F177" t="s">
        <v>78</v>
      </c>
      <c r="G177" s="31" t="s">
        <v>80</v>
      </c>
      <c r="H177" s="31" t="s">
        <v>80</v>
      </c>
      <c r="I177" s="31" t="s">
        <v>80</v>
      </c>
      <c r="J177" s="31" t="s">
        <v>80</v>
      </c>
      <c r="K177" s="31" t="s">
        <v>80</v>
      </c>
      <c r="L177" s="31" t="s">
        <v>80</v>
      </c>
      <c r="M177" s="31" t="s">
        <v>80</v>
      </c>
      <c r="N177" s="31" t="s">
        <v>80</v>
      </c>
      <c r="O177" s="31" t="s">
        <v>80</v>
      </c>
      <c r="P177" s="31" t="s">
        <v>80</v>
      </c>
      <c r="Q177" s="31" t="s">
        <v>80</v>
      </c>
      <c r="R177" s="31" t="s">
        <v>80</v>
      </c>
      <c r="S177" s="31" t="s">
        <v>80</v>
      </c>
      <c r="T177" s="31" t="s">
        <v>80</v>
      </c>
      <c r="U177" s="31">
        <v>50.41</v>
      </c>
      <c r="V177" s="31" t="s">
        <v>80</v>
      </c>
      <c r="W177" s="31" t="s">
        <v>80</v>
      </c>
      <c r="X177" s="31" t="s">
        <v>80</v>
      </c>
      <c r="Y177" s="31">
        <v>3.28</v>
      </c>
      <c r="Z177" s="31">
        <v>9.7550000000000008</v>
      </c>
      <c r="AA177" s="31">
        <v>17.347999999999999</v>
      </c>
      <c r="AB177" s="31">
        <v>4.4740000000000002</v>
      </c>
      <c r="AC177" s="31">
        <v>10.526</v>
      </c>
      <c r="AD177" s="31">
        <v>6.9</v>
      </c>
      <c r="AE177" s="31">
        <v>7.55</v>
      </c>
      <c r="AF177" s="31">
        <v>5.94</v>
      </c>
      <c r="AG177" s="31">
        <v>5.8689999999999998</v>
      </c>
      <c r="AH177" s="31">
        <v>4.891</v>
      </c>
      <c r="AI177" s="31">
        <v>0.69399999999999995</v>
      </c>
      <c r="AJ177" s="31">
        <v>3.8180000000000001</v>
      </c>
      <c r="AK177">
        <v>87</v>
      </c>
      <c r="AL177" s="29">
        <v>0.01</v>
      </c>
      <c r="AM177" s="29">
        <v>99.93</v>
      </c>
      <c r="AN177" s="20">
        <v>131.45599999999999</v>
      </c>
    </row>
    <row r="178" spans="1:40" x14ac:dyDescent="0.25">
      <c r="A178" t="s">
        <v>187</v>
      </c>
      <c r="B178" t="s">
        <v>188</v>
      </c>
      <c r="C178" t="s">
        <v>75</v>
      </c>
      <c r="D178" t="s">
        <v>151</v>
      </c>
      <c r="E178" t="s">
        <v>105</v>
      </c>
      <c r="F178" t="s">
        <v>79</v>
      </c>
      <c r="G178" s="31" t="s">
        <v>80</v>
      </c>
      <c r="H178" s="31" t="s">
        <v>80</v>
      </c>
      <c r="I178" s="31" t="s">
        <v>80</v>
      </c>
      <c r="J178" s="31" t="s">
        <v>80</v>
      </c>
      <c r="K178" s="31" t="s">
        <v>80</v>
      </c>
      <c r="L178" s="31" t="s">
        <v>80</v>
      </c>
      <c r="M178" s="31" t="s">
        <v>80</v>
      </c>
      <c r="N178" s="31" t="s">
        <v>80</v>
      </c>
      <c r="O178" s="31" t="s">
        <v>80</v>
      </c>
      <c r="P178" s="31" t="s">
        <v>80</v>
      </c>
      <c r="Q178" s="31" t="s">
        <v>80</v>
      </c>
      <c r="R178" s="31" t="s">
        <v>80</v>
      </c>
      <c r="S178" s="31" t="s">
        <v>80</v>
      </c>
      <c r="T178" s="31" t="s">
        <v>80</v>
      </c>
      <c r="U178" s="31" t="s">
        <v>5</v>
      </c>
      <c r="V178" s="31" t="s">
        <v>80</v>
      </c>
      <c r="W178" s="31" t="s">
        <v>80</v>
      </c>
      <c r="X178" s="31" t="s">
        <v>80</v>
      </c>
      <c r="Y178" s="31" t="s">
        <v>82</v>
      </c>
      <c r="Z178" s="31" t="s">
        <v>82</v>
      </c>
      <c r="AA178" s="31" t="s">
        <v>82</v>
      </c>
      <c r="AB178" s="31" t="s">
        <v>82</v>
      </c>
      <c r="AC178" s="31" t="s">
        <v>82</v>
      </c>
      <c r="AD178" s="31" t="s">
        <v>82</v>
      </c>
      <c r="AE178" s="31" t="s">
        <v>82</v>
      </c>
      <c r="AF178" s="31" t="s">
        <v>82</v>
      </c>
      <c r="AG178" s="31" t="s">
        <v>82</v>
      </c>
      <c r="AH178" s="31" t="s">
        <v>82</v>
      </c>
      <c r="AI178" s="31" t="s">
        <v>82</v>
      </c>
      <c r="AJ178" s="31" t="s">
        <v>82</v>
      </c>
      <c r="AK178">
        <v>87</v>
      </c>
      <c r="AL178" s="29" t="s">
        <v>80</v>
      </c>
      <c r="AM178" s="29" t="s">
        <v>80</v>
      </c>
      <c r="AN178" s="20" t="s">
        <v>80</v>
      </c>
    </row>
    <row r="179" spans="1:40" x14ac:dyDescent="0.25">
      <c r="A179" t="s">
        <v>187</v>
      </c>
      <c r="B179" t="s">
        <v>188</v>
      </c>
      <c r="C179" t="s">
        <v>75</v>
      </c>
      <c r="D179" t="s">
        <v>118</v>
      </c>
      <c r="E179" t="s">
        <v>90</v>
      </c>
      <c r="F179" t="s">
        <v>78</v>
      </c>
      <c r="G179" s="31" t="s">
        <v>80</v>
      </c>
      <c r="H179" s="31" t="s">
        <v>80</v>
      </c>
      <c r="I179" s="31" t="s">
        <v>80</v>
      </c>
      <c r="J179" s="31" t="s">
        <v>80</v>
      </c>
      <c r="K179" s="31" t="s">
        <v>80</v>
      </c>
      <c r="L179" s="31" t="s">
        <v>80</v>
      </c>
      <c r="M179" s="31" t="s">
        <v>80</v>
      </c>
      <c r="N179" s="31" t="s">
        <v>80</v>
      </c>
      <c r="O179" s="31" t="s">
        <v>80</v>
      </c>
      <c r="P179" s="31" t="s">
        <v>80</v>
      </c>
      <c r="Q179" s="31" t="s">
        <v>80</v>
      </c>
      <c r="R179" s="31" t="s">
        <v>80</v>
      </c>
      <c r="S179" s="31" t="s">
        <v>80</v>
      </c>
      <c r="T179" s="31" t="s">
        <v>80</v>
      </c>
      <c r="U179" s="31" t="s">
        <v>80</v>
      </c>
      <c r="V179" s="31" t="s">
        <v>80</v>
      </c>
      <c r="W179" s="31" t="s">
        <v>80</v>
      </c>
      <c r="X179" s="31" t="s">
        <v>80</v>
      </c>
      <c r="Y179" s="31" t="s">
        <v>80</v>
      </c>
      <c r="Z179" s="31" t="s">
        <v>80</v>
      </c>
      <c r="AA179" s="31" t="s">
        <v>80</v>
      </c>
      <c r="AB179" s="31">
        <v>26.74</v>
      </c>
      <c r="AC179" s="31">
        <v>98.207999999999998</v>
      </c>
      <c r="AD179" s="31">
        <v>1.169</v>
      </c>
      <c r="AE179" s="31">
        <v>2.887</v>
      </c>
      <c r="AF179" s="31">
        <v>9.9000000000000005E-2</v>
      </c>
      <c r="AG179" s="31">
        <v>0.316</v>
      </c>
      <c r="AH179" s="31" t="s">
        <v>80</v>
      </c>
      <c r="AI179" s="31" t="s">
        <v>80</v>
      </c>
      <c r="AJ179" s="31" t="s">
        <v>80</v>
      </c>
      <c r="AK179">
        <v>88</v>
      </c>
      <c r="AL179" s="29">
        <v>0.01</v>
      </c>
      <c r="AM179" s="29">
        <v>99.93</v>
      </c>
      <c r="AN179" s="20">
        <v>129.41999999999999</v>
      </c>
    </row>
    <row r="180" spans="1:40" x14ac:dyDescent="0.25">
      <c r="A180" t="s">
        <v>187</v>
      </c>
      <c r="B180" t="s">
        <v>188</v>
      </c>
      <c r="C180" t="s">
        <v>75</v>
      </c>
      <c r="D180" t="s">
        <v>118</v>
      </c>
      <c r="E180" t="s">
        <v>90</v>
      </c>
      <c r="F180" t="s">
        <v>79</v>
      </c>
      <c r="G180" s="31" t="s">
        <v>80</v>
      </c>
      <c r="H180" s="31" t="s">
        <v>80</v>
      </c>
      <c r="I180" s="31" t="s">
        <v>80</v>
      </c>
      <c r="J180" s="31" t="s">
        <v>80</v>
      </c>
      <c r="K180" s="31" t="s">
        <v>80</v>
      </c>
      <c r="L180" s="31" t="s">
        <v>80</v>
      </c>
      <c r="M180" s="31" t="s">
        <v>80</v>
      </c>
      <c r="N180" s="31" t="s">
        <v>80</v>
      </c>
      <c r="O180" s="31" t="s">
        <v>80</v>
      </c>
      <c r="P180" s="31" t="s">
        <v>80</v>
      </c>
      <c r="Q180" s="31" t="s">
        <v>80</v>
      </c>
      <c r="R180" s="31" t="s">
        <v>80</v>
      </c>
      <c r="S180" s="31" t="s">
        <v>80</v>
      </c>
      <c r="T180" s="31" t="s">
        <v>80</v>
      </c>
      <c r="U180" s="31" t="s">
        <v>80</v>
      </c>
      <c r="V180" s="31" t="s">
        <v>80</v>
      </c>
      <c r="W180" s="31" t="s">
        <v>80</v>
      </c>
      <c r="X180" s="31" t="s">
        <v>80</v>
      </c>
      <c r="Y180" s="31" t="s">
        <v>80</v>
      </c>
      <c r="Z180" s="31" t="s">
        <v>80</v>
      </c>
      <c r="AA180" s="31" t="s">
        <v>80</v>
      </c>
      <c r="AB180" s="31" t="s">
        <v>82</v>
      </c>
      <c r="AC180" s="31" t="s">
        <v>82</v>
      </c>
      <c r="AD180" s="31" t="s">
        <v>82</v>
      </c>
      <c r="AE180" s="31" t="s">
        <v>7</v>
      </c>
      <c r="AF180" s="31" t="s">
        <v>7</v>
      </c>
      <c r="AG180" s="31" t="s">
        <v>7</v>
      </c>
      <c r="AH180" s="31" t="s">
        <v>80</v>
      </c>
      <c r="AI180" s="31" t="s">
        <v>80</v>
      </c>
      <c r="AJ180" s="31" t="s">
        <v>80</v>
      </c>
      <c r="AK180">
        <v>88</v>
      </c>
      <c r="AL180" s="29" t="s">
        <v>80</v>
      </c>
      <c r="AM180" s="29" t="s">
        <v>80</v>
      </c>
      <c r="AN180" s="20" t="s">
        <v>80</v>
      </c>
    </row>
    <row r="181" spans="1:40" x14ac:dyDescent="0.25">
      <c r="A181" t="s">
        <v>187</v>
      </c>
      <c r="B181" t="s">
        <v>188</v>
      </c>
      <c r="C181" t="s">
        <v>85</v>
      </c>
      <c r="D181" t="s">
        <v>133</v>
      </c>
      <c r="E181" t="s">
        <v>87</v>
      </c>
      <c r="F181" t="s">
        <v>78</v>
      </c>
      <c r="G181" s="31" t="s">
        <v>80</v>
      </c>
      <c r="H181" s="31" t="s">
        <v>80</v>
      </c>
      <c r="I181" s="31" t="s">
        <v>80</v>
      </c>
      <c r="J181" s="31" t="s">
        <v>80</v>
      </c>
      <c r="K181" s="31" t="s">
        <v>80</v>
      </c>
      <c r="L181" s="31" t="s">
        <v>80</v>
      </c>
      <c r="M181" s="31" t="s">
        <v>80</v>
      </c>
      <c r="N181" s="31" t="s">
        <v>80</v>
      </c>
      <c r="O181" s="31" t="s">
        <v>80</v>
      </c>
      <c r="P181" s="31" t="s">
        <v>80</v>
      </c>
      <c r="Q181" s="31" t="s">
        <v>80</v>
      </c>
      <c r="R181" s="31" t="s">
        <v>80</v>
      </c>
      <c r="S181" s="31" t="s">
        <v>80</v>
      </c>
      <c r="T181" s="31" t="s">
        <v>80</v>
      </c>
      <c r="U181" s="31" t="s">
        <v>80</v>
      </c>
      <c r="V181" s="31" t="s">
        <v>80</v>
      </c>
      <c r="W181" s="31" t="s">
        <v>80</v>
      </c>
      <c r="X181" s="31" t="s">
        <v>80</v>
      </c>
      <c r="Y181" s="31" t="s">
        <v>80</v>
      </c>
      <c r="Z181" s="31" t="s">
        <v>80</v>
      </c>
      <c r="AA181" s="31">
        <v>5.97</v>
      </c>
      <c r="AB181" s="31">
        <v>24.859000000000002</v>
      </c>
      <c r="AC181" s="31">
        <v>33.673999999999999</v>
      </c>
      <c r="AD181" s="31">
        <v>52.561999999999998</v>
      </c>
      <c r="AE181" s="31">
        <v>1.9390000000000001</v>
      </c>
      <c r="AF181" s="31">
        <v>3.8170000000000002</v>
      </c>
      <c r="AG181" s="31">
        <v>1.252</v>
      </c>
      <c r="AH181" s="31" t="s">
        <v>80</v>
      </c>
      <c r="AI181" s="31" t="s">
        <v>80</v>
      </c>
      <c r="AJ181" s="31" t="s">
        <v>80</v>
      </c>
      <c r="AK181">
        <v>89</v>
      </c>
      <c r="AL181" s="29">
        <v>0.01</v>
      </c>
      <c r="AM181" s="29">
        <v>99.94</v>
      </c>
      <c r="AN181" s="20">
        <v>124.07299999999999</v>
      </c>
    </row>
    <row r="182" spans="1:40" x14ac:dyDescent="0.25">
      <c r="A182" t="s">
        <v>187</v>
      </c>
      <c r="B182" t="s">
        <v>188</v>
      </c>
      <c r="C182" t="s">
        <v>85</v>
      </c>
      <c r="D182" t="s">
        <v>133</v>
      </c>
      <c r="E182" t="s">
        <v>87</v>
      </c>
      <c r="F182" t="s">
        <v>79</v>
      </c>
      <c r="G182" s="31" t="s">
        <v>80</v>
      </c>
      <c r="H182" s="31" t="s">
        <v>80</v>
      </c>
      <c r="I182" s="31" t="s">
        <v>80</v>
      </c>
      <c r="J182" s="31" t="s">
        <v>80</v>
      </c>
      <c r="K182" s="31" t="s">
        <v>80</v>
      </c>
      <c r="L182" s="31" t="s">
        <v>80</v>
      </c>
      <c r="M182" s="31" t="s">
        <v>80</v>
      </c>
      <c r="N182" s="31" t="s">
        <v>80</v>
      </c>
      <c r="O182" s="31" t="s">
        <v>80</v>
      </c>
      <c r="P182" s="31" t="s">
        <v>80</v>
      </c>
      <c r="Q182" s="31" t="s">
        <v>80</v>
      </c>
      <c r="R182" s="31" t="s">
        <v>80</v>
      </c>
      <c r="S182" s="31" t="s">
        <v>80</v>
      </c>
      <c r="T182" s="31" t="s">
        <v>80</v>
      </c>
      <c r="U182" s="31" t="s">
        <v>80</v>
      </c>
      <c r="V182" s="31" t="s">
        <v>80</v>
      </c>
      <c r="W182" s="31" t="s">
        <v>80</v>
      </c>
      <c r="X182" s="31" t="s">
        <v>80</v>
      </c>
      <c r="Y182" s="31" t="s">
        <v>80</v>
      </c>
      <c r="Z182" s="31" t="s">
        <v>80</v>
      </c>
      <c r="AA182" s="31" t="s">
        <v>82</v>
      </c>
      <c r="AB182" s="31" t="s">
        <v>82</v>
      </c>
      <c r="AC182" s="31" t="s">
        <v>82</v>
      </c>
      <c r="AD182" s="31" t="s">
        <v>82</v>
      </c>
      <c r="AE182" s="31" t="s">
        <v>82</v>
      </c>
      <c r="AF182" s="31" t="s">
        <v>82</v>
      </c>
      <c r="AG182" s="31" t="s">
        <v>82</v>
      </c>
      <c r="AH182" s="31" t="s">
        <v>80</v>
      </c>
      <c r="AI182" s="31" t="s">
        <v>80</v>
      </c>
      <c r="AJ182" s="31" t="s">
        <v>80</v>
      </c>
      <c r="AK182">
        <v>89</v>
      </c>
      <c r="AL182" s="29" t="s">
        <v>80</v>
      </c>
      <c r="AM182" s="29" t="s">
        <v>80</v>
      </c>
      <c r="AN182" s="20" t="s">
        <v>80</v>
      </c>
    </row>
    <row r="183" spans="1:40" x14ac:dyDescent="0.25">
      <c r="A183" t="s">
        <v>187</v>
      </c>
      <c r="B183" t="s">
        <v>188</v>
      </c>
      <c r="C183" t="s">
        <v>75</v>
      </c>
      <c r="D183" t="s">
        <v>109</v>
      </c>
      <c r="E183" t="s">
        <v>120</v>
      </c>
      <c r="F183" t="s">
        <v>78</v>
      </c>
      <c r="G183" s="31">
        <v>1</v>
      </c>
      <c r="H183" s="31">
        <v>11</v>
      </c>
      <c r="I183" s="31">
        <v>4</v>
      </c>
      <c r="J183" s="31">
        <v>9</v>
      </c>
      <c r="K183" s="31">
        <v>14</v>
      </c>
      <c r="L183" s="31">
        <v>31.311</v>
      </c>
      <c r="M183" s="31">
        <v>8.8420000000000005</v>
      </c>
      <c r="N183" s="31">
        <v>2.254</v>
      </c>
      <c r="O183" s="31">
        <v>4.6230000000000002</v>
      </c>
      <c r="P183" s="31">
        <v>6.3239999999999998</v>
      </c>
      <c r="Q183" s="31">
        <v>2.6429999999999998</v>
      </c>
      <c r="R183" s="31">
        <v>5.8550000000000004</v>
      </c>
      <c r="S183" s="31">
        <v>0.23</v>
      </c>
      <c r="T183" s="31">
        <v>1.61</v>
      </c>
      <c r="U183" s="31">
        <v>8.6999999999999994E-2</v>
      </c>
      <c r="V183" s="31">
        <v>0.879</v>
      </c>
      <c r="W183" s="31">
        <v>1.9119999999999999</v>
      </c>
      <c r="X183" s="31">
        <v>0.25900000000000001</v>
      </c>
      <c r="Y183" s="31">
        <v>0.17899999999999999</v>
      </c>
      <c r="Z183" s="31">
        <v>7.3890000000000002</v>
      </c>
      <c r="AA183" s="31">
        <v>1.171</v>
      </c>
      <c r="AB183" s="31">
        <v>0.27600000000000002</v>
      </c>
      <c r="AC183" s="31">
        <v>0.78600000000000003</v>
      </c>
      <c r="AD183" s="31" t="s">
        <v>80</v>
      </c>
      <c r="AE183" s="31" t="s">
        <v>80</v>
      </c>
      <c r="AF183" s="31" t="s">
        <v>80</v>
      </c>
      <c r="AG183" s="31">
        <v>1.115</v>
      </c>
      <c r="AH183" s="31" t="s">
        <v>80</v>
      </c>
      <c r="AI183" s="31">
        <v>0.73699999999999999</v>
      </c>
      <c r="AJ183" s="31" t="s">
        <v>80</v>
      </c>
      <c r="AK183">
        <v>90</v>
      </c>
      <c r="AL183" s="29">
        <v>0</v>
      </c>
      <c r="AM183" s="29">
        <v>99.94</v>
      </c>
      <c r="AN183" s="20">
        <v>117.482</v>
      </c>
    </row>
    <row r="184" spans="1:40" x14ac:dyDescent="0.25">
      <c r="A184" t="s">
        <v>187</v>
      </c>
      <c r="B184" t="s">
        <v>188</v>
      </c>
      <c r="C184" t="s">
        <v>75</v>
      </c>
      <c r="D184" t="s">
        <v>109</v>
      </c>
      <c r="E184" t="s">
        <v>120</v>
      </c>
      <c r="F184" t="s">
        <v>79</v>
      </c>
      <c r="G184" s="31" t="s">
        <v>5</v>
      </c>
      <c r="H184" s="31" t="s">
        <v>5</v>
      </c>
      <c r="I184" s="31" t="s">
        <v>5</v>
      </c>
      <c r="J184" s="31" t="s">
        <v>5</v>
      </c>
      <c r="K184" s="31" t="s">
        <v>20</v>
      </c>
      <c r="L184" s="31" t="s">
        <v>5</v>
      </c>
      <c r="M184" s="31" t="s">
        <v>24</v>
      </c>
      <c r="N184" s="31" t="s">
        <v>20</v>
      </c>
      <c r="O184" s="31" t="s">
        <v>20</v>
      </c>
      <c r="P184" s="31" t="s">
        <v>20</v>
      </c>
      <c r="Q184" s="31" t="s">
        <v>20</v>
      </c>
      <c r="R184" s="31" t="s">
        <v>20</v>
      </c>
      <c r="S184" s="31" t="s">
        <v>20</v>
      </c>
      <c r="T184" s="31" t="s">
        <v>20</v>
      </c>
      <c r="U184" s="31" t="s">
        <v>20</v>
      </c>
      <c r="V184" s="31" t="s">
        <v>5</v>
      </c>
      <c r="W184" s="31" t="s">
        <v>22</v>
      </c>
      <c r="X184" s="31" t="s">
        <v>24</v>
      </c>
      <c r="Y184" s="31" t="s">
        <v>24</v>
      </c>
      <c r="Z184" s="31" t="s">
        <v>22</v>
      </c>
      <c r="AA184" s="31" t="s">
        <v>22</v>
      </c>
      <c r="AB184" s="31" t="s">
        <v>24</v>
      </c>
      <c r="AC184" s="31" t="s">
        <v>24</v>
      </c>
      <c r="AD184" s="31" t="s">
        <v>80</v>
      </c>
      <c r="AE184" s="31" t="s">
        <v>80</v>
      </c>
      <c r="AF184" s="31" t="s">
        <v>80</v>
      </c>
      <c r="AG184" s="31" t="s">
        <v>5</v>
      </c>
      <c r="AH184" s="31" t="s">
        <v>80</v>
      </c>
      <c r="AI184" s="31" t="s">
        <v>5</v>
      </c>
      <c r="AJ184" s="31" t="s">
        <v>80</v>
      </c>
      <c r="AK184">
        <v>90</v>
      </c>
      <c r="AL184" s="29" t="s">
        <v>80</v>
      </c>
      <c r="AM184" s="29" t="s">
        <v>80</v>
      </c>
      <c r="AN184" s="20" t="s">
        <v>80</v>
      </c>
    </row>
    <row r="185" spans="1:40" x14ac:dyDescent="0.25">
      <c r="A185" t="s">
        <v>187</v>
      </c>
      <c r="B185" t="s">
        <v>188</v>
      </c>
      <c r="C185" t="s">
        <v>100</v>
      </c>
      <c r="D185" t="s">
        <v>194</v>
      </c>
      <c r="E185" t="s">
        <v>104</v>
      </c>
      <c r="F185" t="s">
        <v>78</v>
      </c>
      <c r="G185" s="31">
        <v>6</v>
      </c>
      <c r="H185" s="31">
        <v>33</v>
      </c>
      <c r="I185" s="31">
        <v>33</v>
      </c>
      <c r="J185" s="31">
        <v>33</v>
      </c>
      <c r="K185" s="31" t="s">
        <v>80</v>
      </c>
      <c r="L185" s="31" t="s">
        <v>80</v>
      </c>
      <c r="M185" s="31" t="s">
        <v>80</v>
      </c>
      <c r="N185" s="31" t="s">
        <v>80</v>
      </c>
      <c r="O185" s="31" t="s">
        <v>80</v>
      </c>
      <c r="P185" s="31" t="s">
        <v>80</v>
      </c>
      <c r="Q185" s="31" t="s">
        <v>80</v>
      </c>
      <c r="R185" s="31" t="s">
        <v>80</v>
      </c>
      <c r="S185" s="31" t="s">
        <v>80</v>
      </c>
      <c r="T185" s="31" t="s">
        <v>80</v>
      </c>
      <c r="U185" s="31" t="s">
        <v>80</v>
      </c>
      <c r="V185" s="31" t="s">
        <v>80</v>
      </c>
      <c r="W185" s="31" t="s">
        <v>80</v>
      </c>
      <c r="X185" s="31" t="s">
        <v>80</v>
      </c>
      <c r="Y185" s="31" t="s">
        <v>80</v>
      </c>
      <c r="Z185" s="31" t="s">
        <v>80</v>
      </c>
      <c r="AA185" s="31" t="s">
        <v>80</v>
      </c>
      <c r="AB185" s="31" t="s">
        <v>80</v>
      </c>
      <c r="AC185" s="31" t="s">
        <v>80</v>
      </c>
      <c r="AD185" s="31" t="s">
        <v>80</v>
      </c>
      <c r="AE185" s="31" t="s">
        <v>80</v>
      </c>
      <c r="AF185" s="31" t="s">
        <v>80</v>
      </c>
      <c r="AG185" s="31" t="s">
        <v>80</v>
      </c>
      <c r="AH185" s="31" t="s">
        <v>80</v>
      </c>
      <c r="AI185" s="31" t="s">
        <v>80</v>
      </c>
      <c r="AJ185" s="31" t="s">
        <v>80</v>
      </c>
      <c r="AK185">
        <v>91</v>
      </c>
      <c r="AL185" s="29">
        <v>0</v>
      </c>
      <c r="AM185" s="29">
        <v>99.95</v>
      </c>
      <c r="AN185" s="20">
        <v>105</v>
      </c>
    </row>
    <row r="186" spans="1:40" x14ac:dyDescent="0.25">
      <c r="A186" t="s">
        <v>187</v>
      </c>
      <c r="B186" t="s">
        <v>188</v>
      </c>
      <c r="C186" t="s">
        <v>100</v>
      </c>
      <c r="D186" t="s">
        <v>194</v>
      </c>
      <c r="E186" t="s">
        <v>104</v>
      </c>
      <c r="F186" t="s">
        <v>79</v>
      </c>
      <c r="G186" s="31" t="s">
        <v>82</v>
      </c>
      <c r="H186" s="31" t="s">
        <v>82</v>
      </c>
      <c r="I186" s="31" t="s">
        <v>82</v>
      </c>
      <c r="J186" s="31" t="s">
        <v>82</v>
      </c>
      <c r="K186" s="31" t="s">
        <v>80</v>
      </c>
      <c r="L186" s="31" t="s">
        <v>80</v>
      </c>
      <c r="M186" s="31" t="s">
        <v>80</v>
      </c>
      <c r="N186" s="31" t="s">
        <v>80</v>
      </c>
      <c r="O186" s="31" t="s">
        <v>80</v>
      </c>
      <c r="P186" s="31" t="s">
        <v>80</v>
      </c>
      <c r="Q186" s="31" t="s">
        <v>80</v>
      </c>
      <c r="R186" s="31" t="s">
        <v>80</v>
      </c>
      <c r="S186" s="31" t="s">
        <v>80</v>
      </c>
      <c r="T186" s="31" t="s">
        <v>80</v>
      </c>
      <c r="U186" s="31" t="s">
        <v>80</v>
      </c>
      <c r="V186" s="31" t="s">
        <v>80</v>
      </c>
      <c r="W186" s="31" t="s">
        <v>80</v>
      </c>
      <c r="X186" s="31" t="s">
        <v>80</v>
      </c>
      <c r="Y186" s="31" t="s">
        <v>80</v>
      </c>
      <c r="Z186" s="31" t="s">
        <v>80</v>
      </c>
      <c r="AA186" s="31" t="s">
        <v>80</v>
      </c>
      <c r="AB186" s="31" t="s">
        <v>80</v>
      </c>
      <c r="AC186" s="31" t="s">
        <v>80</v>
      </c>
      <c r="AD186" s="31" t="s">
        <v>80</v>
      </c>
      <c r="AE186" s="31" t="s">
        <v>80</v>
      </c>
      <c r="AF186" s="31" t="s">
        <v>80</v>
      </c>
      <c r="AG186" s="31" t="s">
        <v>80</v>
      </c>
      <c r="AH186" s="31" t="s">
        <v>80</v>
      </c>
      <c r="AI186" s="31" t="s">
        <v>80</v>
      </c>
      <c r="AJ186" s="31" t="s">
        <v>80</v>
      </c>
      <c r="AK186">
        <v>91</v>
      </c>
      <c r="AL186" s="29" t="s">
        <v>80</v>
      </c>
      <c r="AM186" s="29" t="s">
        <v>80</v>
      </c>
      <c r="AN186" s="20" t="s">
        <v>80</v>
      </c>
    </row>
    <row r="187" spans="1:40" x14ac:dyDescent="0.25">
      <c r="A187" t="s">
        <v>187</v>
      </c>
      <c r="B187" t="s">
        <v>188</v>
      </c>
      <c r="C187" t="s">
        <v>100</v>
      </c>
      <c r="D187" t="s">
        <v>117</v>
      </c>
      <c r="E187" t="s">
        <v>81</v>
      </c>
      <c r="F187" t="s">
        <v>78</v>
      </c>
      <c r="G187" s="31" t="s">
        <v>80</v>
      </c>
      <c r="H187" s="31" t="s">
        <v>80</v>
      </c>
      <c r="I187" s="31" t="s">
        <v>80</v>
      </c>
      <c r="J187" s="31" t="s">
        <v>80</v>
      </c>
      <c r="K187" s="31" t="s">
        <v>80</v>
      </c>
      <c r="L187" s="31" t="s">
        <v>80</v>
      </c>
      <c r="M187" s="31" t="s">
        <v>80</v>
      </c>
      <c r="N187" s="31">
        <v>2.1</v>
      </c>
      <c r="O187" s="31">
        <v>2.4660000000000002</v>
      </c>
      <c r="P187" s="31">
        <v>0.13500000000000001</v>
      </c>
      <c r="Q187" s="31">
        <v>1.56</v>
      </c>
      <c r="R187" s="31" t="s">
        <v>80</v>
      </c>
      <c r="S187" s="31" t="s">
        <v>80</v>
      </c>
      <c r="T187" s="31">
        <v>4.5999999999999999E-2</v>
      </c>
      <c r="U187" s="31" t="s">
        <v>80</v>
      </c>
      <c r="V187" s="31">
        <v>0.20399999999999999</v>
      </c>
      <c r="W187" s="31">
        <v>0.38</v>
      </c>
      <c r="X187" s="31">
        <v>0.16500000000000001</v>
      </c>
      <c r="Y187" s="31" t="s">
        <v>80</v>
      </c>
      <c r="Z187" s="31" t="s">
        <v>80</v>
      </c>
      <c r="AA187" s="31">
        <v>6.0410000000000004</v>
      </c>
      <c r="AB187" s="31">
        <v>9.5129999999999999</v>
      </c>
      <c r="AC187" s="31">
        <v>24.498999999999999</v>
      </c>
      <c r="AD187" s="31">
        <v>13.351000000000001</v>
      </c>
      <c r="AE187" s="31">
        <v>12.891999999999999</v>
      </c>
      <c r="AF187" s="31">
        <v>8.5589999999999993</v>
      </c>
      <c r="AG187" s="31">
        <v>3.173</v>
      </c>
      <c r="AH187" s="31">
        <v>2.7949999999999999</v>
      </c>
      <c r="AI187" s="31">
        <v>2.169</v>
      </c>
      <c r="AJ187" s="31">
        <v>2.7120000000000002</v>
      </c>
      <c r="AK187">
        <v>92</v>
      </c>
      <c r="AL187" s="29">
        <v>0</v>
      </c>
      <c r="AM187" s="29">
        <v>99.95</v>
      </c>
      <c r="AN187" s="20">
        <v>92.760999999999996</v>
      </c>
    </row>
    <row r="188" spans="1:40" x14ac:dyDescent="0.25">
      <c r="A188" t="s">
        <v>187</v>
      </c>
      <c r="B188" t="s">
        <v>188</v>
      </c>
      <c r="C188" t="s">
        <v>100</v>
      </c>
      <c r="D188" t="s">
        <v>117</v>
      </c>
      <c r="E188" t="s">
        <v>81</v>
      </c>
      <c r="F188" t="s">
        <v>79</v>
      </c>
      <c r="G188" s="31" t="s">
        <v>80</v>
      </c>
      <c r="H188" s="31" t="s">
        <v>80</v>
      </c>
      <c r="I188" s="31" t="s">
        <v>80</v>
      </c>
      <c r="J188" s="31" t="s">
        <v>80</v>
      </c>
      <c r="K188" s="31" t="s">
        <v>80</v>
      </c>
      <c r="L188" s="31" t="s">
        <v>80</v>
      </c>
      <c r="M188" s="31" t="s">
        <v>80</v>
      </c>
      <c r="N188" s="31" t="s">
        <v>82</v>
      </c>
      <c r="O188" s="31" t="s">
        <v>82</v>
      </c>
      <c r="P188" s="31" t="s">
        <v>82</v>
      </c>
      <c r="Q188" s="31" t="s">
        <v>82</v>
      </c>
      <c r="R188" s="31" t="s">
        <v>80</v>
      </c>
      <c r="S188" s="31" t="s">
        <v>80</v>
      </c>
      <c r="T188" s="31" t="s">
        <v>82</v>
      </c>
      <c r="U188" s="31" t="s">
        <v>80</v>
      </c>
      <c r="V188" s="31" t="s">
        <v>82</v>
      </c>
      <c r="W188" s="31" t="s">
        <v>82</v>
      </c>
      <c r="X188" s="31" t="s">
        <v>82</v>
      </c>
      <c r="Y188" s="31" t="s">
        <v>80</v>
      </c>
      <c r="Z188" s="31" t="s">
        <v>80</v>
      </c>
      <c r="AA188" s="31" t="s">
        <v>82</v>
      </c>
      <c r="AB188" s="31" t="s">
        <v>82</v>
      </c>
      <c r="AC188" s="31" t="s">
        <v>82</v>
      </c>
      <c r="AD188" s="31" t="s">
        <v>82</v>
      </c>
      <c r="AE188" s="31" t="s">
        <v>82</v>
      </c>
      <c r="AF188" s="31" t="s">
        <v>82</v>
      </c>
      <c r="AG188" s="31" t="s">
        <v>82</v>
      </c>
      <c r="AH188" s="31" t="s">
        <v>82</v>
      </c>
      <c r="AI188" s="31" t="s">
        <v>82</v>
      </c>
      <c r="AJ188" s="31" t="s">
        <v>82</v>
      </c>
      <c r="AK188">
        <v>92</v>
      </c>
      <c r="AL188" s="29" t="s">
        <v>80</v>
      </c>
      <c r="AM188" s="29" t="s">
        <v>80</v>
      </c>
      <c r="AN188" s="20" t="s">
        <v>80</v>
      </c>
    </row>
    <row r="189" spans="1:40" x14ac:dyDescent="0.25">
      <c r="A189" t="s">
        <v>187</v>
      </c>
      <c r="B189" t="s">
        <v>188</v>
      </c>
      <c r="C189" t="s">
        <v>75</v>
      </c>
      <c r="D189" t="s">
        <v>126</v>
      </c>
      <c r="E189" t="s">
        <v>87</v>
      </c>
      <c r="F189" t="s">
        <v>78</v>
      </c>
      <c r="G189" s="31">
        <v>10.086</v>
      </c>
      <c r="H189" s="31">
        <v>1.556</v>
      </c>
      <c r="I189" s="31">
        <v>0.53800000000000003</v>
      </c>
      <c r="J189" s="31">
        <v>2.6920000000000002</v>
      </c>
      <c r="K189" s="31">
        <v>2.726</v>
      </c>
      <c r="L189" s="31">
        <v>1.655</v>
      </c>
      <c r="M189" s="31">
        <v>2.4929999999999999</v>
      </c>
      <c r="N189" s="31">
        <v>6.2069999999999999</v>
      </c>
      <c r="O189" s="31">
        <v>4.2480000000000002</v>
      </c>
      <c r="P189" s="31">
        <v>4.7850000000000001</v>
      </c>
      <c r="Q189" s="31">
        <v>4.3040000000000003</v>
      </c>
      <c r="R189" s="31">
        <v>3.0070000000000001</v>
      </c>
      <c r="S189" s="31">
        <v>3.4540000000000002</v>
      </c>
      <c r="T189" s="31">
        <v>1.478</v>
      </c>
      <c r="U189" s="31">
        <v>1.135</v>
      </c>
      <c r="V189" s="31">
        <v>2.7410000000000001</v>
      </c>
      <c r="W189" s="31">
        <v>1.0569999999999999</v>
      </c>
      <c r="X189" s="31">
        <v>1.1779999999999999</v>
      </c>
      <c r="Y189" s="31">
        <v>2.0840000000000001</v>
      </c>
      <c r="Z189" s="31">
        <v>1.0209999999999999</v>
      </c>
      <c r="AA189" s="31">
        <v>2.2559999999999998</v>
      </c>
      <c r="AB189" s="31">
        <v>2.262</v>
      </c>
      <c r="AC189" s="31">
        <v>3.2869999999999999</v>
      </c>
      <c r="AD189" s="31">
        <v>3.448</v>
      </c>
      <c r="AE189" s="31">
        <v>2.5710000000000002</v>
      </c>
      <c r="AF189" s="31">
        <v>2.6419999999999999</v>
      </c>
      <c r="AG189" s="31">
        <v>2.7650000000000001</v>
      </c>
      <c r="AH189" s="31">
        <v>3.6960000000000002</v>
      </c>
      <c r="AI189" s="31">
        <v>3.33</v>
      </c>
      <c r="AJ189" s="31">
        <v>1.9379999999999999</v>
      </c>
      <c r="AK189">
        <v>93</v>
      </c>
      <c r="AL189" s="29">
        <v>0</v>
      </c>
      <c r="AM189" s="29">
        <v>99.96</v>
      </c>
      <c r="AN189" s="20">
        <v>86.64</v>
      </c>
    </row>
    <row r="190" spans="1:40" x14ac:dyDescent="0.25">
      <c r="A190" t="s">
        <v>187</v>
      </c>
      <c r="B190" t="s">
        <v>188</v>
      </c>
      <c r="C190" t="s">
        <v>75</v>
      </c>
      <c r="D190" t="s">
        <v>126</v>
      </c>
      <c r="E190" t="s">
        <v>87</v>
      </c>
      <c r="F190" t="s">
        <v>79</v>
      </c>
      <c r="G190" s="31" t="s">
        <v>5</v>
      </c>
      <c r="H190" s="31" t="s">
        <v>5</v>
      </c>
      <c r="I190" s="31" t="s">
        <v>5</v>
      </c>
      <c r="J190" s="31" t="s">
        <v>5</v>
      </c>
      <c r="K190" s="31" t="s">
        <v>5</v>
      </c>
      <c r="L190" s="31" t="s">
        <v>5</v>
      </c>
      <c r="M190" s="31" t="s">
        <v>22</v>
      </c>
      <c r="N190" s="31" t="s">
        <v>5</v>
      </c>
      <c r="O190" s="31" t="s">
        <v>5</v>
      </c>
      <c r="P190" s="31" t="s">
        <v>5</v>
      </c>
      <c r="Q190" s="31" t="s">
        <v>5</v>
      </c>
      <c r="R190" s="31" t="s">
        <v>5</v>
      </c>
      <c r="S190" s="31" t="s">
        <v>22</v>
      </c>
      <c r="T190" s="31" t="s">
        <v>5</v>
      </c>
      <c r="U190" s="31" t="s">
        <v>5</v>
      </c>
      <c r="V190" s="31" t="s">
        <v>5</v>
      </c>
      <c r="W190" s="31" t="s">
        <v>5</v>
      </c>
      <c r="X190" s="31" t="s">
        <v>5</v>
      </c>
      <c r="Y190" s="31" t="s">
        <v>5</v>
      </c>
      <c r="Z190" s="31" t="s">
        <v>20</v>
      </c>
      <c r="AA190" s="31" t="s">
        <v>20</v>
      </c>
      <c r="AB190" s="31" t="s">
        <v>20</v>
      </c>
      <c r="AC190" s="31" t="s">
        <v>20</v>
      </c>
      <c r="AD190" s="31" t="s">
        <v>24</v>
      </c>
      <c r="AE190" s="31" t="s">
        <v>24</v>
      </c>
      <c r="AF190" s="31" t="s">
        <v>24</v>
      </c>
      <c r="AG190" s="31" t="s">
        <v>24</v>
      </c>
      <c r="AH190" s="31" t="s">
        <v>24</v>
      </c>
      <c r="AI190" s="31" t="s">
        <v>24</v>
      </c>
      <c r="AJ190" s="31" t="s">
        <v>24</v>
      </c>
      <c r="AK190">
        <v>93</v>
      </c>
      <c r="AL190" s="29" t="s">
        <v>80</v>
      </c>
      <c r="AM190" s="29" t="s">
        <v>80</v>
      </c>
      <c r="AN190" s="20" t="s">
        <v>80</v>
      </c>
    </row>
    <row r="191" spans="1:40" x14ac:dyDescent="0.25">
      <c r="A191" t="s">
        <v>187</v>
      </c>
      <c r="B191" t="s">
        <v>188</v>
      </c>
      <c r="C191" t="s">
        <v>100</v>
      </c>
      <c r="D191" t="s">
        <v>195</v>
      </c>
      <c r="E191" t="s">
        <v>196</v>
      </c>
      <c r="F191" t="s">
        <v>78</v>
      </c>
      <c r="G191" s="31">
        <v>9</v>
      </c>
      <c r="H191" s="31">
        <v>9</v>
      </c>
      <c r="I191" s="31">
        <v>30.45</v>
      </c>
      <c r="J191" s="31">
        <v>12.9</v>
      </c>
      <c r="K191" s="31">
        <v>10.78</v>
      </c>
      <c r="L191" s="31" t="s">
        <v>80</v>
      </c>
      <c r="M191" s="31" t="s">
        <v>80</v>
      </c>
      <c r="N191" s="31" t="s">
        <v>80</v>
      </c>
      <c r="O191" s="31" t="s">
        <v>80</v>
      </c>
      <c r="P191" s="31" t="s">
        <v>80</v>
      </c>
      <c r="Q191" s="31" t="s">
        <v>80</v>
      </c>
      <c r="R191" s="31" t="s">
        <v>80</v>
      </c>
      <c r="S191" s="31" t="s">
        <v>80</v>
      </c>
      <c r="T191" s="31" t="s">
        <v>80</v>
      </c>
      <c r="U191" s="31" t="s">
        <v>80</v>
      </c>
      <c r="V191" s="31" t="s">
        <v>80</v>
      </c>
      <c r="W191" s="31" t="s">
        <v>80</v>
      </c>
      <c r="X191" s="31" t="s">
        <v>80</v>
      </c>
      <c r="Y191" s="31" t="s">
        <v>80</v>
      </c>
      <c r="Z191" s="31" t="s">
        <v>80</v>
      </c>
      <c r="AA191" s="31" t="s">
        <v>80</v>
      </c>
      <c r="AB191" s="31" t="s">
        <v>80</v>
      </c>
      <c r="AC191" s="31" t="s">
        <v>80</v>
      </c>
      <c r="AD191" s="31" t="s">
        <v>80</v>
      </c>
      <c r="AE191" s="31" t="s">
        <v>80</v>
      </c>
      <c r="AF191" s="31" t="s">
        <v>80</v>
      </c>
      <c r="AG191" s="31" t="s">
        <v>80</v>
      </c>
      <c r="AH191" s="31" t="s">
        <v>80</v>
      </c>
      <c r="AI191" s="31" t="s">
        <v>80</v>
      </c>
      <c r="AJ191" s="31" t="s">
        <v>80</v>
      </c>
      <c r="AK191">
        <v>94</v>
      </c>
      <c r="AL191" s="29">
        <v>0</v>
      </c>
      <c r="AM191" s="29">
        <v>99.96</v>
      </c>
      <c r="AN191" s="20">
        <v>72.13</v>
      </c>
    </row>
    <row r="192" spans="1:40" x14ac:dyDescent="0.25">
      <c r="A192" t="s">
        <v>187</v>
      </c>
      <c r="B192" t="s">
        <v>188</v>
      </c>
      <c r="C192" t="s">
        <v>100</v>
      </c>
      <c r="D192" t="s">
        <v>195</v>
      </c>
      <c r="E192" t="s">
        <v>196</v>
      </c>
      <c r="F192" t="s">
        <v>79</v>
      </c>
      <c r="G192" s="31" t="s">
        <v>82</v>
      </c>
      <c r="H192" s="31" t="s">
        <v>82</v>
      </c>
      <c r="I192" s="31" t="s">
        <v>82</v>
      </c>
      <c r="J192" s="31" t="s">
        <v>82</v>
      </c>
      <c r="K192" s="31" t="s">
        <v>82</v>
      </c>
      <c r="L192" s="31" t="s">
        <v>80</v>
      </c>
      <c r="M192" s="31" t="s">
        <v>80</v>
      </c>
      <c r="N192" s="31" t="s">
        <v>80</v>
      </c>
      <c r="O192" s="31" t="s">
        <v>80</v>
      </c>
      <c r="P192" s="31" t="s">
        <v>80</v>
      </c>
      <c r="Q192" s="31" t="s">
        <v>80</v>
      </c>
      <c r="R192" s="31" t="s">
        <v>80</v>
      </c>
      <c r="S192" s="31" t="s">
        <v>80</v>
      </c>
      <c r="T192" s="31" t="s">
        <v>80</v>
      </c>
      <c r="U192" s="31" t="s">
        <v>80</v>
      </c>
      <c r="V192" s="31" t="s">
        <v>80</v>
      </c>
      <c r="W192" s="31" t="s">
        <v>80</v>
      </c>
      <c r="X192" s="31" t="s">
        <v>80</v>
      </c>
      <c r="Y192" s="31" t="s">
        <v>80</v>
      </c>
      <c r="Z192" s="31" t="s">
        <v>80</v>
      </c>
      <c r="AA192" s="31" t="s">
        <v>80</v>
      </c>
      <c r="AB192" s="31" t="s">
        <v>80</v>
      </c>
      <c r="AC192" s="31" t="s">
        <v>80</v>
      </c>
      <c r="AD192" s="31" t="s">
        <v>80</v>
      </c>
      <c r="AE192" s="31" t="s">
        <v>80</v>
      </c>
      <c r="AF192" s="31" t="s">
        <v>80</v>
      </c>
      <c r="AG192" s="31" t="s">
        <v>80</v>
      </c>
      <c r="AH192" s="31" t="s">
        <v>80</v>
      </c>
      <c r="AI192" s="31" t="s">
        <v>80</v>
      </c>
      <c r="AJ192" s="31" t="s">
        <v>80</v>
      </c>
      <c r="AK192">
        <v>94</v>
      </c>
      <c r="AL192" s="29" t="s">
        <v>80</v>
      </c>
      <c r="AM192" s="29" t="s">
        <v>80</v>
      </c>
      <c r="AN192" s="20" t="s">
        <v>80</v>
      </c>
    </row>
    <row r="193" spans="1:40" x14ac:dyDescent="0.25">
      <c r="A193" t="s">
        <v>187</v>
      </c>
      <c r="B193" t="s">
        <v>188</v>
      </c>
      <c r="C193" t="s">
        <v>75</v>
      </c>
      <c r="D193" t="s">
        <v>106</v>
      </c>
      <c r="E193" t="s">
        <v>105</v>
      </c>
      <c r="F193" t="s">
        <v>78</v>
      </c>
      <c r="G193" s="31" t="s">
        <v>80</v>
      </c>
      <c r="H193" s="31" t="s">
        <v>80</v>
      </c>
      <c r="I193" s="31" t="s">
        <v>80</v>
      </c>
      <c r="J193" s="31" t="s">
        <v>80</v>
      </c>
      <c r="K193" s="31" t="s">
        <v>80</v>
      </c>
      <c r="L193" s="31" t="s">
        <v>80</v>
      </c>
      <c r="M193" s="31" t="s">
        <v>80</v>
      </c>
      <c r="N193" s="31" t="s">
        <v>80</v>
      </c>
      <c r="O193" s="31" t="s">
        <v>80</v>
      </c>
      <c r="P193" s="31" t="s">
        <v>80</v>
      </c>
      <c r="Q193" s="31" t="s">
        <v>80</v>
      </c>
      <c r="R193" s="31" t="s">
        <v>80</v>
      </c>
      <c r="S193" s="31" t="s">
        <v>80</v>
      </c>
      <c r="T193" s="31" t="s">
        <v>80</v>
      </c>
      <c r="U193" s="31" t="s">
        <v>80</v>
      </c>
      <c r="V193" s="31" t="s">
        <v>80</v>
      </c>
      <c r="W193" s="31" t="s">
        <v>80</v>
      </c>
      <c r="X193" s="31" t="s">
        <v>80</v>
      </c>
      <c r="Y193" s="31" t="s">
        <v>80</v>
      </c>
      <c r="Z193" s="31" t="s">
        <v>80</v>
      </c>
      <c r="AA193" s="31" t="s">
        <v>80</v>
      </c>
      <c r="AB193" s="31" t="s">
        <v>80</v>
      </c>
      <c r="AC193" s="31" t="s">
        <v>80</v>
      </c>
      <c r="AD193" s="31" t="s">
        <v>80</v>
      </c>
      <c r="AE193" s="31" t="s">
        <v>80</v>
      </c>
      <c r="AF193" s="31">
        <v>7.7130000000000001</v>
      </c>
      <c r="AG193" s="31">
        <v>16.690000000000001</v>
      </c>
      <c r="AH193" s="31">
        <v>16.690000000000001</v>
      </c>
      <c r="AI193" s="31">
        <v>13.698</v>
      </c>
      <c r="AJ193" s="31">
        <v>15.693</v>
      </c>
      <c r="AK193">
        <v>95</v>
      </c>
      <c r="AL193" s="29">
        <v>0</v>
      </c>
      <c r="AM193" s="29">
        <v>99.96</v>
      </c>
      <c r="AN193" s="20">
        <v>70.483000000000004</v>
      </c>
    </row>
    <row r="194" spans="1:40" x14ac:dyDescent="0.25">
      <c r="A194" t="s">
        <v>187</v>
      </c>
      <c r="B194" t="s">
        <v>188</v>
      </c>
      <c r="C194" t="s">
        <v>75</v>
      </c>
      <c r="D194" t="s">
        <v>106</v>
      </c>
      <c r="E194" t="s">
        <v>105</v>
      </c>
      <c r="F194" t="s">
        <v>79</v>
      </c>
      <c r="G194" s="31" t="s">
        <v>80</v>
      </c>
      <c r="H194" s="31" t="s">
        <v>80</v>
      </c>
      <c r="I194" s="31" t="s">
        <v>80</v>
      </c>
      <c r="J194" s="31" t="s">
        <v>80</v>
      </c>
      <c r="K194" s="31" t="s">
        <v>80</v>
      </c>
      <c r="L194" s="31" t="s">
        <v>80</v>
      </c>
      <c r="M194" s="31" t="s">
        <v>80</v>
      </c>
      <c r="N194" s="31" t="s">
        <v>80</v>
      </c>
      <c r="O194" s="31" t="s">
        <v>80</v>
      </c>
      <c r="P194" s="31" t="s">
        <v>80</v>
      </c>
      <c r="Q194" s="31" t="s">
        <v>80</v>
      </c>
      <c r="R194" s="31" t="s">
        <v>80</v>
      </c>
      <c r="S194" s="31" t="s">
        <v>80</v>
      </c>
      <c r="T194" s="31" t="s">
        <v>80</v>
      </c>
      <c r="U194" s="31" t="s">
        <v>80</v>
      </c>
      <c r="V194" s="31" t="s">
        <v>80</v>
      </c>
      <c r="W194" s="31" t="s">
        <v>80</v>
      </c>
      <c r="X194" s="31" t="s">
        <v>80</v>
      </c>
      <c r="Y194" s="31" t="s">
        <v>80</v>
      </c>
      <c r="Z194" s="31" t="s">
        <v>80</v>
      </c>
      <c r="AA194" s="31" t="s">
        <v>80</v>
      </c>
      <c r="AB194" s="31" t="s">
        <v>80</v>
      </c>
      <c r="AC194" s="31" t="s">
        <v>80</v>
      </c>
      <c r="AD194" s="31" t="s">
        <v>80</v>
      </c>
      <c r="AE194" s="31" t="s">
        <v>80</v>
      </c>
      <c r="AF194" s="31" t="s">
        <v>82</v>
      </c>
      <c r="AG194" s="31" t="s">
        <v>82</v>
      </c>
      <c r="AH194" s="31" t="s">
        <v>82</v>
      </c>
      <c r="AI194" s="31" t="s">
        <v>82</v>
      </c>
      <c r="AJ194" s="31" t="s">
        <v>82</v>
      </c>
      <c r="AK194">
        <v>95</v>
      </c>
      <c r="AL194" s="29" t="s">
        <v>80</v>
      </c>
      <c r="AM194" s="29" t="s">
        <v>80</v>
      </c>
      <c r="AN194" s="20" t="s">
        <v>80</v>
      </c>
    </row>
    <row r="195" spans="1:40" x14ac:dyDescent="0.25">
      <c r="A195" t="s">
        <v>187</v>
      </c>
      <c r="B195" t="s">
        <v>188</v>
      </c>
      <c r="C195" t="s">
        <v>75</v>
      </c>
      <c r="D195" t="s">
        <v>94</v>
      </c>
      <c r="E195" t="s">
        <v>81</v>
      </c>
      <c r="F195" t="s">
        <v>78</v>
      </c>
      <c r="G195" s="31">
        <v>8</v>
      </c>
      <c r="H195" s="31">
        <v>4</v>
      </c>
      <c r="I195" s="31">
        <v>4</v>
      </c>
      <c r="J195" s="31">
        <v>4</v>
      </c>
      <c r="K195" s="31" t="s">
        <v>80</v>
      </c>
      <c r="L195" s="31">
        <v>0.01</v>
      </c>
      <c r="M195" s="31" t="s">
        <v>80</v>
      </c>
      <c r="N195" s="31" t="s">
        <v>80</v>
      </c>
      <c r="O195" s="31" t="s">
        <v>80</v>
      </c>
      <c r="P195" s="31">
        <v>0.34300000000000003</v>
      </c>
      <c r="Q195" s="31">
        <v>0.58199999999999996</v>
      </c>
      <c r="R195" s="31" t="s">
        <v>80</v>
      </c>
      <c r="S195" s="31">
        <v>0.89900000000000002</v>
      </c>
      <c r="T195" s="31">
        <v>0.75700000000000001</v>
      </c>
      <c r="U195" s="31">
        <v>0.55400000000000005</v>
      </c>
      <c r="V195" s="31">
        <v>1.2470000000000001</v>
      </c>
      <c r="W195" s="31">
        <v>0.09</v>
      </c>
      <c r="X195" s="31">
        <v>0.183</v>
      </c>
      <c r="Y195" s="31">
        <v>5.03</v>
      </c>
      <c r="Z195" s="31">
        <v>4.4779999999999998</v>
      </c>
      <c r="AA195" s="31">
        <v>6.3920000000000003</v>
      </c>
      <c r="AB195" s="31">
        <v>1.008</v>
      </c>
      <c r="AC195" s="31">
        <v>1.6950000000000001</v>
      </c>
      <c r="AD195" s="31">
        <v>7.2519999999999998</v>
      </c>
      <c r="AE195" s="31">
        <v>1.724</v>
      </c>
      <c r="AF195" s="31">
        <v>1.397</v>
      </c>
      <c r="AG195" s="31">
        <v>5.26</v>
      </c>
      <c r="AH195" s="31">
        <v>2.5960000000000001</v>
      </c>
      <c r="AI195" s="31">
        <v>0.35</v>
      </c>
      <c r="AJ195" s="31">
        <v>2.7349999999999999</v>
      </c>
      <c r="AK195">
        <v>96</v>
      </c>
      <c r="AL195" s="29">
        <v>0</v>
      </c>
      <c r="AM195" s="29">
        <v>99.96</v>
      </c>
      <c r="AN195" s="20">
        <v>64.581999999999994</v>
      </c>
    </row>
    <row r="196" spans="1:40" x14ac:dyDescent="0.25">
      <c r="A196" t="s">
        <v>187</v>
      </c>
      <c r="B196" t="s">
        <v>188</v>
      </c>
      <c r="C196" t="s">
        <v>75</v>
      </c>
      <c r="D196" t="s">
        <v>94</v>
      </c>
      <c r="E196" t="s">
        <v>81</v>
      </c>
      <c r="F196" t="s">
        <v>79</v>
      </c>
      <c r="G196" s="31" t="s">
        <v>82</v>
      </c>
      <c r="H196" s="31" t="s">
        <v>82</v>
      </c>
      <c r="I196" s="31" t="s">
        <v>82</v>
      </c>
      <c r="J196" s="31" t="s">
        <v>82</v>
      </c>
      <c r="K196" s="31" t="s">
        <v>80</v>
      </c>
      <c r="L196" s="31" t="s">
        <v>82</v>
      </c>
      <c r="M196" s="31" t="s">
        <v>9</v>
      </c>
      <c r="N196" s="31" t="s">
        <v>9</v>
      </c>
      <c r="O196" s="31" t="s">
        <v>80</v>
      </c>
      <c r="P196" s="31" t="s">
        <v>82</v>
      </c>
      <c r="Q196" s="31" t="s">
        <v>82</v>
      </c>
      <c r="R196" s="31" t="s">
        <v>80</v>
      </c>
      <c r="S196" s="31" t="s">
        <v>82</v>
      </c>
      <c r="T196" s="31" t="s">
        <v>9</v>
      </c>
      <c r="U196" s="31" t="s">
        <v>9</v>
      </c>
      <c r="V196" s="31" t="s">
        <v>82</v>
      </c>
      <c r="W196" s="31" t="s">
        <v>18</v>
      </c>
      <c r="X196" s="31" t="s">
        <v>18</v>
      </c>
      <c r="Y196" s="31" t="s">
        <v>18</v>
      </c>
      <c r="Z196" s="31" t="s">
        <v>18</v>
      </c>
      <c r="AA196" s="31" t="s">
        <v>9</v>
      </c>
      <c r="AB196" s="31" t="s">
        <v>18</v>
      </c>
      <c r="AC196" s="31" t="s">
        <v>9</v>
      </c>
      <c r="AD196" s="31" t="s">
        <v>18</v>
      </c>
      <c r="AE196" s="31" t="s">
        <v>9</v>
      </c>
      <c r="AF196" s="31" t="s">
        <v>9</v>
      </c>
      <c r="AG196" s="31" t="s">
        <v>18</v>
      </c>
      <c r="AH196" s="31" t="s">
        <v>18</v>
      </c>
      <c r="AI196" s="31" t="s">
        <v>82</v>
      </c>
      <c r="AJ196" s="31" t="s">
        <v>82</v>
      </c>
      <c r="AK196">
        <v>96</v>
      </c>
      <c r="AL196" s="29" t="s">
        <v>80</v>
      </c>
      <c r="AM196" s="29" t="s">
        <v>80</v>
      </c>
      <c r="AN196" s="20" t="s">
        <v>80</v>
      </c>
    </row>
    <row r="197" spans="1:40" x14ac:dyDescent="0.25">
      <c r="A197" t="s">
        <v>187</v>
      </c>
      <c r="B197" t="s">
        <v>188</v>
      </c>
      <c r="C197" t="s">
        <v>75</v>
      </c>
      <c r="D197" t="s">
        <v>151</v>
      </c>
      <c r="E197" t="s">
        <v>99</v>
      </c>
      <c r="F197" t="s">
        <v>78</v>
      </c>
      <c r="G197" s="31" t="s">
        <v>80</v>
      </c>
      <c r="H197" s="31" t="s">
        <v>80</v>
      </c>
      <c r="I197" s="31" t="s">
        <v>80</v>
      </c>
      <c r="J197" s="31" t="s">
        <v>80</v>
      </c>
      <c r="K197" s="31" t="s">
        <v>80</v>
      </c>
      <c r="L197" s="31" t="s">
        <v>80</v>
      </c>
      <c r="M197" s="31" t="s">
        <v>80</v>
      </c>
      <c r="N197" s="31" t="s">
        <v>80</v>
      </c>
      <c r="O197" s="31" t="s">
        <v>80</v>
      </c>
      <c r="P197" s="31" t="s">
        <v>80</v>
      </c>
      <c r="Q197" s="31" t="s">
        <v>80</v>
      </c>
      <c r="R197" s="31" t="s">
        <v>80</v>
      </c>
      <c r="S197" s="31" t="s">
        <v>80</v>
      </c>
      <c r="T197" s="31" t="s">
        <v>80</v>
      </c>
      <c r="U197" s="31" t="s">
        <v>80</v>
      </c>
      <c r="V197" s="31" t="s">
        <v>80</v>
      </c>
      <c r="W197" s="31">
        <v>58</v>
      </c>
      <c r="X197" s="31" t="s">
        <v>80</v>
      </c>
      <c r="Y197" s="31" t="s">
        <v>80</v>
      </c>
      <c r="Z197" s="31" t="s">
        <v>80</v>
      </c>
      <c r="AA197" s="31" t="s">
        <v>80</v>
      </c>
      <c r="AB197" s="31" t="s">
        <v>80</v>
      </c>
      <c r="AC197" s="31" t="s">
        <v>80</v>
      </c>
      <c r="AD197" s="31" t="s">
        <v>80</v>
      </c>
      <c r="AE197" s="31" t="s">
        <v>80</v>
      </c>
      <c r="AF197" s="31" t="s">
        <v>80</v>
      </c>
      <c r="AG197" s="31" t="s">
        <v>80</v>
      </c>
      <c r="AH197" s="31" t="s">
        <v>80</v>
      </c>
      <c r="AI197" s="31" t="s">
        <v>80</v>
      </c>
      <c r="AJ197" s="31" t="s">
        <v>80</v>
      </c>
      <c r="AK197">
        <v>97</v>
      </c>
      <c r="AL197" s="29">
        <v>0</v>
      </c>
      <c r="AM197" s="29">
        <v>99.97</v>
      </c>
      <c r="AN197" s="20">
        <v>58</v>
      </c>
    </row>
    <row r="198" spans="1:40" x14ac:dyDescent="0.25">
      <c r="A198" t="s">
        <v>187</v>
      </c>
      <c r="B198" t="s">
        <v>188</v>
      </c>
      <c r="C198" t="s">
        <v>75</v>
      </c>
      <c r="D198" t="s">
        <v>151</v>
      </c>
      <c r="E198" t="s">
        <v>99</v>
      </c>
      <c r="F198" t="s">
        <v>79</v>
      </c>
      <c r="G198" s="31" t="s">
        <v>80</v>
      </c>
      <c r="H198" s="31" t="s">
        <v>80</v>
      </c>
      <c r="I198" s="31" t="s">
        <v>80</v>
      </c>
      <c r="J198" s="31" t="s">
        <v>80</v>
      </c>
      <c r="K198" s="31" t="s">
        <v>80</v>
      </c>
      <c r="L198" s="31" t="s">
        <v>80</v>
      </c>
      <c r="M198" s="31" t="s">
        <v>80</v>
      </c>
      <c r="N198" s="31" t="s">
        <v>80</v>
      </c>
      <c r="O198" s="31" t="s">
        <v>80</v>
      </c>
      <c r="P198" s="31" t="s">
        <v>80</v>
      </c>
      <c r="Q198" s="31" t="s">
        <v>80</v>
      </c>
      <c r="R198" s="31" t="s">
        <v>80</v>
      </c>
      <c r="S198" s="31" t="s">
        <v>80</v>
      </c>
      <c r="T198" s="31" t="s">
        <v>80</v>
      </c>
      <c r="U198" s="31" t="s">
        <v>80</v>
      </c>
      <c r="V198" s="31" t="s">
        <v>80</v>
      </c>
      <c r="W198" s="31" t="s">
        <v>82</v>
      </c>
      <c r="X198" s="31" t="s">
        <v>80</v>
      </c>
      <c r="Y198" s="31" t="s">
        <v>80</v>
      </c>
      <c r="Z198" s="31" t="s">
        <v>80</v>
      </c>
      <c r="AA198" s="31" t="s">
        <v>80</v>
      </c>
      <c r="AB198" s="31" t="s">
        <v>80</v>
      </c>
      <c r="AC198" s="31" t="s">
        <v>80</v>
      </c>
      <c r="AD198" s="31" t="s">
        <v>80</v>
      </c>
      <c r="AE198" s="31" t="s">
        <v>80</v>
      </c>
      <c r="AF198" s="31" t="s">
        <v>80</v>
      </c>
      <c r="AG198" s="31" t="s">
        <v>80</v>
      </c>
      <c r="AH198" s="31" t="s">
        <v>80</v>
      </c>
      <c r="AI198" s="31" t="s">
        <v>80</v>
      </c>
      <c r="AJ198" s="31" t="s">
        <v>80</v>
      </c>
      <c r="AK198">
        <v>97</v>
      </c>
      <c r="AL198" s="29" t="s">
        <v>80</v>
      </c>
      <c r="AM198" s="29" t="s">
        <v>80</v>
      </c>
      <c r="AN198" s="20" t="s">
        <v>80</v>
      </c>
    </row>
    <row r="199" spans="1:40" x14ac:dyDescent="0.25">
      <c r="A199" t="s">
        <v>187</v>
      </c>
      <c r="B199" t="s">
        <v>188</v>
      </c>
      <c r="C199" t="s">
        <v>75</v>
      </c>
      <c r="D199" t="s">
        <v>83</v>
      </c>
      <c r="E199" t="s">
        <v>87</v>
      </c>
      <c r="F199" t="s">
        <v>78</v>
      </c>
      <c r="G199" s="31" t="s">
        <v>80</v>
      </c>
      <c r="H199" s="31" t="s">
        <v>80</v>
      </c>
      <c r="I199" s="31" t="s">
        <v>80</v>
      </c>
      <c r="J199" s="31" t="s">
        <v>80</v>
      </c>
      <c r="K199" s="31" t="s">
        <v>80</v>
      </c>
      <c r="L199" s="31" t="s">
        <v>80</v>
      </c>
      <c r="M199" s="31" t="s">
        <v>80</v>
      </c>
      <c r="N199" s="31" t="s">
        <v>80</v>
      </c>
      <c r="O199" s="31" t="s">
        <v>80</v>
      </c>
      <c r="P199" s="31" t="s">
        <v>80</v>
      </c>
      <c r="Q199" s="31" t="s">
        <v>80</v>
      </c>
      <c r="R199" s="31" t="s">
        <v>80</v>
      </c>
      <c r="S199" s="31" t="s">
        <v>80</v>
      </c>
      <c r="T199" s="31" t="s">
        <v>80</v>
      </c>
      <c r="U199" s="31" t="s">
        <v>80</v>
      </c>
      <c r="V199" s="31">
        <v>9.1999999999999998E-2</v>
      </c>
      <c r="W199" s="31">
        <v>0.28799999999999998</v>
      </c>
      <c r="X199" s="31">
        <v>7.5259999999999998</v>
      </c>
      <c r="Y199" s="31">
        <v>0.23799999999999999</v>
      </c>
      <c r="Z199" s="31" t="s">
        <v>80</v>
      </c>
      <c r="AA199" s="31">
        <v>1.5049999999999999</v>
      </c>
      <c r="AB199" s="31">
        <v>11.726000000000001</v>
      </c>
      <c r="AC199" s="31">
        <v>1.8939999999999999</v>
      </c>
      <c r="AD199" s="31">
        <v>0.55800000000000005</v>
      </c>
      <c r="AE199" s="31">
        <v>22.751999999999999</v>
      </c>
      <c r="AF199" s="31">
        <v>1.4259999999999999</v>
      </c>
      <c r="AG199" s="31">
        <v>2.65</v>
      </c>
      <c r="AH199" s="31">
        <v>2.6619999999999999</v>
      </c>
      <c r="AI199" s="31">
        <v>0.14299999999999999</v>
      </c>
      <c r="AJ199" s="31">
        <v>0.22800000000000001</v>
      </c>
      <c r="AK199">
        <v>98</v>
      </c>
      <c r="AL199" s="29">
        <v>0</v>
      </c>
      <c r="AM199" s="29">
        <v>99.97</v>
      </c>
      <c r="AN199" s="20">
        <v>53.689</v>
      </c>
    </row>
    <row r="200" spans="1:40" x14ac:dyDescent="0.25">
      <c r="A200" t="s">
        <v>187</v>
      </c>
      <c r="B200" t="s">
        <v>188</v>
      </c>
      <c r="C200" t="s">
        <v>75</v>
      </c>
      <c r="D200" t="s">
        <v>83</v>
      </c>
      <c r="E200" t="s">
        <v>87</v>
      </c>
      <c r="F200" t="s">
        <v>79</v>
      </c>
      <c r="G200" s="31" t="s">
        <v>80</v>
      </c>
      <c r="H200" s="31" t="s">
        <v>80</v>
      </c>
      <c r="I200" s="31" t="s">
        <v>80</v>
      </c>
      <c r="J200" s="31" t="s">
        <v>80</v>
      </c>
      <c r="K200" s="31" t="s">
        <v>80</v>
      </c>
      <c r="L200" s="31" t="s">
        <v>80</v>
      </c>
      <c r="M200" s="31" t="s">
        <v>80</v>
      </c>
      <c r="N200" s="31" t="s">
        <v>80</v>
      </c>
      <c r="O200" s="31" t="s">
        <v>80</v>
      </c>
      <c r="P200" s="31" t="s">
        <v>80</v>
      </c>
      <c r="Q200" s="31" t="s">
        <v>80</v>
      </c>
      <c r="R200" s="31" t="s">
        <v>80</v>
      </c>
      <c r="S200" s="31" t="s">
        <v>80</v>
      </c>
      <c r="T200" s="31" t="s">
        <v>80</v>
      </c>
      <c r="U200" s="31" t="s">
        <v>80</v>
      </c>
      <c r="V200" s="31" t="s">
        <v>82</v>
      </c>
      <c r="W200" s="31" t="s">
        <v>82</v>
      </c>
      <c r="X200" s="31" t="s">
        <v>82</v>
      </c>
      <c r="Y200" s="31" t="s">
        <v>82</v>
      </c>
      <c r="Z200" s="31" t="s">
        <v>80</v>
      </c>
      <c r="AA200" s="31" t="s">
        <v>82</v>
      </c>
      <c r="AB200" s="31" t="s">
        <v>82</v>
      </c>
      <c r="AC200" s="31" t="s">
        <v>5</v>
      </c>
      <c r="AD200" s="31" t="s">
        <v>82</v>
      </c>
      <c r="AE200" s="31" t="s">
        <v>5</v>
      </c>
      <c r="AF200" s="31" t="s">
        <v>82</v>
      </c>
      <c r="AG200" s="31" t="s">
        <v>5</v>
      </c>
      <c r="AH200" s="31" t="s">
        <v>5</v>
      </c>
      <c r="AI200" s="31" t="s">
        <v>5</v>
      </c>
      <c r="AJ200" s="31" t="s">
        <v>5</v>
      </c>
      <c r="AK200">
        <v>98</v>
      </c>
      <c r="AL200" s="29" t="s">
        <v>80</v>
      </c>
      <c r="AM200" s="29" t="s">
        <v>80</v>
      </c>
      <c r="AN200" s="20" t="s">
        <v>80</v>
      </c>
    </row>
    <row r="201" spans="1:40" x14ac:dyDescent="0.25">
      <c r="A201" t="s">
        <v>187</v>
      </c>
      <c r="B201" t="s">
        <v>188</v>
      </c>
      <c r="C201" t="s">
        <v>75</v>
      </c>
      <c r="D201" t="s">
        <v>109</v>
      </c>
      <c r="E201" t="s">
        <v>129</v>
      </c>
      <c r="F201" t="s">
        <v>78</v>
      </c>
      <c r="G201" s="31" t="s">
        <v>80</v>
      </c>
      <c r="H201" s="31" t="s">
        <v>80</v>
      </c>
      <c r="I201" s="31" t="s">
        <v>80</v>
      </c>
      <c r="J201" s="31">
        <v>8.1000000000000003E-2</v>
      </c>
      <c r="K201" s="31" t="s">
        <v>80</v>
      </c>
      <c r="L201" s="31">
        <v>3.2000000000000001E-2</v>
      </c>
      <c r="M201" s="31" t="s">
        <v>80</v>
      </c>
      <c r="N201" s="31" t="s">
        <v>80</v>
      </c>
      <c r="O201" s="31" t="s">
        <v>80</v>
      </c>
      <c r="P201" s="31">
        <v>0.30299999999999999</v>
      </c>
      <c r="Q201" s="31" t="s">
        <v>80</v>
      </c>
      <c r="R201" s="31">
        <v>0.56200000000000006</v>
      </c>
      <c r="S201" s="31">
        <v>0.15</v>
      </c>
      <c r="T201" s="31">
        <v>3.625</v>
      </c>
      <c r="U201" s="31">
        <v>2.52</v>
      </c>
      <c r="V201" s="31">
        <v>1.8979999999999999</v>
      </c>
      <c r="W201" s="31">
        <v>2.2749999999999999</v>
      </c>
      <c r="X201" s="31">
        <v>5.883</v>
      </c>
      <c r="Y201" s="31">
        <v>3.4569999999999999</v>
      </c>
      <c r="Z201" s="31">
        <v>8.8970000000000002</v>
      </c>
      <c r="AA201" s="31">
        <v>2.649</v>
      </c>
      <c r="AB201" s="31">
        <v>4.3289999999999997</v>
      </c>
      <c r="AC201" s="31">
        <v>2.1949999999999998</v>
      </c>
      <c r="AD201" s="31">
        <v>1.4330000000000001</v>
      </c>
      <c r="AE201" s="31">
        <v>8.2000000000000003E-2</v>
      </c>
      <c r="AF201" s="31">
        <v>6.9180000000000001</v>
      </c>
      <c r="AG201" s="31">
        <v>4.226</v>
      </c>
      <c r="AH201" s="31" t="s">
        <v>80</v>
      </c>
      <c r="AI201" s="31" t="s">
        <v>80</v>
      </c>
      <c r="AJ201" s="31" t="s">
        <v>80</v>
      </c>
      <c r="AK201">
        <v>99</v>
      </c>
      <c r="AL201" s="29">
        <v>0</v>
      </c>
      <c r="AM201" s="29">
        <v>99.97</v>
      </c>
      <c r="AN201" s="20">
        <v>51.515999999999998</v>
      </c>
    </row>
    <row r="202" spans="1:40" x14ac:dyDescent="0.25">
      <c r="A202" t="s">
        <v>187</v>
      </c>
      <c r="B202" t="s">
        <v>188</v>
      </c>
      <c r="C202" t="s">
        <v>75</v>
      </c>
      <c r="D202" t="s">
        <v>109</v>
      </c>
      <c r="E202" t="s">
        <v>129</v>
      </c>
      <c r="F202" t="s">
        <v>79</v>
      </c>
      <c r="G202" s="31" t="s">
        <v>80</v>
      </c>
      <c r="H202" s="31" t="s">
        <v>80</v>
      </c>
      <c r="I202" s="31" t="s">
        <v>80</v>
      </c>
      <c r="J202" s="31" t="s">
        <v>5</v>
      </c>
      <c r="K202" s="31" t="s">
        <v>80</v>
      </c>
      <c r="L202" s="31" t="s">
        <v>5</v>
      </c>
      <c r="M202" s="31" t="s">
        <v>24</v>
      </c>
      <c r="N202" s="31" t="s">
        <v>80</v>
      </c>
      <c r="O202" s="31" t="s">
        <v>7</v>
      </c>
      <c r="P202" s="31" t="s">
        <v>20</v>
      </c>
      <c r="Q202" s="31" t="s">
        <v>7</v>
      </c>
      <c r="R202" s="31" t="s">
        <v>20</v>
      </c>
      <c r="S202" s="31" t="s">
        <v>20</v>
      </c>
      <c r="T202" s="31" t="s">
        <v>20</v>
      </c>
      <c r="U202" s="31" t="s">
        <v>20</v>
      </c>
      <c r="V202" s="31" t="s">
        <v>20</v>
      </c>
      <c r="W202" s="31" t="s">
        <v>24</v>
      </c>
      <c r="X202" s="31" t="s">
        <v>24</v>
      </c>
      <c r="Y202" s="31" t="s">
        <v>24</v>
      </c>
      <c r="Z202" s="31" t="s">
        <v>24</v>
      </c>
      <c r="AA202" s="31" t="s">
        <v>24</v>
      </c>
      <c r="AB202" s="31" t="s">
        <v>24</v>
      </c>
      <c r="AC202" s="31" t="s">
        <v>24</v>
      </c>
      <c r="AD202" s="31" t="s">
        <v>24</v>
      </c>
      <c r="AE202" s="31" t="s">
        <v>24</v>
      </c>
      <c r="AF202" s="31" t="s">
        <v>24</v>
      </c>
      <c r="AG202" s="31" t="s">
        <v>24</v>
      </c>
      <c r="AH202" s="31" t="s">
        <v>7</v>
      </c>
      <c r="AI202" s="31" t="s">
        <v>7</v>
      </c>
      <c r="AJ202" s="31" t="s">
        <v>7</v>
      </c>
      <c r="AK202">
        <v>99</v>
      </c>
      <c r="AL202" s="29" t="s">
        <v>80</v>
      </c>
      <c r="AM202" s="29" t="s">
        <v>80</v>
      </c>
      <c r="AN202" s="20" t="s">
        <v>80</v>
      </c>
    </row>
    <row r="203" spans="1:40" x14ac:dyDescent="0.25">
      <c r="A203" t="s">
        <v>187</v>
      </c>
      <c r="B203" t="s">
        <v>188</v>
      </c>
      <c r="C203" t="s">
        <v>75</v>
      </c>
      <c r="D203" t="s">
        <v>89</v>
      </c>
      <c r="E203" t="s">
        <v>99</v>
      </c>
      <c r="F203" t="s">
        <v>78</v>
      </c>
      <c r="G203" s="31" t="s">
        <v>80</v>
      </c>
      <c r="H203" s="31" t="s">
        <v>80</v>
      </c>
      <c r="I203" s="31" t="s">
        <v>80</v>
      </c>
      <c r="J203" s="31" t="s">
        <v>80</v>
      </c>
      <c r="K203" s="31" t="s">
        <v>80</v>
      </c>
      <c r="L203" s="31" t="s">
        <v>80</v>
      </c>
      <c r="M203" s="31" t="s">
        <v>80</v>
      </c>
      <c r="N203" s="31" t="s">
        <v>80</v>
      </c>
      <c r="O203" s="31" t="s">
        <v>80</v>
      </c>
      <c r="P203" s="31" t="s">
        <v>80</v>
      </c>
      <c r="Q203" s="31" t="s">
        <v>80</v>
      </c>
      <c r="R203" s="31" t="s">
        <v>80</v>
      </c>
      <c r="S203" s="31" t="s">
        <v>80</v>
      </c>
      <c r="T203" s="31" t="s">
        <v>80</v>
      </c>
      <c r="U203" s="31" t="s">
        <v>80</v>
      </c>
      <c r="V203" s="31" t="s">
        <v>80</v>
      </c>
      <c r="W203" s="31">
        <v>0.113</v>
      </c>
      <c r="X203" s="31">
        <v>8.8000000000000007</v>
      </c>
      <c r="Y203" s="31" t="s">
        <v>80</v>
      </c>
      <c r="Z203" s="31" t="s">
        <v>80</v>
      </c>
      <c r="AA203" s="31">
        <v>1.6E-2</v>
      </c>
      <c r="AB203" s="31">
        <v>0.69599999999999995</v>
      </c>
      <c r="AC203" s="31">
        <v>7.9379999999999997</v>
      </c>
      <c r="AD203" s="31">
        <v>0.65700000000000003</v>
      </c>
      <c r="AE203" s="31">
        <v>31.370999999999999</v>
      </c>
      <c r="AF203" s="31">
        <v>0.22</v>
      </c>
      <c r="AG203" s="31" t="s">
        <v>80</v>
      </c>
      <c r="AH203" s="31" t="s">
        <v>80</v>
      </c>
      <c r="AI203" s="31" t="s">
        <v>80</v>
      </c>
      <c r="AJ203" s="31">
        <v>0.98399999999999999</v>
      </c>
      <c r="AK203">
        <v>100</v>
      </c>
      <c r="AL203" s="29">
        <v>0</v>
      </c>
      <c r="AM203" s="29">
        <v>99.97</v>
      </c>
      <c r="AN203" s="20">
        <v>50.795000000000002</v>
      </c>
    </row>
    <row r="204" spans="1:40" x14ac:dyDescent="0.25">
      <c r="A204" t="s">
        <v>187</v>
      </c>
      <c r="B204" t="s">
        <v>188</v>
      </c>
      <c r="C204" t="s">
        <v>75</v>
      </c>
      <c r="D204" t="s">
        <v>89</v>
      </c>
      <c r="E204" t="s">
        <v>99</v>
      </c>
      <c r="F204" t="s">
        <v>79</v>
      </c>
      <c r="G204" s="31" t="s">
        <v>80</v>
      </c>
      <c r="H204" s="31" t="s">
        <v>80</v>
      </c>
      <c r="I204" s="31" t="s">
        <v>80</v>
      </c>
      <c r="J204" s="31" t="s">
        <v>80</v>
      </c>
      <c r="K204" s="31" t="s">
        <v>80</v>
      </c>
      <c r="L204" s="31" t="s">
        <v>80</v>
      </c>
      <c r="M204" s="31" t="s">
        <v>80</v>
      </c>
      <c r="N204" s="31" t="s">
        <v>80</v>
      </c>
      <c r="O204" s="31" t="s">
        <v>80</v>
      </c>
      <c r="P204" s="31" t="s">
        <v>80</v>
      </c>
      <c r="Q204" s="31" t="s">
        <v>80</v>
      </c>
      <c r="R204" s="31" t="s">
        <v>80</v>
      </c>
      <c r="S204" s="31" t="s">
        <v>80</v>
      </c>
      <c r="T204" s="31" t="s">
        <v>80</v>
      </c>
      <c r="U204" s="31" t="s">
        <v>80</v>
      </c>
      <c r="V204" s="31" t="s">
        <v>80</v>
      </c>
      <c r="W204" s="31" t="s">
        <v>5</v>
      </c>
      <c r="X204" s="31" t="s">
        <v>5</v>
      </c>
      <c r="Y204" s="31" t="s">
        <v>5</v>
      </c>
      <c r="Z204" s="31" t="s">
        <v>80</v>
      </c>
      <c r="AA204" s="31" t="s">
        <v>5</v>
      </c>
      <c r="AB204" s="31" t="s">
        <v>5</v>
      </c>
      <c r="AC204" s="31" t="s">
        <v>5</v>
      </c>
      <c r="AD204" s="31" t="s">
        <v>5</v>
      </c>
      <c r="AE204" s="31" t="s">
        <v>5</v>
      </c>
      <c r="AF204" s="31" t="s">
        <v>5</v>
      </c>
      <c r="AG204" s="31" t="s">
        <v>80</v>
      </c>
      <c r="AH204" s="31" t="s">
        <v>80</v>
      </c>
      <c r="AI204" s="31" t="s">
        <v>80</v>
      </c>
      <c r="AJ204" s="31" t="s">
        <v>5</v>
      </c>
      <c r="AK204">
        <v>100</v>
      </c>
      <c r="AL204" s="29" t="s">
        <v>80</v>
      </c>
      <c r="AM204" s="29" t="s">
        <v>80</v>
      </c>
      <c r="AN204" s="20" t="s">
        <v>80</v>
      </c>
    </row>
    <row r="205" spans="1:40" x14ac:dyDescent="0.25">
      <c r="A205" t="s">
        <v>187</v>
      </c>
      <c r="B205" t="s">
        <v>188</v>
      </c>
      <c r="C205" t="s">
        <v>75</v>
      </c>
      <c r="D205" t="s">
        <v>94</v>
      </c>
      <c r="E205" t="s">
        <v>104</v>
      </c>
      <c r="F205" t="s">
        <v>78</v>
      </c>
      <c r="G205" s="31" t="s">
        <v>80</v>
      </c>
      <c r="H205" s="31" t="s">
        <v>80</v>
      </c>
      <c r="I205" s="31">
        <v>0.48</v>
      </c>
      <c r="J205" s="31" t="s">
        <v>80</v>
      </c>
      <c r="K205" s="31">
        <v>1</v>
      </c>
      <c r="L205" s="31" t="s">
        <v>80</v>
      </c>
      <c r="M205" s="31">
        <v>1.76</v>
      </c>
      <c r="N205" s="31">
        <v>0.01</v>
      </c>
      <c r="O205" s="31" t="s">
        <v>80</v>
      </c>
      <c r="P205" s="31">
        <v>0.49299999999999999</v>
      </c>
      <c r="Q205" s="31">
        <v>0.60399999999999998</v>
      </c>
      <c r="R205" s="31">
        <v>0.79500000000000004</v>
      </c>
      <c r="S205" s="31">
        <v>0.85799999999999998</v>
      </c>
      <c r="T205" s="31">
        <v>2.0129999999999999</v>
      </c>
      <c r="U205" s="31">
        <v>1.871</v>
      </c>
      <c r="V205" s="31">
        <v>6.6980000000000004</v>
      </c>
      <c r="W205" s="31">
        <v>4.665</v>
      </c>
      <c r="X205" s="31">
        <v>7.6989999999999998</v>
      </c>
      <c r="Y205" s="31">
        <v>6.1580000000000004</v>
      </c>
      <c r="Z205" s="31">
        <v>4.7249999999999996</v>
      </c>
      <c r="AA205" s="31">
        <v>0.54300000000000004</v>
      </c>
      <c r="AB205" s="31">
        <v>0.41299999999999998</v>
      </c>
      <c r="AC205" s="31">
        <v>2.92</v>
      </c>
      <c r="AD205" s="31">
        <v>2.8460000000000001</v>
      </c>
      <c r="AE205" s="31">
        <v>1.7330000000000001</v>
      </c>
      <c r="AF205" s="31">
        <v>0.14899999999999999</v>
      </c>
      <c r="AG205" s="31" t="s">
        <v>80</v>
      </c>
      <c r="AH205" s="31">
        <v>0.83699999999999997</v>
      </c>
      <c r="AI205" s="31" t="s">
        <v>80</v>
      </c>
      <c r="AJ205" s="31">
        <v>0.24099999999999999</v>
      </c>
      <c r="AK205">
        <v>101</v>
      </c>
      <c r="AL205" s="29">
        <v>0</v>
      </c>
      <c r="AM205" s="29">
        <v>99.98</v>
      </c>
      <c r="AN205" s="20">
        <v>49.511000000000003</v>
      </c>
    </row>
    <row r="206" spans="1:40" x14ac:dyDescent="0.25">
      <c r="A206" t="s">
        <v>187</v>
      </c>
      <c r="B206" t="s">
        <v>188</v>
      </c>
      <c r="C206" t="s">
        <v>75</v>
      </c>
      <c r="D206" t="s">
        <v>94</v>
      </c>
      <c r="E206" t="s">
        <v>104</v>
      </c>
      <c r="F206" t="s">
        <v>79</v>
      </c>
      <c r="G206" s="31" t="s">
        <v>80</v>
      </c>
      <c r="H206" s="31" t="s">
        <v>80</v>
      </c>
      <c r="I206" s="31" t="s">
        <v>82</v>
      </c>
      <c r="J206" s="31" t="s">
        <v>80</v>
      </c>
      <c r="K206" s="31" t="s">
        <v>82</v>
      </c>
      <c r="L206" s="31" t="s">
        <v>80</v>
      </c>
      <c r="M206" s="31" t="s">
        <v>82</v>
      </c>
      <c r="N206" s="31" t="s">
        <v>82</v>
      </c>
      <c r="O206" s="31" t="s">
        <v>80</v>
      </c>
      <c r="P206" s="31" t="s">
        <v>82</v>
      </c>
      <c r="Q206" s="31" t="s">
        <v>82</v>
      </c>
      <c r="R206" s="31" t="s">
        <v>82</v>
      </c>
      <c r="S206" s="31" t="s">
        <v>9</v>
      </c>
      <c r="T206" s="31" t="s">
        <v>82</v>
      </c>
      <c r="U206" s="31" t="s">
        <v>82</v>
      </c>
      <c r="V206" s="31" t="s">
        <v>82</v>
      </c>
      <c r="W206" s="31" t="s">
        <v>9</v>
      </c>
      <c r="X206" s="31" t="s">
        <v>9</v>
      </c>
      <c r="Y206" s="31" t="s">
        <v>9</v>
      </c>
      <c r="Z206" s="31" t="s">
        <v>9</v>
      </c>
      <c r="AA206" s="31" t="s">
        <v>9</v>
      </c>
      <c r="AB206" s="31" t="s">
        <v>82</v>
      </c>
      <c r="AC206" s="31" t="s">
        <v>9</v>
      </c>
      <c r="AD206" s="31" t="s">
        <v>9</v>
      </c>
      <c r="AE206" s="31" t="s">
        <v>9</v>
      </c>
      <c r="AF206" s="31" t="s">
        <v>9</v>
      </c>
      <c r="AG206" s="31" t="s">
        <v>80</v>
      </c>
      <c r="AH206" s="31" t="s">
        <v>9</v>
      </c>
      <c r="AI206" s="31" t="s">
        <v>80</v>
      </c>
      <c r="AJ206" s="31" t="s">
        <v>82</v>
      </c>
      <c r="AK206">
        <v>101</v>
      </c>
      <c r="AL206" s="29" t="s">
        <v>80</v>
      </c>
      <c r="AM206" s="29" t="s">
        <v>80</v>
      </c>
      <c r="AN206" s="20" t="s">
        <v>80</v>
      </c>
    </row>
    <row r="207" spans="1:40" x14ac:dyDescent="0.25">
      <c r="A207" t="s">
        <v>187</v>
      </c>
      <c r="B207" t="s">
        <v>188</v>
      </c>
      <c r="C207" t="s">
        <v>75</v>
      </c>
      <c r="D207" t="s">
        <v>109</v>
      </c>
      <c r="E207" t="s">
        <v>81</v>
      </c>
      <c r="F207" t="s">
        <v>78</v>
      </c>
      <c r="G207" s="31" t="s">
        <v>80</v>
      </c>
      <c r="H207" s="31" t="s">
        <v>80</v>
      </c>
      <c r="I207" s="31" t="s">
        <v>80</v>
      </c>
      <c r="J207" s="31" t="s">
        <v>80</v>
      </c>
      <c r="K207" s="31" t="s">
        <v>80</v>
      </c>
      <c r="L207" s="31" t="s">
        <v>80</v>
      </c>
      <c r="M207" s="31" t="s">
        <v>80</v>
      </c>
      <c r="N207" s="31" t="s">
        <v>80</v>
      </c>
      <c r="O207" s="31" t="s">
        <v>80</v>
      </c>
      <c r="P207" s="31" t="s">
        <v>80</v>
      </c>
      <c r="Q207" s="31" t="s">
        <v>80</v>
      </c>
      <c r="R207" s="31" t="s">
        <v>80</v>
      </c>
      <c r="S207" s="31" t="s">
        <v>80</v>
      </c>
      <c r="T207" s="31" t="s">
        <v>80</v>
      </c>
      <c r="U207" s="31" t="s">
        <v>80</v>
      </c>
      <c r="V207" s="31" t="s">
        <v>80</v>
      </c>
      <c r="W207" s="31" t="s">
        <v>80</v>
      </c>
      <c r="X207" s="31" t="s">
        <v>80</v>
      </c>
      <c r="Y207" s="31" t="s">
        <v>80</v>
      </c>
      <c r="Z207" s="31" t="s">
        <v>80</v>
      </c>
      <c r="AA207" s="31" t="s">
        <v>80</v>
      </c>
      <c r="AB207" s="31" t="s">
        <v>80</v>
      </c>
      <c r="AC207" s="31" t="s">
        <v>80</v>
      </c>
      <c r="AD207" s="31" t="s">
        <v>80</v>
      </c>
      <c r="AE207" s="31" t="s">
        <v>80</v>
      </c>
      <c r="AF207" s="31" t="s">
        <v>80</v>
      </c>
      <c r="AG207" s="31" t="s">
        <v>80</v>
      </c>
      <c r="AH207" s="31">
        <v>5.0629999999999997</v>
      </c>
      <c r="AI207" s="31">
        <v>35.021999999999998</v>
      </c>
      <c r="AJ207" s="31">
        <v>9.26</v>
      </c>
      <c r="AK207">
        <v>102</v>
      </c>
      <c r="AL207" s="29">
        <v>0</v>
      </c>
      <c r="AM207" s="29">
        <v>99.98</v>
      </c>
      <c r="AN207" s="20">
        <v>49.344000000000001</v>
      </c>
    </row>
    <row r="208" spans="1:40" x14ac:dyDescent="0.25">
      <c r="A208" t="s">
        <v>187</v>
      </c>
      <c r="B208" t="s">
        <v>188</v>
      </c>
      <c r="C208" t="s">
        <v>75</v>
      </c>
      <c r="D208" t="s">
        <v>109</v>
      </c>
      <c r="E208" t="s">
        <v>81</v>
      </c>
      <c r="F208" t="s">
        <v>79</v>
      </c>
      <c r="G208" s="31" t="s">
        <v>80</v>
      </c>
      <c r="H208" s="31" t="s">
        <v>80</v>
      </c>
      <c r="I208" s="31" t="s">
        <v>80</v>
      </c>
      <c r="J208" s="31" t="s">
        <v>80</v>
      </c>
      <c r="K208" s="31" t="s">
        <v>80</v>
      </c>
      <c r="L208" s="31" t="s">
        <v>80</v>
      </c>
      <c r="M208" s="31" t="s">
        <v>5</v>
      </c>
      <c r="N208" s="31" t="s">
        <v>80</v>
      </c>
      <c r="O208" s="31" t="s">
        <v>80</v>
      </c>
      <c r="P208" s="31" t="s">
        <v>80</v>
      </c>
      <c r="Q208" s="31" t="s">
        <v>5</v>
      </c>
      <c r="R208" s="31" t="s">
        <v>5</v>
      </c>
      <c r="S208" s="31" t="s">
        <v>80</v>
      </c>
      <c r="T208" s="31" t="s">
        <v>5</v>
      </c>
      <c r="U208" s="31" t="s">
        <v>80</v>
      </c>
      <c r="V208" s="31" t="s">
        <v>80</v>
      </c>
      <c r="W208" s="31" t="s">
        <v>80</v>
      </c>
      <c r="X208" s="31" t="s">
        <v>80</v>
      </c>
      <c r="Y208" s="31" t="s">
        <v>80</v>
      </c>
      <c r="Z208" s="31" t="s">
        <v>80</v>
      </c>
      <c r="AA208" s="31" t="s">
        <v>5</v>
      </c>
      <c r="AB208" s="31" t="s">
        <v>80</v>
      </c>
      <c r="AC208" s="31" t="s">
        <v>80</v>
      </c>
      <c r="AD208" s="31" t="s">
        <v>80</v>
      </c>
      <c r="AE208" s="31" t="s">
        <v>80</v>
      </c>
      <c r="AF208" s="31" t="s">
        <v>24</v>
      </c>
      <c r="AG208" s="31" t="s">
        <v>7</v>
      </c>
      <c r="AH208" s="31" t="s">
        <v>20</v>
      </c>
      <c r="AI208" s="31" t="s">
        <v>20</v>
      </c>
      <c r="AJ208" s="31" t="s">
        <v>20</v>
      </c>
      <c r="AK208">
        <v>102</v>
      </c>
      <c r="AL208" s="29" t="s">
        <v>80</v>
      </c>
      <c r="AM208" s="29" t="s">
        <v>80</v>
      </c>
      <c r="AN208" s="20" t="s">
        <v>80</v>
      </c>
    </row>
    <row r="209" spans="1:40" x14ac:dyDescent="0.25">
      <c r="A209" t="s">
        <v>187</v>
      </c>
      <c r="B209" t="s">
        <v>188</v>
      </c>
      <c r="C209" t="s">
        <v>75</v>
      </c>
      <c r="D209" t="s">
        <v>88</v>
      </c>
      <c r="E209" t="s">
        <v>84</v>
      </c>
      <c r="F209" t="s">
        <v>78</v>
      </c>
      <c r="G209" s="31" t="s">
        <v>80</v>
      </c>
      <c r="H209" s="31" t="s">
        <v>80</v>
      </c>
      <c r="I209" s="31">
        <v>4</v>
      </c>
      <c r="J209" s="31" t="s">
        <v>80</v>
      </c>
      <c r="K209" s="31" t="s">
        <v>80</v>
      </c>
      <c r="L209" s="31" t="s">
        <v>80</v>
      </c>
      <c r="M209" s="31">
        <v>9.6</v>
      </c>
      <c r="N209" s="31" t="s">
        <v>80</v>
      </c>
      <c r="O209" s="31" t="s">
        <v>80</v>
      </c>
      <c r="P209" s="31">
        <v>0.114</v>
      </c>
      <c r="Q209" s="31">
        <v>32.700000000000003</v>
      </c>
      <c r="R209" s="31" t="s">
        <v>80</v>
      </c>
      <c r="S209" s="31" t="s">
        <v>80</v>
      </c>
      <c r="T209" s="31" t="s">
        <v>80</v>
      </c>
      <c r="U209" s="31" t="s">
        <v>80</v>
      </c>
      <c r="V209" s="31" t="s">
        <v>80</v>
      </c>
      <c r="W209" s="31" t="s">
        <v>80</v>
      </c>
      <c r="X209" s="31" t="s">
        <v>80</v>
      </c>
      <c r="Y209" s="31" t="s">
        <v>80</v>
      </c>
      <c r="Z209" s="31" t="s">
        <v>80</v>
      </c>
      <c r="AA209" s="31" t="s">
        <v>80</v>
      </c>
      <c r="AB209" s="31">
        <v>2E-3</v>
      </c>
      <c r="AC209" s="31">
        <v>0.153</v>
      </c>
      <c r="AD209" s="31" t="s">
        <v>80</v>
      </c>
      <c r="AE209" s="31" t="s">
        <v>80</v>
      </c>
      <c r="AF209" s="31" t="s">
        <v>80</v>
      </c>
      <c r="AG209" s="31" t="s">
        <v>80</v>
      </c>
      <c r="AH209" s="31" t="s">
        <v>80</v>
      </c>
      <c r="AI209" s="31" t="s">
        <v>80</v>
      </c>
      <c r="AJ209" s="31" t="s">
        <v>80</v>
      </c>
      <c r="AK209">
        <v>103</v>
      </c>
      <c r="AL209" s="29">
        <v>0</v>
      </c>
      <c r="AM209" s="29">
        <v>99.98</v>
      </c>
      <c r="AN209" s="20">
        <v>46.569000000000003</v>
      </c>
    </row>
    <row r="210" spans="1:40" x14ac:dyDescent="0.25">
      <c r="A210" t="s">
        <v>187</v>
      </c>
      <c r="B210" t="s">
        <v>188</v>
      </c>
      <c r="C210" t="s">
        <v>75</v>
      </c>
      <c r="D210" t="s">
        <v>88</v>
      </c>
      <c r="E210" t="s">
        <v>84</v>
      </c>
      <c r="F210" t="s">
        <v>79</v>
      </c>
      <c r="G210" s="31" t="s">
        <v>80</v>
      </c>
      <c r="H210" s="31" t="s">
        <v>80</v>
      </c>
      <c r="I210" s="31" t="s">
        <v>82</v>
      </c>
      <c r="J210" s="31" t="s">
        <v>80</v>
      </c>
      <c r="K210" s="31" t="s">
        <v>80</v>
      </c>
      <c r="L210" s="31" t="s">
        <v>80</v>
      </c>
      <c r="M210" s="31" t="s">
        <v>5</v>
      </c>
      <c r="N210" s="31" t="s">
        <v>80</v>
      </c>
      <c r="O210" s="31" t="s">
        <v>80</v>
      </c>
      <c r="P210" s="31" t="s">
        <v>82</v>
      </c>
      <c r="Q210" s="31" t="s">
        <v>82</v>
      </c>
      <c r="R210" s="31" t="s">
        <v>80</v>
      </c>
      <c r="S210" s="31" t="s">
        <v>80</v>
      </c>
      <c r="T210" s="31" t="s">
        <v>80</v>
      </c>
      <c r="U210" s="31" t="s">
        <v>80</v>
      </c>
      <c r="V210" s="31" t="s">
        <v>80</v>
      </c>
      <c r="W210" s="31" t="s">
        <v>80</v>
      </c>
      <c r="X210" s="31" t="s">
        <v>80</v>
      </c>
      <c r="Y210" s="31" t="s">
        <v>80</v>
      </c>
      <c r="Z210" s="31" t="s">
        <v>80</v>
      </c>
      <c r="AA210" s="31" t="s">
        <v>80</v>
      </c>
      <c r="AB210" s="31" t="s">
        <v>82</v>
      </c>
      <c r="AC210" s="31" t="s">
        <v>5</v>
      </c>
      <c r="AD210" s="31" t="s">
        <v>80</v>
      </c>
      <c r="AE210" s="31" t="s">
        <v>80</v>
      </c>
      <c r="AF210" s="31" t="s">
        <v>80</v>
      </c>
      <c r="AG210" s="31" t="s">
        <v>80</v>
      </c>
      <c r="AH210" s="31" t="s">
        <v>80</v>
      </c>
      <c r="AI210" s="31" t="s">
        <v>80</v>
      </c>
      <c r="AJ210" s="31" t="s">
        <v>80</v>
      </c>
      <c r="AK210">
        <v>103</v>
      </c>
      <c r="AL210" s="29" t="s">
        <v>80</v>
      </c>
      <c r="AM210" s="29" t="s">
        <v>80</v>
      </c>
      <c r="AN210" s="20" t="s">
        <v>80</v>
      </c>
    </row>
    <row r="211" spans="1:40" x14ac:dyDescent="0.25">
      <c r="A211" t="s">
        <v>187</v>
      </c>
      <c r="B211" t="s">
        <v>188</v>
      </c>
      <c r="C211" t="s">
        <v>75</v>
      </c>
      <c r="D211" t="s">
        <v>113</v>
      </c>
      <c r="E211" t="s">
        <v>104</v>
      </c>
      <c r="F211" t="s">
        <v>78</v>
      </c>
      <c r="G211" s="31" t="s">
        <v>80</v>
      </c>
      <c r="H211" s="31" t="s">
        <v>80</v>
      </c>
      <c r="I211" s="31" t="s">
        <v>80</v>
      </c>
      <c r="J211" s="31">
        <v>0.1</v>
      </c>
      <c r="K211" s="31" t="s">
        <v>80</v>
      </c>
      <c r="L211" s="31" t="s">
        <v>80</v>
      </c>
      <c r="M211" s="31" t="s">
        <v>80</v>
      </c>
      <c r="N211" s="31" t="s">
        <v>80</v>
      </c>
      <c r="O211" s="31" t="s">
        <v>80</v>
      </c>
      <c r="P211" s="31" t="s">
        <v>80</v>
      </c>
      <c r="Q211" s="31" t="s">
        <v>80</v>
      </c>
      <c r="R211" s="31">
        <v>4.6079999999999997</v>
      </c>
      <c r="S211" s="31">
        <v>9.6319999999999997</v>
      </c>
      <c r="T211" s="31">
        <v>13.747999999999999</v>
      </c>
      <c r="U211" s="31">
        <v>18.298999999999999</v>
      </c>
      <c r="V211" s="31" t="s">
        <v>80</v>
      </c>
      <c r="W211" s="31" t="s">
        <v>80</v>
      </c>
      <c r="X211" s="31" t="s">
        <v>80</v>
      </c>
      <c r="Y211" s="31" t="s">
        <v>80</v>
      </c>
      <c r="Z211" s="31" t="s">
        <v>80</v>
      </c>
      <c r="AA211" s="31" t="s">
        <v>80</v>
      </c>
      <c r="AB211" s="31" t="s">
        <v>80</v>
      </c>
      <c r="AC211" s="31" t="s">
        <v>80</v>
      </c>
      <c r="AD211" s="31" t="s">
        <v>80</v>
      </c>
      <c r="AE211" s="31" t="s">
        <v>80</v>
      </c>
      <c r="AF211" s="31" t="s">
        <v>80</v>
      </c>
      <c r="AG211" s="31" t="s">
        <v>80</v>
      </c>
      <c r="AH211" s="31" t="s">
        <v>80</v>
      </c>
      <c r="AI211" s="31" t="s">
        <v>80</v>
      </c>
      <c r="AJ211" s="31" t="s">
        <v>80</v>
      </c>
      <c r="AK211">
        <v>104</v>
      </c>
      <c r="AL211" s="29">
        <v>0</v>
      </c>
      <c r="AM211" s="29">
        <v>99.98</v>
      </c>
      <c r="AN211" s="20">
        <v>46.387</v>
      </c>
    </row>
    <row r="212" spans="1:40" x14ac:dyDescent="0.25">
      <c r="A212" t="s">
        <v>187</v>
      </c>
      <c r="B212" t="s">
        <v>188</v>
      </c>
      <c r="C212" t="s">
        <v>75</v>
      </c>
      <c r="D212" t="s">
        <v>113</v>
      </c>
      <c r="E212" t="s">
        <v>104</v>
      </c>
      <c r="F212" t="s">
        <v>79</v>
      </c>
      <c r="G212" s="31" t="s">
        <v>80</v>
      </c>
      <c r="H212" s="31" t="s">
        <v>80</v>
      </c>
      <c r="I212" s="31" t="s">
        <v>80</v>
      </c>
      <c r="J212" s="31" t="s">
        <v>82</v>
      </c>
      <c r="K212" s="31" t="s">
        <v>80</v>
      </c>
      <c r="L212" s="31" t="s">
        <v>80</v>
      </c>
      <c r="M212" s="31" t="s">
        <v>80</v>
      </c>
      <c r="N212" s="31" t="s">
        <v>80</v>
      </c>
      <c r="O212" s="31" t="s">
        <v>80</v>
      </c>
      <c r="P212" s="31" t="s">
        <v>80</v>
      </c>
      <c r="Q212" s="31" t="s">
        <v>80</v>
      </c>
      <c r="R212" s="31" t="s">
        <v>82</v>
      </c>
      <c r="S212" s="31" t="s">
        <v>82</v>
      </c>
      <c r="T212" s="31" t="s">
        <v>82</v>
      </c>
      <c r="U212" s="31" t="s">
        <v>82</v>
      </c>
      <c r="V212" s="31" t="s">
        <v>80</v>
      </c>
      <c r="W212" s="31" t="s">
        <v>80</v>
      </c>
      <c r="X212" s="31" t="s">
        <v>80</v>
      </c>
      <c r="Y212" s="31" t="s">
        <v>80</v>
      </c>
      <c r="Z212" s="31" t="s">
        <v>80</v>
      </c>
      <c r="AA212" s="31" t="s">
        <v>80</v>
      </c>
      <c r="AB212" s="31" t="s">
        <v>80</v>
      </c>
      <c r="AC212" s="31" t="s">
        <v>7</v>
      </c>
      <c r="AD212" s="31" t="s">
        <v>80</v>
      </c>
      <c r="AE212" s="31" t="s">
        <v>80</v>
      </c>
      <c r="AF212" s="31" t="s">
        <v>80</v>
      </c>
      <c r="AG212" s="31" t="s">
        <v>80</v>
      </c>
      <c r="AH212" s="31" t="s">
        <v>80</v>
      </c>
      <c r="AI212" s="31" t="s">
        <v>80</v>
      </c>
      <c r="AJ212" s="31" t="s">
        <v>80</v>
      </c>
      <c r="AK212">
        <v>104</v>
      </c>
      <c r="AL212" s="29" t="s">
        <v>80</v>
      </c>
      <c r="AM212" s="29" t="s">
        <v>80</v>
      </c>
      <c r="AN212" s="20" t="s">
        <v>80</v>
      </c>
    </row>
    <row r="213" spans="1:40" x14ac:dyDescent="0.25">
      <c r="A213" t="s">
        <v>187</v>
      </c>
      <c r="B213" t="s">
        <v>188</v>
      </c>
      <c r="C213" t="s">
        <v>75</v>
      </c>
      <c r="D213" t="s">
        <v>116</v>
      </c>
      <c r="E213" t="s">
        <v>105</v>
      </c>
      <c r="F213" t="s">
        <v>78</v>
      </c>
      <c r="G213" s="31" t="s">
        <v>80</v>
      </c>
      <c r="H213" s="31" t="s">
        <v>80</v>
      </c>
      <c r="I213" s="31" t="s">
        <v>80</v>
      </c>
      <c r="J213" s="31" t="s">
        <v>80</v>
      </c>
      <c r="K213" s="31" t="s">
        <v>80</v>
      </c>
      <c r="L213" s="31" t="s">
        <v>80</v>
      </c>
      <c r="M213" s="31" t="s">
        <v>80</v>
      </c>
      <c r="N213" s="31" t="s">
        <v>80</v>
      </c>
      <c r="O213" s="31">
        <v>2.9159999999999999</v>
      </c>
      <c r="P213" s="31">
        <v>2.6850000000000001</v>
      </c>
      <c r="Q213" s="31">
        <v>4.4729999999999999</v>
      </c>
      <c r="R213" s="31">
        <v>3.28</v>
      </c>
      <c r="S213" s="31">
        <v>1.913</v>
      </c>
      <c r="T213" s="31">
        <v>1.9139999999999999</v>
      </c>
      <c r="U213" s="31">
        <v>1.6859999999999999</v>
      </c>
      <c r="V213" s="31">
        <v>3.851</v>
      </c>
      <c r="W213" s="31">
        <v>1.512</v>
      </c>
      <c r="X213" s="31">
        <v>3.7949999999999999</v>
      </c>
      <c r="Y213" s="31">
        <v>0.79800000000000004</v>
      </c>
      <c r="Z213" s="31">
        <v>2.88</v>
      </c>
      <c r="AA213" s="31">
        <v>0.27100000000000002</v>
      </c>
      <c r="AB213" s="31">
        <v>0.51200000000000001</v>
      </c>
      <c r="AC213" s="31">
        <v>3.1150000000000002</v>
      </c>
      <c r="AD213" s="31">
        <v>2.7639999999999998</v>
      </c>
      <c r="AE213" s="31">
        <v>1.1759999999999999</v>
      </c>
      <c r="AF213" s="31">
        <v>0.41899999999999998</v>
      </c>
      <c r="AG213" s="31">
        <v>0.40699999999999997</v>
      </c>
      <c r="AH213" s="31">
        <v>0.85099999999999998</v>
      </c>
      <c r="AI213" s="31">
        <v>0.47</v>
      </c>
      <c r="AJ213" s="31">
        <v>0.57599999999999996</v>
      </c>
      <c r="AK213">
        <v>105</v>
      </c>
      <c r="AL213" s="29">
        <v>0</v>
      </c>
      <c r="AM213" s="29">
        <v>99.98</v>
      </c>
      <c r="AN213" s="20">
        <v>42.264000000000003</v>
      </c>
    </row>
    <row r="214" spans="1:40" x14ac:dyDescent="0.25">
      <c r="A214" t="s">
        <v>187</v>
      </c>
      <c r="B214" t="s">
        <v>188</v>
      </c>
      <c r="C214" t="s">
        <v>75</v>
      </c>
      <c r="D214" t="s">
        <v>116</v>
      </c>
      <c r="E214" t="s">
        <v>105</v>
      </c>
      <c r="F214" t="s">
        <v>79</v>
      </c>
      <c r="G214" s="31" t="s">
        <v>80</v>
      </c>
      <c r="H214" s="31" t="s">
        <v>80</v>
      </c>
      <c r="I214" s="31" t="s">
        <v>80</v>
      </c>
      <c r="J214" s="31" t="s">
        <v>80</v>
      </c>
      <c r="K214" s="31" t="s">
        <v>80</v>
      </c>
      <c r="L214" s="31" t="s">
        <v>80</v>
      </c>
      <c r="M214" s="31" t="s">
        <v>80</v>
      </c>
      <c r="N214" s="31" t="s">
        <v>80</v>
      </c>
      <c r="O214" s="31" t="s">
        <v>82</v>
      </c>
      <c r="P214" s="31" t="s">
        <v>82</v>
      </c>
      <c r="Q214" s="31" t="s">
        <v>82</v>
      </c>
      <c r="R214" s="31" t="s">
        <v>82</v>
      </c>
      <c r="S214" s="31" t="s">
        <v>82</v>
      </c>
      <c r="T214" s="31" t="s">
        <v>82</v>
      </c>
      <c r="U214" s="31" t="s">
        <v>82</v>
      </c>
      <c r="V214" s="31" t="s">
        <v>82</v>
      </c>
      <c r="W214" s="31" t="s">
        <v>82</v>
      </c>
      <c r="X214" s="31" t="s">
        <v>82</v>
      </c>
      <c r="Y214" s="31" t="s">
        <v>82</v>
      </c>
      <c r="Z214" s="31" t="s">
        <v>82</v>
      </c>
      <c r="AA214" s="31" t="s">
        <v>82</v>
      </c>
      <c r="AB214" s="31" t="s">
        <v>82</v>
      </c>
      <c r="AC214" s="31" t="s">
        <v>82</v>
      </c>
      <c r="AD214" s="31" t="s">
        <v>82</v>
      </c>
      <c r="AE214" s="31" t="s">
        <v>82</v>
      </c>
      <c r="AF214" s="31" t="s">
        <v>82</v>
      </c>
      <c r="AG214" s="31" t="s">
        <v>82</v>
      </c>
      <c r="AH214" s="31" t="s">
        <v>82</v>
      </c>
      <c r="AI214" s="31" t="s">
        <v>82</v>
      </c>
      <c r="AJ214" s="31" t="s">
        <v>82</v>
      </c>
      <c r="AK214">
        <v>105</v>
      </c>
      <c r="AL214" s="29" t="s">
        <v>80</v>
      </c>
      <c r="AM214" s="29" t="s">
        <v>80</v>
      </c>
      <c r="AN214" s="20" t="s">
        <v>80</v>
      </c>
    </row>
    <row r="215" spans="1:40" x14ac:dyDescent="0.25">
      <c r="A215" t="s">
        <v>187</v>
      </c>
      <c r="B215" t="s">
        <v>188</v>
      </c>
      <c r="C215" t="s">
        <v>75</v>
      </c>
      <c r="D215" t="s">
        <v>193</v>
      </c>
      <c r="E215" t="s">
        <v>84</v>
      </c>
      <c r="F215" t="s">
        <v>78</v>
      </c>
      <c r="G215" s="31" t="s">
        <v>80</v>
      </c>
      <c r="H215" s="31" t="s">
        <v>80</v>
      </c>
      <c r="I215" s="31" t="s">
        <v>80</v>
      </c>
      <c r="J215" s="31" t="s">
        <v>80</v>
      </c>
      <c r="K215" s="31" t="s">
        <v>80</v>
      </c>
      <c r="L215" s="31">
        <v>1</v>
      </c>
      <c r="M215" s="31">
        <v>38</v>
      </c>
      <c r="N215" s="31" t="s">
        <v>80</v>
      </c>
      <c r="O215" s="31" t="s">
        <v>80</v>
      </c>
      <c r="P215" s="31" t="s">
        <v>80</v>
      </c>
      <c r="Q215" s="31" t="s">
        <v>80</v>
      </c>
      <c r="R215" s="31" t="s">
        <v>80</v>
      </c>
      <c r="S215" s="31" t="s">
        <v>80</v>
      </c>
      <c r="T215" s="31" t="s">
        <v>80</v>
      </c>
      <c r="U215" s="31" t="s">
        <v>80</v>
      </c>
      <c r="V215" s="31" t="s">
        <v>80</v>
      </c>
      <c r="W215" s="31" t="s">
        <v>80</v>
      </c>
      <c r="X215" s="31" t="s">
        <v>80</v>
      </c>
      <c r="Y215" s="31" t="s">
        <v>80</v>
      </c>
      <c r="Z215" s="31" t="s">
        <v>80</v>
      </c>
      <c r="AA215" s="31" t="s">
        <v>80</v>
      </c>
      <c r="AB215" s="31" t="s">
        <v>80</v>
      </c>
      <c r="AC215" s="31" t="s">
        <v>80</v>
      </c>
      <c r="AD215" s="31" t="s">
        <v>80</v>
      </c>
      <c r="AE215" s="31" t="s">
        <v>80</v>
      </c>
      <c r="AF215" s="31" t="s">
        <v>80</v>
      </c>
      <c r="AG215" s="31" t="s">
        <v>80</v>
      </c>
      <c r="AH215" s="31" t="s">
        <v>80</v>
      </c>
      <c r="AI215" s="31" t="s">
        <v>80</v>
      </c>
      <c r="AJ215" s="31" t="s">
        <v>80</v>
      </c>
      <c r="AK215">
        <v>106</v>
      </c>
      <c r="AL215" s="29">
        <v>0</v>
      </c>
      <c r="AM215" s="29">
        <v>99.98</v>
      </c>
      <c r="AN215" s="20">
        <v>39</v>
      </c>
    </row>
    <row r="216" spans="1:40" x14ac:dyDescent="0.25">
      <c r="A216" t="s">
        <v>187</v>
      </c>
      <c r="B216" t="s">
        <v>188</v>
      </c>
      <c r="C216" t="s">
        <v>75</v>
      </c>
      <c r="D216" t="s">
        <v>193</v>
      </c>
      <c r="E216" t="s">
        <v>84</v>
      </c>
      <c r="F216" t="s">
        <v>79</v>
      </c>
      <c r="G216" s="31" t="s">
        <v>80</v>
      </c>
      <c r="H216" s="31" t="s">
        <v>80</v>
      </c>
      <c r="I216" s="31" t="s">
        <v>80</v>
      </c>
      <c r="J216" s="31" t="s">
        <v>80</v>
      </c>
      <c r="K216" s="31" t="s">
        <v>80</v>
      </c>
      <c r="L216" s="31" t="s">
        <v>82</v>
      </c>
      <c r="M216" s="31" t="s">
        <v>82</v>
      </c>
      <c r="N216" s="31" t="s">
        <v>80</v>
      </c>
      <c r="O216" s="31" t="s">
        <v>80</v>
      </c>
      <c r="P216" s="31" t="s">
        <v>80</v>
      </c>
      <c r="Q216" s="31" t="s">
        <v>80</v>
      </c>
      <c r="R216" s="31" t="s">
        <v>80</v>
      </c>
      <c r="S216" s="31" t="s">
        <v>80</v>
      </c>
      <c r="T216" s="31" t="s">
        <v>80</v>
      </c>
      <c r="U216" s="31" t="s">
        <v>80</v>
      </c>
      <c r="V216" s="31" t="s">
        <v>80</v>
      </c>
      <c r="W216" s="31" t="s">
        <v>80</v>
      </c>
      <c r="X216" s="31" t="s">
        <v>80</v>
      </c>
      <c r="Y216" s="31" t="s">
        <v>80</v>
      </c>
      <c r="Z216" s="31" t="s">
        <v>80</v>
      </c>
      <c r="AA216" s="31" t="s">
        <v>80</v>
      </c>
      <c r="AB216" s="31" t="s">
        <v>80</v>
      </c>
      <c r="AC216" s="31" t="s">
        <v>80</v>
      </c>
      <c r="AD216" s="31" t="s">
        <v>80</v>
      </c>
      <c r="AE216" s="31" t="s">
        <v>80</v>
      </c>
      <c r="AF216" s="31" t="s">
        <v>80</v>
      </c>
      <c r="AG216" s="31" t="s">
        <v>80</v>
      </c>
      <c r="AH216" s="31" t="s">
        <v>80</v>
      </c>
      <c r="AI216" s="31" t="s">
        <v>80</v>
      </c>
      <c r="AJ216" s="31" t="s">
        <v>80</v>
      </c>
      <c r="AK216">
        <v>106</v>
      </c>
      <c r="AL216" s="29" t="s">
        <v>80</v>
      </c>
      <c r="AM216" s="29" t="s">
        <v>80</v>
      </c>
      <c r="AN216" s="20" t="s">
        <v>80</v>
      </c>
    </row>
    <row r="217" spans="1:40" x14ac:dyDescent="0.25">
      <c r="A217" t="s">
        <v>187</v>
      </c>
      <c r="B217" t="s">
        <v>188</v>
      </c>
      <c r="C217" t="s">
        <v>75</v>
      </c>
      <c r="D217" t="s">
        <v>107</v>
      </c>
      <c r="E217" t="s">
        <v>87</v>
      </c>
      <c r="F217" t="s">
        <v>78</v>
      </c>
      <c r="G217" s="31" t="s">
        <v>80</v>
      </c>
      <c r="H217" s="31" t="s">
        <v>80</v>
      </c>
      <c r="I217" s="31" t="s">
        <v>80</v>
      </c>
      <c r="J217" s="31" t="s">
        <v>80</v>
      </c>
      <c r="K217" s="31" t="s">
        <v>80</v>
      </c>
      <c r="L217" s="31" t="s">
        <v>80</v>
      </c>
      <c r="M217" s="31" t="s">
        <v>80</v>
      </c>
      <c r="N217" s="31" t="s">
        <v>80</v>
      </c>
      <c r="O217" s="31" t="s">
        <v>80</v>
      </c>
      <c r="P217" s="31" t="s">
        <v>80</v>
      </c>
      <c r="Q217" s="31" t="s">
        <v>80</v>
      </c>
      <c r="R217" s="31">
        <v>3.0920000000000001</v>
      </c>
      <c r="S217" s="31" t="s">
        <v>80</v>
      </c>
      <c r="T217" s="31" t="s">
        <v>80</v>
      </c>
      <c r="U217" s="31">
        <v>31.954000000000001</v>
      </c>
      <c r="V217" s="31">
        <v>1.6E-2</v>
      </c>
      <c r="W217" s="31" t="s">
        <v>80</v>
      </c>
      <c r="X217" s="31" t="s">
        <v>80</v>
      </c>
      <c r="Y217" s="31" t="s">
        <v>80</v>
      </c>
      <c r="Z217" s="31" t="s">
        <v>80</v>
      </c>
      <c r="AA217" s="31" t="s">
        <v>80</v>
      </c>
      <c r="AB217" s="31" t="s">
        <v>80</v>
      </c>
      <c r="AC217" s="31" t="s">
        <v>80</v>
      </c>
      <c r="AD217" s="31" t="s">
        <v>80</v>
      </c>
      <c r="AE217" s="31" t="s">
        <v>80</v>
      </c>
      <c r="AF217" s="31" t="s">
        <v>80</v>
      </c>
      <c r="AG217" s="31" t="s">
        <v>80</v>
      </c>
      <c r="AH217" s="31" t="s">
        <v>80</v>
      </c>
      <c r="AI217" s="31" t="s">
        <v>80</v>
      </c>
      <c r="AJ217" s="31" t="s">
        <v>80</v>
      </c>
      <c r="AK217">
        <v>107</v>
      </c>
      <c r="AL217" s="29">
        <v>0</v>
      </c>
      <c r="AM217" s="29">
        <v>99.99</v>
      </c>
      <c r="AN217" s="20">
        <v>35.061999999999998</v>
      </c>
    </row>
    <row r="218" spans="1:40" x14ac:dyDescent="0.25">
      <c r="A218" t="s">
        <v>187</v>
      </c>
      <c r="B218" t="s">
        <v>188</v>
      </c>
      <c r="C218" t="s">
        <v>75</v>
      </c>
      <c r="D218" t="s">
        <v>107</v>
      </c>
      <c r="E218" t="s">
        <v>87</v>
      </c>
      <c r="F218" t="s">
        <v>79</v>
      </c>
      <c r="G218" s="31" t="s">
        <v>80</v>
      </c>
      <c r="H218" s="31" t="s">
        <v>80</v>
      </c>
      <c r="I218" s="31" t="s">
        <v>80</v>
      </c>
      <c r="J218" s="31" t="s">
        <v>80</v>
      </c>
      <c r="K218" s="31" t="s">
        <v>80</v>
      </c>
      <c r="L218" s="31" t="s">
        <v>80</v>
      </c>
      <c r="M218" s="31" t="s">
        <v>80</v>
      </c>
      <c r="N218" s="31" t="s">
        <v>80</v>
      </c>
      <c r="O218" s="31" t="s">
        <v>80</v>
      </c>
      <c r="P218" s="31" t="s">
        <v>80</v>
      </c>
      <c r="Q218" s="31" t="s">
        <v>80</v>
      </c>
      <c r="R218" s="31" t="s">
        <v>82</v>
      </c>
      <c r="S218" s="31" t="s">
        <v>80</v>
      </c>
      <c r="T218" s="31" t="s">
        <v>80</v>
      </c>
      <c r="U218" s="31" t="s">
        <v>5</v>
      </c>
      <c r="V218" s="31" t="s">
        <v>5</v>
      </c>
      <c r="W218" s="31" t="s">
        <v>80</v>
      </c>
      <c r="X218" s="31" t="s">
        <v>80</v>
      </c>
      <c r="Y218" s="31" t="s">
        <v>80</v>
      </c>
      <c r="Z218" s="31" t="s">
        <v>80</v>
      </c>
      <c r="AA218" s="31" t="s">
        <v>80</v>
      </c>
      <c r="AB218" s="31" t="s">
        <v>80</v>
      </c>
      <c r="AC218" s="31" t="s">
        <v>80</v>
      </c>
      <c r="AD218" s="31" t="s">
        <v>80</v>
      </c>
      <c r="AE218" s="31" t="s">
        <v>80</v>
      </c>
      <c r="AF218" s="31" t="s">
        <v>80</v>
      </c>
      <c r="AG218" s="31" t="s">
        <v>80</v>
      </c>
      <c r="AH218" s="31" t="s">
        <v>80</v>
      </c>
      <c r="AI218" s="31" t="s">
        <v>80</v>
      </c>
      <c r="AJ218" s="31" t="s">
        <v>80</v>
      </c>
      <c r="AK218">
        <v>107</v>
      </c>
      <c r="AL218" s="29" t="s">
        <v>80</v>
      </c>
      <c r="AM218" s="29" t="s">
        <v>80</v>
      </c>
      <c r="AN218" s="20" t="s">
        <v>80</v>
      </c>
    </row>
    <row r="219" spans="1:40" x14ac:dyDescent="0.25">
      <c r="A219" t="s">
        <v>187</v>
      </c>
      <c r="B219" t="s">
        <v>188</v>
      </c>
      <c r="C219" t="s">
        <v>100</v>
      </c>
      <c r="D219" t="s">
        <v>152</v>
      </c>
      <c r="E219" t="s">
        <v>87</v>
      </c>
      <c r="F219" t="s">
        <v>78</v>
      </c>
      <c r="G219" s="31" t="s">
        <v>80</v>
      </c>
      <c r="H219" s="31" t="s">
        <v>80</v>
      </c>
      <c r="I219" s="31" t="s">
        <v>80</v>
      </c>
      <c r="J219" s="31" t="s">
        <v>80</v>
      </c>
      <c r="K219" s="31">
        <v>32</v>
      </c>
      <c r="L219" s="31" t="s">
        <v>80</v>
      </c>
      <c r="M219" s="31" t="s">
        <v>80</v>
      </c>
      <c r="N219" s="31" t="s">
        <v>80</v>
      </c>
      <c r="O219" s="31" t="s">
        <v>80</v>
      </c>
      <c r="P219" s="31" t="s">
        <v>80</v>
      </c>
      <c r="Q219" s="31" t="s">
        <v>80</v>
      </c>
      <c r="R219" s="31" t="s">
        <v>80</v>
      </c>
      <c r="S219" s="31" t="s">
        <v>80</v>
      </c>
      <c r="T219" s="31" t="s">
        <v>80</v>
      </c>
      <c r="U219" s="31" t="s">
        <v>80</v>
      </c>
      <c r="V219" s="31" t="s">
        <v>80</v>
      </c>
      <c r="W219" s="31" t="s">
        <v>80</v>
      </c>
      <c r="X219" s="31" t="s">
        <v>80</v>
      </c>
      <c r="Y219" s="31" t="s">
        <v>80</v>
      </c>
      <c r="Z219" s="31" t="s">
        <v>80</v>
      </c>
      <c r="AA219" s="31" t="s">
        <v>80</v>
      </c>
      <c r="AB219" s="31" t="s">
        <v>80</v>
      </c>
      <c r="AC219" s="31" t="s">
        <v>80</v>
      </c>
      <c r="AD219" s="31" t="s">
        <v>80</v>
      </c>
      <c r="AE219" s="31" t="s">
        <v>80</v>
      </c>
      <c r="AF219" s="31" t="s">
        <v>80</v>
      </c>
      <c r="AG219" s="31" t="s">
        <v>80</v>
      </c>
      <c r="AH219" s="31" t="s">
        <v>80</v>
      </c>
      <c r="AI219" s="31" t="s">
        <v>80</v>
      </c>
      <c r="AJ219" s="31" t="s">
        <v>80</v>
      </c>
      <c r="AK219">
        <v>108</v>
      </c>
      <c r="AL219" s="29">
        <v>0</v>
      </c>
      <c r="AM219" s="29">
        <v>99.99</v>
      </c>
      <c r="AN219" s="20">
        <v>32</v>
      </c>
    </row>
    <row r="220" spans="1:40" x14ac:dyDescent="0.25">
      <c r="A220" t="s">
        <v>187</v>
      </c>
      <c r="B220" t="s">
        <v>188</v>
      </c>
      <c r="C220" t="s">
        <v>100</v>
      </c>
      <c r="D220" t="s">
        <v>152</v>
      </c>
      <c r="E220" t="s">
        <v>87</v>
      </c>
      <c r="F220" t="s">
        <v>79</v>
      </c>
      <c r="G220" s="31" t="s">
        <v>80</v>
      </c>
      <c r="H220" s="31" t="s">
        <v>80</v>
      </c>
      <c r="I220" s="31" t="s">
        <v>80</v>
      </c>
      <c r="J220" s="31" t="s">
        <v>80</v>
      </c>
      <c r="K220" s="31" t="s">
        <v>82</v>
      </c>
      <c r="L220" s="31" t="s">
        <v>80</v>
      </c>
      <c r="M220" s="31" t="s">
        <v>80</v>
      </c>
      <c r="N220" s="31" t="s">
        <v>80</v>
      </c>
      <c r="O220" s="31" t="s">
        <v>80</v>
      </c>
      <c r="P220" s="31" t="s">
        <v>80</v>
      </c>
      <c r="Q220" s="31" t="s">
        <v>80</v>
      </c>
      <c r="R220" s="31" t="s">
        <v>80</v>
      </c>
      <c r="S220" s="31" t="s">
        <v>80</v>
      </c>
      <c r="T220" s="31" t="s">
        <v>80</v>
      </c>
      <c r="U220" s="31" t="s">
        <v>80</v>
      </c>
      <c r="V220" s="31" t="s">
        <v>80</v>
      </c>
      <c r="W220" s="31" t="s">
        <v>80</v>
      </c>
      <c r="X220" s="31" t="s">
        <v>80</v>
      </c>
      <c r="Y220" s="31" t="s">
        <v>80</v>
      </c>
      <c r="Z220" s="31" t="s">
        <v>80</v>
      </c>
      <c r="AA220" s="31" t="s">
        <v>80</v>
      </c>
      <c r="AB220" s="31" t="s">
        <v>80</v>
      </c>
      <c r="AC220" s="31" t="s">
        <v>80</v>
      </c>
      <c r="AD220" s="31" t="s">
        <v>80</v>
      </c>
      <c r="AE220" s="31" t="s">
        <v>80</v>
      </c>
      <c r="AF220" s="31" t="s">
        <v>80</v>
      </c>
      <c r="AG220" s="31" t="s">
        <v>80</v>
      </c>
      <c r="AH220" s="31" t="s">
        <v>80</v>
      </c>
      <c r="AI220" s="31" t="s">
        <v>80</v>
      </c>
      <c r="AJ220" s="31" t="s">
        <v>80</v>
      </c>
      <c r="AK220">
        <v>108</v>
      </c>
      <c r="AL220" s="29" t="s">
        <v>80</v>
      </c>
      <c r="AM220" s="29" t="s">
        <v>80</v>
      </c>
      <c r="AN220" s="20" t="s">
        <v>80</v>
      </c>
    </row>
    <row r="221" spans="1:40" x14ac:dyDescent="0.25">
      <c r="A221" t="s">
        <v>187</v>
      </c>
      <c r="B221" t="s">
        <v>188</v>
      </c>
      <c r="C221" t="s">
        <v>75</v>
      </c>
      <c r="D221" t="s">
        <v>132</v>
      </c>
      <c r="E221" t="s">
        <v>81</v>
      </c>
      <c r="F221" t="s">
        <v>78</v>
      </c>
      <c r="G221" s="31" t="s">
        <v>80</v>
      </c>
      <c r="H221" s="31" t="s">
        <v>80</v>
      </c>
      <c r="I221" s="31" t="s">
        <v>80</v>
      </c>
      <c r="J221" s="31" t="s">
        <v>80</v>
      </c>
      <c r="K221" s="31" t="s">
        <v>80</v>
      </c>
      <c r="L221" s="31" t="s">
        <v>80</v>
      </c>
      <c r="M221" s="31" t="s">
        <v>80</v>
      </c>
      <c r="N221" s="31" t="s">
        <v>80</v>
      </c>
      <c r="O221" s="31" t="s">
        <v>80</v>
      </c>
      <c r="P221" s="31" t="s">
        <v>80</v>
      </c>
      <c r="Q221" s="31" t="s">
        <v>80</v>
      </c>
      <c r="R221" s="31" t="s">
        <v>80</v>
      </c>
      <c r="S221" s="31">
        <v>0.65300000000000002</v>
      </c>
      <c r="T221" s="31" t="s">
        <v>80</v>
      </c>
      <c r="U221" s="31">
        <v>1</v>
      </c>
      <c r="V221" s="31">
        <v>8</v>
      </c>
      <c r="W221" s="31">
        <v>21</v>
      </c>
      <c r="X221" s="31" t="s">
        <v>80</v>
      </c>
      <c r="Y221" s="31" t="s">
        <v>80</v>
      </c>
      <c r="Z221" s="31" t="s">
        <v>80</v>
      </c>
      <c r="AA221" s="31" t="s">
        <v>80</v>
      </c>
      <c r="AB221" s="31" t="s">
        <v>80</v>
      </c>
      <c r="AC221" s="31" t="s">
        <v>80</v>
      </c>
      <c r="AD221" s="31" t="s">
        <v>80</v>
      </c>
      <c r="AE221" s="31" t="s">
        <v>80</v>
      </c>
      <c r="AF221" s="31" t="s">
        <v>80</v>
      </c>
      <c r="AG221" s="31" t="s">
        <v>80</v>
      </c>
      <c r="AH221" s="31" t="s">
        <v>80</v>
      </c>
      <c r="AI221" s="31" t="s">
        <v>80</v>
      </c>
      <c r="AJ221" s="31">
        <v>0.98399999999999999</v>
      </c>
      <c r="AK221">
        <v>109</v>
      </c>
      <c r="AL221" s="29">
        <v>0</v>
      </c>
      <c r="AM221" s="29">
        <v>99.99</v>
      </c>
      <c r="AN221" s="20">
        <v>31.637</v>
      </c>
    </row>
    <row r="222" spans="1:40" x14ac:dyDescent="0.25">
      <c r="A222" t="s">
        <v>187</v>
      </c>
      <c r="B222" t="s">
        <v>188</v>
      </c>
      <c r="C222" t="s">
        <v>75</v>
      </c>
      <c r="D222" t="s">
        <v>132</v>
      </c>
      <c r="E222" t="s">
        <v>81</v>
      </c>
      <c r="F222" t="s">
        <v>79</v>
      </c>
      <c r="G222" s="31" t="s">
        <v>80</v>
      </c>
      <c r="H222" s="31" t="s">
        <v>80</v>
      </c>
      <c r="I222" s="31" t="s">
        <v>80</v>
      </c>
      <c r="J222" s="31" t="s">
        <v>80</v>
      </c>
      <c r="K222" s="31" t="s">
        <v>80</v>
      </c>
      <c r="L222" s="31" t="s">
        <v>80</v>
      </c>
      <c r="M222" s="31" t="s">
        <v>80</v>
      </c>
      <c r="N222" s="31" t="s">
        <v>80</v>
      </c>
      <c r="O222" s="31" t="s">
        <v>80</v>
      </c>
      <c r="P222" s="31" t="s">
        <v>80</v>
      </c>
      <c r="Q222" s="31" t="s">
        <v>80</v>
      </c>
      <c r="R222" s="31" t="s">
        <v>80</v>
      </c>
      <c r="S222" s="31" t="s">
        <v>82</v>
      </c>
      <c r="T222" s="31" t="s">
        <v>80</v>
      </c>
      <c r="U222" s="31" t="s">
        <v>82</v>
      </c>
      <c r="V222" s="31" t="s">
        <v>82</v>
      </c>
      <c r="W222" s="31" t="s">
        <v>82</v>
      </c>
      <c r="X222" s="31" t="s">
        <v>80</v>
      </c>
      <c r="Y222" s="31" t="s">
        <v>80</v>
      </c>
      <c r="Z222" s="31" t="s">
        <v>5</v>
      </c>
      <c r="AA222" s="31" t="s">
        <v>80</v>
      </c>
      <c r="AB222" s="31" t="s">
        <v>80</v>
      </c>
      <c r="AC222" s="31" t="s">
        <v>80</v>
      </c>
      <c r="AD222" s="31" t="s">
        <v>80</v>
      </c>
      <c r="AE222" s="31" t="s">
        <v>80</v>
      </c>
      <c r="AF222" s="31" t="s">
        <v>80</v>
      </c>
      <c r="AG222" s="31" t="s">
        <v>80</v>
      </c>
      <c r="AH222" s="31" t="s">
        <v>80</v>
      </c>
      <c r="AI222" s="31" t="s">
        <v>80</v>
      </c>
      <c r="AJ222" s="31" t="s">
        <v>82</v>
      </c>
      <c r="AK222">
        <v>109</v>
      </c>
      <c r="AL222" s="29" t="s">
        <v>80</v>
      </c>
      <c r="AM222" s="29" t="s">
        <v>80</v>
      </c>
      <c r="AN222" s="20" t="s">
        <v>80</v>
      </c>
    </row>
    <row r="223" spans="1:40" x14ac:dyDescent="0.25">
      <c r="A223" t="s">
        <v>187</v>
      </c>
      <c r="B223" t="s">
        <v>188</v>
      </c>
      <c r="C223" t="s">
        <v>75</v>
      </c>
      <c r="D223" t="s">
        <v>102</v>
      </c>
      <c r="E223" t="s">
        <v>87</v>
      </c>
      <c r="F223" t="s">
        <v>78</v>
      </c>
      <c r="G223" s="31" t="s">
        <v>80</v>
      </c>
      <c r="H223" s="31" t="s">
        <v>80</v>
      </c>
      <c r="I223" s="31" t="s">
        <v>80</v>
      </c>
      <c r="J223" s="31" t="s">
        <v>80</v>
      </c>
      <c r="K223" s="31" t="s">
        <v>80</v>
      </c>
      <c r="L223" s="31" t="s">
        <v>80</v>
      </c>
      <c r="M223" s="31" t="s">
        <v>80</v>
      </c>
      <c r="N223" s="31">
        <v>15.522</v>
      </c>
      <c r="O223" s="31">
        <v>16</v>
      </c>
      <c r="P223" s="31" t="s">
        <v>80</v>
      </c>
      <c r="Q223" s="31" t="s">
        <v>80</v>
      </c>
      <c r="R223" s="31" t="s">
        <v>80</v>
      </c>
      <c r="S223" s="31" t="s">
        <v>80</v>
      </c>
      <c r="T223" s="31" t="s">
        <v>80</v>
      </c>
      <c r="U223" s="31" t="s">
        <v>80</v>
      </c>
      <c r="V223" s="31" t="s">
        <v>80</v>
      </c>
      <c r="W223" s="31" t="s">
        <v>80</v>
      </c>
      <c r="X223" s="31" t="s">
        <v>80</v>
      </c>
      <c r="Y223" s="31" t="s">
        <v>80</v>
      </c>
      <c r="Z223" s="31" t="s">
        <v>80</v>
      </c>
      <c r="AA223" s="31" t="s">
        <v>80</v>
      </c>
      <c r="AB223" s="31" t="s">
        <v>80</v>
      </c>
      <c r="AC223" s="31" t="s">
        <v>80</v>
      </c>
      <c r="AD223" s="31" t="s">
        <v>80</v>
      </c>
      <c r="AE223" s="31" t="s">
        <v>80</v>
      </c>
      <c r="AF223" s="31" t="s">
        <v>80</v>
      </c>
      <c r="AG223" s="31" t="s">
        <v>80</v>
      </c>
      <c r="AH223" s="31" t="s">
        <v>80</v>
      </c>
      <c r="AI223" s="31" t="s">
        <v>80</v>
      </c>
      <c r="AJ223" s="31" t="s">
        <v>80</v>
      </c>
      <c r="AK223">
        <v>110</v>
      </c>
      <c r="AL223" s="29">
        <v>0</v>
      </c>
      <c r="AM223" s="29">
        <v>99.99</v>
      </c>
      <c r="AN223" s="20">
        <v>31.521999999999998</v>
      </c>
    </row>
    <row r="224" spans="1:40" x14ac:dyDescent="0.25">
      <c r="A224" t="s">
        <v>187</v>
      </c>
      <c r="B224" t="s">
        <v>188</v>
      </c>
      <c r="C224" t="s">
        <v>75</v>
      </c>
      <c r="D224" t="s">
        <v>102</v>
      </c>
      <c r="E224" t="s">
        <v>87</v>
      </c>
      <c r="F224" t="s">
        <v>79</v>
      </c>
      <c r="G224" s="31" t="s">
        <v>80</v>
      </c>
      <c r="H224" s="31" t="s">
        <v>80</v>
      </c>
      <c r="I224" s="31" t="s">
        <v>80</v>
      </c>
      <c r="J224" s="31" t="s">
        <v>80</v>
      </c>
      <c r="K224" s="31" t="s">
        <v>80</v>
      </c>
      <c r="L224" s="31" t="s">
        <v>80</v>
      </c>
      <c r="M224" s="31" t="s">
        <v>80</v>
      </c>
      <c r="N224" s="31" t="s">
        <v>20</v>
      </c>
      <c r="O224" s="31" t="s">
        <v>82</v>
      </c>
      <c r="P224" s="31" t="s">
        <v>80</v>
      </c>
      <c r="Q224" s="31" t="s">
        <v>80</v>
      </c>
      <c r="R224" s="31" t="s">
        <v>80</v>
      </c>
      <c r="S224" s="31" t="s">
        <v>80</v>
      </c>
      <c r="T224" s="31" t="s">
        <v>80</v>
      </c>
      <c r="U224" s="31" t="s">
        <v>80</v>
      </c>
      <c r="V224" s="31" t="s">
        <v>80</v>
      </c>
      <c r="W224" s="31" t="s">
        <v>80</v>
      </c>
      <c r="X224" s="31" t="s">
        <v>80</v>
      </c>
      <c r="Y224" s="31" t="s">
        <v>80</v>
      </c>
      <c r="Z224" s="31" t="s">
        <v>80</v>
      </c>
      <c r="AA224" s="31" t="s">
        <v>80</v>
      </c>
      <c r="AB224" s="31" t="s">
        <v>80</v>
      </c>
      <c r="AC224" s="31" t="s">
        <v>80</v>
      </c>
      <c r="AD224" s="31" t="s">
        <v>80</v>
      </c>
      <c r="AE224" s="31" t="s">
        <v>80</v>
      </c>
      <c r="AF224" s="31" t="s">
        <v>80</v>
      </c>
      <c r="AG224" s="31" t="s">
        <v>80</v>
      </c>
      <c r="AH224" s="31" t="s">
        <v>80</v>
      </c>
      <c r="AI224" s="31" t="s">
        <v>80</v>
      </c>
      <c r="AJ224" s="31" t="s">
        <v>80</v>
      </c>
      <c r="AK224">
        <v>110</v>
      </c>
      <c r="AL224" s="29" t="s">
        <v>80</v>
      </c>
      <c r="AM224" s="29" t="s">
        <v>80</v>
      </c>
      <c r="AN224" s="20" t="s">
        <v>80</v>
      </c>
    </row>
    <row r="225" spans="1:40" x14ac:dyDescent="0.25">
      <c r="A225" t="s">
        <v>187</v>
      </c>
      <c r="B225" t="s">
        <v>188</v>
      </c>
      <c r="C225" t="s">
        <v>75</v>
      </c>
      <c r="D225" t="s">
        <v>122</v>
      </c>
      <c r="E225" t="s">
        <v>87</v>
      </c>
      <c r="F225" t="s">
        <v>78</v>
      </c>
      <c r="G225" s="31" t="s">
        <v>80</v>
      </c>
      <c r="H225" s="31" t="s">
        <v>80</v>
      </c>
      <c r="I225" s="31" t="s">
        <v>80</v>
      </c>
      <c r="J225" s="31" t="s">
        <v>80</v>
      </c>
      <c r="K225" s="31" t="s">
        <v>80</v>
      </c>
      <c r="L225" s="31" t="s">
        <v>80</v>
      </c>
      <c r="M225" s="31" t="s">
        <v>80</v>
      </c>
      <c r="N225" s="31" t="s">
        <v>80</v>
      </c>
      <c r="O225" s="31" t="s">
        <v>80</v>
      </c>
      <c r="P225" s="31" t="s">
        <v>80</v>
      </c>
      <c r="Q225" s="31" t="s">
        <v>80</v>
      </c>
      <c r="R225" s="31" t="s">
        <v>80</v>
      </c>
      <c r="S225" s="31" t="s">
        <v>80</v>
      </c>
      <c r="T225" s="31" t="s">
        <v>80</v>
      </c>
      <c r="U225" s="31" t="s">
        <v>80</v>
      </c>
      <c r="V225" s="31" t="s">
        <v>80</v>
      </c>
      <c r="W225" s="31" t="s">
        <v>80</v>
      </c>
      <c r="X225" s="31" t="s">
        <v>80</v>
      </c>
      <c r="Y225" s="31">
        <v>0.57899999999999996</v>
      </c>
      <c r="Z225" s="31">
        <v>0.433</v>
      </c>
      <c r="AA225" s="31">
        <v>0.82799999999999996</v>
      </c>
      <c r="AB225" s="31">
        <v>1.097</v>
      </c>
      <c r="AC225" s="31">
        <v>4.0170000000000003</v>
      </c>
      <c r="AD225" s="31">
        <v>3.6720000000000002</v>
      </c>
      <c r="AE225" s="31">
        <v>1.2989999999999999</v>
      </c>
      <c r="AF225" s="31">
        <v>0.499</v>
      </c>
      <c r="AG225" s="31">
        <v>5.5179999999999998</v>
      </c>
      <c r="AH225" s="31">
        <v>1.1000000000000001</v>
      </c>
      <c r="AI225" s="31">
        <v>1.02</v>
      </c>
      <c r="AJ225" s="31">
        <v>1.9890000000000001</v>
      </c>
      <c r="AK225">
        <v>111</v>
      </c>
      <c r="AL225" s="29">
        <v>0</v>
      </c>
      <c r="AM225" s="29">
        <v>99.99</v>
      </c>
      <c r="AN225" s="20">
        <v>22.052</v>
      </c>
    </row>
    <row r="226" spans="1:40" x14ac:dyDescent="0.25">
      <c r="A226" t="s">
        <v>187</v>
      </c>
      <c r="B226" t="s">
        <v>188</v>
      </c>
      <c r="C226" t="s">
        <v>75</v>
      </c>
      <c r="D226" t="s">
        <v>122</v>
      </c>
      <c r="E226" t="s">
        <v>87</v>
      </c>
      <c r="F226" t="s">
        <v>79</v>
      </c>
      <c r="G226" s="31" t="s">
        <v>80</v>
      </c>
      <c r="H226" s="31" t="s">
        <v>80</v>
      </c>
      <c r="I226" s="31" t="s">
        <v>80</v>
      </c>
      <c r="J226" s="31" t="s">
        <v>80</v>
      </c>
      <c r="K226" s="31" t="s">
        <v>80</v>
      </c>
      <c r="L226" s="31" t="s">
        <v>80</v>
      </c>
      <c r="M226" s="31" t="s">
        <v>80</v>
      </c>
      <c r="N226" s="31" t="s">
        <v>80</v>
      </c>
      <c r="O226" s="31" t="s">
        <v>80</v>
      </c>
      <c r="P226" s="31" t="s">
        <v>80</v>
      </c>
      <c r="Q226" s="31" t="s">
        <v>80</v>
      </c>
      <c r="R226" s="31" t="s">
        <v>80</v>
      </c>
      <c r="S226" s="31" t="s">
        <v>80</v>
      </c>
      <c r="T226" s="31" t="s">
        <v>80</v>
      </c>
      <c r="U226" s="31" t="s">
        <v>80</v>
      </c>
      <c r="V226" s="31" t="s">
        <v>80</v>
      </c>
      <c r="W226" s="31" t="s">
        <v>80</v>
      </c>
      <c r="X226" s="31" t="s">
        <v>80</v>
      </c>
      <c r="Y226" s="31" t="s">
        <v>82</v>
      </c>
      <c r="Z226" s="31" t="s">
        <v>82</v>
      </c>
      <c r="AA226" s="31" t="s">
        <v>82</v>
      </c>
      <c r="AB226" s="31" t="s">
        <v>82</v>
      </c>
      <c r="AC226" s="31" t="s">
        <v>82</v>
      </c>
      <c r="AD226" s="31" t="s">
        <v>82</v>
      </c>
      <c r="AE226" s="31" t="s">
        <v>82</v>
      </c>
      <c r="AF226" s="31" t="s">
        <v>82</v>
      </c>
      <c r="AG226" s="31" t="s">
        <v>82</v>
      </c>
      <c r="AH226" s="31" t="s">
        <v>82</v>
      </c>
      <c r="AI226" s="31" t="s">
        <v>5</v>
      </c>
      <c r="AJ226" s="31" t="s">
        <v>5</v>
      </c>
      <c r="AK226">
        <v>111</v>
      </c>
      <c r="AL226" s="29" t="s">
        <v>80</v>
      </c>
      <c r="AM226" s="29" t="s">
        <v>80</v>
      </c>
      <c r="AN226" s="20" t="s">
        <v>80</v>
      </c>
    </row>
    <row r="227" spans="1:40" x14ac:dyDescent="0.25">
      <c r="A227" t="s">
        <v>187</v>
      </c>
      <c r="B227" t="s">
        <v>188</v>
      </c>
      <c r="C227" t="s">
        <v>100</v>
      </c>
      <c r="D227" t="s">
        <v>170</v>
      </c>
      <c r="E227" t="s">
        <v>87</v>
      </c>
      <c r="F227" t="s">
        <v>78</v>
      </c>
      <c r="G227" s="31" t="s">
        <v>80</v>
      </c>
      <c r="H227" s="31" t="s">
        <v>80</v>
      </c>
      <c r="I227" s="31" t="s">
        <v>80</v>
      </c>
      <c r="J227" s="31" t="s">
        <v>80</v>
      </c>
      <c r="K227" s="31">
        <v>11</v>
      </c>
      <c r="L227" s="31">
        <v>8</v>
      </c>
      <c r="M227" s="31" t="s">
        <v>80</v>
      </c>
      <c r="N227" s="31" t="s">
        <v>80</v>
      </c>
      <c r="O227" s="31" t="s">
        <v>80</v>
      </c>
      <c r="P227" s="31" t="s">
        <v>80</v>
      </c>
      <c r="Q227" s="31" t="s">
        <v>80</v>
      </c>
      <c r="R227" s="31" t="s">
        <v>80</v>
      </c>
      <c r="S227" s="31" t="s">
        <v>80</v>
      </c>
      <c r="T227" s="31" t="s">
        <v>80</v>
      </c>
      <c r="U227" s="31" t="s">
        <v>80</v>
      </c>
      <c r="V227" s="31" t="s">
        <v>80</v>
      </c>
      <c r="W227" s="31" t="s">
        <v>80</v>
      </c>
      <c r="X227" s="31" t="s">
        <v>80</v>
      </c>
      <c r="Y227" s="31" t="s">
        <v>80</v>
      </c>
      <c r="Z227" s="31" t="s">
        <v>80</v>
      </c>
      <c r="AA227" s="31" t="s">
        <v>80</v>
      </c>
      <c r="AB227" s="31" t="s">
        <v>80</v>
      </c>
      <c r="AC227" s="31" t="s">
        <v>80</v>
      </c>
      <c r="AD227" s="31" t="s">
        <v>80</v>
      </c>
      <c r="AE227" s="31" t="s">
        <v>80</v>
      </c>
      <c r="AF227" s="31" t="s">
        <v>80</v>
      </c>
      <c r="AG227" s="31" t="s">
        <v>80</v>
      </c>
      <c r="AH227" s="31" t="s">
        <v>80</v>
      </c>
      <c r="AI227" s="31" t="s">
        <v>80</v>
      </c>
      <c r="AJ227" s="31" t="s">
        <v>80</v>
      </c>
      <c r="AK227">
        <v>112</v>
      </c>
      <c r="AL227" s="29">
        <v>0</v>
      </c>
      <c r="AM227" s="29">
        <v>99.99</v>
      </c>
      <c r="AN227" s="20">
        <v>19</v>
      </c>
    </row>
    <row r="228" spans="1:40" x14ac:dyDescent="0.25">
      <c r="A228" t="s">
        <v>187</v>
      </c>
      <c r="B228" t="s">
        <v>188</v>
      </c>
      <c r="C228" t="s">
        <v>100</v>
      </c>
      <c r="D228" t="s">
        <v>170</v>
      </c>
      <c r="E228" t="s">
        <v>87</v>
      </c>
      <c r="F228" t="s">
        <v>79</v>
      </c>
      <c r="G228" s="31" t="s">
        <v>80</v>
      </c>
      <c r="H228" s="31" t="s">
        <v>80</v>
      </c>
      <c r="I228" s="31" t="s">
        <v>80</v>
      </c>
      <c r="J228" s="31" t="s">
        <v>80</v>
      </c>
      <c r="K228" s="31" t="s">
        <v>82</v>
      </c>
      <c r="L228" s="31" t="s">
        <v>82</v>
      </c>
      <c r="M228" s="31" t="s">
        <v>80</v>
      </c>
      <c r="N228" s="31" t="s">
        <v>80</v>
      </c>
      <c r="O228" s="31" t="s">
        <v>80</v>
      </c>
      <c r="P228" s="31" t="s">
        <v>80</v>
      </c>
      <c r="Q228" s="31" t="s">
        <v>80</v>
      </c>
      <c r="R228" s="31" t="s">
        <v>80</v>
      </c>
      <c r="S228" s="31" t="s">
        <v>80</v>
      </c>
      <c r="T228" s="31" t="s">
        <v>80</v>
      </c>
      <c r="U228" s="31" t="s">
        <v>80</v>
      </c>
      <c r="V228" s="31" t="s">
        <v>80</v>
      </c>
      <c r="W228" s="31" t="s">
        <v>80</v>
      </c>
      <c r="X228" s="31" t="s">
        <v>80</v>
      </c>
      <c r="Y228" s="31" t="s">
        <v>80</v>
      </c>
      <c r="Z228" s="31" t="s">
        <v>80</v>
      </c>
      <c r="AA228" s="31" t="s">
        <v>80</v>
      </c>
      <c r="AB228" s="31" t="s">
        <v>80</v>
      </c>
      <c r="AC228" s="31" t="s">
        <v>80</v>
      </c>
      <c r="AD228" s="31" t="s">
        <v>80</v>
      </c>
      <c r="AE228" s="31" t="s">
        <v>80</v>
      </c>
      <c r="AF228" s="31" t="s">
        <v>80</v>
      </c>
      <c r="AG228" s="31" t="s">
        <v>80</v>
      </c>
      <c r="AH228" s="31" t="s">
        <v>80</v>
      </c>
      <c r="AI228" s="31" t="s">
        <v>80</v>
      </c>
      <c r="AJ228" s="31" t="s">
        <v>80</v>
      </c>
      <c r="AK228">
        <v>112</v>
      </c>
      <c r="AL228" s="29" t="s">
        <v>80</v>
      </c>
      <c r="AM228" s="29" t="s">
        <v>80</v>
      </c>
      <c r="AN228" s="20" t="s">
        <v>80</v>
      </c>
    </row>
    <row r="229" spans="1:40" x14ac:dyDescent="0.25">
      <c r="A229" t="s">
        <v>187</v>
      </c>
      <c r="B229" t="s">
        <v>188</v>
      </c>
      <c r="C229" t="s">
        <v>100</v>
      </c>
      <c r="D229" t="s">
        <v>197</v>
      </c>
      <c r="E229" t="s">
        <v>99</v>
      </c>
      <c r="F229" t="s">
        <v>78</v>
      </c>
      <c r="G229" s="31">
        <v>9</v>
      </c>
      <c r="H229" s="31">
        <v>8</v>
      </c>
      <c r="I229" s="31" t="s">
        <v>80</v>
      </c>
      <c r="J229" s="31" t="s">
        <v>80</v>
      </c>
      <c r="K229" s="31" t="s">
        <v>80</v>
      </c>
      <c r="L229" s="31" t="s">
        <v>80</v>
      </c>
      <c r="M229" s="31" t="s">
        <v>80</v>
      </c>
      <c r="N229" s="31" t="s">
        <v>80</v>
      </c>
      <c r="O229" s="31" t="s">
        <v>80</v>
      </c>
      <c r="P229" s="31" t="s">
        <v>80</v>
      </c>
      <c r="Q229" s="31" t="s">
        <v>80</v>
      </c>
      <c r="R229" s="31" t="s">
        <v>80</v>
      </c>
      <c r="S229" s="31" t="s">
        <v>80</v>
      </c>
      <c r="T229" s="31" t="s">
        <v>80</v>
      </c>
      <c r="U229" s="31" t="s">
        <v>80</v>
      </c>
      <c r="V229" s="31" t="s">
        <v>80</v>
      </c>
      <c r="W229" s="31" t="s">
        <v>80</v>
      </c>
      <c r="X229" s="31" t="s">
        <v>80</v>
      </c>
      <c r="Y229" s="31" t="s">
        <v>80</v>
      </c>
      <c r="Z229" s="31" t="s">
        <v>80</v>
      </c>
      <c r="AA229" s="31" t="s">
        <v>80</v>
      </c>
      <c r="AB229" s="31" t="s">
        <v>80</v>
      </c>
      <c r="AC229" s="31" t="s">
        <v>80</v>
      </c>
      <c r="AD229" s="31" t="s">
        <v>80</v>
      </c>
      <c r="AE229" s="31" t="s">
        <v>80</v>
      </c>
      <c r="AF229" s="31" t="s">
        <v>80</v>
      </c>
      <c r="AG229" s="31" t="s">
        <v>80</v>
      </c>
      <c r="AH229" s="31" t="s">
        <v>80</v>
      </c>
      <c r="AI229" s="31" t="s">
        <v>80</v>
      </c>
      <c r="AJ229" s="31" t="s">
        <v>80</v>
      </c>
      <c r="AK229">
        <v>113</v>
      </c>
      <c r="AL229" s="29">
        <v>0</v>
      </c>
      <c r="AM229" s="29">
        <v>99.99</v>
      </c>
      <c r="AN229" s="20">
        <v>17</v>
      </c>
    </row>
    <row r="230" spans="1:40" x14ac:dyDescent="0.25">
      <c r="A230" t="s">
        <v>187</v>
      </c>
      <c r="B230" t="s">
        <v>188</v>
      </c>
      <c r="C230" t="s">
        <v>100</v>
      </c>
      <c r="D230" t="s">
        <v>197</v>
      </c>
      <c r="E230" t="s">
        <v>99</v>
      </c>
      <c r="F230" t="s">
        <v>79</v>
      </c>
      <c r="G230" s="31" t="s">
        <v>82</v>
      </c>
      <c r="H230" s="31" t="s">
        <v>82</v>
      </c>
      <c r="I230" s="31" t="s">
        <v>80</v>
      </c>
      <c r="J230" s="31" t="s">
        <v>80</v>
      </c>
      <c r="K230" s="31" t="s">
        <v>80</v>
      </c>
      <c r="L230" s="31" t="s">
        <v>80</v>
      </c>
      <c r="M230" s="31" t="s">
        <v>80</v>
      </c>
      <c r="N230" s="31" t="s">
        <v>80</v>
      </c>
      <c r="O230" s="31" t="s">
        <v>80</v>
      </c>
      <c r="P230" s="31" t="s">
        <v>80</v>
      </c>
      <c r="Q230" s="31" t="s">
        <v>80</v>
      </c>
      <c r="R230" s="31" t="s">
        <v>80</v>
      </c>
      <c r="S230" s="31" t="s">
        <v>80</v>
      </c>
      <c r="T230" s="31" t="s">
        <v>80</v>
      </c>
      <c r="U230" s="31" t="s">
        <v>80</v>
      </c>
      <c r="V230" s="31" t="s">
        <v>80</v>
      </c>
      <c r="W230" s="31" t="s">
        <v>80</v>
      </c>
      <c r="X230" s="31" t="s">
        <v>80</v>
      </c>
      <c r="Y230" s="31" t="s">
        <v>80</v>
      </c>
      <c r="Z230" s="31" t="s">
        <v>80</v>
      </c>
      <c r="AA230" s="31" t="s">
        <v>80</v>
      </c>
      <c r="AB230" s="31" t="s">
        <v>80</v>
      </c>
      <c r="AC230" s="31" t="s">
        <v>80</v>
      </c>
      <c r="AD230" s="31" t="s">
        <v>80</v>
      </c>
      <c r="AE230" s="31" t="s">
        <v>80</v>
      </c>
      <c r="AF230" s="31" t="s">
        <v>80</v>
      </c>
      <c r="AG230" s="31" t="s">
        <v>80</v>
      </c>
      <c r="AH230" s="31" t="s">
        <v>80</v>
      </c>
      <c r="AI230" s="31" t="s">
        <v>80</v>
      </c>
      <c r="AJ230" s="31" t="s">
        <v>80</v>
      </c>
      <c r="AK230">
        <v>113</v>
      </c>
      <c r="AL230" s="29" t="s">
        <v>80</v>
      </c>
      <c r="AM230" s="29" t="s">
        <v>80</v>
      </c>
      <c r="AN230" s="20" t="s">
        <v>80</v>
      </c>
    </row>
    <row r="231" spans="1:40" x14ac:dyDescent="0.25">
      <c r="A231" t="s">
        <v>187</v>
      </c>
      <c r="B231" t="s">
        <v>188</v>
      </c>
      <c r="C231" t="s">
        <v>75</v>
      </c>
      <c r="D231" t="s">
        <v>112</v>
      </c>
      <c r="E231" t="s">
        <v>81</v>
      </c>
      <c r="F231" t="s">
        <v>78</v>
      </c>
      <c r="G231" s="31" t="s">
        <v>80</v>
      </c>
      <c r="H231" s="31" t="s">
        <v>80</v>
      </c>
      <c r="I231" s="31" t="s">
        <v>80</v>
      </c>
      <c r="J231" s="31" t="s">
        <v>80</v>
      </c>
      <c r="K231" s="31" t="s">
        <v>80</v>
      </c>
      <c r="L231" s="31" t="s">
        <v>80</v>
      </c>
      <c r="M231" s="31" t="s">
        <v>80</v>
      </c>
      <c r="N231" s="31" t="s">
        <v>80</v>
      </c>
      <c r="O231" s="31" t="s">
        <v>80</v>
      </c>
      <c r="P231" s="31" t="s">
        <v>80</v>
      </c>
      <c r="Q231" s="31" t="s">
        <v>80</v>
      </c>
      <c r="R231" s="31" t="s">
        <v>80</v>
      </c>
      <c r="S231" s="31" t="s">
        <v>80</v>
      </c>
      <c r="T231" s="31" t="s">
        <v>80</v>
      </c>
      <c r="U231" s="31" t="s">
        <v>80</v>
      </c>
      <c r="V231" s="31" t="s">
        <v>80</v>
      </c>
      <c r="W231" s="31" t="s">
        <v>80</v>
      </c>
      <c r="X231" s="31" t="s">
        <v>80</v>
      </c>
      <c r="Y231" s="31" t="s">
        <v>80</v>
      </c>
      <c r="Z231" s="31" t="s">
        <v>80</v>
      </c>
      <c r="AA231" s="31">
        <v>1.794</v>
      </c>
      <c r="AB231" s="31">
        <v>0.48699999999999999</v>
      </c>
      <c r="AC231" s="31">
        <v>2.5369999999999999</v>
      </c>
      <c r="AD231" s="31">
        <v>2.9329999999999998</v>
      </c>
      <c r="AE231" s="31">
        <v>8.6630000000000003</v>
      </c>
      <c r="AF231" s="31">
        <v>0.20599999999999999</v>
      </c>
      <c r="AG231" s="31" t="s">
        <v>80</v>
      </c>
      <c r="AH231" s="31" t="s">
        <v>80</v>
      </c>
      <c r="AI231" s="31" t="s">
        <v>80</v>
      </c>
      <c r="AJ231" s="31" t="s">
        <v>80</v>
      </c>
      <c r="AK231">
        <v>114</v>
      </c>
      <c r="AL231" s="29">
        <v>0</v>
      </c>
      <c r="AM231" s="29">
        <v>99.99</v>
      </c>
      <c r="AN231" s="20">
        <v>16.620999999999999</v>
      </c>
    </row>
    <row r="232" spans="1:40" x14ac:dyDescent="0.25">
      <c r="A232" t="s">
        <v>187</v>
      </c>
      <c r="B232" t="s">
        <v>188</v>
      </c>
      <c r="C232" t="s">
        <v>75</v>
      </c>
      <c r="D232" t="s">
        <v>112</v>
      </c>
      <c r="E232" t="s">
        <v>81</v>
      </c>
      <c r="F232" t="s">
        <v>79</v>
      </c>
      <c r="G232" s="31" t="s">
        <v>80</v>
      </c>
      <c r="H232" s="31" t="s">
        <v>80</v>
      </c>
      <c r="I232" s="31" t="s">
        <v>80</v>
      </c>
      <c r="J232" s="31" t="s">
        <v>80</v>
      </c>
      <c r="K232" s="31" t="s">
        <v>80</v>
      </c>
      <c r="L232" s="31" t="s">
        <v>80</v>
      </c>
      <c r="M232" s="31" t="s">
        <v>80</v>
      </c>
      <c r="N232" s="31" t="s">
        <v>80</v>
      </c>
      <c r="O232" s="31" t="s">
        <v>80</v>
      </c>
      <c r="P232" s="31" t="s">
        <v>80</v>
      </c>
      <c r="Q232" s="31" t="s">
        <v>80</v>
      </c>
      <c r="R232" s="31" t="s">
        <v>80</v>
      </c>
      <c r="S232" s="31" t="s">
        <v>80</v>
      </c>
      <c r="T232" s="31" t="s">
        <v>80</v>
      </c>
      <c r="U232" s="31" t="s">
        <v>80</v>
      </c>
      <c r="V232" s="31" t="s">
        <v>80</v>
      </c>
      <c r="W232" s="31" t="s">
        <v>80</v>
      </c>
      <c r="X232" s="31" t="s">
        <v>80</v>
      </c>
      <c r="Y232" s="31" t="s">
        <v>80</v>
      </c>
      <c r="Z232" s="31" t="s">
        <v>80</v>
      </c>
      <c r="AA232" s="31" t="s">
        <v>82</v>
      </c>
      <c r="AB232" s="31" t="s">
        <v>82</v>
      </c>
      <c r="AC232" s="31" t="s">
        <v>82</v>
      </c>
      <c r="AD232" s="31" t="s">
        <v>82</v>
      </c>
      <c r="AE232" s="31" t="s">
        <v>82</v>
      </c>
      <c r="AF232" s="31" t="s">
        <v>82</v>
      </c>
      <c r="AG232" s="31" t="s">
        <v>80</v>
      </c>
      <c r="AH232" s="31" t="s">
        <v>80</v>
      </c>
      <c r="AI232" s="31" t="s">
        <v>80</v>
      </c>
      <c r="AJ232" s="31" t="s">
        <v>80</v>
      </c>
      <c r="AK232">
        <v>114</v>
      </c>
      <c r="AL232" s="29" t="s">
        <v>80</v>
      </c>
      <c r="AM232" s="29" t="s">
        <v>80</v>
      </c>
      <c r="AN232" s="20" t="s">
        <v>80</v>
      </c>
    </row>
    <row r="233" spans="1:40" x14ac:dyDescent="0.25">
      <c r="A233" t="s">
        <v>187</v>
      </c>
      <c r="B233" t="s">
        <v>188</v>
      </c>
      <c r="C233" t="s">
        <v>75</v>
      </c>
      <c r="D233" t="s">
        <v>92</v>
      </c>
      <c r="E233" t="s">
        <v>81</v>
      </c>
      <c r="F233" t="s">
        <v>78</v>
      </c>
      <c r="G233" s="31" t="s">
        <v>80</v>
      </c>
      <c r="H233" s="31">
        <v>4</v>
      </c>
      <c r="I233" s="31">
        <v>2</v>
      </c>
      <c r="J233" s="31">
        <v>2.2000000000000002</v>
      </c>
      <c r="K233" s="31">
        <v>1</v>
      </c>
      <c r="L233" s="31">
        <v>0.6</v>
      </c>
      <c r="M233" s="31">
        <v>0.03</v>
      </c>
      <c r="N233" s="31" t="s">
        <v>80</v>
      </c>
      <c r="O233" s="31" t="s">
        <v>80</v>
      </c>
      <c r="P233" s="31" t="s">
        <v>80</v>
      </c>
      <c r="Q233" s="31" t="s">
        <v>80</v>
      </c>
      <c r="R233" s="31" t="s">
        <v>80</v>
      </c>
      <c r="S233" s="31" t="s">
        <v>80</v>
      </c>
      <c r="T233" s="31" t="s">
        <v>80</v>
      </c>
      <c r="U233" s="31">
        <v>0.98</v>
      </c>
      <c r="V233" s="31" t="s">
        <v>80</v>
      </c>
      <c r="W233" s="31">
        <v>1.145</v>
      </c>
      <c r="X233" s="31" t="s">
        <v>80</v>
      </c>
      <c r="Y233" s="31">
        <v>1.4</v>
      </c>
      <c r="Z233" s="31">
        <v>4.3999999999999997E-2</v>
      </c>
      <c r="AA233" s="31">
        <v>0.104</v>
      </c>
      <c r="AB233" s="31" t="s">
        <v>80</v>
      </c>
      <c r="AC233" s="31">
        <v>0.13400000000000001</v>
      </c>
      <c r="AD233" s="31">
        <v>0.115</v>
      </c>
      <c r="AE233" s="31">
        <v>0.17799999999999999</v>
      </c>
      <c r="AF233" s="31">
        <v>0.27600000000000002</v>
      </c>
      <c r="AG233" s="31" t="s">
        <v>80</v>
      </c>
      <c r="AH233" s="31" t="s">
        <v>80</v>
      </c>
      <c r="AI233" s="31">
        <v>0.25900000000000001</v>
      </c>
      <c r="AJ233" s="31" t="s">
        <v>80</v>
      </c>
      <c r="AK233">
        <v>115</v>
      </c>
      <c r="AL233" s="29">
        <v>0</v>
      </c>
      <c r="AM233" s="29">
        <v>99.99</v>
      </c>
      <c r="AN233" s="20">
        <v>14.465</v>
      </c>
    </row>
    <row r="234" spans="1:40" x14ac:dyDescent="0.25">
      <c r="A234" t="s">
        <v>187</v>
      </c>
      <c r="B234" t="s">
        <v>188</v>
      </c>
      <c r="C234" t="s">
        <v>75</v>
      </c>
      <c r="D234" t="s">
        <v>92</v>
      </c>
      <c r="E234" t="s">
        <v>81</v>
      </c>
      <c r="F234" t="s">
        <v>79</v>
      </c>
      <c r="G234" s="31" t="s">
        <v>80</v>
      </c>
      <c r="H234" s="31" t="s">
        <v>82</v>
      </c>
      <c r="I234" s="31" t="s">
        <v>82</v>
      </c>
      <c r="J234" s="31" t="s">
        <v>82</v>
      </c>
      <c r="K234" s="31" t="s">
        <v>82</v>
      </c>
      <c r="L234" s="31" t="s">
        <v>82</v>
      </c>
      <c r="M234" s="31" t="s">
        <v>82</v>
      </c>
      <c r="N234" s="31" t="s">
        <v>80</v>
      </c>
      <c r="O234" s="31" t="s">
        <v>80</v>
      </c>
      <c r="P234" s="31" t="s">
        <v>80</v>
      </c>
      <c r="Q234" s="31" t="s">
        <v>80</v>
      </c>
      <c r="R234" s="31" t="s">
        <v>80</v>
      </c>
      <c r="S234" s="31" t="s">
        <v>80</v>
      </c>
      <c r="T234" s="31" t="s">
        <v>80</v>
      </c>
      <c r="U234" s="31" t="s">
        <v>82</v>
      </c>
      <c r="V234" s="31" t="s">
        <v>80</v>
      </c>
      <c r="W234" s="31" t="s">
        <v>82</v>
      </c>
      <c r="X234" s="31" t="s">
        <v>80</v>
      </c>
      <c r="Y234" s="31" t="s">
        <v>82</v>
      </c>
      <c r="Z234" s="31" t="s">
        <v>82</v>
      </c>
      <c r="AA234" s="31" t="s">
        <v>82</v>
      </c>
      <c r="AB234" s="31" t="s">
        <v>80</v>
      </c>
      <c r="AC234" s="31" t="s">
        <v>82</v>
      </c>
      <c r="AD234" s="31" t="s">
        <v>82</v>
      </c>
      <c r="AE234" s="31" t="s">
        <v>82</v>
      </c>
      <c r="AF234" s="31" t="s">
        <v>82</v>
      </c>
      <c r="AG234" s="31" t="s">
        <v>80</v>
      </c>
      <c r="AH234" s="31" t="s">
        <v>80</v>
      </c>
      <c r="AI234" s="31" t="s">
        <v>82</v>
      </c>
      <c r="AJ234" s="31" t="s">
        <v>80</v>
      </c>
      <c r="AK234">
        <v>115</v>
      </c>
      <c r="AL234" s="29" t="s">
        <v>80</v>
      </c>
      <c r="AM234" s="29" t="s">
        <v>80</v>
      </c>
      <c r="AN234" s="20" t="s">
        <v>80</v>
      </c>
    </row>
    <row r="235" spans="1:40" x14ac:dyDescent="0.25">
      <c r="A235" t="s">
        <v>187</v>
      </c>
      <c r="B235" t="s">
        <v>188</v>
      </c>
      <c r="C235" t="s">
        <v>75</v>
      </c>
      <c r="D235" t="s">
        <v>156</v>
      </c>
      <c r="E235" t="s">
        <v>87</v>
      </c>
      <c r="F235" t="s">
        <v>78</v>
      </c>
      <c r="G235" s="31" t="s">
        <v>80</v>
      </c>
      <c r="H235" s="31" t="s">
        <v>80</v>
      </c>
      <c r="I235" s="31" t="s">
        <v>80</v>
      </c>
      <c r="J235" s="31" t="s">
        <v>80</v>
      </c>
      <c r="K235" s="31" t="s">
        <v>80</v>
      </c>
      <c r="L235" s="31" t="s">
        <v>80</v>
      </c>
      <c r="M235" s="31" t="s">
        <v>80</v>
      </c>
      <c r="N235" s="31" t="s">
        <v>80</v>
      </c>
      <c r="O235" s="31" t="s">
        <v>80</v>
      </c>
      <c r="P235" s="31" t="s">
        <v>80</v>
      </c>
      <c r="Q235" s="31" t="s">
        <v>80</v>
      </c>
      <c r="R235" s="31" t="s">
        <v>80</v>
      </c>
      <c r="S235" s="31" t="s">
        <v>80</v>
      </c>
      <c r="T235" s="31" t="s">
        <v>80</v>
      </c>
      <c r="U235" s="31" t="s">
        <v>80</v>
      </c>
      <c r="V235" s="31" t="s">
        <v>80</v>
      </c>
      <c r="W235" s="31" t="s">
        <v>80</v>
      </c>
      <c r="X235" s="31" t="s">
        <v>80</v>
      </c>
      <c r="Y235" s="31" t="s">
        <v>80</v>
      </c>
      <c r="Z235" s="31" t="s">
        <v>80</v>
      </c>
      <c r="AA235" s="31" t="s">
        <v>80</v>
      </c>
      <c r="AB235" s="31" t="s">
        <v>80</v>
      </c>
      <c r="AC235" s="31" t="s">
        <v>80</v>
      </c>
      <c r="AD235" s="31">
        <v>6.798</v>
      </c>
      <c r="AE235" s="31" t="s">
        <v>80</v>
      </c>
      <c r="AF235" s="31">
        <v>6.8879999999999999</v>
      </c>
      <c r="AG235" s="31" t="s">
        <v>80</v>
      </c>
      <c r="AH235" s="31" t="s">
        <v>80</v>
      </c>
      <c r="AI235" s="31" t="s">
        <v>80</v>
      </c>
      <c r="AJ235" s="31" t="s">
        <v>80</v>
      </c>
      <c r="AK235">
        <v>116</v>
      </c>
      <c r="AL235" s="29">
        <v>0</v>
      </c>
      <c r="AM235" s="29">
        <v>99.99</v>
      </c>
      <c r="AN235" s="20">
        <v>13.686</v>
      </c>
    </row>
    <row r="236" spans="1:40" x14ac:dyDescent="0.25">
      <c r="A236" t="s">
        <v>187</v>
      </c>
      <c r="B236" t="s">
        <v>188</v>
      </c>
      <c r="C236" t="s">
        <v>75</v>
      </c>
      <c r="D236" t="s">
        <v>156</v>
      </c>
      <c r="E236" t="s">
        <v>87</v>
      </c>
      <c r="F236" t="s">
        <v>79</v>
      </c>
      <c r="G236" s="31" t="s">
        <v>80</v>
      </c>
      <c r="H236" s="31" t="s">
        <v>80</v>
      </c>
      <c r="I236" s="31" t="s">
        <v>80</v>
      </c>
      <c r="J236" s="31" t="s">
        <v>80</v>
      </c>
      <c r="K236" s="31" t="s">
        <v>80</v>
      </c>
      <c r="L236" s="31" t="s">
        <v>80</v>
      </c>
      <c r="M236" s="31" t="s">
        <v>80</v>
      </c>
      <c r="N236" s="31" t="s">
        <v>80</v>
      </c>
      <c r="O236" s="31" t="s">
        <v>80</v>
      </c>
      <c r="P236" s="31" t="s">
        <v>80</v>
      </c>
      <c r="Q236" s="31" t="s">
        <v>80</v>
      </c>
      <c r="R236" s="31" t="s">
        <v>80</v>
      </c>
      <c r="S236" s="31" t="s">
        <v>80</v>
      </c>
      <c r="T236" s="31" t="s">
        <v>80</v>
      </c>
      <c r="U236" s="31" t="s">
        <v>80</v>
      </c>
      <c r="V236" s="31" t="s">
        <v>80</v>
      </c>
      <c r="W236" s="31" t="s">
        <v>80</v>
      </c>
      <c r="X236" s="31" t="s">
        <v>80</v>
      </c>
      <c r="Y236" s="31" t="s">
        <v>80</v>
      </c>
      <c r="Z236" s="31" t="s">
        <v>80</v>
      </c>
      <c r="AA236" s="31" t="s">
        <v>80</v>
      </c>
      <c r="AB236" s="31" t="s">
        <v>80</v>
      </c>
      <c r="AC236" s="31" t="s">
        <v>80</v>
      </c>
      <c r="AD236" s="31" t="s">
        <v>82</v>
      </c>
      <c r="AE236" s="31" t="s">
        <v>80</v>
      </c>
      <c r="AF236" s="31" t="s">
        <v>82</v>
      </c>
      <c r="AG236" s="31" t="s">
        <v>80</v>
      </c>
      <c r="AH236" s="31" t="s">
        <v>80</v>
      </c>
      <c r="AI236" s="31" t="s">
        <v>80</v>
      </c>
      <c r="AJ236" s="31" t="s">
        <v>80</v>
      </c>
      <c r="AK236">
        <v>116</v>
      </c>
      <c r="AL236" s="29" t="s">
        <v>80</v>
      </c>
      <c r="AM236" s="29" t="s">
        <v>80</v>
      </c>
      <c r="AN236" s="20" t="s">
        <v>80</v>
      </c>
    </row>
    <row r="237" spans="1:40" x14ac:dyDescent="0.25">
      <c r="A237" t="s">
        <v>187</v>
      </c>
      <c r="B237" t="s">
        <v>188</v>
      </c>
      <c r="C237" t="s">
        <v>75</v>
      </c>
      <c r="D237" t="s">
        <v>102</v>
      </c>
      <c r="E237" t="s">
        <v>99</v>
      </c>
      <c r="F237" t="s">
        <v>78</v>
      </c>
      <c r="G237" s="31">
        <v>7</v>
      </c>
      <c r="H237" s="31">
        <v>5</v>
      </c>
      <c r="I237" s="31" t="s">
        <v>80</v>
      </c>
      <c r="J237" s="31" t="s">
        <v>80</v>
      </c>
      <c r="K237" s="31" t="s">
        <v>80</v>
      </c>
      <c r="L237" s="31" t="s">
        <v>80</v>
      </c>
      <c r="M237" s="31" t="s">
        <v>80</v>
      </c>
      <c r="N237" s="31" t="s">
        <v>80</v>
      </c>
      <c r="O237" s="31" t="s">
        <v>80</v>
      </c>
      <c r="P237" s="31" t="s">
        <v>80</v>
      </c>
      <c r="Q237" s="31" t="s">
        <v>80</v>
      </c>
      <c r="R237" s="31" t="s">
        <v>80</v>
      </c>
      <c r="S237" s="31" t="s">
        <v>80</v>
      </c>
      <c r="T237" s="31" t="s">
        <v>80</v>
      </c>
      <c r="U237" s="31" t="s">
        <v>80</v>
      </c>
      <c r="V237" s="31" t="s">
        <v>80</v>
      </c>
      <c r="W237" s="31" t="s">
        <v>80</v>
      </c>
      <c r="X237" s="31" t="s">
        <v>80</v>
      </c>
      <c r="Y237" s="31" t="s">
        <v>80</v>
      </c>
      <c r="Z237" s="31" t="s">
        <v>80</v>
      </c>
      <c r="AA237" s="31" t="s">
        <v>80</v>
      </c>
      <c r="AB237" s="31" t="s">
        <v>80</v>
      </c>
      <c r="AC237" s="31" t="s">
        <v>80</v>
      </c>
      <c r="AD237" s="31" t="s">
        <v>80</v>
      </c>
      <c r="AE237" s="31" t="s">
        <v>80</v>
      </c>
      <c r="AF237" s="31" t="s">
        <v>80</v>
      </c>
      <c r="AG237" s="31" t="s">
        <v>80</v>
      </c>
      <c r="AH237" s="31" t="s">
        <v>80</v>
      </c>
      <c r="AI237" s="31" t="s">
        <v>80</v>
      </c>
      <c r="AJ237" s="31" t="s">
        <v>80</v>
      </c>
      <c r="AK237">
        <v>117</v>
      </c>
      <c r="AL237" s="29">
        <v>0</v>
      </c>
      <c r="AM237" s="29">
        <v>99.99</v>
      </c>
      <c r="AN237" s="20">
        <v>12</v>
      </c>
    </row>
    <row r="238" spans="1:40" x14ac:dyDescent="0.25">
      <c r="A238" t="s">
        <v>187</v>
      </c>
      <c r="B238" t="s">
        <v>188</v>
      </c>
      <c r="C238" t="s">
        <v>75</v>
      </c>
      <c r="D238" t="s">
        <v>102</v>
      </c>
      <c r="E238" t="s">
        <v>99</v>
      </c>
      <c r="F238" t="s">
        <v>79</v>
      </c>
      <c r="G238" s="31" t="s">
        <v>82</v>
      </c>
      <c r="H238" s="31" t="s">
        <v>82</v>
      </c>
      <c r="I238" s="31" t="s">
        <v>80</v>
      </c>
      <c r="J238" s="31" t="s">
        <v>80</v>
      </c>
      <c r="K238" s="31" t="s">
        <v>80</v>
      </c>
      <c r="L238" s="31" t="s">
        <v>80</v>
      </c>
      <c r="M238" s="31" t="s">
        <v>80</v>
      </c>
      <c r="N238" s="31" t="s">
        <v>80</v>
      </c>
      <c r="O238" s="31" t="s">
        <v>80</v>
      </c>
      <c r="P238" s="31" t="s">
        <v>80</v>
      </c>
      <c r="Q238" s="31" t="s">
        <v>80</v>
      </c>
      <c r="R238" s="31" t="s">
        <v>80</v>
      </c>
      <c r="S238" s="31" t="s">
        <v>80</v>
      </c>
      <c r="T238" s="31" t="s">
        <v>80</v>
      </c>
      <c r="U238" s="31" t="s">
        <v>80</v>
      </c>
      <c r="V238" s="31" t="s">
        <v>80</v>
      </c>
      <c r="W238" s="31" t="s">
        <v>80</v>
      </c>
      <c r="X238" s="31" t="s">
        <v>80</v>
      </c>
      <c r="Y238" s="31" t="s">
        <v>80</v>
      </c>
      <c r="Z238" s="31" t="s">
        <v>80</v>
      </c>
      <c r="AA238" s="31" t="s">
        <v>80</v>
      </c>
      <c r="AB238" s="31" t="s">
        <v>80</v>
      </c>
      <c r="AC238" s="31" t="s">
        <v>80</v>
      </c>
      <c r="AD238" s="31" t="s">
        <v>80</v>
      </c>
      <c r="AE238" s="31" t="s">
        <v>80</v>
      </c>
      <c r="AF238" s="31" t="s">
        <v>80</v>
      </c>
      <c r="AG238" s="31" t="s">
        <v>80</v>
      </c>
      <c r="AH238" s="31" t="s">
        <v>80</v>
      </c>
      <c r="AI238" s="31" t="s">
        <v>80</v>
      </c>
      <c r="AJ238" s="31" t="s">
        <v>80</v>
      </c>
      <c r="AK238">
        <v>117</v>
      </c>
      <c r="AL238" s="29" t="s">
        <v>80</v>
      </c>
      <c r="AM238" s="29" t="s">
        <v>80</v>
      </c>
      <c r="AN238" s="20" t="s">
        <v>80</v>
      </c>
    </row>
    <row r="239" spans="1:40" x14ac:dyDescent="0.25">
      <c r="A239" t="s">
        <v>187</v>
      </c>
      <c r="B239" t="s">
        <v>188</v>
      </c>
      <c r="C239" t="s">
        <v>75</v>
      </c>
      <c r="D239" t="s">
        <v>141</v>
      </c>
      <c r="E239" t="s">
        <v>95</v>
      </c>
      <c r="F239" t="s">
        <v>78</v>
      </c>
      <c r="G239" s="31" t="s">
        <v>80</v>
      </c>
      <c r="H239" s="31" t="s">
        <v>80</v>
      </c>
      <c r="I239" s="31" t="s">
        <v>80</v>
      </c>
      <c r="J239" s="31" t="s">
        <v>80</v>
      </c>
      <c r="K239" s="31" t="s">
        <v>80</v>
      </c>
      <c r="L239" s="31" t="s">
        <v>80</v>
      </c>
      <c r="M239" s="31" t="s">
        <v>80</v>
      </c>
      <c r="N239" s="31" t="s">
        <v>80</v>
      </c>
      <c r="O239" s="31" t="s">
        <v>80</v>
      </c>
      <c r="P239" s="31">
        <v>0.13600000000000001</v>
      </c>
      <c r="Q239" s="31">
        <v>0.72699999999999998</v>
      </c>
      <c r="R239" s="31">
        <v>0.28399999999999997</v>
      </c>
      <c r="S239" s="31">
        <v>8.3339999999999996</v>
      </c>
      <c r="T239" s="31">
        <v>2.262</v>
      </c>
      <c r="U239" s="31" t="s">
        <v>80</v>
      </c>
      <c r="V239" s="31">
        <v>0.153</v>
      </c>
      <c r="W239" s="31" t="s">
        <v>80</v>
      </c>
      <c r="X239" s="31" t="s">
        <v>80</v>
      </c>
      <c r="Y239" s="31" t="s">
        <v>80</v>
      </c>
      <c r="Z239" s="31" t="s">
        <v>80</v>
      </c>
      <c r="AA239" s="31" t="s">
        <v>80</v>
      </c>
      <c r="AB239" s="31" t="s">
        <v>80</v>
      </c>
      <c r="AC239" s="31" t="s">
        <v>80</v>
      </c>
      <c r="AD239" s="31" t="s">
        <v>80</v>
      </c>
      <c r="AE239" s="31" t="s">
        <v>80</v>
      </c>
      <c r="AF239" s="31" t="s">
        <v>80</v>
      </c>
      <c r="AG239" s="31" t="s">
        <v>80</v>
      </c>
      <c r="AH239" s="31" t="s">
        <v>80</v>
      </c>
      <c r="AI239" s="31" t="s">
        <v>80</v>
      </c>
      <c r="AJ239" s="31" t="s">
        <v>80</v>
      </c>
      <c r="AK239">
        <v>118</v>
      </c>
      <c r="AL239" s="29">
        <v>0</v>
      </c>
      <c r="AM239" s="29">
        <v>100</v>
      </c>
      <c r="AN239" s="20">
        <v>11.896000000000001</v>
      </c>
    </row>
    <row r="240" spans="1:40" x14ac:dyDescent="0.25">
      <c r="A240" t="s">
        <v>187</v>
      </c>
      <c r="B240" t="s">
        <v>188</v>
      </c>
      <c r="C240" t="s">
        <v>75</v>
      </c>
      <c r="D240" t="s">
        <v>141</v>
      </c>
      <c r="E240" t="s">
        <v>95</v>
      </c>
      <c r="F240" t="s">
        <v>79</v>
      </c>
      <c r="G240" s="31" t="s">
        <v>80</v>
      </c>
      <c r="H240" s="31" t="s">
        <v>80</v>
      </c>
      <c r="I240" s="31" t="s">
        <v>80</v>
      </c>
      <c r="J240" s="31" t="s">
        <v>80</v>
      </c>
      <c r="K240" s="31" t="s">
        <v>80</v>
      </c>
      <c r="L240" s="31" t="s">
        <v>80</v>
      </c>
      <c r="M240" s="31" t="s">
        <v>80</v>
      </c>
      <c r="N240" s="31" t="s">
        <v>80</v>
      </c>
      <c r="O240" s="31" t="s">
        <v>80</v>
      </c>
      <c r="P240" s="31" t="s">
        <v>5</v>
      </c>
      <c r="Q240" s="31" t="s">
        <v>5</v>
      </c>
      <c r="R240" s="31" t="s">
        <v>5</v>
      </c>
      <c r="S240" s="31" t="s">
        <v>5</v>
      </c>
      <c r="T240" s="31" t="s">
        <v>5</v>
      </c>
      <c r="U240" s="31" t="s">
        <v>80</v>
      </c>
      <c r="V240" s="31" t="s">
        <v>5</v>
      </c>
      <c r="W240" s="31" t="s">
        <v>80</v>
      </c>
      <c r="X240" s="31" t="s">
        <v>80</v>
      </c>
      <c r="Y240" s="31" t="s">
        <v>80</v>
      </c>
      <c r="Z240" s="31" t="s">
        <v>80</v>
      </c>
      <c r="AA240" s="31" t="s">
        <v>80</v>
      </c>
      <c r="AB240" s="31" t="s">
        <v>80</v>
      </c>
      <c r="AC240" s="31" t="s">
        <v>80</v>
      </c>
      <c r="AD240" s="31" t="s">
        <v>80</v>
      </c>
      <c r="AE240" s="31" t="s">
        <v>80</v>
      </c>
      <c r="AF240" s="31" t="s">
        <v>80</v>
      </c>
      <c r="AG240" s="31" t="s">
        <v>80</v>
      </c>
      <c r="AH240" s="31" t="s">
        <v>80</v>
      </c>
      <c r="AI240" s="31" t="s">
        <v>80</v>
      </c>
      <c r="AJ240" s="31" t="s">
        <v>80</v>
      </c>
      <c r="AK240">
        <v>118</v>
      </c>
      <c r="AL240" s="29" t="s">
        <v>80</v>
      </c>
      <c r="AM240" s="29" t="s">
        <v>80</v>
      </c>
      <c r="AN240" s="20" t="s">
        <v>80</v>
      </c>
    </row>
    <row r="241" spans="1:40" x14ac:dyDescent="0.25">
      <c r="A241" t="s">
        <v>187</v>
      </c>
      <c r="B241" t="s">
        <v>188</v>
      </c>
      <c r="C241" t="s">
        <v>75</v>
      </c>
      <c r="D241" t="s">
        <v>191</v>
      </c>
      <c r="E241" t="s">
        <v>105</v>
      </c>
      <c r="F241" t="s">
        <v>78</v>
      </c>
      <c r="G241" s="31" t="s">
        <v>80</v>
      </c>
      <c r="H241" s="31" t="s">
        <v>80</v>
      </c>
      <c r="I241" s="31" t="s">
        <v>80</v>
      </c>
      <c r="J241" s="31" t="s">
        <v>80</v>
      </c>
      <c r="K241" s="31" t="s">
        <v>80</v>
      </c>
      <c r="L241" s="31" t="s">
        <v>80</v>
      </c>
      <c r="M241" s="31" t="s">
        <v>80</v>
      </c>
      <c r="N241" s="31" t="s">
        <v>80</v>
      </c>
      <c r="O241" s="31" t="s">
        <v>80</v>
      </c>
      <c r="P241" s="31" t="s">
        <v>80</v>
      </c>
      <c r="Q241" s="31" t="s">
        <v>80</v>
      </c>
      <c r="R241" s="31" t="s">
        <v>80</v>
      </c>
      <c r="S241" s="31" t="s">
        <v>80</v>
      </c>
      <c r="T241" s="31">
        <v>3.68</v>
      </c>
      <c r="U241" s="31">
        <v>3.76</v>
      </c>
      <c r="V241" s="31">
        <v>3.88</v>
      </c>
      <c r="W241" s="31" t="s">
        <v>80</v>
      </c>
      <c r="X241" s="31" t="s">
        <v>80</v>
      </c>
      <c r="Y241" s="31" t="s">
        <v>80</v>
      </c>
      <c r="Z241" s="31" t="s">
        <v>80</v>
      </c>
      <c r="AA241" s="31" t="s">
        <v>80</v>
      </c>
      <c r="AB241" s="31" t="s">
        <v>80</v>
      </c>
      <c r="AC241" s="31" t="s">
        <v>80</v>
      </c>
      <c r="AD241" s="31" t="s">
        <v>80</v>
      </c>
      <c r="AE241" s="31" t="s">
        <v>80</v>
      </c>
      <c r="AF241" s="31" t="s">
        <v>80</v>
      </c>
      <c r="AG241" s="31" t="s">
        <v>80</v>
      </c>
      <c r="AH241" s="31" t="s">
        <v>80</v>
      </c>
      <c r="AI241" s="31" t="s">
        <v>80</v>
      </c>
      <c r="AJ241" s="31" t="s">
        <v>80</v>
      </c>
      <c r="AK241">
        <v>119</v>
      </c>
      <c r="AL241" s="29">
        <v>0</v>
      </c>
      <c r="AM241" s="29">
        <v>100</v>
      </c>
      <c r="AN241" s="20">
        <v>11.32</v>
      </c>
    </row>
    <row r="242" spans="1:40" x14ac:dyDescent="0.25">
      <c r="A242" t="s">
        <v>187</v>
      </c>
      <c r="B242" t="s">
        <v>188</v>
      </c>
      <c r="C242" t="s">
        <v>75</v>
      </c>
      <c r="D242" t="s">
        <v>191</v>
      </c>
      <c r="E242" t="s">
        <v>105</v>
      </c>
      <c r="F242" t="s">
        <v>79</v>
      </c>
      <c r="G242" s="31" t="s">
        <v>80</v>
      </c>
      <c r="H242" s="31" t="s">
        <v>80</v>
      </c>
      <c r="I242" s="31" t="s">
        <v>80</v>
      </c>
      <c r="J242" s="31" t="s">
        <v>80</v>
      </c>
      <c r="K242" s="31" t="s">
        <v>80</v>
      </c>
      <c r="L242" s="31" t="s">
        <v>80</v>
      </c>
      <c r="M242" s="31" t="s">
        <v>80</v>
      </c>
      <c r="N242" s="31" t="s">
        <v>80</v>
      </c>
      <c r="O242" s="31" t="s">
        <v>80</v>
      </c>
      <c r="P242" s="31" t="s">
        <v>80</v>
      </c>
      <c r="Q242" s="31" t="s">
        <v>80</v>
      </c>
      <c r="R242" s="31" t="s">
        <v>80</v>
      </c>
      <c r="S242" s="31" t="s">
        <v>80</v>
      </c>
      <c r="T242" s="31" t="s">
        <v>82</v>
      </c>
      <c r="U242" s="31" t="s">
        <v>82</v>
      </c>
      <c r="V242" s="31" t="s">
        <v>82</v>
      </c>
      <c r="W242" s="31" t="s">
        <v>80</v>
      </c>
      <c r="X242" s="31" t="s">
        <v>80</v>
      </c>
      <c r="Y242" s="31" t="s">
        <v>80</v>
      </c>
      <c r="Z242" s="31" t="s">
        <v>80</v>
      </c>
      <c r="AA242" s="31" t="s">
        <v>80</v>
      </c>
      <c r="AB242" s="31" t="s">
        <v>80</v>
      </c>
      <c r="AC242" s="31" t="s">
        <v>80</v>
      </c>
      <c r="AD242" s="31" t="s">
        <v>80</v>
      </c>
      <c r="AE242" s="31" t="s">
        <v>80</v>
      </c>
      <c r="AF242" s="31" t="s">
        <v>80</v>
      </c>
      <c r="AG242" s="31" t="s">
        <v>80</v>
      </c>
      <c r="AH242" s="31" t="s">
        <v>80</v>
      </c>
      <c r="AI242" s="31" t="s">
        <v>80</v>
      </c>
      <c r="AJ242" s="31" t="s">
        <v>80</v>
      </c>
      <c r="AK242">
        <v>119</v>
      </c>
      <c r="AL242" s="29" t="s">
        <v>80</v>
      </c>
      <c r="AM242" s="29" t="s">
        <v>80</v>
      </c>
      <c r="AN242" s="20" t="s">
        <v>80</v>
      </c>
    </row>
    <row r="243" spans="1:40" x14ac:dyDescent="0.25">
      <c r="A243" t="s">
        <v>187</v>
      </c>
      <c r="B243" t="s">
        <v>188</v>
      </c>
      <c r="C243" t="s">
        <v>75</v>
      </c>
      <c r="D243" t="s">
        <v>94</v>
      </c>
      <c r="E243" t="s">
        <v>90</v>
      </c>
      <c r="F243" t="s">
        <v>78</v>
      </c>
      <c r="G243" s="31">
        <v>4</v>
      </c>
      <c r="H243" s="31">
        <v>3</v>
      </c>
      <c r="I243" s="31">
        <v>0.05</v>
      </c>
      <c r="J243" s="31">
        <v>0.37</v>
      </c>
      <c r="K243" s="31">
        <v>0.17</v>
      </c>
      <c r="L243" s="31" t="s">
        <v>80</v>
      </c>
      <c r="M243" s="31">
        <v>0.2</v>
      </c>
      <c r="N243" s="31" t="s">
        <v>80</v>
      </c>
      <c r="O243" s="31">
        <v>7.0000000000000007E-2</v>
      </c>
      <c r="P243" s="31" t="s">
        <v>80</v>
      </c>
      <c r="Q243" s="31" t="s">
        <v>80</v>
      </c>
      <c r="R243" s="31">
        <v>0.185</v>
      </c>
      <c r="S243" s="31">
        <v>0.95199999999999996</v>
      </c>
      <c r="T243" s="31">
        <v>3.9E-2</v>
      </c>
      <c r="U243" s="31">
        <v>0.26800000000000002</v>
      </c>
      <c r="V243" s="31">
        <v>2E-3</v>
      </c>
      <c r="W243" s="31" t="s">
        <v>80</v>
      </c>
      <c r="X243" s="31">
        <v>0.17399999999999999</v>
      </c>
      <c r="Y243" s="31">
        <v>6.4000000000000001E-2</v>
      </c>
      <c r="Z243" s="31">
        <v>7.9000000000000001E-2</v>
      </c>
      <c r="AA243" s="31">
        <v>0.47599999999999998</v>
      </c>
      <c r="AB243" s="31">
        <v>0.20799999999999999</v>
      </c>
      <c r="AC243" s="31" t="s">
        <v>80</v>
      </c>
      <c r="AD243" s="31" t="s">
        <v>80</v>
      </c>
      <c r="AE243" s="31" t="s">
        <v>80</v>
      </c>
      <c r="AF243" s="31" t="s">
        <v>80</v>
      </c>
      <c r="AG243" s="31" t="s">
        <v>80</v>
      </c>
      <c r="AH243" s="31" t="s">
        <v>80</v>
      </c>
      <c r="AI243" s="31" t="s">
        <v>80</v>
      </c>
      <c r="AJ243" s="31" t="s">
        <v>80</v>
      </c>
      <c r="AK243">
        <v>120</v>
      </c>
      <c r="AL243" s="29">
        <v>0</v>
      </c>
      <c r="AM243" s="29">
        <v>100</v>
      </c>
      <c r="AN243" s="20">
        <v>10.307</v>
      </c>
    </row>
    <row r="244" spans="1:40" x14ac:dyDescent="0.25">
      <c r="A244" t="s">
        <v>187</v>
      </c>
      <c r="B244" t="s">
        <v>188</v>
      </c>
      <c r="C244" t="s">
        <v>75</v>
      </c>
      <c r="D244" t="s">
        <v>94</v>
      </c>
      <c r="E244" t="s">
        <v>90</v>
      </c>
      <c r="F244" t="s">
        <v>79</v>
      </c>
      <c r="G244" s="31" t="s">
        <v>20</v>
      </c>
      <c r="H244" s="31" t="s">
        <v>20</v>
      </c>
      <c r="I244" s="31" t="s">
        <v>82</v>
      </c>
      <c r="J244" s="31" t="s">
        <v>82</v>
      </c>
      <c r="K244" s="31" t="s">
        <v>82</v>
      </c>
      <c r="L244" s="31" t="s">
        <v>80</v>
      </c>
      <c r="M244" s="31" t="s">
        <v>82</v>
      </c>
      <c r="N244" s="31" t="s">
        <v>80</v>
      </c>
      <c r="O244" s="31" t="s">
        <v>82</v>
      </c>
      <c r="P244" s="31" t="s">
        <v>80</v>
      </c>
      <c r="Q244" s="31" t="s">
        <v>80</v>
      </c>
      <c r="R244" s="31" t="s">
        <v>82</v>
      </c>
      <c r="S244" s="31" t="s">
        <v>82</v>
      </c>
      <c r="T244" s="31" t="s">
        <v>82</v>
      </c>
      <c r="U244" s="31" t="s">
        <v>82</v>
      </c>
      <c r="V244" s="31" t="s">
        <v>82</v>
      </c>
      <c r="W244" s="31" t="s">
        <v>80</v>
      </c>
      <c r="X244" s="31" t="s">
        <v>9</v>
      </c>
      <c r="Y244" s="31" t="s">
        <v>9</v>
      </c>
      <c r="Z244" s="31" t="s">
        <v>9</v>
      </c>
      <c r="AA244" s="31" t="s">
        <v>9</v>
      </c>
      <c r="AB244" s="31" t="s">
        <v>9</v>
      </c>
      <c r="AC244" s="31" t="s">
        <v>80</v>
      </c>
      <c r="AD244" s="31" t="s">
        <v>80</v>
      </c>
      <c r="AE244" s="31" t="s">
        <v>80</v>
      </c>
      <c r="AF244" s="31" t="s">
        <v>9</v>
      </c>
      <c r="AG244" s="31" t="s">
        <v>80</v>
      </c>
      <c r="AH244" s="31" t="s">
        <v>80</v>
      </c>
      <c r="AI244" s="31" t="s">
        <v>80</v>
      </c>
      <c r="AJ244" s="31" t="s">
        <v>80</v>
      </c>
      <c r="AK244">
        <v>120</v>
      </c>
      <c r="AL244" s="29" t="s">
        <v>80</v>
      </c>
      <c r="AM244" s="29" t="s">
        <v>80</v>
      </c>
      <c r="AN244" s="20" t="s">
        <v>80</v>
      </c>
    </row>
    <row r="245" spans="1:40" x14ac:dyDescent="0.25">
      <c r="A245" t="s">
        <v>187</v>
      </c>
      <c r="B245" t="s">
        <v>188</v>
      </c>
      <c r="C245" t="s">
        <v>75</v>
      </c>
      <c r="D245" t="s">
        <v>124</v>
      </c>
      <c r="E245" t="s">
        <v>87</v>
      </c>
      <c r="F245" t="s">
        <v>78</v>
      </c>
      <c r="G245" s="31" t="s">
        <v>80</v>
      </c>
      <c r="H245" s="31" t="s">
        <v>80</v>
      </c>
      <c r="I245" s="31" t="s">
        <v>80</v>
      </c>
      <c r="J245" s="31" t="s">
        <v>80</v>
      </c>
      <c r="K245" s="31" t="s">
        <v>80</v>
      </c>
      <c r="L245" s="31" t="s">
        <v>80</v>
      </c>
      <c r="M245" s="31">
        <v>0.1</v>
      </c>
      <c r="N245" s="31">
        <v>0.2</v>
      </c>
      <c r="O245" s="31">
        <v>0.2</v>
      </c>
      <c r="P245" s="31">
        <v>0.5</v>
      </c>
      <c r="Q245" s="31">
        <v>0.5</v>
      </c>
      <c r="R245" s="31" t="s">
        <v>80</v>
      </c>
      <c r="S245" s="31">
        <v>0.42199999999999999</v>
      </c>
      <c r="T245" s="31">
        <v>0.252</v>
      </c>
      <c r="U245" s="31">
        <v>4.4999999999999998E-2</v>
      </c>
      <c r="V245" s="31">
        <v>0.19500000000000001</v>
      </c>
      <c r="W245" s="31">
        <v>0.05</v>
      </c>
      <c r="X245" s="31">
        <v>2.7E-2</v>
      </c>
      <c r="Y245" s="31">
        <v>0.14699999999999999</v>
      </c>
      <c r="Z245" s="31">
        <v>3.5999999999999997E-2</v>
      </c>
      <c r="AA245" s="31">
        <v>5.6000000000000001E-2</v>
      </c>
      <c r="AB245" s="31" t="s">
        <v>80</v>
      </c>
      <c r="AC245" s="31" t="s">
        <v>80</v>
      </c>
      <c r="AD245" s="31" t="s">
        <v>80</v>
      </c>
      <c r="AE245" s="31">
        <v>0.41899999999999998</v>
      </c>
      <c r="AF245" s="31">
        <v>1.284</v>
      </c>
      <c r="AG245" s="31">
        <v>1.5549999999999999</v>
      </c>
      <c r="AH245" s="31">
        <v>0.96199999999999997</v>
      </c>
      <c r="AI245" s="31">
        <v>0.871</v>
      </c>
      <c r="AJ245" s="31">
        <v>1.173</v>
      </c>
      <c r="AK245">
        <v>121</v>
      </c>
      <c r="AL245" s="29">
        <v>0</v>
      </c>
      <c r="AM245" s="29">
        <v>100</v>
      </c>
      <c r="AN245" s="20">
        <v>8.9939999999999998</v>
      </c>
    </row>
    <row r="246" spans="1:40" x14ac:dyDescent="0.25">
      <c r="A246" t="s">
        <v>187</v>
      </c>
      <c r="B246" t="s">
        <v>188</v>
      </c>
      <c r="C246" t="s">
        <v>75</v>
      </c>
      <c r="D246" t="s">
        <v>124</v>
      </c>
      <c r="E246" t="s">
        <v>87</v>
      </c>
      <c r="F246" t="s">
        <v>79</v>
      </c>
      <c r="G246" s="31" t="s">
        <v>80</v>
      </c>
      <c r="H246" s="31" t="s">
        <v>80</v>
      </c>
      <c r="I246" s="31" t="s">
        <v>80</v>
      </c>
      <c r="J246" s="31" t="s">
        <v>80</v>
      </c>
      <c r="K246" s="31" t="s">
        <v>80</v>
      </c>
      <c r="L246" s="31" t="s">
        <v>80</v>
      </c>
      <c r="M246" s="31" t="s">
        <v>82</v>
      </c>
      <c r="N246" s="31" t="s">
        <v>82</v>
      </c>
      <c r="O246" s="31" t="s">
        <v>82</v>
      </c>
      <c r="P246" s="31" t="s">
        <v>82</v>
      </c>
      <c r="Q246" s="31" t="s">
        <v>82</v>
      </c>
      <c r="R246" s="31" t="s">
        <v>80</v>
      </c>
      <c r="S246" s="31" t="s">
        <v>82</v>
      </c>
      <c r="T246" s="31" t="s">
        <v>82</v>
      </c>
      <c r="U246" s="31" t="s">
        <v>5</v>
      </c>
      <c r="V246" s="31" t="s">
        <v>5</v>
      </c>
      <c r="W246" s="31" t="s">
        <v>5</v>
      </c>
      <c r="X246" s="31" t="s">
        <v>5</v>
      </c>
      <c r="Y246" s="31" t="s">
        <v>5</v>
      </c>
      <c r="Z246" s="31" t="s">
        <v>5</v>
      </c>
      <c r="AA246" s="31" t="s">
        <v>5</v>
      </c>
      <c r="AB246" s="31" t="s">
        <v>80</v>
      </c>
      <c r="AC246" s="31" t="s">
        <v>80</v>
      </c>
      <c r="AD246" s="31" t="s">
        <v>80</v>
      </c>
      <c r="AE246" s="31" t="s">
        <v>5</v>
      </c>
      <c r="AF246" s="31" t="s">
        <v>5</v>
      </c>
      <c r="AG246" s="31" t="s">
        <v>5</v>
      </c>
      <c r="AH246" s="31" t="s">
        <v>5</v>
      </c>
      <c r="AI246" s="31" t="s">
        <v>5</v>
      </c>
      <c r="AJ246" s="31" t="s">
        <v>5</v>
      </c>
      <c r="AK246">
        <v>121</v>
      </c>
      <c r="AL246" s="29" t="s">
        <v>80</v>
      </c>
      <c r="AM246" s="29" t="s">
        <v>80</v>
      </c>
      <c r="AN246" s="20" t="s">
        <v>80</v>
      </c>
    </row>
    <row r="247" spans="1:40" x14ac:dyDescent="0.25">
      <c r="A247" t="s">
        <v>187</v>
      </c>
      <c r="B247" t="s">
        <v>188</v>
      </c>
      <c r="C247" t="s">
        <v>75</v>
      </c>
      <c r="D247" t="s">
        <v>119</v>
      </c>
      <c r="E247" t="s">
        <v>87</v>
      </c>
      <c r="F247" t="s">
        <v>78</v>
      </c>
      <c r="G247" s="31" t="s">
        <v>80</v>
      </c>
      <c r="H247" s="31" t="s">
        <v>80</v>
      </c>
      <c r="I247" s="31" t="s">
        <v>80</v>
      </c>
      <c r="J247" s="31" t="s">
        <v>80</v>
      </c>
      <c r="K247" s="31" t="s">
        <v>80</v>
      </c>
      <c r="L247" s="31">
        <v>5.92</v>
      </c>
      <c r="M247" s="31">
        <v>2.4180000000000001</v>
      </c>
      <c r="N247" s="31" t="s">
        <v>80</v>
      </c>
      <c r="O247" s="31" t="s">
        <v>80</v>
      </c>
      <c r="P247" s="31" t="s">
        <v>80</v>
      </c>
      <c r="Q247" s="31" t="s">
        <v>80</v>
      </c>
      <c r="R247" s="31" t="s">
        <v>80</v>
      </c>
      <c r="S247" s="31" t="s">
        <v>80</v>
      </c>
      <c r="T247" s="31" t="s">
        <v>80</v>
      </c>
      <c r="U247" s="31" t="s">
        <v>80</v>
      </c>
      <c r="V247" s="31" t="s">
        <v>80</v>
      </c>
      <c r="W247" s="31" t="s">
        <v>80</v>
      </c>
      <c r="X247" s="31" t="s">
        <v>80</v>
      </c>
      <c r="Y247" s="31" t="s">
        <v>80</v>
      </c>
      <c r="Z247" s="31" t="s">
        <v>80</v>
      </c>
      <c r="AA247" s="31" t="s">
        <v>80</v>
      </c>
      <c r="AB247" s="31" t="s">
        <v>80</v>
      </c>
      <c r="AC247" s="31" t="s">
        <v>80</v>
      </c>
      <c r="AD247" s="31" t="s">
        <v>80</v>
      </c>
      <c r="AE247" s="31" t="s">
        <v>80</v>
      </c>
      <c r="AF247" s="31" t="s">
        <v>80</v>
      </c>
      <c r="AG247" s="31" t="s">
        <v>80</v>
      </c>
      <c r="AH247" s="31" t="s">
        <v>80</v>
      </c>
      <c r="AI247" s="31" t="s">
        <v>80</v>
      </c>
      <c r="AJ247" s="31" t="s">
        <v>80</v>
      </c>
      <c r="AK247">
        <v>122</v>
      </c>
      <c r="AL247" s="29">
        <v>0</v>
      </c>
      <c r="AM247" s="29">
        <v>100</v>
      </c>
      <c r="AN247" s="20">
        <v>8.3379999999999992</v>
      </c>
    </row>
    <row r="248" spans="1:40" x14ac:dyDescent="0.25">
      <c r="A248" t="s">
        <v>187</v>
      </c>
      <c r="B248" t="s">
        <v>188</v>
      </c>
      <c r="C248" t="s">
        <v>75</v>
      </c>
      <c r="D248" t="s">
        <v>119</v>
      </c>
      <c r="E248" t="s">
        <v>87</v>
      </c>
      <c r="F248" t="s">
        <v>79</v>
      </c>
      <c r="G248" s="31" t="s">
        <v>80</v>
      </c>
      <c r="H248" s="31" t="s">
        <v>80</v>
      </c>
      <c r="I248" s="31" t="s">
        <v>80</v>
      </c>
      <c r="J248" s="31" t="s">
        <v>80</v>
      </c>
      <c r="K248" s="31" t="s">
        <v>80</v>
      </c>
      <c r="L248" s="31" t="s">
        <v>82</v>
      </c>
      <c r="M248" s="31" t="s">
        <v>5</v>
      </c>
      <c r="N248" s="31" t="s">
        <v>80</v>
      </c>
      <c r="O248" s="31" t="s">
        <v>80</v>
      </c>
      <c r="P248" s="31" t="s">
        <v>80</v>
      </c>
      <c r="Q248" s="31" t="s">
        <v>80</v>
      </c>
      <c r="R248" s="31" t="s">
        <v>80</v>
      </c>
      <c r="S248" s="31" t="s">
        <v>80</v>
      </c>
      <c r="T248" s="31" t="s">
        <v>80</v>
      </c>
      <c r="U248" s="31" t="s">
        <v>80</v>
      </c>
      <c r="V248" s="31" t="s">
        <v>80</v>
      </c>
      <c r="W248" s="31" t="s">
        <v>80</v>
      </c>
      <c r="X248" s="31" t="s">
        <v>80</v>
      </c>
      <c r="Y248" s="31" t="s">
        <v>80</v>
      </c>
      <c r="Z248" s="31" t="s">
        <v>80</v>
      </c>
      <c r="AA248" s="31" t="s">
        <v>80</v>
      </c>
      <c r="AB248" s="31" t="s">
        <v>80</v>
      </c>
      <c r="AC248" s="31" t="s">
        <v>80</v>
      </c>
      <c r="AD248" s="31" t="s">
        <v>80</v>
      </c>
      <c r="AE248" s="31" t="s">
        <v>80</v>
      </c>
      <c r="AF248" s="31" t="s">
        <v>80</v>
      </c>
      <c r="AG248" s="31" t="s">
        <v>80</v>
      </c>
      <c r="AH248" s="31" t="s">
        <v>80</v>
      </c>
      <c r="AI248" s="31" t="s">
        <v>80</v>
      </c>
      <c r="AJ248" s="31" t="s">
        <v>80</v>
      </c>
      <c r="AK248">
        <v>122</v>
      </c>
      <c r="AL248" s="29" t="s">
        <v>80</v>
      </c>
      <c r="AM248" s="29" t="s">
        <v>80</v>
      </c>
      <c r="AN248" s="20" t="s">
        <v>80</v>
      </c>
    </row>
    <row r="249" spans="1:40" x14ac:dyDescent="0.25">
      <c r="A249" t="s">
        <v>187</v>
      </c>
      <c r="B249" t="s">
        <v>188</v>
      </c>
      <c r="C249" t="s">
        <v>75</v>
      </c>
      <c r="D249" t="s">
        <v>144</v>
      </c>
      <c r="E249" t="s">
        <v>87</v>
      </c>
      <c r="F249" t="s">
        <v>78</v>
      </c>
      <c r="G249" s="31" t="s">
        <v>80</v>
      </c>
      <c r="H249" s="31" t="s">
        <v>80</v>
      </c>
      <c r="I249" s="31" t="s">
        <v>80</v>
      </c>
      <c r="J249" s="31" t="s">
        <v>80</v>
      </c>
      <c r="K249" s="31" t="s">
        <v>80</v>
      </c>
      <c r="L249" s="31" t="s">
        <v>80</v>
      </c>
      <c r="M249" s="31">
        <v>1.28</v>
      </c>
      <c r="N249" s="31" t="s">
        <v>80</v>
      </c>
      <c r="O249" s="31" t="s">
        <v>80</v>
      </c>
      <c r="P249" s="31" t="s">
        <v>80</v>
      </c>
      <c r="Q249" s="31" t="s">
        <v>80</v>
      </c>
      <c r="R249" s="31" t="s">
        <v>80</v>
      </c>
      <c r="S249" s="31" t="s">
        <v>80</v>
      </c>
      <c r="T249" s="31" t="s">
        <v>80</v>
      </c>
      <c r="U249" s="31" t="s">
        <v>80</v>
      </c>
      <c r="V249" s="31" t="s">
        <v>80</v>
      </c>
      <c r="W249" s="31" t="s">
        <v>80</v>
      </c>
      <c r="X249" s="31" t="s">
        <v>80</v>
      </c>
      <c r="Y249" s="31" t="s">
        <v>80</v>
      </c>
      <c r="Z249" s="31">
        <v>7.04</v>
      </c>
      <c r="AA249" s="31" t="s">
        <v>80</v>
      </c>
      <c r="AB249" s="31" t="s">
        <v>80</v>
      </c>
      <c r="AC249" s="31" t="s">
        <v>80</v>
      </c>
      <c r="AD249" s="31" t="s">
        <v>80</v>
      </c>
      <c r="AE249" s="31" t="s">
        <v>80</v>
      </c>
      <c r="AF249" s="31" t="s">
        <v>80</v>
      </c>
      <c r="AG249" s="31" t="s">
        <v>80</v>
      </c>
      <c r="AH249" s="31" t="s">
        <v>80</v>
      </c>
      <c r="AI249" s="31" t="s">
        <v>80</v>
      </c>
      <c r="AJ249" s="31" t="s">
        <v>80</v>
      </c>
      <c r="AK249">
        <v>123</v>
      </c>
      <c r="AL249" s="29">
        <v>0</v>
      </c>
      <c r="AM249" s="29">
        <v>100</v>
      </c>
      <c r="AN249" s="20">
        <v>8.32</v>
      </c>
    </row>
    <row r="250" spans="1:40" x14ac:dyDescent="0.25">
      <c r="A250" t="s">
        <v>187</v>
      </c>
      <c r="B250" t="s">
        <v>188</v>
      </c>
      <c r="C250" t="s">
        <v>75</v>
      </c>
      <c r="D250" t="s">
        <v>144</v>
      </c>
      <c r="E250" t="s">
        <v>87</v>
      </c>
      <c r="F250" t="s">
        <v>79</v>
      </c>
      <c r="G250" s="31" t="s">
        <v>80</v>
      </c>
      <c r="H250" s="31" t="s">
        <v>80</v>
      </c>
      <c r="I250" s="31" t="s">
        <v>80</v>
      </c>
      <c r="J250" s="31" t="s">
        <v>80</v>
      </c>
      <c r="K250" s="31" t="s">
        <v>80</v>
      </c>
      <c r="L250" s="31" t="s">
        <v>80</v>
      </c>
      <c r="M250" s="31" t="s">
        <v>5</v>
      </c>
      <c r="N250" s="31" t="s">
        <v>80</v>
      </c>
      <c r="O250" s="31" t="s">
        <v>80</v>
      </c>
      <c r="P250" s="31" t="s">
        <v>80</v>
      </c>
      <c r="Q250" s="31" t="s">
        <v>80</v>
      </c>
      <c r="R250" s="31" t="s">
        <v>80</v>
      </c>
      <c r="S250" s="31" t="s">
        <v>80</v>
      </c>
      <c r="T250" s="31" t="s">
        <v>80</v>
      </c>
      <c r="U250" s="31" t="s">
        <v>80</v>
      </c>
      <c r="V250" s="31" t="s">
        <v>80</v>
      </c>
      <c r="W250" s="31" t="s">
        <v>80</v>
      </c>
      <c r="X250" s="31" t="s">
        <v>80</v>
      </c>
      <c r="Y250" s="31" t="s">
        <v>5</v>
      </c>
      <c r="Z250" s="31" t="s">
        <v>5</v>
      </c>
      <c r="AA250" s="31" t="s">
        <v>80</v>
      </c>
      <c r="AB250" s="31" t="s">
        <v>80</v>
      </c>
      <c r="AC250" s="31" t="s">
        <v>80</v>
      </c>
      <c r="AD250" s="31" t="s">
        <v>80</v>
      </c>
      <c r="AE250" s="31" t="s">
        <v>80</v>
      </c>
      <c r="AF250" s="31" t="s">
        <v>80</v>
      </c>
      <c r="AG250" s="31" t="s">
        <v>80</v>
      </c>
      <c r="AH250" s="31" t="s">
        <v>80</v>
      </c>
      <c r="AI250" s="31" t="s">
        <v>80</v>
      </c>
      <c r="AJ250" s="31" t="s">
        <v>80</v>
      </c>
      <c r="AK250">
        <v>123</v>
      </c>
      <c r="AL250" s="29" t="s">
        <v>80</v>
      </c>
      <c r="AM250" s="29" t="s">
        <v>80</v>
      </c>
      <c r="AN250" s="20" t="s">
        <v>80</v>
      </c>
    </row>
    <row r="251" spans="1:40" x14ac:dyDescent="0.25">
      <c r="A251" t="s">
        <v>187</v>
      </c>
      <c r="B251" t="s">
        <v>188</v>
      </c>
      <c r="C251" t="s">
        <v>75</v>
      </c>
      <c r="D251" t="s">
        <v>109</v>
      </c>
      <c r="E251" t="s">
        <v>104</v>
      </c>
      <c r="F251" t="s">
        <v>78</v>
      </c>
      <c r="G251" s="31" t="s">
        <v>80</v>
      </c>
      <c r="H251" s="31" t="s">
        <v>80</v>
      </c>
      <c r="I251" s="31" t="s">
        <v>80</v>
      </c>
      <c r="J251" s="31" t="s">
        <v>80</v>
      </c>
      <c r="K251" s="31" t="s">
        <v>80</v>
      </c>
      <c r="L251" s="31" t="s">
        <v>80</v>
      </c>
      <c r="M251" s="31" t="s">
        <v>80</v>
      </c>
      <c r="N251" s="31" t="s">
        <v>80</v>
      </c>
      <c r="O251" s="31" t="s">
        <v>80</v>
      </c>
      <c r="P251" s="31" t="s">
        <v>80</v>
      </c>
      <c r="Q251" s="31" t="s">
        <v>80</v>
      </c>
      <c r="R251" s="31" t="s">
        <v>80</v>
      </c>
      <c r="S251" s="31" t="s">
        <v>80</v>
      </c>
      <c r="T251" s="31">
        <v>3.8149999999999999</v>
      </c>
      <c r="U251" s="31" t="s">
        <v>80</v>
      </c>
      <c r="V251" s="31" t="s">
        <v>80</v>
      </c>
      <c r="W251" s="31" t="s">
        <v>80</v>
      </c>
      <c r="X251" s="31">
        <v>0.11600000000000001</v>
      </c>
      <c r="Y251" s="31" t="s">
        <v>80</v>
      </c>
      <c r="Z251" s="31" t="s">
        <v>80</v>
      </c>
      <c r="AA251" s="31" t="s">
        <v>80</v>
      </c>
      <c r="AB251" s="31" t="s">
        <v>80</v>
      </c>
      <c r="AC251" s="31" t="s">
        <v>80</v>
      </c>
      <c r="AD251" s="31" t="s">
        <v>80</v>
      </c>
      <c r="AE251" s="31" t="s">
        <v>80</v>
      </c>
      <c r="AF251" s="31" t="s">
        <v>80</v>
      </c>
      <c r="AG251" s="31" t="s">
        <v>80</v>
      </c>
      <c r="AH251" s="31">
        <v>0.28000000000000003</v>
      </c>
      <c r="AI251" s="31">
        <v>2.1150000000000002</v>
      </c>
      <c r="AJ251" s="31">
        <v>0.13400000000000001</v>
      </c>
      <c r="AK251">
        <v>124</v>
      </c>
      <c r="AL251" s="29">
        <v>0</v>
      </c>
      <c r="AM251" s="29">
        <v>100</v>
      </c>
      <c r="AN251" s="20">
        <v>6.4589999999999996</v>
      </c>
    </row>
    <row r="252" spans="1:40" x14ac:dyDescent="0.25">
      <c r="A252" t="s">
        <v>187</v>
      </c>
      <c r="B252" t="s">
        <v>188</v>
      </c>
      <c r="C252" t="s">
        <v>75</v>
      </c>
      <c r="D252" t="s">
        <v>109</v>
      </c>
      <c r="E252" t="s">
        <v>104</v>
      </c>
      <c r="F252" t="s">
        <v>79</v>
      </c>
      <c r="G252" s="31" t="s">
        <v>80</v>
      </c>
      <c r="H252" s="31" t="s">
        <v>80</v>
      </c>
      <c r="I252" s="31" t="s">
        <v>80</v>
      </c>
      <c r="J252" s="31" t="s">
        <v>80</v>
      </c>
      <c r="K252" s="31" t="s">
        <v>80</v>
      </c>
      <c r="L252" s="31" t="s">
        <v>80</v>
      </c>
      <c r="M252" s="31" t="s">
        <v>80</v>
      </c>
      <c r="N252" s="31" t="s">
        <v>80</v>
      </c>
      <c r="O252" s="31" t="s">
        <v>80</v>
      </c>
      <c r="P252" s="31" t="s">
        <v>80</v>
      </c>
      <c r="Q252" s="31" t="s">
        <v>80</v>
      </c>
      <c r="R252" s="31" t="s">
        <v>80</v>
      </c>
      <c r="S252" s="31" t="s">
        <v>80</v>
      </c>
      <c r="T252" s="31" t="s">
        <v>82</v>
      </c>
      <c r="U252" s="31" t="s">
        <v>80</v>
      </c>
      <c r="V252" s="31" t="s">
        <v>80</v>
      </c>
      <c r="W252" s="31" t="s">
        <v>80</v>
      </c>
      <c r="X252" s="31" t="s">
        <v>9</v>
      </c>
      <c r="Y252" s="31" t="s">
        <v>80</v>
      </c>
      <c r="Z252" s="31" t="s">
        <v>80</v>
      </c>
      <c r="AA252" s="31" t="s">
        <v>80</v>
      </c>
      <c r="AB252" s="31" t="s">
        <v>80</v>
      </c>
      <c r="AC252" s="31" t="s">
        <v>80</v>
      </c>
      <c r="AD252" s="31" t="s">
        <v>80</v>
      </c>
      <c r="AE252" s="31" t="s">
        <v>80</v>
      </c>
      <c r="AF252" s="31" t="s">
        <v>80</v>
      </c>
      <c r="AG252" s="31" t="s">
        <v>80</v>
      </c>
      <c r="AH252" s="31" t="s">
        <v>5</v>
      </c>
      <c r="AI252" s="31" t="s">
        <v>20</v>
      </c>
      <c r="AJ252" s="31" t="s">
        <v>20</v>
      </c>
      <c r="AK252">
        <v>124</v>
      </c>
      <c r="AL252" s="29" t="s">
        <v>80</v>
      </c>
      <c r="AM252" s="29" t="s">
        <v>80</v>
      </c>
      <c r="AN252" s="20" t="s">
        <v>80</v>
      </c>
    </row>
    <row r="253" spans="1:40" x14ac:dyDescent="0.25">
      <c r="A253" t="s">
        <v>187</v>
      </c>
      <c r="B253" t="s">
        <v>188</v>
      </c>
      <c r="C253" t="s">
        <v>75</v>
      </c>
      <c r="D253" t="s">
        <v>83</v>
      </c>
      <c r="E253" t="s">
        <v>105</v>
      </c>
      <c r="F253" t="s">
        <v>78</v>
      </c>
      <c r="G253" s="31" t="s">
        <v>80</v>
      </c>
      <c r="H253" s="31" t="s">
        <v>80</v>
      </c>
      <c r="I253" s="31" t="s">
        <v>80</v>
      </c>
      <c r="J253" s="31" t="s">
        <v>80</v>
      </c>
      <c r="K253" s="31" t="s">
        <v>80</v>
      </c>
      <c r="L253" s="31" t="s">
        <v>80</v>
      </c>
      <c r="M253" s="31" t="s">
        <v>80</v>
      </c>
      <c r="N253" s="31" t="s">
        <v>80</v>
      </c>
      <c r="O253" s="31" t="s">
        <v>80</v>
      </c>
      <c r="P253" s="31" t="s">
        <v>80</v>
      </c>
      <c r="Q253" s="31" t="s">
        <v>80</v>
      </c>
      <c r="R253" s="31" t="s">
        <v>80</v>
      </c>
      <c r="S253" s="31" t="s">
        <v>80</v>
      </c>
      <c r="T253" s="31" t="s">
        <v>80</v>
      </c>
      <c r="U253" s="31" t="s">
        <v>80</v>
      </c>
      <c r="V253" s="31" t="s">
        <v>80</v>
      </c>
      <c r="W253" s="31" t="s">
        <v>80</v>
      </c>
      <c r="X253" s="31">
        <v>0.28799999999999998</v>
      </c>
      <c r="Y253" s="31" t="s">
        <v>80</v>
      </c>
      <c r="Z253" s="31" t="s">
        <v>80</v>
      </c>
      <c r="AA253" s="31">
        <v>0.22900000000000001</v>
      </c>
      <c r="AB253" s="31">
        <v>3.9E-2</v>
      </c>
      <c r="AC253" s="31">
        <v>7.2999999999999995E-2</v>
      </c>
      <c r="AD253" s="31">
        <v>7.2999999999999995E-2</v>
      </c>
      <c r="AE253" s="31">
        <v>0.78300000000000003</v>
      </c>
      <c r="AF253" s="31">
        <v>2.4E-2</v>
      </c>
      <c r="AG253" s="31">
        <v>0.34399999999999997</v>
      </c>
      <c r="AH253" s="31">
        <v>0.99</v>
      </c>
      <c r="AI253" s="31">
        <v>0.56100000000000005</v>
      </c>
      <c r="AJ253" s="31">
        <v>3.0190000000000001</v>
      </c>
      <c r="AK253">
        <v>125</v>
      </c>
      <c r="AL253" s="29">
        <v>0</v>
      </c>
      <c r="AM253" s="29">
        <v>100</v>
      </c>
      <c r="AN253" s="20">
        <v>6.423</v>
      </c>
    </row>
    <row r="254" spans="1:40" x14ac:dyDescent="0.25">
      <c r="A254" t="s">
        <v>187</v>
      </c>
      <c r="B254" t="s">
        <v>188</v>
      </c>
      <c r="C254" t="s">
        <v>75</v>
      </c>
      <c r="D254" t="s">
        <v>83</v>
      </c>
      <c r="E254" t="s">
        <v>105</v>
      </c>
      <c r="F254" t="s">
        <v>79</v>
      </c>
      <c r="G254" s="31" t="s">
        <v>80</v>
      </c>
      <c r="H254" s="31" t="s">
        <v>80</v>
      </c>
      <c r="I254" s="31" t="s">
        <v>80</v>
      </c>
      <c r="J254" s="31" t="s">
        <v>80</v>
      </c>
      <c r="K254" s="31" t="s">
        <v>80</v>
      </c>
      <c r="L254" s="31" t="s">
        <v>80</v>
      </c>
      <c r="M254" s="31" t="s">
        <v>80</v>
      </c>
      <c r="N254" s="31" t="s">
        <v>80</v>
      </c>
      <c r="O254" s="31" t="s">
        <v>80</v>
      </c>
      <c r="P254" s="31" t="s">
        <v>80</v>
      </c>
      <c r="Q254" s="31" t="s">
        <v>80</v>
      </c>
      <c r="R254" s="31" t="s">
        <v>80</v>
      </c>
      <c r="S254" s="31" t="s">
        <v>80</v>
      </c>
      <c r="T254" s="31" t="s">
        <v>80</v>
      </c>
      <c r="U254" s="31" t="s">
        <v>80</v>
      </c>
      <c r="V254" s="31" t="s">
        <v>80</v>
      </c>
      <c r="W254" s="31" t="s">
        <v>80</v>
      </c>
      <c r="X254" s="31" t="s">
        <v>82</v>
      </c>
      <c r="Y254" s="31" t="s">
        <v>80</v>
      </c>
      <c r="Z254" s="31" t="s">
        <v>80</v>
      </c>
      <c r="AA254" s="31" t="s">
        <v>82</v>
      </c>
      <c r="AB254" s="31" t="s">
        <v>82</v>
      </c>
      <c r="AC254" s="31" t="s">
        <v>5</v>
      </c>
      <c r="AD254" s="31" t="s">
        <v>82</v>
      </c>
      <c r="AE254" s="31" t="s">
        <v>20</v>
      </c>
      <c r="AF254" s="31" t="s">
        <v>82</v>
      </c>
      <c r="AG254" s="31" t="s">
        <v>5</v>
      </c>
      <c r="AH254" s="31" t="s">
        <v>5</v>
      </c>
      <c r="AI254" s="31" t="s">
        <v>5</v>
      </c>
      <c r="AJ254" s="31" t="s">
        <v>5</v>
      </c>
      <c r="AK254">
        <v>125</v>
      </c>
      <c r="AL254" s="29" t="s">
        <v>80</v>
      </c>
      <c r="AM254" s="29" t="s">
        <v>80</v>
      </c>
      <c r="AN254" s="20" t="s">
        <v>80</v>
      </c>
    </row>
    <row r="255" spans="1:40" x14ac:dyDescent="0.25">
      <c r="A255" t="s">
        <v>187</v>
      </c>
      <c r="B255" t="s">
        <v>188</v>
      </c>
      <c r="C255" t="s">
        <v>100</v>
      </c>
      <c r="D255" t="s">
        <v>134</v>
      </c>
      <c r="E255" t="s">
        <v>81</v>
      </c>
      <c r="F255" t="s">
        <v>78</v>
      </c>
      <c r="G255" s="31" t="s">
        <v>80</v>
      </c>
      <c r="H255" s="31" t="s">
        <v>80</v>
      </c>
      <c r="I255" s="31" t="s">
        <v>80</v>
      </c>
      <c r="J255" s="31" t="s">
        <v>80</v>
      </c>
      <c r="K255" s="31" t="s">
        <v>80</v>
      </c>
      <c r="L255" s="31" t="s">
        <v>80</v>
      </c>
      <c r="M255" s="31">
        <v>5</v>
      </c>
      <c r="N255" s="31" t="s">
        <v>80</v>
      </c>
      <c r="O255" s="31" t="s">
        <v>80</v>
      </c>
      <c r="P255" s="31">
        <v>2E-3</v>
      </c>
      <c r="Q255" s="31" t="s">
        <v>80</v>
      </c>
      <c r="R255" s="31" t="s">
        <v>80</v>
      </c>
      <c r="S255" s="31" t="s">
        <v>80</v>
      </c>
      <c r="T255" s="31" t="s">
        <v>80</v>
      </c>
      <c r="U255" s="31" t="s">
        <v>80</v>
      </c>
      <c r="V255" s="31" t="s">
        <v>80</v>
      </c>
      <c r="W255" s="31" t="s">
        <v>80</v>
      </c>
      <c r="X255" s="31" t="s">
        <v>80</v>
      </c>
      <c r="Y255" s="31" t="s">
        <v>80</v>
      </c>
      <c r="Z255" s="31">
        <v>1.0999999999999999E-2</v>
      </c>
      <c r="AA255" s="31">
        <v>0.14099999999999999</v>
      </c>
      <c r="AB255" s="31">
        <v>0.191</v>
      </c>
      <c r="AC255" s="31">
        <v>0.38900000000000001</v>
      </c>
      <c r="AD255" s="31" t="s">
        <v>80</v>
      </c>
      <c r="AE255" s="31" t="s">
        <v>80</v>
      </c>
      <c r="AF255" s="31">
        <v>7.2999999999999995E-2</v>
      </c>
      <c r="AG255" s="31" t="s">
        <v>80</v>
      </c>
      <c r="AH255" s="31" t="s">
        <v>80</v>
      </c>
      <c r="AI255" s="31" t="s">
        <v>80</v>
      </c>
      <c r="AJ255" s="31" t="s">
        <v>80</v>
      </c>
      <c r="AK255">
        <v>126</v>
      </c>
      <c r="AL255" s="29">
        <v>0</v>
      </c>
      <c r="AM255" s="29">
        <v>100</v>
      </c>
      <c r="AN255" s="20">
        <v>5.8070000000000004</v>
      </c>
    </row>
    <row r="256" spans="1:40" x14ac:dyDescent="0.25">
      <c r="A256" t="s">
        <v>187</v>
      </c>
      <c r="B256" t="s">
        <v>188</v>
      </c>
      <c r="C256" t="s">
        <v>100</v>
      </c>
      <c r="D256" t="s">
        <v>134</v>
      </c>
      <c r="E256" t="s">
        <v>81</v>
      </c>
      <c r="F256" t="s">
        <v>79</v>
      </c>
      <c r="G256" s="31" t="s">
        <v>80</v>
      </c>
      <c r="H256" s="31" t="s">
        <v>80</v>
      </c>
      <c r="I256" s="31" t="s">
        <v>80</v>
      </c>
      <c r="J256" s="31" t="s">
        <v>80</v>
      </c>
      <c r="K256" s="31" t="s">
        <v>80</v>
      </c>
      <c r="L256" s="31" t="s">
        <v>80</v>
      </c>
      <c r="M256" s="31" t="s">
        <v>82</v>
      </c>
      <c r="N256" s="31" t="s">
        <v>80</v>
      </c>
      <c r="O256" s="31" t="s">
        <v>80</v>
      </c>
      <c r="P256" s="31" t="s">
        <v>82</v>
      </c>
      <c r="Q256" s="31" t="s">
        <v>80</v>
      </c>
      <c r="R256" s="31" t="s">
        <v>80</v>
      </c>
      <c r="S256" s="31" t="s">
        <v>80</v>
      </c>
      <c r="T256" s="31" t="s">
        <v>80</v>
      </c>
      <c r="U256" s="31" t="s">
        <v>80</v>
      </c>
      <c r="V256" s="31" t="s">
        <v>80</v>
      </c>
      <c r="W256" s="31" t="s">
        <v>80</v>
      </c>
      <c r="X256" s="31" t="s">
        <v>80</v>
      </c>
      <c r="Y256" s="31" t="s">
        <v>80</v>
      </c>
      <c r="Z256" s="31" t="s">
        <v>5</v>
      </c>
      <c r="AA256" s="31" t="s">
        <v>5</v>
      </c>
      <c r="AB256" s="31" t="s">
        <v>5</v>
      </c>
      <c r="AC256" s="31" t="s">
        <v>5</v>
      </c>
      <c r="AD256" s="31" t="s">
        <v>80</v>
      </c>
      <c r="AE256" s="31" t="s">
        <v>80</v>
      </c>
      <c r="AF256" s="31" t="s">
        <v>5</v>
      </c>
      <c r="AG256" s="31" t="s">
        <v>80</v>
      </c>
      <c r="AH256" s="31" t="s">
        <v>80</v>
      </c>
      <c r="AI256" s="31" t="s">
        <v>80</v>
      </c>
      <c r="AJ256" s="31" t="s">
        <v>80</v>
      </c>
      <c r="AK256">
        <v>126</v>
      </c>
      <c r="AL256" s="29" t="s">
        <v>80</v>
      </c>
      <c r="AM256" s="29" t="s">
        <v>80</v>
      </c>
      <c r="AN256" s="20" t="s">
        <v>80</v>
      </c>
    </row>
    <row r="257" spans="1:40" x14ac:dyDescent="0.25">
      <c r="A257" t="s">
        <v>187</v>
      </c>
      <c r="B257" t="s">
        <v>188</v>
      </c>
      <c r="C257" t="s">
        <v>75</v>
      </c>
      <c r="D257" t="s">
        <v>136</v>
      </c>
      <c r="E257" t="s">
        <v>87</v>
      </c>
      <c r="F257" t="s">
        <v>78</v>
      </c>
      <c r="G257" s="31" t="s">
        <v>80</v>
      </c>
      <c r="H257" s="31" t="s">
        <v>80</v>
      </c>
      <c r="I257" s="31" t="s">
        <v>80</v>
      </c>
      <c r="J257" s="31" t="s">
        <v>80</v>
      </c>
      <c r="K257" s="31" t="s">
        <v>80</v>
      </c>
      <c r="L257" s="31" t="s">
        <v>80</v>
      </c>
      <c r="M257" s="31" t="s">
        <v>80</v>
      </c>
      <c r="N257" s="31" t="s">
        <v>80</v>
      </c>
      <c r="O257" s="31" t="s">
        <v>80</v>
      </c>
      <c r="P257" s="31" t="s">
        <v>80</v>
      </c>
      <c r="Q257" s="31" t="s">
        <v>80</v>
      </c>
      <c r="R257" s="31" t="s">
        <v>80</v>
      </c>
      <c r="S257" s="31" t="s">
        <v>80</v>
      </c>
      <c r="T257" s="31" t="s">
        <v>80</v>
      </c>
      <c r="U257" s="31" t="s">
        <v>80</v>
      </c>
      <c r="V257" s="31" t="s">
        <v>80</v>
      </c>
      <c r="W257" s="31" t="s">
        <v>80</v>
      </c>
      <c r="X257" s="31" t="s">
        <v>80</v>
      </c>
      <c r="Y257" s="31">
        <v>4.0140000000000002</v>
      </c>
      <c r="Z257" s="31">
        <v>1.6830000000000001</v>
      </c>
      <c r="AA257" s="31" t="s">
        <v>80</v>
      </c>
      <c r="AB257" s="31" t="s">
        <v>80</v>
      </c>
      <c r="AC257" s="31" t="s">
        <v>80</v>
      </c>
      <c r="AD257" s="31" t="s">
        <v>80</v>
      </c>
      <c r="AE257" s="31" t="s">
        <v>80</v>
      </c>
      <c r="AF257" s="31" t="s">
        <v>80</v>
      </c>
      <c r="AG257" s="31" t="s">
        <v>80</v>
      </c>
      <c r="AH257" s="31" t="s">
        <v>80</v>
      </c>
      <c r="AI257" s="31" t="s">
        <v>80</v>
      </c>
      <c r="AJ257" s="31" t="s">
        <v>80</v>
      </c>
      <c r="AK257">
        <v>127</v>
      </c>
      <c r="AL257" s="29">
        <v>0</v>
      </c>
      <c r="AM257" s="29">
        <v>100</v>
      </c>
      <c r="AN257" s="20">
        <v>5.6970000000000001</v>
      </c>
    </row>
    <row r="258" spans="1:40" x14ac:dyDescent="0.25">
      <c r="A258" t="s">
        <v>187</v>
      </c>
      <c r="B258" t="s">
        <v>188</v>
      </c>
      <c r="C258" t="s">
        <v>75</v>
      </c>
      <c r="D258" t="s">
        <v>136</v>
      </c>
      <c r="E258" t="s">
        <v>87</v>
      </c>
      <c r="F258" t="s">
        <v>79</v>
      </c>
      <c r="G258" s="31" t="s">
        <v>80</v>
      </c>
      <c r="H258" s="31" t="s">
        <v>80</v>
      </c>
      <c r="I258" s="31" t="s">
        <v>80</v>
      </c>
      <c r="J258" s="31" t="s">
        <v>80</v>
      </c>
      <c r="K258" s="31" t="s">
        <v>80</v>
      </c>
      <c r="L258" s="31" t="s">
        <v>80</v>
      </c>
      <c r="M258" s="31" t="s">
        <v>80</v>
      </c>
      <c r="N258" s="31" t="s">
        <v>80</v>
      </c>
      <c r="O258" s="31" t="s">
        <v>80</v>
      </c>
      <c r="P258" s="31" t="s">
        <v>80</v>
      </c>
      <c r="Q258" s="31" t="s">
        <v>80</v>
      </c>
      <c r="R258" s="31" t="s">
        <v>80</v>
      </c>
      <c r="S258" s="31" t="s">
        <v>80</v>
      </c>
      <c r="T258" s="31" t="s">
        <v>80</v>
      </c>
      <c r="U258" s="31" t="s">
        <v>80</v>
      </c>
      <c r="V258" s="31" t="s">
        <v>80</v>
      </c>
      <c r="W258" s="31" t="s">
        <v>80</v>
      </c>
      <c r="X258" s="31" t="s">
        <v>80</v>
      </c>
      <c r="Y258" s="31" t="s">
        <v>5</v>
      </c>
      <c r="Z258" s="31" t="s">
        <v>5</v>
      </c>
      <c r="AA258" s="31" t="s">
        <v>80</v>
      </c>
      <c r="AB258" s="31" t="s">
        <v>80</v>
      </c>
      <c r="AC258" s="31" t="s">
        <v>80</v>
      </c>
      <c r="AD258" s="31" t="s">
        <v>80</v>
      </c>
      <c r="AE258" s="31" t="s">
        <v>80</v>
      </c>
      <c r="AF258" s="31" t="s">
        <v>80</v>
      </c>
      <c r="AG258" s="31" t="s">
        <v>80</v>
      </c>
      <c r="AH258" s="31" t="s">
        <v>80</v>
      </c>
      <c r="AI258" s="31" t="s">
        <v>80</v>
      </c>
      <c r="AJ258" s="31" t="s">
        <v>80</v>
      </c>
      <c r="AK258">
        <v>127</v>
      </c>
      <c r="AL258" s="29" t="s">
        <v>80</v>
      </c>
      <c r="AM258" s="29" t="s">
        <v>80</v>
      </c>
      <c r="AN258" s="20" t="s">
        <v>80</v>
      </c>
    </row>
    <row r="259" spans="1:40" x14ac:dyDescent="0.25">
      <c r="A259" t="s">
        <v>187</v>
      </c>
      <c r="B259" t="s">
        <v>188</v>
      </c>
      <c r="C259" t="s">
        <v>100</v>
      </c>
      <c r="D259" t="s">
        <v>138</v>
      </c>
      <c r="E259" t="s">
        <v>81</v>
      </c>
      <c r="F259" t="s">
        <v>78</v>
      </c>
      <c r="G259" s="31" t="s">
        <v>80</v>
      </c>
      <c r="H259" s="31" t="s">
        <v>80</v>
      </c>
      <c r="I259" s="31" t="s">
        <v>80</v>
      </c>
      <c r="J259" s="31" t="s">
        <v>80</v>
      </c>
      <c r="K259" s="31" t="s">
        <v>80</v>
      </c>
      <c r="L259" s="31" t="s">
        <v>80</v>
      </c>
      <c r="M259" s="31" t="s">
        <v>80</v>
      </c>
      <c r="N259" s="31" t="s">
        <v>80</v>
      </c>
      <c r="O259" s="31" t="s">
        <v>80</v>
      </c>
      <c r="P259" s="31" t="s">
        <v>80</v>
      </c>
      <c r="Q259" s="31" t="s">
        <v>80</v>
      </c>
      <c r="R259" s="31" t="s">
        <v>80</v>
      </c>
      <c r="S259" s="31" t="s">
        <v>80</v>
      </c>
      <c r="T259" s="31" t="s">
        <v>80</v>
      </c>
      <c r="U259" s="31" t="s">
        <v>80</v>
      </c>
      <c r="V259" s="31" t="s">
        <v>80</v>
      </c>
      <c r="W259" s="31" t="s">
        <v>80</v>
      </c>
      <c r="X259" s="31" t="s">
        <v>80</v>
      </c>
      <c r="Y259" s="31" t="s">
        <v>80</v>
      </c>
      <c r="Z259" s="31" t="s">
        <v>80</v>
      </c>
      <c r="AA259" s="31">
        <v>0.05</v>
      </c>
      <c r="AB259" s="31">
        <v>3.59</v>
      </c>
      <c r="AC259" s="31">
        <v>0.56999999999999995</v>
      </c>
      <c r="AD259" s="31" t="s">
        <v>80</v>
      </c>
      <c r="AE259" s="31" t="s">
        <v>80</v>
      </c>
      <c r="AF259" s="31">
        <v>0.56999999999999995</v>
      </c>
      <c r="AG259" s="31" t="s">
        <v>80</v>
      </c>
      <c r="AH259" s="31" t="s">
        <v>80</v>
      </c>
      <c r="AI259" s="31" t="s">
        <v>80</v>
      </c>
      <c r="AJ259" s="31" t="s">
        <v>80</v>
      </c>
      <c r="AK259">
        <v>128</v>
      </c>
      <c r="AL259" s="29">
        <v>0</v>
      </c>
      <c r="AM259" s="29">
        <v>100</v>
      </c>
      <c r="AN259" s="20">
        <v>4.78</v>
      </c>
    </row>
    <row r="260" spans="1:40" x14ac:dyDescent="0.25">
      <c r="A260" t="s">
        <v>187</v>
      </c>
      <c r="B260" t="s">
        <v>188</v>
      </c>
      <c r="C260" t="s">
        <v>100</v>
      </c>
      <c r="D260" t="s">
        <v>138</v>
      </c>
      <c r="E260" t="s">
        <v>81</v>
      </c>
      <c r="F260" t="s">
        <v>79</v>
      </c>
      <c r="G260" s="31" t="s">
        <v>80</v>
      </c>
      <c r="H260" s="31" t="s">
        <v>80</v>
      </c>
      <c r="I260" s="31" t="s">
        <v>80</v>
      </c>
      <c r="J260" s="31" t="s">
        <v>80</v>
      </c>
      <c r="K260" s="31" t="s">
        <v>80</v>
      </c>
      <c r="L260" s="31" t="s">
        <v>80</v>
      </c>
      <c r="M260" s="31" t="s">
        <v>80</v>
      </c>
      <c r="N260" s="31" t="s">
        <v>80</v>
      </c>
      <c r="O260" s="31" t="s">
        <v>80</v>
      </c>
      <c r="P260" s="31" t="s">
        <v>80</v>
      </c>
      <c r="Q260" s="31" t="s">
        <v>80</v>
      </c>
      <c r="R260" s="31" t="s">
        <v>80</v>
      </c>
      <c r="S260" s="31" t="s">
        <v>80</v>
      </c>
      <c r="T260" s="31" t="s">
        <v>80</v>
      </c>
      <c r="U260" s="31" t="s">
        <v>80</v>
      </c>
      <c r="V260" s="31" t="s">
        <v>80</v>
      </c>
      <c r="W260" s="31" t="s">
        <v>80</v>
      </c>
      <c r="X260" s="31" t="s">
        <v>80</v>
      </c>
      <c r="Y260" s="31" t="s">
        <v>80</v>
      </c>
      <c r="Z260" s="31" t="s">
        <v>80</v>
      </c>
      <c r="AA260" s="31" t="s">
        <v>5</v>
      </c>
      <c r="AB260" s="31" t="s">
        <v>5</v>
      </c>
      <c r="AC260" s="31" t="s">
        <v>5</v>
      </c>
      <c r="AD260" s="31" t="s">
        <v>80</v>
      </c>
      <c r="AE260" s="31" t="s">
        <v>80</v>
      </c>
      <c r="AF260" s="31" t="s">
        <v>82</v>
      </c>
      <c r="AG260" s="31" t="s">
        <v>80</v>
      </c>
      <c r="AH260" s="31" t="s">
        <v>80</v>
      </c>
      <c r="AI260" s="31" t="s">
        <v>80</v>
      </c>
      <c r="AJ260" s="31" t="s">
        <v>80</v>
      </c>
      <c r="AK260">
        <v>128</v>
      </c>
      <c r="AL260" s="29" t="s">
        <v>80</v>
      </c>
      <c r="AM260" s="29" t="s">
        <v>80</v>
      </c>
      <c r="AN260" s="20" t="s">
        <v>80</v>
      </c>
    </row>
    <row r="261" spans="1:40" x14ac:dyDescent="0.25">
      <c r="A261" t="s">
        <v>187</v>
      </c>
      <c r="B261" t="s">
        <v>188</v>
      </c>
      <c r="C261" t="s">
        <v>75</v>
      </c>
      <c r="D261" t="s">
        <v>83</v>
      </c>
      <c r="E261" t="s">
        <v>81</v>
      </c>
      <c r="F261" t="s">
        <v>78</v>
      </c>
      <c r="G261" s="31" t="s">
        <v>80</v>
      </c>
      <c r="H261" s="31" t="s">
        <v>80</v>
      </c>
      <c r="I261" s="31" t="s">
        <v>80</v>
      </c>
      <c r="J261" s="31" t="s">
        <v>80</v>
      </c>
      <c r="K261" s="31" t="s">
        <v>80</v>
      </c>
      <c r="L261" s="31" t="s">
        <v>80</v>
      </c>
      <c r="M261" s="31" t="s">
        <v>80</v>
      </c>
      <c r="N261" s="31" t="s">
        <v>80</v>
      </c>
      <c r="O261" s="31" t="s">
        <v>80</v>
      </c>
      <c r="P261" s="31" t="s">
        <v>80</v>
      </c>
      <c r="Q261" s="31" t="s">
        <v>80</v>
      </c>
      <c r="R261" s="31" t="s">
        <v>80</v>
      </c>
      <c r="S261" s="31" t="s">
        <v>80</v>
      </c>
      <c r="T261" s="31" t="s">
        <v>80</v>
      </c>
      <c r="U261" s="31">
        <v>5.0000000000000001E-3</v>
      </c>
      <c r="V261" s="31" t="s">
        <v>80</v>
      </c>
      <c r="W261" s="31" t="s">
        <v>80</v>
      </c>
      <c r="X261" s="31">
        <v>1.7000000000000001E-2</v>
      </c>
      <c r="Y261" s="31">
        <v>0.24</v>
      </c>
      <c r="Z261" s="31" t="s">
        <v>80</v>
      </c>
      <c r="AA261" s="31" t="s">
        <v>80</v>
      </c>
      <c r="AB261" s="31" t="s">
        <v>80</v>
      </c>
      <c r="AC261" s="31" t="s">
        <v>80</v>
      </c>
      <c r="AD261" s="31" t="s">
        <v>80</v>
      </c>
      <c r="AE261" s="31" t="s">
        <v>80</v>
      </c>
      <c r="AF261" s="31" t="s">
        <v>80</v>
      </c>
      <c r="AG261" s="31">
        <v>1.8979999999999999</v>
      </c>
      <c r="AH261" s="31">
        <v>0.14099999999999999</v>
      </c>
      <c r="AI261" s="31">
        <v>0.47799999999999998</v>
      </c>
      <c r="AJ261" s="31">
        <v>1.544</v>
      </c>
      <c r="AK261">
        <v>129</v>
      </c>
      <c r="AL261" s="29">
        <v>0</v>
      </c>
      <c r="AM261" s="29">
        <v>100</v>
      </c>
      <c r="AN261" s="20">
        <v>4.3230000000000004</v>
      </c>
    </row>
    <row r="262" spans="1:40" x14ac:dyDescent="0.25">
      <c r="A262" t="s">
        <v>187</v>
      </c>
      <c r="B262" t="s">
        <v>188</v>
      </c>
      <c r="C262" t="s">
        <v>75</v>
      </c>
      <c r="D262" t="s">
        <v>83</v>
      </c>
      <c r="E262" t="s">
        <v>81</v>
      </c>
      <c r="F262" t="s">
        <v>79</v>
      </c>
      <c r="G262" s="31" t="s">
        <v>80</v>
      </c>
      <c r="H262" s="31" t="s">
        <v>80</v>
      </c>
      <c r="I262" s="31" t="s">
        <v>80</v>
      </c>
      <c r="J262" s="31" t="s">
        <v>80</v>
      </c>
      <c r="K262" s="31" t="s">
        <v>80</v>
      </c>
      <c r="L262" s="31" t="s">
        <v>80</v>
      </c>
      <c r="M262" s="31" t="s">
        <v>80</v>
      </c>
      <c r="N262" s="31" t="s">
        <v>80</v>
      </c>
      <c r="O262" s="31" t="s">
        <v>80</v>
      </c>
      <c r="P262" s="31" t="s">
        <v>80</v>
      </c>
      <c r="Q262" s="31" t="s">
        <v>80</v>
      </c>
      <c r="R262" s="31" t="s">
        <v>80</v>
      </c>
      <c r="S262" s="31" t="s">
        <v>80</v>
      </c>
      <c r="T262" s="31" t="s">
        <v>80</v>
      </c>
      <c r="U262" s="31" t="s">
        <v>82</v>
      </c>
      <c r="V262" s="31" t="s">
        <v>80</v>
      </c>
      <c r="W262" s="31" t="s">
        <v>80</v>
      </c>
      <c r="X262" s="31" t="s">
        <v>82</v>
      </c>
      <c r="Y262" s="31" t="s">
        <v>82</v>
      </c>
      <c r="Z262" s="31" t="s">
        <v>80</v>
      </c>
      <c r="AA262" s="31" t="s">
        <v>80</v>
      </c>
      <c r="AB262" s="31" t="s">
        <v>80</v>
      </c>
      <c r="AC262" s="31" t="s">
        <v>80</v>
      </c>
      <c r="AD262" s="31" t="s">
        <v>80</v>
      </c>
      <c r="AE262" s="31" t="s">
        <v>80</v>
      </c>
      <c r="AF262" s="31" t="s">
        <v>80</v>
      </c>
      <c r="AG262" s="31" t="s">
        <v>5</v>
      </c>
      <c r="AH262" s="31" t="s">
        <v>5</v>
      </c>
      <c r="AI262" s="31" t="s">
        <v>5</v>
      </c>
      <c r="AJ262" s="31" t="s">
        <v>24</v>
      </c>
      <c r="AK262">
        <v>129</v>
      </c>
      <c r="AL262" s="29" t="s">
        <v>80</v>
      </c>
      <c r="AM262" s="29" t="s">
        <v>80</v>
      </c>
      <c r="AN262" s="20" t="s">
        <v>80</v>
      </c>
    </row>
    <row r="263" spans="1:40" x14ac:dyDescent="0.25">
      <c r="A263" t="s">
        <v>187</v>
      </c>
      <c r="B263" t="s">
        <v>188</v>
      </c>
      <c r="C263" t="s">
        <v>75</v>
      </c>
      <c r="D263" t="s">
        <v>198</v>
      </c>
      <c r="E263" t="s">
        <v>104</v>
      </c>
      <c r="F263" t="s">
        <v>78</v>
      </c>
      <c r="G263" s="31" t="s">
        <v>80</v>
      </c>
      <c r="H263" s="31" t="s">
        <v>80</v>
      </c>
      <c r="I263" s="31" t="s">
        <v>80</v>
      </c>
      <c r="J263" s="31" t="s">
        <v>80</v>
      </c>
      <c r="K263" s="31" t="s">
        <v>80</v>
      </c>
      <c r="L263" s="31" t="s">
        <v>80</v>
      </c>
      <c r="M263" s="31" t="s">
        <v>80</v>
      </c>
      <c r="N263" s="31" t="s">
        <v>80</v>
      </c>
      <c r="O263" s="31" t="s">
        <v>80</v>
      </c>
      <c r="P263" s="31" t="s">
        <v>80</v>
      </c>
      <c r="Q263" s="31" t="s">
        <v>80</v>
      </c>
      <c r="R263" s="31" t="s">
        <v>80</v>
      </c>
      <c r="S263" s="31" t="s">
        <v>80</v>
      </c>
      <c r="T263" s="31" t="s">
        <v>80</v>
      </c>
      <c r="U263" s="31" t="s">
        <v>80</v>
      </c>
      <c r="V263" s="31">
        <v>2.996</v>
      </c>
      <c r="W263" s="31">
        <v>0.89200000000000002</v>
      </c>
      <c r="X263" s="31">
        <v>0.151</v>
      </c>
      <c r="Y263" s="31" t="s">
        <v>80</v>
      </c>
      <c r="Z263" s="31" t="s">
        <v>80</v>
      </c>
      <c r="AA263" s="31" t="s">
        <v>80</v>
      </c>
      <c r="AB263" s="31" t="s">
        <v>80</v>
      </c>
      <c r="AC263" s="31" t="s">
        <v>80</v>
      </c>
      <c r="AD263" s="31" t="s">
        <v>80</v>
      </c>
      <c r="AE263" s="31" t="s">
        <v>80</v>
      </c>
      <c r="AF263" s="31" t="s">
        <v>80</v>
      </c>
      <c r="AG263" s="31" t="s">
        <v>80</v>
      </c>
      <c r="AH263" s="31" t="s">
        <v>80</v>
      </c>
      <c r="AI263" s="31" t="s">
        <v>80</v>
      </c>
      <c r="AJ263" s="31" t="s">
        <v>80</v>
      </c>
      <c r="AK263">
        <v>130</v>
      </c>
      <c r="AL263" s="29">
        <v>0</v>
      </c>
      <c r="AM263" s="29">
        <v>100</v>
      </c>
      <c r="AN263" s="20">
        <v>4.0389999999999997</v>
      </c>
    </row>
    <row r="264" spans="1:40" x14ac:dyDescent="0.25">
      <c r="A264" t="s">
        <v>187</v>
      </c>
      <c r="B264" t="s">
        <v>188</v>
      </c>
      <c r="C264" t="s">
        <v>75</v>
      </c>
      <c r="D264" t="s">
        <v>198</v>
      </c>
      <c r="E264" t="s">
        <v>104</v>
      </c>
      <c r="F264" t="s">
        <v>79</v>
      </c>
      <c r="G264" s="31" t="s">
        <v>80</v>
      </c>
      <c r="H264" s="31" t="s">
        <v>80</v>
      </c>
      <c r="I264" s="31" t="s">
        <v>80</v>
      </c>
      <c r="J264" s="31" t="s">
        <v>80</v>
      </c>
      <c r="K264" s="31" t="s">
        <v>80</v>
      </c>
      <c r="L264" s="31" t="s">
        <v>80</v>
      </c>
      <c r="M264" s="31" t="s">
        <v>80</v>
      </c>
      <c r="N264" s="31" t="s">
        <v>80</v>
      </c>
      <c r="O264" s="31" t="s">
        <v>80</v>
      </c>
      <c r="P264" s="31" t="s">
        <v>80</v>
      </c>
      <c r="Q264" s="31" t="s">
        <v>80</v>
      </c>
      <c r="R264" s="31" t="s">
        <v>80</v>
      </c>
      <c r="S264" s="31" t="s">
        <v>80</v>
      </c>
      <c r="T264" s="31" t="s">
        <v>80</v>
      </c>
      <c r="U264" s="31" t="s">
        <v>80</v>
      </c>
      <c r="V264" s="31" t="s">
        <v>82</v>
      </c>
      <c r="W264" s="31" t="s">
        <v>82</v>
      </c>
      <c r="X264" s="31" t="s">
        <v>82</v>
      </c>
      <c r="Y264" s="31" t="s">
        <v>80</v>
      </c>
      <c r="Z264" s="31" t="s">
        <v>80</v>
      </c>
      <c r="AA264" s="31" t="s">
        <v>80</v>
      </c>
      <c r="AB264" s="31" t="s">
        <v>80</v>
      </c>
      <c r="AC264" s="31" t="s">
        <v>80</v>
      </c>
      <c r="AD264" s="31" t="s">
        <v>80</v>
      </c>
      <c r="AE264" s="31" t="s">
        <v>80</v>
      </c>
      <c r="AF264" s="31" t="s">
        <v>80</v>
      </c>
      <c r="AG264" s="31" t="s">
        <v>80</v>
      </c>
      <c r="AH264" s="31" t="s">
        <v>80</v>
      </c>
      <c r="AI264" s="31" t="s">
        <v>80</v>
      </c>
      <c r="AJ264" s="31" t="s">
        <v>80</v>
      </c>
      <c r="AK264">
        <v>130</v>
      </c>
      <c r="AL264" s="29" t="s">
        <v>80</v>
      </c>
      <c r="AM264" s="29" t="s">
        <v>80</v>
      </c>
      <c r="AN264" s="20" t="s">
        <v>80</v>
      </c>
    </row>
    <row r="265" spans="1:40" x14ac:dyDescent="0.25">
      <c r="A265" t="s">
        <v>187</v>
      </c>
      <c r="B265" t="s">
        <v>188</v>
      </c>
      <c r="C265" t="s">
        <v>75</v>
      </c>
      <c r="D265" t="s">
        <v>151</v>
      </c>
      <c r="E265" t="s">
        <v>87</v>
      </c>
      <c r="F265" t="s">
        <v>78</v>
      </c>
      <c r="G265" s="31" t="s">
        <v>80</v>
      </c>
      <c r="H265" s="31" t="s">
        <v>80</v>
      </c>
      <c r="I265" s="31">
        <v>4</v>
      </c>
      <c r="J265" s="31" t="s">
        <v>80</v>
      </c>
      <c r="K265" s="31" t="s">
        <v>80</v>
      </c>
      <c r="L265" s="31" t="s">
        <v>80</v>
      </c>
      <c r="M265" s="31" t="s">
        <v>80</v>
      </c>
      <c r="N265" s="31" t="s">
        <v>80</v>
      </c>
      <c r="O265" s="31" t="s">
        <v>80</v>
      </c>
      <c r="P265" s="31" t="s">
        <v>80</v>
      </c>
      <c r="Q265" s="31" t="s">
        <v>80</v>
      </c>
      <c r="R265" s="31" t="s">
        <v>80</v>
      </c>
      <c r="S265" s="31" t="s">
        <v>80</v>
      </c>
      <c r="T265" s="31" t="s">
        <v>80</v>
      </c>
      <c r="U265" s="31" t="s">
        <v>80</v>
      </c>
      <c r="V265" s="31" t="s">
        <v>80</v>
      </c>
      <c r="W265" s="31" t="s">
        <v>80</v>
      </c>
      <c r="X265" s="31" t="s">
        <v>80</v>
      </c>
      <c r="Y265" s="31" t="s">
        <v>80</v>
      </c>
      <c r="Z265" s="31" t="s">
        <v>80</v>
      </c>
      <c r="AA265" s="31" t="s">
        <v>80</v>
      </c>
      <c r="AB265" s="31" t="s">
        <v>80</v>
      </c>
      <c r="AC265" s="31" t="s">
        <v>80</v>
      </c>
      <c r="AD265" s="31" t="s">
        <v>80</v>
      </c>
      <c r="AE265" s="31" t="s">
        <v>80</v>
      </c>
      <c r="AF265" s="31" t="s">
        <v>80</v>
      </c>
      <c r="AG265" s="31" t="s">
        <v>80</v>
      </c>
      <c r="AH265" s="31" t="s">
        <v>80</v>
      </c>
      <c r="AI265" s="31" t="s">
        <v>80</v>
      </c>
      <c r="AJ265" s="31" t="s">
        <v>80</v>
      </c>
      <c r="AK265">
        <v>131</v>
      </c>
      <c r="AL265" s="29">
        <v>0</v>
      </c>
      <c r="AM265" s="29">
        <v>100</v>
      </c>
      <c r="AN265" s="20">
        <v>4</v>
      </c>
    </row>
    <row r="266" spans="1:40" x14ac:dyDescent="0.25">
      <c r="A266" t="s">
        <v>187</v>
      </c>
      <c r="B266" t="s">
        <v>188</v>
      </c>
      <c r="C266" t="s">
        <v>75</v>
      </c>
      <c r="D266" t="s">
        <v>151</v>
      </c>
      <c r="E266" t="s">
        <v>87</v>
      </c>
      <c r="F266" t="s">
        <v>79</v>
      </c>
      <c r="G266" s="31" t="s">
        <v>80</v>
      </c>
      <c r="H266" s="31" t="s">
        <v>80</v>
      </c>
      <c r="I266" s="31" t="s">
        <v>5</v>
      </c>
      <c r="J266" s="31" t="s">
        <v>80</v>
      </c>
      <c r="K266" s="31" t="s">
        <v>80</v>
      </c>
      <c r="L266" s="31" t="s">
        <v>80</v>
      </c>
      <c r="M266" s="31" t="s">
        <v>80</v>
      </c>
      <c r="N266" s="31" t="s">
        <v>80</v>
      </c>
      <c r="O266" s="31" t="s">
        <v>80</v>
      </c>
      <c r="P266" s="31" t="s">
        <v>80</v>
      </c>
      <c r="Q266" s="31" t="s">
        <v>80</v>
      </c>
      <c r="R266" s="31" t="s">
        <v>80</v>
      </c>
      <c r="S266" s="31" t="s">
        <v>80</v>
      </c>
      <c r="T266" s="31" t="s">
        <v>80</v>
      </c>
      <c r="U266" s="31" t="s">
        <v>5</v>
      </c>
      <c r="V266" s="31" t="s">
        <v>80</v>
      </c>
      <c r="W266" s="31" t="s">
        <v>80</v>
      </c>
      <c r="X266" s="31" t="s">
        <v>80</v>
      </c>
      <c r="Y266" s="31" t="s">
        <v>80</v>
      </c>
      <c r="Z266" s="31" t="s">
        <v>80</v>
      </c>
      <c r="AA266" s="31" t="s">
        <v>80</v>
      </c>
      <c r="AB266" s="31" t="s">
        <v>80</v>
      </c>
      <c r="AC266" s="31" t="s">
        <v>80</v>
      </c>
      <c r="AD266" s="31" t="s">
        <v>80</v>
      </c>
      <c r="AE266" s="31" t="s">
        <v>80</v>
      </c>
      <c r="AF266" s="31" t="s">
        <v>80</v>
      </c>
      <c r="AG266" s="31" t="s">
        <v>80</v>
      </c>
      <c r="AH266" s="31" t="s">
        <v>80</v>
      </c>
      <c r="AI266" s="31" t="s">
        <v>80</v>
      </c>
      <c r="AJ266" s="31" t="s">
        <v>80</v>
      </c>
      <c r="AK266">
        <v>131</v>
      </c>
      <c r="AL266" s="29" t="s">
        <v>80</v>
      </c>
      <c r="AM266" s="29" t="s">
        <v>80</v>
      </c>
      <c r="AN266" s="20" t="s">
        <v>80</v>
      </c>
    </row>
    <row r="267" spans="1:40" x14ac:dyDescent="0.25">
      <c r="A267" t="s">
        <v>187</v>
      </c>
      <c r="B267" t="s">
        <v>188</v>
      </c>
      <c r="C267" t="s">
        <v>75</v>
      </c>
      <c r="D267" t="s">
        <v>118</v>
      </c>
      <c r="E267" t="s">
        <v>87</v>
      </c>
      <c r="F267" t="s">
        <v>78</v>
      </c>
      <c r="G267" s="31" t="s">
        <v>80</v>
      </c>
      <c r="H267" s="31" t="s">
        <v>80</v>
      </c>
      <c r="I267" s="31" t="s">
        <v>80</v>
      </c>
      <c r="J267" s="31" t="s">
        <v>80</v>
      </c>
      <c r="K267" s="31" t="s">
        <v>80</v>
      </c>
      <c r="L267" s="31" t="s">
        <v>80</v>
      </c>
      <c r="M267" s="31" t="s">
        <v>80</v>
      </c>
      <c r="N267" s="31" t="s">
        <v>80</v>
      </c>
      <c r="O267" s="31" t="s">
        <v>80</v>
      </c>
      <c r="P267" s="31" t="s">
        <v>80</v>
      </c>
      <c r="Q267" s="31" t="s">
        <v>80</v>
      </c>
      <c r="R267" s="31" t="s">
        <v>80</v>
      </c>
      <c r="S267" s="31" t="s">
        <v>80</v>
      </c>
      <c r="T267" s="31" t="s">
        <v>80</v>
      </c>
      <c r="U267" s="31" t="s">
        <v>80</v>
      </c>
      <c r="V267" s="31" t="s">
        <v>80</v>
      </c>
      <c r="W267" s="31" t="s">
        <v>80</v>
      </c>
      <c r="X267" s="31" t="s">
        <v>80</v>
      </c>
      <c r="Y267" s="31" t="s">
        <v>80</v>
      </c>
      <c r="Z267" s="31" t="s">
        <v>80</v>
      </c>
      <c r="AA267" s="31" t="s">
        <v>80</v>
      </c>
      <c r="AB267" s="31" t="s">
        <v>80</v>
      </c>
      <c r="AC267" s="31" t="s">
        <v>80</v>
      </c>
      <c r="AD267" s="31" t="s">
        <v>80</v>
      </c>
      <c r="AE267" s="31" t="s">
        <v>80</v>
      </c>
      <c r="AF267" s="31" t="s">
        <v>80</v>
      </c>
      <c r="AG267" s="31" t="s">
        <v>80</v>
      </c>
      <c r="AH267" s="31">
        <v>6.5000000000000002E-2</v>
      </c>
      <c r="AI267" s="31">
        <v>3.069</v>
      </c>
      <c r="AJ267" s="31">
        <v>0.13</v>
      </c>
      <c r="AK267">
        <v>132</v>
      </c>
      <c r="AL267" s="29">
        <v>0</v>
      </c>
      <c r="AM267" s="29">
        <v>100</v>
      </c>
      <c r="AN267" s="20">
        <v>3.2639999999999998</v>
      </c>
    </row>
    <row r="268" spans="1:40" x14ac:dyDescent="0.25">
      <c r="A268" t="s">
        <v>187</v>
      </c>
      <c r="B268" t="s">
        <v>188</v>
      </c>
      <c r="C268" t="s">
        <v>75</v>
      </c>
      <c r="D268" t="s">
        <v>118</v>
      </c>
      <c r="E268" t="s">
        <v>87</v>
      </c>
      <c r="F268" t="s">
        <v>79</v>
      </c>
      <c r="G268" s="31" t="s">
        <v>80</v>
      </c>
      <c r="H268" s="31" t="s">
        <v>80</v>
      </c>
      <c r="I268" s="31" t="s">
        <v>80</v>
      </c>
      <c r="J268" s="31" t="s">
        <v>80</v>
      </c>
      <c r="K268" s="31" t="s">
        <v>80</v>
      </c>
      <c r="L268" s="31" t="s">
        <v>80</v>
      </c>
      <c r="M268" s="31" t="s">
        <v>80</v>
      </c>
      <c r="N268" s="31" t="s">
        <v>80</v>
      </c>
      <c r="O268" s="31" t="s">
        <v>80</v>
      </c>
      <c r="P268" s="31" t="s">
        <v>80</v>
      </c>
      <c r="Q268" s="31" t="s">
        <v>80</v>
      </c>
      <c r="R268" s="31" t="s">
        <v>80</v>
      </c>
      <c r="S268" s="31" t="s">
        <v>80</v>
      </c>
      <c r="T268" s="31" t="s">
        <v>80</v>
      </c>
      <c r="U268" s="31" t="s">
        <v>80</v>
      </c>
      <c r="V268" s="31" t="s">
        <v>80</v>
      </c>
      <c r="W268" s="31" t="s">
        <v>80</v>
      </c>
      <c r="X268" s="31" t="s">
        <v>80</v>
      </c>
      <c r="Y268" s="31" t="s">
        <v>80</v>
      </c>
      <c r="Z268" s="31" t="s">
        <v>80</v>
      </c>
      <c r="AA268" s="31" t="s">
        <v>80</v>
      </c>
      <c r="AB268" s="31" t="s">
        <v>80</v>
      </c>
      <c r="AC268" s="31" t="s">
        <v>80</v>
      </c>
      <c r="AD268" s="31" t="s">
        <v>80</v>
      </c>
      <c r="AE268" s="31" t="s">
        <v>80</v>
      </c>
      <c r="AF268" s="31" t="s">
        <v>80</v>
      </c>
      <c r="AG268" s="31" t="s">
        <v>80</v>
      </c>
      <c r="AH268" s="31" t="s">
        <v>7</v>
      </c>
      <c r="AI268" s="31" t="s">
        <v>7</v>
      </c>
      <c r="AJ268" s="31" t="s">
        <v>82</v>
      </c>
      <c r="AK268">
        <v>132</v>
      </c>
      <c r="AL268" s="29" t="s">
        <v>80</v>
      </c>
      <c r="AM268" s="29" t="s">
        <v>80</v>
      </c>
      <c r="AN268" s="20" t="s">
        <v>80</v>
      </c>
    </row>
    <row r="269" spans="1:40" x14ac:dyDescent="0.25">
      <c r="A269" t="s">
        <v>187</v>
      </c>
      <c r="B269" t="s">
        <v>188</v>
      </c>
      <c r="C269" t="s">
        <v>75</v>
      </c>
      <c r="D269" t="s">
        <v>146</v>
      </c>
      <c r="E269" t="s">
        <v>87</v>
      </c>
      <c r="F269" t="s">
        <v>78</v>
      </c>
      <c r="G269" s="31" t="s">
        <v>80</v>
      </c>
      <c r="H269" s="31" t="s">
        <v>80</v>
      </c>
      <c r="I269" s="31" t="s">
        <v>80</v>
      </c>
      <c r="J269" s="31" t="s">
        <v>80</v>
      </c>
      <c r="K269" s="31" t="s">
        <v>80</v>
      </c>
      <c r="L269" s="31" t="s">
        <v>80</v>
      </c>
      <c r="M269" s="31" t="s">
        <v>80</v>
      </c>
      <c r="N269" s="31" t="s">
        <v>80</v>
      </c>
      <c r="O269" s="31" t="s">
        <v>80</v>
      </c>
      <c r="P269" s="31" t="s">
        <v>80</v>
      </c>
      <c r="Q269" s="31" t="s">
        <v>80</v>
      </c>
      <c r="R269" s="31" t="s">
        <v>80</v>
      </c>
      <c r="S269" s="31" t="s">
        <v>80</v>
      </c>
      <c r="T269" s="31" t="s">
        <v>80</v>
      </c>
      <c r="U269" s="31" t="s">
        <v>80</v>
      </c>
      <c r="V269" s="31" t="s">
        <v>80</v>
      </c>
      <c r="W269" s="31" t="s">
        <v>80</v>
      </c>
      <c r="X269" s="31" t="s">
        <v>80</v>
      </c>
      <c r="Y269" s="31" t="s">
        <v>80</v>
      </c>
      <c r="Z269" s="31" t="s">
        <v>80</v>
      </c>
      <c r="AA269" s="31" t="s">
        <v>80</v>
      </c>
      <c r="AB269" s="31" t="s">
        <v>80</v>
      </c>
      <c r="AC269" s="31">
        <v>2.839</v>
      </c>
      <c r="AD269" s="31" t="s">
        <v>80</v>
      </c>
      <c r="AE269" s="31" t="s">
        <v>80</v>
      </c>
      <c r="AF269" s="31" t="s">
        <v>80</v>
      </c>
      <c r="AG269" s="31" t="s">
        <v>80</v>
      </c>
      <c r="AH269" s="31" t="s">
        <v>80</v>
      </c>
      <c r="AI269" s="31" t="s">
        <v>80</v>
      </c>
      <c r="AJ269" s="31" t="s">
        <v>80</v>
      </c>
      <c r="AK269">
        <v>133</v>
      </c>
      <c r="AL269" s="29">
        <v>0</v>
      </c>
      <c r="AM269" s="29">
        <v>100</v>
      </c>
      <c r="AN269" s="20">
        <v>2.839</v>
      </c>
    </row>
    <row r="270" spans="1:40" x14ac:dyDescent="0.25">
      <c r="A270" t="s">
        <v>187</v>
      </c>
      <c r="B270" t="s">
        <v>188</v>
      </c>
      <c r="C270" t="s">
        <v>75</v>
      </c>
      <c r="D270" t="s">
        <v>146</v>
      </c>
      <c r="E270" t="s">
        <v>87</v>
      </c>
      <c r="F270" t="s">
        <v>79</v>
      </c>
      <c r="G270" s="31" t="s">
        <v>80</v>
      </c>
      <c r="H270" s="31" t="s">
        <v>80</v>
      </c>
      <c r="I270" s="31" t="s">
        <v>80</v>
      </c>
      <c r="J270" s="31" t="s">
        <v>80</v>
      </c>
      <c r="K270" s="31" t="s">
        <v>80</v>
      </c>
      <c r="L270" s="31" t="s">
        <v>80</v>
      </c>
      <c r="M270" s="31" t="s">
        <v>80</v>
      </c>
      <c r="N270" s="31" t="s">
        <v>80</v>
      </c>
      <c r="O270" s="31" t="s">
        <v>80</v>
      </c>
      <c r="P270" s="31" t="s">
        <v>80</v>
      </c>
      <c r="Q270" s="31" t="s">
        <v>80</v>
      </c>
      <c r="R270" s="31" t="s">
        <v>80</v>
      </c>
      <c r="S270" s="31" t="s">
        <v>80</v>
      </c>
      <c r="T270" s="31" t="s">
        <v>80</v>
      </c>
      <c r="U270" s="31" t="s">
        <v>80</v>
      </c>
      <c r="V270" s="31" t="s">
        <v>80</v>
      </c>
      <c r="W270" s="31" t="s">
        <v>80</v>
      </c>
      <c r="X270" s="31" t="s">
        <v>80</v>
      </c>
      <c r="Y270" s="31" t="s">
        <v>80</v>
      </c>
      <c r="Z270" s="31" t="s">
        <v>5</v>
      </c>
      <c r="AA270" s="31" t="s">
        <v>5</v>
      </c>
      <c r="AB270" s="31" t="s">
        <v>5</v>
      </c>
      <c r="AC270" s="31" t="s">
        <v>5</v>
      </c>
      <c r="AD270" s="31" t="s">
        <v>80</v>
      </c>
      <c r="AE270" s="31" t="s">
        <v>80</v>
      </c>
      <c r="AF270" s="31" t="s">
        <v>80</v>
      </c>
      <c r="AG270" s="31" t="s">
        <v>80</v>
      </c>
      <c r="AH270" s="31" t="s">
        <v>80</v>
      </c>
      <c r="AI270" s="31" t="s">
        <v>80</v>
      </c>
      <c r="AJ270" s="31" t="s">
        <v>80</v>
      </c>
      <c r="AK270">
        <v>133</v>
      </c>
      <c r="AL270" s="29" t="s">
        <v>80</v>
      </c>
      <c r="AM270" s="29" t="s">
        <v>80</v>
      </c>
      <c r="AN270" s="20" t="s">
        <v>80</v>
      </c>
    </row>
    <row r="271" spans="1:40" x14ac:dyDescent="0.25">
      <c r="A271" t="s">
        <v>187</v>
      </c>
      <c r="B271" t="s">
        <v>188</v>
      </c>
      <c r="C271" t="s">
        <v>75</v>
      </c>
      <c r="D271" t="s">
        <v>131</v>
      </c>
      <c r="E271" t="s">
        <v>196</v>
      </c>
      <c r="F271" t="s">
        <v>78</v>
      </c>
      <c r="G271" s="31" t="s">
        <v>80</v>
      </c>
      <c r="H271" s="31" t="s">
        <v>80</v>
      </c>
      <c r="I271" s="31" t="s">
        <v>80</v>
      </c>
      <c r="J271" s="31" t="s">
        <v>80</v>
      </c>
      <c r="K271" s="31" t="s">
        <v>80</v>
      </c>
      <c r="L271" s="31" t="s">
        <v>80</v>
      </c>
      <c r="M271" s="31" t="s">
        <v>80</v>
      </c>
      <c r="N271" s="31" t="s">
        <v>80</v>
      </c>
      <c r="O271" s="31" t="s">
        <v>80</v>
      </c>
      <c r="P271" s="31" t="s">
        <v>80</v>
      </c>
      <c r="Q271" s="31" t="s">
        <v>80</v>
      </c>
      <c r="R271" s="31" t="s">
        <v>80</v>
      </c>
      <c r="S271" s="31" t="s">
        <v>80</v>
      </c>
      <c r="T271" s="31" t="s">
        <v>80</v>
      </c>
      <c r="U271" s="31" t="s">
        <v>80</v>
      </c>
      <c r="V271" s="31" t="s">
        <v>80</v>
      </c>
      <c r="W271" s="31" t="s">
        <v>80</v>
      </c>
      <c r="X271" s="31" t="s">
        <v>80</v>
      </c>
      <c r="Y271" s="31" t="s">
        <v>80</v>
      </c>
      <c r="Z271" s="31" t="s">
        <v>80</v>
      </c>
      <c r="AA271" s="31" t="s">
        <v>80</v>
      </c>
      <c r="AB271" s="31" t="s">
        <v>80</v>
      </c>
      <c r="AC271" s="31" t="s">
        <v>80</v>
      </c>
      <c r="AD271" s="31" t="s">
        <v>80</v>
      </c>
      <c r="AE271" s="31" t="s">
        <v>80</v>
      </c>
      <c r="AF271" s="31">
        <v>1.57</v>
      </c>
      <c r="AG271" s="31">
        <v>1.2</v>
      </c>
      <c r="AH271" s="31" t="s">
        <v>80</v>
      </c>
      <c r="AI271" s="31" t="s">
        <v>80</v>
      </c>
      <c r="AJ271" s="31" t="s">
        <v>80</v>
      </c>
      <c r="AK271">
        <v>134</v>
      </c>
      <c r="AL271" s="29">
        <v>0</v>
      </c>
      <c r="AM271" s="29">
        <v>100</v>
      </c>
      <c r="AN271" s="20">
        <v>2.77</v>
      </c>
    </row>
    <row r="272" spans="1:40" x14ac:dyDescent="0.25">
      <c r="A272" t="s">
        <v>187</v>
      </c>
      <c r="B272" t="s">
        <v>188</v>
      </c>
      <c r="C272" t="s">
        <v>75</v>
      </c>
      <c r="D272" t="s">
        <v>131</v>
      </c>
      <c r="E272" t="s">
        <v>196</v>
      </c>
      <c r="F272" t="s">
        <v>79</v>
      </c>
      <c r="G272" s="31" t="s">
        <v>80</v>
      </c>
      <c r="H272" s="31" t="s">
        <v>80</v>
      </c>
      <c r="I272" s="31" t="s">
        <v>80</v>
      </c>
      <c r="J272" s="31" t="s">
        <v>80</v>
      </c>
      <c r="K272" s="31" t="s">
        <v>80</v>
      </c>
      <c r="L272" s="31" t="s">
        <v>80</v>
      </c>
      <c r="M272" s="31" t="s">
        <v>80</v>
      </c>
      <c r="N272" s="31" t="s">
        <v>80</v>
      </c>
      <c r="O272" s="31" t="s">
        <v>80</v>
      </c>
      <c r="P272" s="31" t="s">
        <v>80</v>
      </c>
      <c r="Q272" s="31" t="s">
        <v>80</v>
      </c>
      <c r="R272" s="31" t="s">
        <v>80</v>
      </c>
      <c r="S272" s="31" t="s">
        <v>80</v>
      </c>
      <c r="T272" s="31" t="s">
        <v>80</v>
      </c>
      <c r="U272" s="31" t="s">
        <v>80</v>
      </c>
      <c r="V272" s="31" t="s">
        <v>5</v>
      </c>
      <c r="W272" s="31" t="s">
        <v>5</v>
      </c>
      <c r="X272" s="31" t="s">
        <v>80</v>
      </c>
      <c r="Y272" s="31" t="s">
        <v>80</v>
      </c>
      <c r="Z272" s="31" t="s">
        <v>5</v>
      </c>
      <c r="AA272" s="31" t="s">
        <v>80</v>
      </c>
      <c r="AB272" s="31" t="s">
        <v>80</v>
      </c>
      <c r="AC272" s="31" t="s">
        <v>80</v>
      </c>
      <c r="AD272" s="31" t="s">
        <v>80</v>
      </c>
      <c r="AE272" s="31" t="s">
        <v>80</v>
      </c>
      <c r="AF272" s="31" t="s">
        <v>82</v>
      </c>
      <c r="AG272" s="31" t="s">
        <v>82</v>
      </c>
      <c r="AH272" s="31" t="s">
        <v>80</v>
      </c>
      <c r="AI272" s="31" t="s">
        <v>80</v>
      </c>
      <c r="AJ272" s="31" t="s">
        <v>80</v>
      </c>
      <c r="AK272">
        <v>134</v>
      </c>
      <c r="AL272" s="29" t="s">
        <v>80</v>
      </c>
      <c r="AM272" s="29" t="s">
        <v>80</v>
      </c>
      <c r="AN272" s="20" t="s">
        <v>80</v>
      </c>
    </row>
    <row r="273" spans="1:40" x14ac:dyDescent="0.25">
      <c r="A273" t="s">
        <v>187</v>
      </c>
      <c r="B273" t="s">
        <v>188</v>
      </c>
      <c r="C273" t="s">
        <v>75</v>
      </c>
      <c r="D273" t="s">
        <v>131</v>
      </c>
      <c r="E273" t="s">
        <v>87</v>
      </c>
      <c r="F273" t="s">
        <v>78</v>
      </c>
      <c r="G273" s="31" t="s">
        <v>80</v>
      </c>
      <c r="H273" s="31" t="s">
        <v>80</v>
      </c>
      <c r="I273" s="31" t="s">
        <v>80</v>
      </c>
      <c r="J273" s="31" t="s">
        <v>80</v>
      </c>
      <c r="K273" s="31" t="s">
        <v>80</v>
      </c>
      <c r="L273" s="31" t="s">
        <v>80</v>
      </c>
      <c r="M273" s="31" t="s">
        <v>80</v>
      </c>
      <c r="N273" s="31" t="s">
        <v>80</v>
      </c>
      <c r="O273" s="31" t="s">
        <v>80</v>
      </c>
      <c r="P273" s="31" t="s">
        <v>80</v>
      </c>
      <c r="Q273" s="31" t="s">
        <v>80</v>
      </c>
      <c r="R273" s="31" t="s">
        <v>80</v>
      </c>
      <c r="S273" s="31" t="s">
        <v>80</v>
      </c>
      <c r="T273" s="31" t="s">
        <v>80</v>
      </c>
      <c r="U273" s="31" t="s">
        <v>80</v>
      </c>
      <c r="V273" s="31" t="s">
        <v>80</v>
      </c>
      <c r="W273" s="31" t="s">
        <v>80</v>
      </c>
      <c r="X273" s="31" t="s">
        <v>80</v>
      </c>
      <c r="Y273" s="31" t="s">
        <v>80</v>
      </c>
      <c r="Z273" s="31" t="s">
        <v>80</v>
      </c>
      <c r="AA273" s="31" t="s">
        <v>80</v>
      </c>
      <c r="AB273" s="31" t="s">
        <v>80</v>
      </c>
      <c r="AC273" s="31" t="s">
        <v>80</v>
      </c>
      <c r="AD273" s="31" t="s">
        <v>80</v>
      </c>
      <c r="AE273" s="31" t="s">
        <v>80</v>
      </c>
      <c r="AF273" s="31" t="s">
        <v>80</v>
      </c>
      <c r="AG273" s="31" t="s">
        <v>80</v>
      </c>
      <c r="AH273" s="31" t="s">
        <v>80</v>
      </c>
      <c r="AI273" s="31">
        <v>2.6509999999999998</v>
      </c>
      <c r="AJ273" s="31" t="s">
        <v>80</v>
      </c>
      <c r="AK273">
        <v>135</v>
      </c>
      <c r="AL273" s="29">
        <v>0</v>
      </c>
      <c r="AM273" s="29">
        <v>100</v>
      </c>
      <c r="AN273" s="20">
        <v>2.6509999999999998</v>
      </c>
    </row>
    <row r="274" spans="1:40" x14ac:dyDescent="0.25">
      <c r="A274" t="s">
        <v>187</v>
      </c>
      <c r="B274" t="s">
        <v>188</v>
      </c>
      <c r="C274" t="s">
        <v>75</v>
      </c>
      <c r="D274" t="s">
        <v>131</v>
      </c>
      <c r="E274" t="s">
        <v>87</v>
      </c>
      <c r="F274" t="s">
        <v>79</v>
      </c>
      <c r="G274" s="31" t="s">
        <v>80</v>
      </c>
      <c r="H274" s="31" t="s">
        <v>80</v>
      </c>
      <c r="I274" s="31" t="s">
        <v>80</v>
      </c>
      <c r="J274" s="31" t="s">
        <v>80</v>
      </c>
      <c r="K274" s="31" t="s">
        <v>80</v>
      </c>
      <c r="L274" s="31" t="s">
        <v>80</v>
      </c>
      <c r="M274" s="31" t="s">
        <v>80</v>
      </c>
      <c r="N274" s="31" t="s">
        <v>80</v>
      </c>
      <c r="O274" s="31" t="s">
        <v>80</v>
      </c>
      <c r="P274" s="31" t="s">
        <v>80</v>
      </c>
      <c r="Q274" s="31" t="s">
        <v>80</v>
      </c>
      <c r="R274" s="31" t="s">
        <v>80</v>
      </c>
      <c r="S274" s="31" t="s">
        <v>80</v>
      </c>
      <c r="T274" s="31" t="s">
        <v>80</v>
      </c>
      <c r="U274" s="31" t="s">
        <v>80</v>
      </c>
      <c r="V274" s="31" t="s">
        <v>80</v>
      </c>
      <c r="W274" s="31" t="s">
        <v>80</v>
      </c>
      <c r="X274" s="31" t="s">
        <v>80</v>
      </c>
      <c r="Y274" s="31" t="s">
        <v>80</v>
      </c>
      <c r="Z274" s="31" t="s">
        <v>5</v>
      </c>
      <c r="AA274" s="31" t="s">
        <v>80</v>
      </c>
      <c r="AB274" s="31" t="s">
        <v>80</v>
      </c>
      <c r="AC274" s="31" t="s">
        <v>80</v>
      </c>
      <c r="AD274" s="31" t="s">
        <v>80</v>
      </c>
      <c r="AE274" s="31" t="s">
        <v>80</v>
      </c>
      <c r="AF274" s="31" t="s">
        <v>80</v>
      </c>
      <c r="AG274" s="31" t="s">
        <v>80</v>
      </c>
      <c r="AH274" s="31" t="s">
        <v>80</v>
      </c>
      <c r="AI274" s="31" t="s">
        <v>5</v>
      </c>
      <c r="AJ274" s="31" t="s">
        <v>80</v>
      </c>
      <c r="AK274">
        <v>135</v>
      </c>
      <c r="AL274" s="29" t="s">
        <v>80</v>
      </c>
      <c r="AM274" s="29" t="s">
        <v>80</v>
      </c>
      <c r="AN274" s="20" t="s">
        <v>80</v>
      </c>
    </row>
    <row r="275" spans="1:40" x14ac:dyDescent="0.25">
      <c r="A275" t="s">
        <v>187</v>
      </c>
      <c r="B275" t="s">
        <v>188</v>
      </c>
      <c r="C275" t="s">
        <v>75</v>
      </c>
      <c r="D275" t="s">
        <v>89</v>
      </c>
      <c r="E275" t="s">
        <v>84</v>
      </c>
      <c r="F275" t="s">
        <v>78</v>
      </c>
      <c r="G275" s="31" t="s">
        <v>80</v>
      </c>
      <c r="H275" s="31" t="s">
        <v>80</v>
      </c>
      <c r="I275" s="31" t="s">
        <v>80</v>
      </c>
      <c r="J275" s="31" t="s">
        <v>80</v>
      </c>
      <c r="K275" s="31" t="s">
        <v>80</v>
      </c>
      <c r="L275" s="31" t="s">
        <v>80</v>
      </c>
      <c r="M275" s="31" t="s">
        <v>80</v>
      </c>
      <c r="N275" s="31" t="s">
        <v>80</v>
      </c>
      <c r="O275" s="31" t="s">
        <v>80</v>
      </c>
      <c r="P275" s="31" t="s">
        <v>80</v>
      </c>
      <c r="Q275" s="31" t="s">
        <v>80</v>
      </c>
      <c r="R275" s="31" t="s">
        <v>80</v>
      </c>
      <c r="S275" s="31" t="s">
        <v>80</v>
      </c>
      <c r="T275" s="31" t="s">
        <v>80</v>
      </c>
      <c r="U275" s="31" t="s">
        <v>80</v>
      </c>
      <c r="V275" s="31" t="s">
        <v>80</v>
      </c>
      <c r="W275" s="31" t="s">
        <v>80</v>
      </c>
      <c r="X275" s="31" t="s">
        <v>80</v>
      </c>
      <c r="Y275" s="31" t="s">
        <v>80</v>
      </c>
      <c r="Z275" s="31" t="s">
        <v>80</v>
      </c>
      <c r="AA275" s="31" t="s">
        <v>80</v>
      </c>
      <c r="AB275" s="31" t="s">
        <v>80</v>
      </c>
      <c r="AC275" s="31" t="s">
        <v>80</v>
      </c>
      <c r="AD275" s="31">
        <v>0.23300000000000001</v>
      </c>
      <c r="AE275" s="31">
        <v>0.185</v>
      </c>
      <c r="AF275" s="31" t="s">
        <v>80</v>
      </c>
      <c r="AG275" s="31">
        <v>0.80600000000000005</v>
      </c>
      <c r="AH275" s="31">
        <v>0.22</v>
      </c>
      <c r="AI275" s="31">
        <v>0.31</v>
      </c>
      <c r="AJ275" s="31" t="s">
        <v>80</v>
      </c>
      <c r="AK275">
        <v>136</v>
      </c>
      <c r="AL275" s="29">
        <v>0</v>
      </c>
      <c r="AM275" s="29">
        <v>100</v>
      </c>
      <c r="AN275" s="20">
        <v>1.754</v>
      </c>
    </row>
    <row r="276" spans="1:40" x14ac:dyDescent="0.25">
      <c r="A276" t="s">
        <v>187</v>
      </c>
      <c r="B276" t="s">
        <v>188</v>
      </c>
      <c r="C276" t="s">
        <v>75</v>
      </c>
      <c r="D276" t="s">
        <v>89</v>
      </c>
      <c r="E276" t="s">
        <v>84</v>
      </c>
      <c r="F276" t="s">
        <v>79</v>
      </c>
      <c r="G276" s="31" t="s">
        <v>80</v>
      </c>
      <c r="H276" s="31" t="s">
        <v>80</v>
      </c>
      <c r="I276" s="31" t="s">
        <v>80</v>
      </c>
      <c r="J276" s="31" t="s">
        <v>80</v>
      </c>
      <c r="K276" s="31" t="s">
        <v>80</v>
      </c>
      <c r="L276" s="31" t="s">
        <v>80</v>
      </c>
      <c r="M276" s="31" t="s">
        <v>80</v>
      </c>
      <c r="N276" s="31" t="s">
        <v>80</v>
      </c>
      <c r="O276" s="31" t="s">
        <v>80</v>
      </c>
      <c r="P276" s="31" t="s">
        <v>80</v>
      </c>
      <c r="Q276" s="31" t="s">
        <v>80</v>
      </c>
      <c r="R276" s="31" t="s">
        <v>80</v>
      </c>
      <c r="S276" s="31" t="s">
        <v>80</v>
      </c>
      <c r="T276" s="31" t="s">
        <v>80</v>
      </c>
      <c r="U276" s="31" t="s">
        <v>80</v>
      </c>
      <c r="V276" s="31" t="s">
        <v>80</v>
      </c>
      <c r="W276" s="31" t="s">
        <v>80</v>
      </c>
      <c r="X276" s="31" t="s">
        <v>80</v>
      </c>
      <c r="Y276" s="31" t="s">
        <v>80</v>
      </c>
      <c r="Z276" s="31" t="s">
        <v>80</v>
      </c>
      <c r="AA276" s="31" t="s">
        <v>80</v>
      </c>
      <c r="AB276" s="31" t="s">
        <v>80</v>
      </c>
      <c r="AC276" s="31" t="s">
        <v>80</v>
      </c>
      <c r="AD276" s="31" t="s">
        <v>5</v>
      </c>
      <c r="AE276" s="31" t="s">
        <v>5</v>
      </c>
      <c r="AF276" s="31" t="s">
        <v>80</v>
      </c>
      <c r="AG276" s="31" t="s">
        <v>5</v>
      </c>
      <c r="AH276" s="31" t="s">
        <v>5</v>
      </c>
      <c r="AI276" s="31" t="s">
        <v>82</v>
      </c>
      <c r="AJ276" s="31" t="s">
        <v>80</v>
      </c>
      <c r="AK276">
        <v>136</v>
      </c>
      <c r="AL276" s="29" t="s">
        <v>80</v>
      </c>
      <c r="AM276" s="29" t="s">
        <v>80</v>
      </c>
      <c r="AN276" s="20" t="s">
        <v>80</v>
      </c>
    </row>
    <row r="277" spans="1:40" x14ac:dyDescent="0.25">
      <c r="A277" t="s">
        <v>187</v>
      </c>
      <c r="B277" t="s">
        <v>188</v>
      </c>
      <c r="C277" t="s">
        <v>75</v>
      </c>
      <c r="D277" t="s">
        <v>83</v>
      </c>
      <c r="E277" t="s">
        <v>104</v>
      </c>
      <c r="F277" t="s">
        <v>78</v>
      </c>
      <c r="G277" s="31" t="s">
        <v>80</v>
      </c>
      <c r="H277" s="31" t="s">
        <v>80</v>
      </c>
      <c r="I277" s="31" t="s">
        <v>80</v>
      </c>
      <c r="J277" s="31" t="s">
        <v>80</v>
      </c>
      <c r="K277" s="31" t="s">
        <v>80</v>
      </c>
      <c r="L277" s="31" t="s">
        <v>80</v>
      </c>
      <c r="M277" s="31" t="s">
        <v>80</v>
      </c>
      <c r="N277" s="31" t="s">
        <v>80</v>
      </c>
      <c r="O277" s="31" t="s">
        <v>80</v>
      </c>
      <c r="P277" s="31" t="s">
        <v>80</v>
      </c>
      <c r="Q277" s="31" t="s">
        <v>80</v>
      </c>
      <c r="R277" s="31" t="s">
        <v>80</v>
      </c>
      <c r="S277" s="31" t="s">
        <v>80</v>
      </c>
      <c r="T277" s="31" t="s">
        <v>80</v>
      </c>
      <c r="U277" s="31">
        <v>0.127</v>
      </c>
      <c r="V277" s="31">
        <v>0.04</v>
      </c>
      <c r="W277" s="31" t="s">
        <v>80</v>
      </c>
      <c r="X277" s="31" t="s">
        <v>80</v>
      </c>
      <c r="Y277" s="31" t="s">
        <v>80</v>
      </c>
      <c r="Z277" s="31" t="s">
        <v>80</v>
      </c>
      <c r="AA277" s="31" t="s">
        <v>80</v>
      </c>
      <c r="AB277" s="31" t="s">
        <v>80</v>
      </c>
      <c r="AC277" s="31" t="s">
        <v>80</v>
      </c>
      <c r="AD277" s="31">
        <v>5.0999999999999997E-2</v>
      </c>
      <c r="AE277" s="31">
        <v>0.56200000000000006</v>
      </c>
      <c r="AF277" s="31">
        <v>1.2999999999999999E-2</v>
      </c>
      <c r="AG277" s="31">
        <v>0.60699999999999998</v>
      </c>
      <c r="AH277" s="31" t="s">
        <v>80</v>
      </c>
      <c r="AI277" s="31" t="s">
        <v>80</v>
      </c>
      <c r="AJ277" s="31" t="s">
        <v>80</v>
      </c>
      <c r="AK277">
        <v>137</v>
      </c>
      <c r="AL277" s="29">
        <v>0</v>
      </c>
      <c r="AM277" s="29">
        <v>100</v>
      </c>
      <c r="AN277" s="20">
        <v>1.4</v>
      </c>
    </row>
    <row r="278" spans="1:40" x14ac:dyDescent="0.25">
      <c r="A278" t="s">
        <v>187</v>
      </c>
      <c r="B278" t="s">
        <v>188</v>
      </c>
      <c r="C278" t="s">
        <v>75</v>
      </c>
      <c r="D278" t="s">
        <v>83</v>
      </c>
      <c r="E278" t="s">
        <v>104</v>
      </c>
      <c r="F278" t="s">
        <v>79</v>
      </c>
      <c r="G278" s="31" t="s">
        <v>80</v>
      </c>
      <c r="H278" s="31" t="s">
        <v>80</v>
      </c>
      <c r="I278" s="31" t="s">
        <v>80</v>
      </c>
      <c r="J278" s="31" t="s">
        <v>80</v>
      </c>
      <c r="K278" s="31" t="s">
        <v>80</v>
      </c>
      <c r="L278" s="31" t="s">
        <v>80</v>
      </c>
      <c r="M278" s="31" t="s">
        <v>80</v>
      </c>
      <c r="N278" s="31" t="s">
        <v>80</v>
      </c>
      <c r="O278" s="31" t="s">
        <v>80</v>
      </c>
      <c r="P278" s="31" t="s">
        <v>80</v>
      </c>
      <c r="Q278" s="31" t="s">
        <v>80</v>
      </c>
      <c r="R278" s="31" t="s">
        <v>80</v>
      </c>
      <c r="S278" s="31" t="s">
        <v>80</v>
      </c>
      <c r="T278" s="31" t="s">
        <v>80</v>
      </c>
      <c r="U278" s="31" t="s">
        <v>82</v>
      </c>
      <c r="V278" s="31" t="s">
        <v>82</v>
      </c>
      <c r="W278" s="31" t="s">
        <v>80</v>
      </c>
      <c r="X278" s="31" t="s">
        <v>80</v>
      </c>
      <c r="Y278" s="31" t="s">
        <v>80</v>
      </c>
      <c r="Z278" s="31" t="s">
        <v>5</v>
      </c>
      <c r="AA278" s="31" t="s">
        <v>80</v>
      </c>
      <c r="AB278" s="31" t="s">
        <v>80</v>
      </c>
      <c r="AC278" s="31" t="s">
        <v>80</v>
      </c>
      <c r="AD278" s="31" t="s">
        <v>82</v>
      </c>
      <c r="AE278" s="31" t="s">
        <v>82</v>
      </c>
      <c r="AF278" s="31" t="s">
        <v>82</v>
      </c>
      <c r="AG278" s="31" t="s">
        <v>5</v>
      </c>
      <c r="AH278" s="31" t="s">
        <v>80</v>
      </c>
      <c r="AI278" s="31" t="s">
        <v>80</v>
      </c>
      <c r="AJ278" s="31" t="s">
        <v>80</v>
      </c>
      <c r="AK278">
        <v>137</v>
      </c>
      <c r="AL278" s="29" t="s">
        <v>80</v>
      </c>
      <c r="AM278" s="29" t="s">
        <v>80</v>
      </c>
      <c r="AN278" s="20" t="s">
        <v>80</v>
      </c>
    </row>
    <row r="279" spans="1:40" x14ac:dyDescent="0.25">
      <c r="A279" t="s">
        <v>187</v>
      </c>
      <c r="B279" t="s">
        <v>188</v>
      </c>
      <c r="C279" t="s">
        <v>75</v>
      </c>
      <c r="D279" t="s">
        <v>92</v>
      </c>
      <c r="E279" t="s">
        <v>104</v>
      </c>
      <c r="F279" t="s">
        <v>78</v>
      </c>
      <c r="G279" s="31" t="s">
        <v>80</v>
      </c>
      <c r="H279" s="31" t="s">
        <v>80</v>
      </c>
      <c r="I279" s="31" t="s">
        <v>80</v>
      </c>
      <c r="J279" s="31" t="s">
        <v>80</v>
      </c>
      <c r="K279" s="31" t="s">
        <v>80</v>
      </c>
      <c r="L279" s="31" t="s">
        <v>80</v>
      </c>
      <c r="M279" s="31" t="s">
        <v>80</v>
      </c>
      <c r="N279" s="31" t="s">
        <v>80</v>
      </c>
      <c r="O279" s="31" t="s">
        <v>80</v>
      </c>
      <c r="P279" s="31" t="s">
        <v>80</v>
      </c>
      <c r="Q279" s="31" t="s">
        <v>80</v>
      </c>
      <c r="R279" s="31" t="s">
        <v>80</v>
      </c>
      <c r="S279" s="31" t="s">
        <v>80</v>
      </c>
      <c r="T279" s="31" t="s">
        <v>80</v>
      </c>
      <c r="U279" s="31" t="s">
        <v>80</v>
      </c>
      <c r="V279" s="31" t="s">
        <v>80</v>
      </c>
      <c r="W279" s="31" t="s">
        <v>80</v>
      </c>
      <c r="X279" s="31" t="s">
        <v>80</v>
      </c>
      <c r="Y279" s="31" t="s">
        <v>80</v>
      </c>
      <c r="Z279" s="31" t="s">
        <v>80</v>
      </c>
      <c r="AA279" s="31" t="s">
        <v>80</v>
      </c>
      <c r="AB279" s="31" t="s">
        <v>80</v>
      </c>
      <c r="AC279" s="31" t="s">
        <v>80</v>
      </c>
      <c r="AD279" s="31" t="s">
        <v>80</v>
      </c>
      <c r="AE279" s="31" t="s">
        <v>80</v>
      </c>
      <c r="AF279" s="31" t="s">
        <v>80</v>
      </c>
      <c r="AG279" s="31" t="s">
        <v>80</v>
      </c>
      <c r="AH279" s="31" t="s">
        <v>80</v>
      </c>
      <c r="AI279" s="31">
        <v>0.81699999999999995</v>
      </c>
      <c r="AJ279" s="31">
        <v>0.23499999999999999</v>
      </c>
      <c r="AK279">
        <v>138</v>
      </c>
      <c r="AL279" s="29">
        <v>0</v>
      </c>
      <c r="AM279" s="29">
        <v>100</v>
      </c>
      <c r="AN279" s="20">
        <v>1.052</v>
      </c>
    </row>
    <row r="280" spans="1:40" x14ac:dyDescent="0.25">
      <c r="A280" t="s">
        <v>187</v>
      </c>
      <c r="B280" t="s">
        <v>188</v>
      </c>
      <c r="C280" t="s">
        <v>75</v>
      </c>
      <c r="D280" t="s">
        <v>92</v>
      </c>
      <c r="E280" t="s">
        <v>104</v>
      </c>
      <c r="F280" t="s">
        <v>79</v>
      </c>
      <c r="G280" s="31" t="s">
        <v>80</v>
      </c>
      <c r="H280" s="31" t="s">
        <v>80</v>
      </c>
      <c r="I280" s="31" t="s">
        <v>80</v>
      </c>
      <c r="J280" s="31" t="s">
        <v>80</v>
      </c>
      <c r="K280" s="31" t="s">
        <v>80</v>
      </c>
      <c r="L280" s="31" t="s">
        <v>80</v>
      </c>
      <c r="M280" s="31" t="s">
        <v>80</v>
      </c>
      <c r="N280" s="31" t="s">
        <v>80</v>
      </c>
      <c r="O280" s="31" t="s">
        <v>80</v>
      </c>
      <c r="P280" s="31" t="s">
        <v>80</v>
      </c>
      <c r="Q280" s="31" t="s">
        <v>80</v>
      </c>
      <c r="R280" s="31" t="s">
        <v>80</v>
      </c>
      <c r="S280" s="31" t="s">
        <v>80</v>
      </c>
      <c r="T280" s="31" t="s">
        <v>80</v>
      </c>
      <c r="U280" s="31" t="s">
        <v>80</v>
      </c>
      <c r="V280" s="31" t="s">
        <v>80</v>
      </c>
      <c r="W280" s="31" t="s">
        <v>80</v>
      </c>
      <c r="X280" s="31" t="s">
        <v>80</v>
      </c>
      <c r="Y280" s="31" t="s">
        <v>80</v>
      </c>
      <c r="Z280" s="31" t="s">
        <v>80</v>
      </c>
      <c r="AA280" s="31" t="s">
        <v>80</v>
      </c>
      <c r="AB280" s="31" t="s">
        <v>80</v>
      </c>
      <c r="AC280" s="31" t="s">
        <v>80</v>
      </c>
      <c r="AD280" s="31" t="s">
        <v>80</v>
      </c>
      <c r="AE280" s="31" t="s">
        <v>80</v>
      </c>
      <c r="AF280" s="31" t="s">
        <v>80</v>
      </c>
      <c r="AG280" s="31" t="s">
        <v>80</v>
      </c>
      <c r="AH280" s="31" t="s">
        <v>80</v>
      </c>
      <c r="AI280" s="31" t="s">
        <v>82</v>
      </c>
      <c r="AJ280" s="31" t="s">
        <v>82</v>
      </c>
      <c r="AK280">
        <v>138</v>
      </c>
      <c r="AL280" s="29" t="s">
        <v>80</v>
      </c>
      <c r="AM280" s="29" t="s">
        <v>80</v>
      </c>
      <c r="AN280" s="20" t="s">
        <v>80</v>
      </c>
    </row>
    <row r="281" spans="1:40" x14ac:dyDescent="0.25">
      <c r="A281" t="s">
        <v>187</v>
      </c>
      <c r="B281" t="s">
        <v>188</v>
      </c>
      <c r="C281" t="s">
        <v>75</v>
      </c>
      <c r="D281" t="s">
        <v>83</v>
      </c>
      <c r="E281" t="s">
        <v>90</v>
      </c>
      <c r="F281" t="s">
        <v>78</v>
      </c>
      <c r="G281" s="31" t="s">
        <v>80</v>
      </c>
      <c r="H281" s="31" t="s">
        <v>80</v>
      </c>
      <c r="I281" s="31" t="s">
        <v>80</v>
      </c>
      <c r="J281" s="31" t="s">
        <v>80</v>
      </c>
      <c r="K281" s="31" t="s">
        <v>80</v>
      </c>
      <c r="L281" s="31">
        <v>0.2</v>
      </c>
      <c r="M281" s="31" t="s">
        <v>80</v>
      </c>
      <c r="N281" s="31" t="s">
        <v>80</v>
      </c>
      <c r="O281" s="31" t="s">
        <v>80</v>
      </c>
      <c r="P281" s="31" t="s">
        <v>80</v>
      </c>
      <c r="Q281" s="31" t="s">
        <v>80</v>
      </c>
      <c r="R281" s="31" t="s">
        <v>80</v>
      </c>
      <c r="S281" s="31" t="s">
        <v>80</v>
      </c>
      <c r="T281" s="31" t="s">
        <v>80</v>
      </c>
      <c r="U281" s="31">
        <v>5.0000000000000001E-3</v>
      </c>
      <c r="V281" s="31" t="s">
        <v>80</v>
      </c>
      <c r="W281" s="31">
        <v>0.24199999999999999</v>
      </c>
      <c r="X281" s="31" t="s">
        <v>80</v>
      </c>
      <c r="Y281" s="31" t="s">
        <v>80</v>
      </c>
      <c r="Z281" s="31" t="s">
        <v>80</v>
      </c>
      <c r="AA281" s="31" t="s">
        <v>80</v>
      </c>
      <c r="AB281" s="31" t="s">
        <v>80</v>
      </c>
      <c r="AC281" s="31">
        <v>8.9999999999999993E-3</v>
      </c>
      <c r="AD281" s="31" t="s">
        <v>80</v>
      </c>
      <c r="AE281" s="31">
        <v>2.8000000000000001E-2</v>
      </c>
      <c r="AF281" s="31">
        <v>1.7000000000000001E-2</v>
      </c>
      <c r="AG281" s="31" t="s">
        <v>80</v>
      </c>
      <c r="AH281" s="31">
        <v>0.126</v>
      </c>
      <c r="AI281" s="31">
        <v>0.125</v>
      </c>
      <c r="AJ281" s="31">
        <v>0.3</v>
      </c>
      <c r="AK281">
        <v>139</v>
      </c>
      <c r="AL281" s="29">
        <v>0</v>
      </c>
      <c r="AM281" s="29">
        <v>100</v>
      </c>
      <c r="AN281" s="20">
        <v>1.0509999999999999</v>
      </c>
    </row>
    <row r="282" spans="1:40" x14ac:dyDescent="0.25">
      <c r="A282" t="s">
        <v>187</v>
      </c>
      <c r="B282" t="s">
        <v>188</v>
      </c>
      <c r="C282" t="s">
        <v>75</v>
      </c>
      <c r="D282" t="s">
        <v>83</v>
      </c>
      <c r="E282" t="s">
        <v>90</v>
      </c>
      <c r="F282" t="s">
        <v>79</v>
      </c>
      <c r="G282" s="31" t="s">
        <v>80</v>
      </c>
      <c r="H282" s="31" t="s">
        <v>80</v>
      </c>
      <c r="I282" s="31" t="s">
        <v>80</v>
      </c>
      <c r="J282" s="31" t="s">
        <v>80</v>
      </c>
      <c r="K282" s="31" t="s">
        <v>80</v>
      </c>
      <c r="L282" s="31" t="s">
        <v>82</v>
      </c>
      <c r="M282" s="31" t="s">
        <v>80</v>
      </c>
      <c r="N282" s="31" t="s">
        <v>80</v>
      </c>
      <c r="O282" s="31" t="s">
        <v>80</v>
      </c>
      <c r="P282" s="31" t="s">
        <v>80</v>
      </c>
      <c r="Q282" s="31" t="s">
        <v>80</v>
      </c>
      <c r="R282" s="31" t="s">
        <v>80</v>
      </c>
      <c r="S282" s="31" t="s">
        <v>80</v>
      </c>
      <c r="T282" s="31" t="s">
        <v>80</v>
      </c>
      <c r="U282" s="31" t="s">
        <v>82</v>
      </c>
      <c r="V282" s="31" t="s">
        <v>80</v>
      </c>
      <c r="W282" s="31" t="s">
        <v>82</v>
      </c>
      <c r="X282" s="31" t="s">
        <v>80</v>
      </c>
      <c r="Y282" s="31" t="s">
        <v>80</v>
      </c>
      <c r="Z282" s="31" t="s">
        <v>80</v>
      </c>
      <c r="AA282" s="31" t="s">
        <v>80</v>
      </c>
      <c r="AB282" s="31" t="s">
        <v>80</v>
      </c>
      <c r="AC282" s="31" t="s">
        <v>5</v>
      </c>
      <c r="AD282" s="31" t="s">
        <v>80</v>
      </c>
      <c r="AE282" s="31" t="s">
        <v>82</v>
      </c>
      <c r="AF282" s="31" t="s">
        <v>82</v>
      </c>
      <c r="AG282" s="31" t="s">
        <v>80</v>
      </c>
      <c r="AH282" s="31" t="s">
        <v>5</v>
      </c>
      <c r="AI282" s="31" t="s">
        <v>5</v>
      </c>
      <c r="AJ282" s="31" t="s">
        <v>82</v>
      </c>
      <c r="AK282">
        <v>139</v>
      </c>
      <c r="AL282" s="29" t="s">
        <v>80</v>
      </c>
      <c r="AM282" s="29" t="s">
        <v>80</v>
      </c>
      <c r="AN282" s="20" t="s">
        <v>80</v>
      </c>
    </row>
    <row r="283" spans="1:40" x14ac:dyDescent="0.25">
      <c r="A283" t="s">
        <v>187</v>
      </c>
      <c r="B283" t="s">
        <v>188</v>
      </c>
      <c r="C283" t="s">
        <v>75</v>
      </c>
      <c r="D283" t="s">
        <v>137</v>
      </c>
      <c r="E283" t="s">
        <v>87</v>
      </c>
      <c r="F283" t="s">
        <v>78</v>
      </c>
      <c r="G283" s="31" t="s">
        <v>80</v>
      </c>
      <c r="H283" s="31" t="s">
        <v>80</v>
      </c>
      <c r="I283" s="31" t="s">
        <v>80</v>
      </c>
      <c r="J283" s="31" t="s">
        <v>80</v>
      </c>
      <c r="K283" s="31">
        <v>1</v>
      </c>
      <c r="L283" s="31" t="s">
        <v>80</v>
      </c>
      <c r="M283" s="31" t="s">
        <v>80</v>
      </c>
      <c r="N283" s="31" t="s">
        <v>80</v>
      </c>
      <c r="O283" s="31" t="s">
        <v>80</v>
      </c>
      <c r="P283" s="31" t="s">
        <v>80</v>
      </c>
      <c r="Q283" s="31" t="s">
        <v>80</v>
      </c>
      <c r="R283" s="31" t="s">
        <v>80</v>
      </c>
      <c r="S283" s="31" t="s">
        <v>80</v>
      </c>
      <c r="T283" s="31" t="s">
        <v>80</v>
      </c>
      <c r="U283" s="31" t="s">
        <v>80</v>
      </c>
      <c r="V283" s="31" t="s">
        <v>80</v>
      </c>
      <c r="W283" s="31" t="s">
        <v>80</v>
      </c>
      <c r="X283" s="31" t="s">
        <v>80</v>
      </c>
      <c r="Y283" s="31" t="s">
        <v>80</v>
      </c>
      <c r="Z283" s="31" t="s">
        <v>80</v>
      </c>
      <c r="AA283" s="31" t="s">
        <v>80</v>
      </c>
      <c r="AB283" s="31" t="s">
        <v>80</v>
      </c>
      <c r="AC283" s="31" t="s">
        <v>80</v>
      </c>
      <c r="AD283" s="31" t="s">
        <v>80</v>
      </c>
      <c r="AE283" s="31" t="s">
        <v>80</v>
      </c>
      <c r="AF283" s="31" t="s">
        <v>80</v>
      </c>
      <c r="AG283" s="31" t="s">
        <v>80</v>
      </c>
      <c r="AH283" s="31" t="s">
        <v>80</v>
      </c>
      <c r="AI283" s="31" t="s">
        <v>80</v>
      </c>
      <c r="AJ283" s="31" t="s">
        <v>80</v>
      </c>
      <c r="AK283">
        <v>140</v>
      </c>
      <c r="AL283" s="29">
        <v>0</v>
      </c>
      <c r="AM283" s="29">
        <v>100</v>
      </c>
      <c r="AN283" s="20">
        <v>1</v>
      </c>
    </row>
    <row r="284" spans="1:40" x14ac:dyDescent="0.25">
      <c r="A284" t="s">
        <v>187</v>
      </c>
      <c r="B284" t="s">
        <v>188</v>
      </c>
      <c r="C284" t="s">
        <v>75</v>
      </c>
      <c r="D284" t="s">
        <v>137</v>
      </c>
      <c r="E284" t="s">
        <v>87</v>
      </c>
      <c r="F284" t="s">
        <v>79</v>
      </c>
      <c r="G284" s="31" t="s">
        <v>80</v>
      </c>
      <c r="H284" s="31" t="s">
        <v>80</v>
      </c>
      <c r="I284" s="31" t="s">
        <v>80</v>
      </c>
      <c r="J284" s="31" t="s">
        <v>80</v>
      </c>
      <c r="K284" s="31" t="s">
        <v>5</v>
      </c>
      <c r="L284" s="31" t="s">
        <v>80</v>
      </c>
      <c r="M284" s="31" t="s">
        <v>80</v>
      </c>
      <c r="N284" s="31" t="s">
        <v>80</v>
      </c>
      <c r="O284" s="31" t="s">
        <v>80</v>
      </c>
      <c r="P284" s="31" t="s">
        <v>80</v>
      </c>
      <c r="Q284" s="31" t="s">
        <v>80</v>
      </c>
      <c r="R284" s="31" t="s">
        <v>80</v>
      </c>
      <c r="S284" s="31" t="s">
        <v>80</v>
      </c>
      <c r="T284" s="31" t="s">
        <v>80</v>
      </c>
      <c r="U284" s="31" t="s">
        <v>80</v>
      </c>
      <c r="V284" s="31" t="s">
        <v>80</v>
      </c>
      <c r="W284" s="31" t="s">
        <v>80</v>
      </c>
      <c r="X284" s="31" t="s">
        <v>80</v>
      </c>
      <c r="Y284" s="31" t="s">
        <v>80</v>
      </c>
      <c r="Z284" s="31" t="s">
        <v>80</v>
      </c>
      <c r="AA284" s="31" t="s">
        <v>80</v>
      </c>
      <c r="AB284" s="31" t="s">
        <v>80</v>
      </c>
      <c r="AC284" s="31" t="s">
        <v>80</v>
      </c>
      <c r="AD284" s="31" t="s">
        <v>80</v>
      </c>
      <c r="AE284" s="31" t="s">
        <v>80</v>
      </c>
      <c r="AF284" s="31" t="s">
        <v>80</v>
      </c>
      <c r="AG284" s="31" t="s">
        <v>80</v>
      </c>
      <c r="AH284" s="31" t="s">
        <v>80</v>
      </c>
      <c r="AI284" s="31" t="s">
        <v>80</v>
      </c>
      <c r="AJ284" s="31" t="s">
        <v>80</v>
      </c>
      <c r="AK284">
        <v>140</v>
      </c>
      <c r="AL284" s="29" t="s">
        <v>80</v>
      </c>
      <c r="AM284" s="29" t="s">
        <v>80</v>
      </c>
      <c r="AN284" s="20" t="s">
        <v>80</v>
      </c>
    </row>
    <row r="285" spans="1:40" x14ac:dyDescent="0.25">
      <c r="A285" t="s">
        <v>187</v>
      </c>
      <c r="B285" t="s">
        <v>188</v>
      </c>
      <c r="C285" t="s">
        <v>100</v>
      </c>
      <c r="D285" t="s">
        <v>117</v>
      </c>
      <c r="E285" t="s">
        <v>105</v>
      </c>
      <c r="F285" t="s">
        <v>78</v>
      </c>
      <c r="G285" s="31">
        <v>8.8999999999999996E-2</v>
      </c>
      <c r="H285" s="31" t="s">
        <v>80</v>
      </c>
      <c r="I285" s="31">
        <v>0.1</v>
      </c>
      <c r="J285" s="31" t="s">
        <v>80</v>
      </c>
      <c r="K285" s="31">
        <v>0.1</v>
      </c>
      <c r="L285" s="31" t="s">
        <v>80</v>
      </c>
      <c r="M285" s="31">
        <v>0.65</v>
      </c>
      <c r="N285" s="31" t="s">
        <v>80</v>
      </c>
      <c r="O285" s="31" t="s">
        <v>80</v>
      </c>
      <c r="P285" s="31" t="s">
        <v>80</v>
      </c>
      <c r="Q285" s="31" t="s">
        <v>80</v>
      </c>
      <c r="R285" s="31" t="s">
        <v>80</v>
      </c>
      <c r="S285" s="31" t="s">
        <v>80</v>
      </c>
      <c r="T285" s="31" t="s">
        <v>80</v>
      </c>
      <c r="U285" s="31" t="s">
        <v>80</v>
      </c>
      <c r="V285" s="31" t="s">
        <v>80</v>
      </c>
      <c r="W285" s="31" t="s">
        <v>80</v>
      </c>
      <c r="X285" s="31" t="s">
        <v>80</v>
      </c>
      <c r="Y285" s="31" t="s">
        <v>80</v>
      </c>
      <c r="Z285" s="31" t="s">
        <v>80</v>
      </c>
      <c r="AA285" s="31" t="s">
        <v>80</v>
      </c>
      <c r="AB285" s="31" t="s">
        <v>80</v>
      </c>
      <c r="AC285" s="31" t="s">
        <v>80</v>
      </c>
      <c r="AD285" s="31" t="s">
        <v>80</v>
      </c>
      <c r="AE285" s="31" t="s">
        <v>80</v>
      </c>
      <c r="AF285" s="31" t="s">
        <v>80</v>
      </c>
      <c r="AG285" s="31" t="s">
        <v>80</v>
      </c>
      <c r="AH285" s="31" t="s">
        <v>80</v>
      </c>
      <c r="AI285" s="31" t="s">
        <v>80</v>
      </c>
      <c r="AJ285" s="31" t="s">
        <v>80</v>
      </c>
      <c r="AK285">
        <v>141</v>
      </c>
      <c r="AL285" s="29">
        <v>0</v>
      </c>
      <c r="AM285" s="29">
        <v>100</v>
      </c>
      <c r="AN285" s="20">
        <v>0.93899999999999995</v>
      </c>
    </row>
    <row r="286" spans="1:40" x14ac:dyDescent="0.25">
      <c r="A286" t="s">
        <v>187</v>
      </c>
      <c r="B286" t="s">
        <v>188</v>
      </c>
      <c r="C286" t="s">
        <v>100</v>
      </c>
      <c r="D286" t="s">
        <v>117</v>
      </c>
      <c r="E286" t="s">
        <v>105</v>
      </c>
      <c r="F286" t="s">
        <v>79</v>
      </c>
      <c r="G286" s="31" t="s">
        <v>82</v>
      </c>
      <c r="H286" s="31" t="s">
        <v>80</v>
      </c>
      <c r="I286" s="31" t="s">
        <v>82</v>
      </c>
      <c r="J286" s="31" t="s">
        <v>80</v>
      </c>
      <c r="K286" s="31" t="s">
        <v>82</v>
      </c>
      <c r="L286" s="31" t="s">
        <v>80</v>
      </c>
      <c r="M286" s="31" t="s">
        <v>82</v>
      </c>
      <c r="N286" s="31" t="s">
        <v>80</v>
      </c>
      <c r="O286" s="31" t="s">
        <v>80</v>
      </c>
      <c r="P286" s="31" t="s">
        <v>80</v>
      </c>
      <c r="Q286" s="31" t="s">
        <v>80</v>
      </c>
      <c r="R286" s="31" t="s">
        <v>80</v>
      </c>
      <c r="S286" s="31" t="s">
        <v>80</v>
      </c>
      <c r="T286" s="31" t="s">
        <v>80</v>
      </c>
      <c r="U286" s="31" t="s">
        <v>80</v>
      </c>
      <c r="V286" s="31" t="s">
        <v>80</v>
      </c>
      <c r="W286" s="31" t="s">
        <v>80</v>
      </c>
      <c r="X286" s="31" t="s">
        <v>80</v>
      </c>
      <c r="Y286" s="31" t="s">
        <v>80</v>
      </c>
      <c r="Z286" s="31" t="s">
        <v>80</v>
      </c>
      <c r="AA286" s="31" t="s">
        <v>80</v>
      </c>
      <c r="AB286" s="31" t="s">
        <v>80</v>
      </c>
      <c r="AC286" s="31" t="s">
        <v>80</v>
      </c>
      <c r="AD286" s="31" t="s">
        <v>80</v>
      </c>
      <c r="AE286" s="31" t="s">
        <v>80</v>
      </c>
      <c r="AF286" s="31" t="s">
        <v>80</v>
      </c>
      <c r="AG286" s="31" t="s">
        <v>80</v>
      </c>
      <c r="AH286" s="31" t="s">
        <v>80</v>
      </c>
      <c r="AI286" s="31" t="s">
        <v>80</v>
      </c>
      <c r="AJ286" s="31" t="s">
        <v>80</v>
      </c>
      <c r="AK286">
        <v>141</v>
      </c>
      <c r="AL286" s="29" t="s">
        <v>80</v>
      </c>
      <c r="AM286" s="29" t="s">
        <v>80</v>
      </c>
      <c r="AN286" s="20" t="s">
        <v>80</v>
      </c>
    </row>
    <row r="287" spans="1:40" x14ac:dyDescent="0.25">
      <c r="A287" t="s">
        <v>187</v>
      </c>
      <c r="B287" t="s">
        <v>188</v>
      </c>
      <c r="C287" t="s">
        <v>75</v>
      </c>
      <c r="D287" t="s">
        <v>199</v>
      </c>
      <c r="E287" t="s">
        <v>87</v>
      </c>
      <c r="F287" t="s">
        <v>78</v>
      </c>
      <c r="G287" s="31" t="s">
        <v>80</v>
      </c>
      <c r="H287" s="31" t="s">
        <v>80</v>
      </c>
      <c r="I287" s="31" t="s">
        <v>80</v>
      </c>
      <c r="J287" s="31" t="s">
        <v>80</v>
      </c>
      <c r="K287" s="31" t="s">
        <v>80</v>
      </c>
      <c r="L287" s="31" t="s">
        <v>80</v>
      </c>
      <c r="M287" s="31" t="s">
        <v>80</v>
      </c>
      <c r="N287" s="31" t="s">
        <v>80</v>
      </c>
      <c r="O287" s="31" t="s">
        <v>80</v>
      </c>
      <c r="P287" s="31" t="s">
        <v>80</v>
      </c>
      <c r="Q287" s="31" t="s">
        <v>80</v>
      </c>
      <c r="R287" s="31" t="s">
        <v>80</v>
      </c>
      <c r="S287" s="31" t="s">
        <v>80</v>
      </c>
      <c r="T287" s="31" t="s">
        <v>80</v>
      </c>
      <c r="U287" s="31" t="s">
        <v>80</v>
      </c>
      <c r="V287" s="31" t="s">
        <v>80</v>
      </c>
      <c r="W287" s="31" t="s">
        <v>80</v>
      </c>
      <c r="X287" s="31" t="s">
        <v>80</v>
      </c>
      <c r="Y287" s="31" t="s">
        <v>80</v>
      </c>
      <c r="Z287" s="31" t="s">
        <v>80</v>
      </c>
      <c r="AA287" s="31" t="s">
        <v>80</v>
      </c>
      <c r="AB287" s="31">
        <v>0.83199999999999996</v>
      </c>
      <c r="AC287" s="31" t="s">
        <v>80</v>
      </c>
      <c r="AD287" s="31" t="s">
        <v>80</v>
      </c>
      <c r="AE287" s="31" t="s">
        <v>80</v>
      </c>
      <c r="AF287" s="31" t="s">
        <v>80</v>
      </c>
      <c r="AG287" s="31" t="s">
        <v>80</v>
      </c>
      <c r="AH287" s="31" t="s">
        <v>80</v>
      </c>
      <c r="AI287" s="31" t="s">
        <v>80</v>
      </c>
      <c r="AJ287" s="31" t="s">
        <v>80</v>
      </c>
      <c r="AK287">
        <v>142</v>
      </c>
      <c r="AL287" s="29">
        <v>0</v>
      </c>
      <c r="AM287" s="29">
        <v>100</v>
      </c>
      <c r="AN287" s="20">
        <v>0.83199999999999996</v>
      </c>
    </row>
    <row r="288" spans="1:40" x14ac:dyDescent="0.25">
      <c r="A288" t="s">
        <v>187</v>
      </c>
      <c r="B288" t="s">
        <v>188</v>
      </c>
      <c r="C288" t="s">
        <v>75</v>
      </c>
      <c r="D288" t="s">
        <v>199</v>
      </c>
      <c r="E288" t="s">
        <v>87</v>
      </c>
      <c r="F288" t="s">
        <v>79</v>
      </c>
      <c r="G288" s="31" t="s">
        <v>80</v>
      </c>
      <c r="H288" s="31" t="s">
        <v>80</v>
      </c>
      <c r="I288" s="31" t="s">
        <v>80</v>
      </c>
      <c r="J288" s="31" t="s">
        <v>80</v>
      </c>
      <c r="K288" s="31" t="s">
        <v>80</v>
      </c>
      <c r="L288" s="31" t="s">
        <v>80</v>
      </c>
      <c r="M288" s="31" t="s">
        <v>80</v>
      </c>
      <c r="N288" s="31" t="s">
        <v>80</v>
      </c>
      <c r="O288" s="31" t="s">
        <v>80</v>
      </c>
      <c r="P288" s="31" t="s">
        <v>80</v>
      </c>
      <c r="Q288" s="31" t="s">
        <v>80</v>
      </c>
      <c r="R288" s="31" t="s">
        <v>80</v>
      </c>
      <c r="S288" s="31" t="s">
        <v>80</v>
      </c>
      <c r="T288" s="31" t="s">
        <v>80</v>
      </c>
      <c r="U288" s="31" t="s">
        <v>80</v>
      </c>
      <c r="V288" s="31" t="s">
        <v>80</v>
      </c>
      <c r="W288" s="31" t="s">
        <v>80</v>
      </c>
      <c r="X288" s="31" t="s">
        <v>80</v>
      </c>
      <c r="Y288" s="31" t="s">
        <v>80</v>
      </c>
      <c r="Z288" s="31" t="s">
        <v>80</v>
      </c>
      <c r="AA288" s="31" t="s">
        <v>80</v>
      </c>
      <c r="AB288" s="31" t="s">
        <v>82</v>
      </c>
      <c r="AC288" s="31" t="s">
        <v>80</v>
      </c>
      <c r="AD288" s="31" t="s">
        <v>80</v>
      </c>
      <c r="AE288" s="31" t="s">
        <v>80</v>
      </c>
      <c r="AF288" s="31" t="s">
        <v>80</v>
      </c>
      <c r="AG288" s="31" t="s">
        <v>80</v>
      </c>
      <c r="AH288" s="31" t="s">
        <v>80</v>
      </c>
      <c r="AI288" s="31" t="s">
        <v>80</v>
      </c>
      <c r="AJ288" s="31" t="s">
        <v>80</v>
      </c>
      <c r="AK288">
        <v>142</v>
      </c>
      <c r="AL288" s="29" t="s">
        <v>80</v>
      </c>
      <c r="AM288" s="29" t="s">
        <v>80</v>
      </c>
      <c r="AN288" s="20" t="s">
        <v>80</v>
      </c>
    </row>
    <row r="289" spans="1:40" x14ac:dyDescent="0.25">
      <c r="A289" t="s">
        <v>187</v>
      </c>
      <c r="B289" t="s">
        <v>188</v>
      </c>
      <c r="C289" t="s">
        <v>75</v>
      </c>
      <c r="D289" t="s">
        <v>89</v>
      </c>
      <c r="E289" t="s">
        <v>90</v>
      </c>
      <c r="F289" t="s">
        <v>78</v>
      </c>
      <c r="G289" s="31" t="s">
        <v>80</v>
      </c>
      <c r="H289" s="31" t="s">
        <v>80</v>
      </c>
      <c r="I289" s="31" t="s">
        <v>80</v>
      </c>
      <c r="J289" s="31" t="s">
        <v>80</v>
      </c>
      <c r="K289" s="31" t="s">
        <v>80</v>
      </c>
      <c r="L289" s="31" t="s">
        <v>80</v>
      </c>
      <c r="M289" s="31" t="s">
        <v>80</v>
      </c>
      <c r="N289" s="31" t="s">
        <v>80</v>
      </c>
      <c r="O289" s="31" t="s">
        <v>80</v>
      </c>
      <c r="P289" s="31" t="s">
        <v>80</v>
      </c>
      <c r="Q289" s="31" t="s">
        <v>80</v>
      </c>
      <c r="R289" s="31" t="s">
        <v>80</v>
      </c>
      <c r="S289" s="31" t="s">
        <v>80</v>
      </c>
      <c r="T289" s="31" t="s">
        <v>80</v>
      </c>
      <c r="U289" s="31" t="s">
        <v>80</v>
      </c>
      <c r="V289" s="31" t="s">
        <v>80</v>
      </c>
      <c r="W289" s="31" t="s">
        <v>80</v>
      </c>
      <c r="X289" s="31" t="s">
        <v>80</v>
      </c>
      <c r="Y289" s="31" t="s">
        <v>80</v>
      </c>
      <c r="Z289" s="31" t="s">
        <v>80</v>
      </c>
      <c r="AA289" s="31" t="s">
        <v>80</v>
      </c>
      <c r="AB289" s="31" t="s">
        <v>80</v>
      </c>
      <c r="AC289" s="31" t="s">
        <v>80</v>
      </c>
      <c r="AD289" s="31">
        <v>0.34200000000000003</v>
      </c>
      <c r="AE289" s="31">
        <v>0.22500000000000001</v>
      </c>
      <c r="AF289" s="31">
        <v>0.20300000000000001</v>
      </c>
      <c r="AG289" s="31" t="s">
        <v>80</v>
      </c>
      <c r="AH289" s="31" t="s">
        <v>80</v>
      </c>
      <c r="AI289" s="31" t="s">
        <v>80</v>
      </c>
      <c r="AJ289" s="31" t="s">
        <v>80</v>
      </c>
      <c r="AK289">
        <v>143</v>
      </c>
      <c r="AL289" s="29">
        <v>0</v>
      </c>
      <c r="AM289" s="29">
        <v>100</v>
      </c>
      <c r="AN289" s="20">
        <v>0.77</v>
      </c>
    </row>
    <row r="290" spans="1:40" x14ac:dyDescent="0.25">
      <c r="A290" t="s">
        <v>187</v>
      </c>
      <c r="B290" t="s">
        <v>188</v>
      </c>
      <c r="C290" t="s">
        <v>75</v>
      </c>
      <c r="D290" t="s">
        <v>89</v>
      </c>
      <c r="E290" t="s">
        <v>90</v>
      </c>
      <c r="F290" t="s">
        <v>79</v>
      </c>
      <c r="G290" s="31" t="s">
        <v>80</v>
      </c>
      <c r="H290" s="31" t="s">
        <v>80</v>
      </c>
      <c r="I290" s="31" t="s">
        <v>80</v>
      </c>
      <c r="J290" s="31" t="s">
        <v>80</v>
      </c>
      <c r="K290" s="31" t="s">
        <v>80</v>
      </c>
      <c r="L290" s="31" t="s">
        <v>80</v>
      </c>
      <c r="M290" s="31" t="s">
        <v>80</v>
      </c>
      <c r="N290" s="31" t="s">
        <v>80</v>
      </c>
      <c r="O290" s="31" t="s">
        <v>80</v>
      </c>
      <c r="P290" s="31" t="s">
        <v>80</v>
      </c>
      <c r="Q290" s="31" t="s">
        <v>80</v>
      </c>
      <c r="R290" s="31" t="s">
        <v>80</v>
      </c>
      <c r="S290" s="31" t="s">
        <v>80</v>
      </c>
      <c r="T290" s="31" t="s">
        <v>80</v>
      </c>
      <c r="U290" s="31" t="s">
        <v>80</v>
      </c>
      <c r="V290" s="31" t="s">
        <v>80</v>
      </c>
      <c r="W290" s="31" t="s">
        <v>80</v>
      </c>
      <c r="X290" s="31" t="s">
        <v>80</v>
      </c>
      <c r="Y290" s="31" t="s">
        <v>80</v>
      </c>
      <c r="Z290" s="31" t="s">
        <v>80</v>
      </c>
      <c r="AA290" s="31" t="s">
        <v>80</v>
      </c>
      <c r="AB290" s="31" t="s">
        <v>80</v>
      </c>
      <c r="AC290" s="31" t="s">
        <v>80</v>
      </c>
      <c r="AD290" s="31" t="s">
        <v>5</v>
      </c>
      <c r="AE290" s="31" t="s">
        <v>5</v>
      </c>
      <c r="AF290" s="31" t="s">
        <v>5</v>
      </c>
      <c r="AG290" s="31" t="s">
        <v>80</v>
      </c>
      <c r="AH290" s="31" t="s">
        <v>80</v>
      </c>
      <c r="AI290" s="31" t="s">
        <v>80</v>
      </c>
      <c r="AJ290" s="31" t="s">
        <v>80</v>
      </c>
      <c r="AK290">
        <v>143</v>
      </c>
      <c r="AL290" s="29" t="s">
        <v>80</v>
      </c>
      <c r="AM290" s="29" t="s">
        <v>80</v>
      </c>
      <c r="AN290" s="20" t="s">
        <v>80</v>
      </c>
    </row>
    <row r="291" spans="1:40" x14ac:dyDescent="0.25">
      <c r="A291" t="s">
        <v>187</v>
      </c>
      <c r="B291" t="s">
        <v>188</v>
      </c>
      <c r="C291" t="s">
        <v>75</v>
      </c>
      <c r="D291" t="s">
        <v>147</v>
      </c>
      <c r="E291" t="s">
        <v>90</v>
      </c>
      <c r="F291" t="s">
        <v>78</v>
      </c>
      <c r="G291" s="31" t="s">
        <v>80</v>
      </c>
      <c r="H291" s="31" t="s">
        <v>80</v>
      </c>
      <c r="I291" s="31" t="s">
        <v>80</v>
      </c>
      <c r="J291" s="31" t="s">
        <v>80</v>
      </c>
      <c r="K291" s="31" t="s">
        <v>80</v>
      </c>
      <c r="L291" s="31" t="s">
        <v>80</v>
      </c>
      <c r="M291" s="31" t="s">
        <v>80</v>
      </c>
      <c r="N291" s="31" t="s">
        <v>80</v>
      </c>
      <c r="O291" s="31" t="s">
        <v>80</v>
      </c>
      <c r="P291" s="31" t="s">
        <v>80</v>
      </c>
      <c r="Q291" s="31" t="s">
        <v>80</v>
      </c>
      <c r="R291" s="31" t="s">
        <v>80</v>
      </c>
      <c r="S291" s="31" t="s">
        <v>80</v>
      </c>
      <c r="T291" s="31" t="s">
        <v>80</v>
      </c>
      <c r="U291" s="31" t="s">
        <v>80</v>
      </c>
      <c r="V291" s="31" t="s">
        <v>80</v>
      </c>
      <c r="W291" s="31" t="s">
        <v>80</v>
      </c>
      <c r="X291" s="31" t="s">
        <v>80</v>
      </c>
      <c r="Y291" s="31" t="s">
        <v>80</v>
      </c>
      <c r="Z291" s="31" t="s">
        <v>80</v>
      </c>
      <c r="AA291" s="31">
        <v>0.67700000000000005</v>
      </c>
      <c r="AB291" s="31" t="s">
        <v>80</v>
      </c>
      <c r="AC291" s="31" t="s">
        <v>80</v>
      </c>
      <c r="AD291" s="31" t="s">
        <v>80</v>
      </c>
      <c r="AE291" s="31" t="s">
        <v>80</v>
      </c>
      <c r="AF291" s="31" t="s">
        <v>80</v>
      </c>
      <c r="AG291" s="31" t="s">
        <v>80</v>
      </c>
      <c r="AH291" s="31" t="s">
        <v>80</v>
      </c>
      <c r="AI291" s="31" t="s">
        <v>80</v>
      </c>
      <c r="AJ291" s="31" t="s">
        <v>80</v>
      </c>
      <c r="AK291">
        <v>144</v>
      </c>
      <c r="AL291" s="29">
        <v>0</v>
      </c>
      <c r="AM291" s="29">
        <v>100</v>
      </c>
      <c r="AN291" s="20">
        <v>0.67700000000000005</v>
      </c>
    </row>
    <row r="292" spans="1:40" x14ac:dyDescent="0.25">
      <c r="A292" t="s">
        <v>187</v>
      </c>
      <c r="B292" t="s">
        <v>188</v>
      </c>
      <c r="C292" t="s">
        <v>75</v>
      </c>
      <c r="D292" t="s">
        <v>147</v>
      </c>
      <c r="E292" t="s">
        <v>90</v>
      </c>
      <c r="F292" t="s">
        <v>79</v>
      </c>
      <c r="G292" s="31" t="s">
        <v>80</v>
      </c>
      <c r="H292" s="31" t="s">
        <v>80</v>
      </c>
      <c r="I292" s="31" t="s">
        <v>80</v>
      </c>
      <c r="J292" s="31" t="s">
        <v>80</v>
      </c>
      <c r="K292" s="31" t="s">
        <v>80</v>
      </c>
      <c r="L292" s="31" t="s">
        <v>80</v>
      </c>
      <c r="M292" s="31" t="s">
        <v>80</v>
      </c>
      <c r="N292" s="31" t="s">
        <v>80</v>
      </c>
      <c r="O292" s="31" t="s">
        <v>80</v>
      </c>
      <c r="P292" s="31" t="s">
        <v>80</v>
      </c>
      <c r="Q292" s="31" t="s">
        <v>80</v>
      </c>
      <c r="R292" s="31" t="s">
        <v>80</v>
      </c>
      <c r="S292" s="31" t="s">
        <v>80</v>
      </c>
      <c r="T292" s="31" t="s">
        <v>80</v>
      </c>
      <c r="U292" s="31" t="s">
        <v>80</v>
      </c>
      <c r="V292" s="31" t="s">
        <v>80</v>
      </c>
      <c r="W292" s="31" t="s">
        <v>80</v>
      </c>
      <c r="X292" s="31" t="s">
        <v>80</v>
      </c>
      <c r="Y292" s="31" t="s">
        <v>80</v>
      </c>
      <c r="Z292" s="31" t="s">
        <v>80</v>
      </c>
      <c r="AA292" s="31" t="s">
        <v>5</v>
      </c>
      <c r="AB292" s="31" t="s">
        <v>80</v>
      </c>
      <c r="AC292" s="31" t="s">
        <v>80</v>
      </c>
      <c r="AD292" s="31" t="s">
        <v>80</v>
      </c>
      <c r="AE292" s="31" t="s">
        <v>80</v>
      </c>
      <c r="AF292" s="31" t="s">
        <v>80</v>
      </c>
      <c r="AG292" s="31" t="s">
        <v>80</v>
      </c>
      <c r="AH292" s="31" t="s">
        <v>80</v>
      </c>
      <c r="AI292" s="31" t="s">
        <v>80</v>
      </c>
      <c r="AJ292" s="31" t="s">
        <v>80</v>
      </c>
      <c r="AK292">
        <v>144</v>
      </c>
      <c r="AL292" s="29" t="s">
        <v>80</v>
      </c>
      <c r="AM292" s="29" t="s">
        <v>80</v>
      </c>
      <c r="AN292" s="20" t="s">
        <v>80</v>
      </c>
    </row>
    <row r="293" spans="1:40" x14ac:dyDescent="0.25">
      <c r="A293" t="s">
        <v>187</v>
      </c>
      <c r="B293" t="s">
        <v>188</v>
      </c>
      <c r="C293" t="s">
        <v>75</v>
      </c>
      <c r="D293" t="s">
        <v>107</v>
      </c>
      <c r="E293" t="s">
        <v>84</v>
      </c>
      <c r="F293" t="s">
        <v>78</v>
      </c>
      <c r="G293" s="31" t="s">
        <v>80</v>
      </c>
      <c r="H293" s="31" t="s">
        <v>80</v>
      </c>
      <c r="I293" s="31" t="s">
        <v>80</v>
      </c>
      <c r="J293" s="31" t="s">
        <v>80</v>
      </c>
      <c r="K293" s="31" t="s">
        <v>80</v>
      </c>
      <c r="L293" s="31" t="s">
        <v>80</v>
      </c>
      <c r="M293" s="31" t="s">
        <v>80</v>
      </c>
      <c r="N293" s="31" t="s">
        <v>80</v>
      </c>
      <c r="O293" s="31" t="s">
        <v>80</v>
      </c>
      <c r="P293" s="31" t="s">
        <v>80</v>
      </c>
      <c r="Q293" s="31" t="s">
        <v>80</v>
      </c>
      <c r="R293" s="31" t="s">
        <v>80</v>
      </c>
      <c r="S293" s="31" t="s">
        <v>80</v>
      </c>
      <c r="T293" s="31" t="s">
        <v>80</v>
      </c>
      <c r="U293" s="31" t="s">
        <v>80</v>
      </c>
      <c r="V293" s="31" t="s">
        <v>80</v>
      </c>
      <c r="W293" s="31" t="s">
        <v>80</v>
      </c>
      <c r="X293" s="31" t="s">
        <v>80</v>
      </c>
      <c r="Y293" s="31" t="s">
        <v>80</v>
      </c>
      <c r="Z293" s="31" t="s">
        <v>80</v>
      </c>
      <c r="AA293" s="31" t="s">
        <v>80</v>
      </c>
      <c r="AB293" s="31" t="s">
        <v>80</v>
      </c>
      <c r="AC293" s="31">
        <v>0.29699999999999999</v>
      </c>
      <c r="AD293" s="31" t="s">
        <v>80</v>
      </c>
      <c r="AE293" s="31" t="s">
        <v>80</v>
      </c>
      <c r="AF293" s="31" t="s">
        <v>80</v>
      </c>
      <c r="AG293" s="31" t="s">
        <v>80</v>
      </c>
      <c r="AH293" s="31" t="s">
        <v>80</v>
      </c>
      <c r="AI293" s="31" t="s">
        <v>80</v>
      </c>
      <c r="AJ293" s="31" t="s">
        <v>80</v>
      </c>
      <c r="AK293">
        <v>145</v>
      </c>
      <c r="AL293" s="29">
        <v>0</v>
      </c>
      <c r="AM293" s="29">
        <v>100</v>
      </c>
      <c r="AN293" s="20">
        <v>0.29699999999999999</v>
      </c>
    </row>
    <row r="294" spans="1:40" x14ac:dyDescent="0.25">
      <c r="A294" t="s">
        <v>187</v>
      </c>
      <c r="B294" t="s">
        <v>188</v>
      </c>
      <c r="C294" t="s">
        <v>75</v>
      </c>
      <c r="D294" t="s">
        <v>107</v>
      </c>
      <c r="E294" t="s">
        <v>84</v>
      </c>
      <c r="F294" t="s">
        <v>79</v>
      </c>
      <c r="G294" s="31" t="s">
        <v>80</v>
      </c>
      <c r="H294" s="31" t="s">
        <v>80</v>
      </c>
      <c r="I294" s="31" t="s">
        <v>80</v>
      </c>
      <c r="J294" s="31" t="s">
        <v>80</v>
      </c>
      <c r="K294" s="31" t="s">
        <v>80</v>
      </c>
      <c r="L294" s="31" t="s">
        <v>80</v>
      </c>
      <c r="M294" s="31" t="s">
        <v>80</v>
      </c>
      <c r="N294" s="31" t="s">
        <v>80</v>
      </c>
      <c r="O294" s="31" t="s">
        <v>80</v>
      </c>
      <c r="P294" s="31" t="s">
        <v>80</v>
      </c>
      <c r="Q294" s="31" t="s">
        <v>80</v>
      </c>
      <c r="R294" s="31" t="s">
        <v>80</v>
      </c>
      <c r="S294" s="31" t="s">
        <v>80</v>
      </c>
      <c r="T294" s="31" t="s">
        <v>80</v>
      </c>
      <c r="U294" s="31" t="s">
        <v>80</v>
      </c>
      <c r="V294" s="31" t="s">
        <v>80</v>
      </c>
      <c r="W294" s="31" t="s">
        <v>80</v>
      </c>
      <c r="X294" s="31" t="s">
        <v>80</v>
      </c>
      <c r="Y294" s="31" t="s">
        <v>80</v>
      </c>
      <c r="Z294" s="31" t="s">
        <v>80</v>
      </c>
      <c r="AA294" s="31" t="s">
        <v>80</v>
      </c>
      <c r="AB294" s="31" t="s">
        <v>80</v>
      </c>
      <c r="AC294" s="31" t="s">
        <v>5</v>
      </c>
      <c r="AD294" s="31" t="s">
        <v>80</v>
      </c>
      <c r="AE294" s="31" t="s">
        <v>80</v>
      </c>
      <c r="AF294" s="31" t="s">
        <v>80</v>
      </c>
      <c r="AG294" s="31" t="s">
        <v>80</v>
      </c>
      <c r="AH294" s="31" t="s">
        <v>80</v>
      </c>
      <c r="AI294" s="31" t="s">
        <v>80</v>
      </c>
      <c r="AJ294" s="31" t="s">
        <v>80</v>
      </c>
      <c r="AK294">
        <v>145</v>
      </c>
      <c r="AL294" s="29" t="s">
        <v>80</v>
      </c>
      <c r="AM294" s="29" t="s">
        <v>80</v>
      </c>
      <c r="AN294" s="20" t="s">
        <v>80</v>
      </c>
    </row>
    <row r="295" spans="1:40" x14ac:dyDescent="0.25">
      <c r="A295" t="s">
        <v>187</v>
      </c>
      <c r="B295" t="s">
        <v>188</v>
      </c>
      <c r="C295" t="s">
        <v>75</v>
      </c>
      <c r="D295" t="s">
        <v>94</v>
      </c>
      <c r="E295" t="s">
        <v>129</v>
      </c>
      <c r="F295" t="s">
        <v>78</v>
      </c>
      <c r="G295" s="31" t="s">
        <v>80</v>
      </c>
      <c r="H295" s="31" t="s">
        <v>80</v>
      </c>
      <c r="I295" s="31" t="s">
        <v>80</v>
      </c>
      <c r="J295" s="31" t="s">
        <v>80</v>
      </c>
      <c r="K295" s="31" t="s">
        <v>80</v>
      </c>
      <c r="L295" s="31" t="s">
        <v>80</v>
      </c>
      <c r="M295" s="31" t="s">
        <v>80</v>
      </c>
      <c r="N295" s="31" t="s">
        <v>80</v>
      </c>
      <c r="O295" s="31" t="s">
        <v>80</v>
      </c>
      <c r="P295" s="31" t="s">
        <v>80</v>
      </c>
      <c r="Q295" s="31" t="s">
        <v>80</v>
      </c>
      <c r="R295" s="31">
        <v>0.21299999999999999</v>
      </c>
      <c r="S295" s="31" t="s">
        <v>80</v>
      </c>
      <c r="T295" s="31" t="s">
        <v>80</v>
      </c>
      <c r="U295" s="31" t="s">
        <v>80</v>
      </c>
      <c r="V295" s="31" t="s">
        <v>80</v>
      </c>
      <c r="W295" s="31" t="s">
        <v>80</v>
      </c>
      <c r="X295" s="31" t="s">
        <v>80</v>
      </c>
      <c r="Y295" s="31">
        <v>5.3999999999999999E-2</v>
      </c>
      <c r="Z295" s="31" t="s">
        <v>80</v>
      </c>
      <c r="AA295" s="31" t="s">
        <v>80</v>
      </c>
      <c r="AB295" s="31" t="s">
        <v>80</v>
      </c>
      <c r="AC295" s="31" t="s">
        <v>80</v>
      </c>
      <c r="AD295" s="31" t="s">
        <v>80</v>
      </c>
      <c r="AE295" s="31" t="s">
        <v>80</v>
      </c>
      <c r="AF295" s="31" t="s">
        <v>80</v>
      </c>
      <c r="AG295" s="31" t="s">
        <v>80</v>
      </c>
      <c r="AH295" s="31" t="s">
        <v>80</v>
      </c>
      <c r="AI295" s="31" t="s">
        <v>80</v>
      </c>
      <c r="AJ295" s="31" t="s">
        <v>80</v>
      </c>
      <c r="AK295">
        <v>146</v>
      </c>
      <c r="AL295" s="29">
        <v>0</v>
      </c>
      <c r="AM295" s="29">
        <v>100</v>
      </c>
      <c r="AN295" s="20">
        <v>0.26700000000000002</v>
      </c>
    </row>
    <row r="296" spans="1:40" x14ac:dyDescent="0.25">
      <c r="A296" t="s">
        <v>187</v>
      </c>
      <c r="B296" t="s">
        <v>188</v>
      </c>
      <c r="C296" t="s">
        <v>75</v>
      </c>
      <c r="D296" t="s">
        <v>94</v>
      </c>
      <c r="E296" t="s">
        <v>129</v>
      </c>
      <c r="F296" t="s">
        <v>79</v>
      </c>
      <c r="G296" s="31" t="s">
        <v>80</v>
      </c>
      <c r="H296" s="31" t="s">
        <v>80</v>
      </c>
      <c r="I296" s="31" t="s">
        <v>80</v>
      </c>
      <c r="J296" s="31" t="s">
        <v>80</v>
      </c>
      <c r="K296" s="31" t="s">
        <v>80</v>
      </c>
      <c r="L296" s="31" t="s">
        <v>80</v>
      </c>
      <c r="M296" s="31" t="s">
        <v>80</v>
      </c>
      <c r="N296" s="31" t="s">
        <v>80</v>
      </c>
      <c r="O296" s="31" t="s">
        <v>80</v>
      </c>
      <c r="P296" s="31" t="s">
        <v>80</v>
      </c>
      <c r="Q296" s="31" t="s">
        <v>80</v>
      </c>
      <c r="R296" s="31" t="s">
        <v>82</v>
      </c>
      <c r="S296" s="31" t="s">
        <v>80</v>
      </c>
      <c r="T296" s="31" t="s">
        <v>80</v>
      </c>
      <c r="U296" s="31" t="s">
        <v>80</v>
      </c>
      <c r="V296" s="31" t="s">
        <v>80</v>
      </c>
      <c r="W296" s="31" t="s">
        <v>80</v>
      </c>
      <c r="X296" s="31" t="s">
        <v>80</v>
      </c>
      <c r="Y296" s="31" t="s">
        <v>9</v>
      </c>
      <c r="Z296" s="31" t="s">
        <v>80</v>
      </c>
      <c r="AA296" s="31" t="s">
        <v>80</v>
      </c>
      <c r="AB296" s="31" t="s">
        <v>80</v>
      </c>
      <c r="AC296" s="31" t="s">
        <v>80</v>
      </c>
      <c r="AD296" s="31" t="s">
        <v>80</v>
      </c>
      <c r="AE296" s="31" t="s">
        <v>80</v>
      </c>
      <c r="AF296" s="31" t="s">
        <v>80</v>
      </c>
      <c r="AG296" s="31" t="s">
        <v>80</v>
      </c>
      <c r="AH296" s="31" t="s">
        <v>80</v>
      </c>
      <c r="AI296" s="31" t="s">
        <v>80</v>
      </c>
      <c r="AJ296" s="31" t="s">
        <v>80</v>
      </c>
      <c r="AK296">
        <v>146</v>
      </c>
      <c r="AL296" s="29" t="s">
        <v>80</v>
      </c>
      <c r="AM296" s="29" t="s">
        <v>80</v>
      </c>
      <c r="AN296" s="20" t="s">
        <v>80</v>
      </c>
    </row>
    <row r="297" spans="1:40" x14ac:dyDescent="0.25">
      <c r="A297" t="s">
        <v>187</v>
      </c>
      <c r="B297" t="s">
        <v>188</v>
      </c>
      <c r="C297" t="s">
        <v>75</v>
      </c>
      <c r="D297" t="s">
        <v>89</v>
      </c>
      <c r="E297" t="s">
        <v>123</v>
      </c>
      <c r="F297" t="s">
        <v>78</v>
      </c>
      <c r="G297" s="31" t="s">
        <v>80</v>
      </c>
      <c r="H297" s="31" t="s">
        <v>80</v>
      </c>
      <c r="I297" s="31" t="s">
        <v>80</v>
      </c>
      <c r="J297" s="31" t="s">
        <v>80</v>
      </c>
      <c r="K297" s="31" t="s">
        <v>80</v>
      </c>
      <c r="L297" s="31" t="s">
        <v>80</v>
      </c>
      <c r="M297" s="31" t="s">
        <v>80</v>
      </c>
      <c r="N297" s="31" t="s">
        <v>80</v>
      </c>
      <c r="O297" s="31" t="s">
        <v>80</v>
      </c>
      <c r="P297" s="31" t="s">
        <v>80</v>
      </c>
      <c r="Q297" s="31" t="s">
        <v>80</v>
      </c>
      <c r="R297" s="31" t="s">
        <v>80</v>
      </c>
      <c r="S297" s="31" t="s">
        <v>80</v>
      </c>
      <c r="T297" s="31" t="s">
        <v>80</v>
      </c>
      <c r="U297" s="31" t="s">
        <v>80</v>
      </c>
      <c r="V297" s="31" t="s">
        <v>80</v>
      </c>
      <c r="W297" s="31" t="s">
        <v>80</v>
      </c>
      <c r="X297" s="31" t="s">
        <v>80</v>
      </c>
      <c r="Y297" s="31" t="s">
        <v>80</v>
      </c>
      <c r="Z297" s="31" t="s">
        <v>80</v>
      </c>
      <c r="AA297" s="31" t="s">
        <v>80</v>
      </c>
      <c r="AB297" s="31" t="s">
        <v>80</v>
      </c>
      <c r="AC297" s="31" t="s">
        <v>80</v>
      </c>
      <c r="AD297" s="31" t="s">
        <v>80</v>
      </c>
      <c r="AE297" s="31" t="s">
        <v>80</v>
      </c>
      <c r="AF297" s="31">
        <v>1.2999999999999999E-2</v>
      </c>
      <c r="AG297" s="31">
        <v>4.0000000000000001E-3</v>
      </c>
      <c r="AH297" s="31">
        <v>0.17899999999999999</v>
      </c>
      <c r="AI297" s="31" t="s">
        <v>80</v>
      </c>
      <c r="AJ297" s="31" t="s">
        <v>80</v>
      </c>
      <c r="AK297">
        <v>147</v>
      </c>
      <c r="AL297" s="29">
        <v>0</v>
      </c>
      <c r="AM297" s="29">
        <v>100</v>
      </c>
      <c r="AN297" s="20">
        <v>0.19600000000000001</v>
      </c>
    </row>
    <row r="298" spans="1:40" x14ac:dyDescent="0.25">
      <c r="A298" t="s">
        <v>187</v>
      </c>
      <c r="B298" t="s">
        <v>188</v>
      </c>
      <c r="C298" t="s">
        <v>75</v>
      </c>
      <c r="D298" t="s">
        <v>89</v>
      </c>
      <c r="E298" t="s">
        <v>123</v>
      </c>
      <c r="F298" t="s">
        <v>79</v>
      </c>
      <c r="G298" s="31" t="s">
        <v>80</v>
      </c>
      <c r="H298" s="31" t="s">
        <v>80</v>
      </c>
      <c r="I298" s="31" t="s">
        <v>80</v>
      </c>
      <c r="J298" s="31" t="s">
        <v>80</v>
      </c>
      <c r="K298" s="31" t="s">
        <v>80</v>
      </c>
      <c r="L298" s="31" t="s">
        <v>80</v>
      </c>
      <c r="M298" s="31" t="s">
        <v>80</v>
      </c>
      <c r="N298" s="31" t="s">
        <v>80</v>
      </c>
      <c r="O298" s="31" t="s">
        <v>80</v>
      </c>
      <c r="P298" s="31" t="s">
        <v>80</v>
      </c>
      <c r="Q298" s="31" t="s">
        <v>80</v>
      </c>
      <c r="R298" s="31" t="s">
        <v>80</v>
      </c>
      <c r="S298" s="31" t="s">
        <v>80</v>
      </c>
      <c r="T298" s="31" t="s">
        <v>80</v>
      </c>
      <c r="U298" s="31" t="s">
        <v>80</v>
      </c>
      <c r="V298" s="31" t="s">
        <v>80</v>
      </c>
      <c r="W298" s="31" t="s">
        <v>80</v>
      </c>
      <c r="X298" s="31" t="s">
        <v>80</v>
      </c>
      <c r="Y298" s="31" t="s">
        <v>80</v>
      </c>
      <c r="Z298" s="31" t="s">
        <v>80</v>
      </c>
      <c r="AA298" s="31" t="s">
        <v>80</v>
      </c>
      <c r="AB298" s="31" t="s">
        <v>80</v>
      </c>
      <c r="AC298" s="31" t="s">
        <v>80</v>
      </c>
      <c r="AD298" s="31" t="s">
        <v>80</v>
      </c>
      <c r="AE298" s="31" t="s">
        <v>80</v>
      </c>
      <c r="AF298" s="31" t="s">
        <v>5</v>
      </c>
      <c r="AG298" s="31" t="s">
        <v>5</v>
      </c>
      <c r="AH298" s="31" t="s">
        <v>5</v>
      </c>
      <c r="AI298" s="31" t="s">
        <v>80</v>
      </c>
      <c r="AJ298" s="31" t="s">
        <v>80</v>
      </c>
      <c r="AK298">
        <v>147</v>
      </c>
      <c r="AL298" s="29" t="s">
        <v>80</v>
      </c>
      <c r="AM298" s="29" t="s">
        <v>80</v>
      </c>
      <c r="AN298" s="20" t="s">
        <v>80</v>
      </c>
    </row>
    <row r="299" spans="1:40" x14ac:dyDescent="0.25">
      <c r="A299" t="s">
        <v>187</v>
      </c>
      <c r="B299" t="s">
        <v>188</v>
      </c>
      <c r="C299" t="s">
        <v>75</v>
      </c>
      <c r="D299" t="s">
        <v>200</v>
      </c>
      <c r="E299" t="s">
        <v>95</v>
      </c>
      <c r="F299" t="s">
        <v>78</v>
      </c>
      <c r="G299" s="31" t="s">
        <v>80</v>
      </c>
      <c r="H299" s="31" t="s">
        <v>80</v>
      </c>
      <c r="I299" s="31" t="s">
        <v>80</v>
      </c>
      <c r="J299" s="31" t="s">
        <v>80</v>
      </c>
      <c r="K299" s="31" t="s">
        <v>80</v>
      </c>
      <c r="L299" s="31" t="s">
        <v>80</v>
      </c>
      <c r="M299" s="31" t="s">
        <v>80</v>
      </c>
      <c r="N299" s="31" t="s">
        <v>80</v>
      </c>
      <c r="O299" s="31" t="s">
        <v>80</v>
      </c>
      <c r="P299" s="31" t="s">
        <v>80</v>
      </c>
      <c r="Q299" s="31" t="s">
        <v>80</v>
      </c>
      <c r="R299" s="31" t="s">
        <v>80</v>
      </c>
      <c r="S299" s="31" t="s">
        <v>80</v>
      </c>
      <c r="T299" s="31" t="s">
        <v>80</v>
      </c>
      <c r="U299" s="31" t="s">
        <v>80</v>
      </c>
      <c r="V299" s="31" t="s">
        <v>80</v>
      </c>
      <c r="W299" s="31" t="s">
        <v>80</v>
      </c>
      <c r="X299" s="31" t="s">
        <v>80</v>
      </c>
      <c r="Y299" s="31" t="s">
        <v>80</v>
      </c>
      <c r="Z299" s="31" t="s">
        <v>80</v>
      </c>
      <c r="AA299" s="31" t="s">
        <v>80</v>
      </c>
      <c r="AB299" s="31" t="s">
        <v>80</v>
      </c>
      <c r="AC299" s="31" t="s">
        <v>80</v>
      </c>
      <c r="AD299" s="31" t="s">
        <v>80</v>
      </c>
      <c r="AE299" s="31" t="s">
        <v>80</v>
      </c>
      <c r="AF299" s="31">
        <v>0.19</v>
      </c>
      <c r="AG299" s="31" t="s">
        <v>80</v>
      </c>
      <c r="AH299" s="31" t="s">
        <v>80</v>
      </c>
      <c r="AI299" s="31" t="s">
        <v>80</v>
      </c>
      <c r="AJ299" s="31" t="s">
        <v>80</v>
      </c>
      <c r="AK299">
        <v>148</v>
      </c>
      <c r="AL299" s="29">
        <v>0</v>
      </c>
      <c r="AM299" s="29">
        <v>100</v>
      </c>
      <c r="AN299" s="20">
        <v>0.19</v>
      </c>
    </row>
    <row r="300" spans="1:40" x14ac:dyDescent="0.25">
      <c r="A300" t="s">
        <v>187</v>
      </c>
      <c r="B300" t="s">
        <v>188</v>
      </c>
      <c r="C300" t="s">
        <v>75</v>
      </c>
      <c r="D300" t="s">
        <v>200</v>
      </c>
      <c r="E300" t="s">
        <v>95</v>
      </c>
      <c r="F300" t="s">
        <v>79</v>
      </c>
      <c r="G300" s="31" t="s">
        <v>80</v>
      </c>
      <c r="H300" s="31" t="s">
        <v>80</v>
      </c>
      <c r="I300" s="31" t="s">
        <v>80</v>
      </c>
      <c r="J300" s="31" t="s">
        <v>80</v>
      </c>
      <c r="K300" s="31" t="s">
        <v>80</v>
      </c>
      <c r="L300" s="31" t="s">
        <v>80</v>
      </c>
      <c r="M300" s="31" t="s">
        <v>80</v>
      </c>
      <c r="N300" s="31" t="s">
        <v>80</v>
      </c>
      <c r="O300" s="31" t="s">
        <v>80</v>
      </c>
      <c r="P300" s="31" t="s">
        <v>80</v>
      </c>
      <c r="Q300" s="31" t="s">
        <v>80</v>
      </c>
      <c r="R300" s="31" t="s">
        <v>80</v>
      </c>
      <c r="S300" s="31" t="s">
        <v>80</v>
      </c>
      <c r="T300" s="31" t="s">
        <v>80</v>
      </c>
      <c r="U300" s="31" t="s">
        <v>80</v>
      </c>
      <c r="V300" s="31" t="s">
        <v>80</v>
      </c>
      <c r="W300" s="31" t="s">
        <v>80</v>
      </c>
      <c r="X300" s="31" t="s">
        <v>80</v>
      </c>
      <c r="Y300" s="31" t="s">
        <v>80</v>
      </c>
      <c r="Z300" s="31" t="s">
        <v>80</v>
      </c>
      <c r="AA300" s="31" t="s">
        <v>80</v>
      </c>
      <c r="AB300" s="31" t="s">
        <v>80</v>
      </c>
      <c r="AC300" s="31" t="s">
        <v>80</v>
      </c>
      <c r="AD300" s="31" t="s">
        <v>80</v>
      </c>
      <c r="AE300" s="31" t="s">
        <v>80</v>
      </c>
      <c r="AF300" s="31" t="s">
        <v>82</v>
      </c>
      <c r="AG300" s="31" t="s">
        <v>80</v>
      </c>
      <c r="AH300" s="31" t="s">
        <v>80</v>
      </c>
      <c r="AI300" s="31" t="s">
        <v>80</v>
      </c>
      <c r="AJ300" s="31" t="s">
        <v>80</v>
      </c>
      <c r="AK300">
        <v>148</v>
      </c>
      <c r="AL300" s="29" t="s">
        <v>80</v>
      </c>
      <c r="AM300" s="29" t="s">
        <v>80</v>
      </c>
      <c r="AN300" s="20" t="s">
        <v>80</v>
      </c>
    </row>
    <row r="301" spans="1:40" x14ac:dyDescent="0.25">
      <c r="A301" t="s">
        <v>187</v>
      </c>
      <c r="B301" t="s">
        <v>188</v>
      </c>
      <c r="C301" t="s">
        <v>100</v>
      </c>
      <c r="D301" t="s">
        <v>134</v>
      </c>
      <c r="E301" t="s">
        <v>105</v>
      </c>
      <c r="F301" t="s">
        <v>78</v>
      </c>
      <c r="G301" s="31" t="s">
        <v>80</v>
      </c>
      <c r="H301" s="31" t="s">
        <v>80</v>
      </c>
      <c r="I301" s="31" t="s">
        <v>80</v>
      </c>
      <c r="J301" s="31" t="s">
        <v>80</v>
      </c>
      <c r="K301" s="31" t="s">
        <v>80</v>
      </c>
      <c r="L301" s="31" t="s">
        <v>80</v>
      </c>
      <c r="M301" s="31" t="s">
        <v>80</v>
      </c>
      <c r="N301" s="31" t="s">
        <v>80</v>
      </c>
      <c r="O301" s="31" t="s">
        <v>80</v>
      </c>
      <c r="P301" s="31" t="s">
        <v>80</v>
      </c>
      <c r="Q301" s="31" t="s">
        <v>80</v>
      </c>
      <c r="R301" s="31" t="s">
        <v>80</v>
      </c>
      <c r="S301" s="31" t="s">
        <v>80</v>
      </c>
      <c r="T301" s="31" t="s">
        <v>80</v>
      </c>
      <c r="U301" s="31" t="s">
        <v>80</v>
      </c>
      <c r="V301" s="31" t="s">
        <v>80</v>
      </c>
      <c r="W301" s="31" t="s">
        <v>80</v>
      </c>
      <c r="X301" s="31" t="s">
        <v>80</v>
      </c>
      <c r="Y301" s="31" t="s">
        <v>80</v>
      </c>
      <c r="Z301" s="31">
        <v>8.9999999999999993E-3</v>
      </c>
      <c r="AA301" s="31" t="s">
        <v>80</v>
      </c>
      <c r="AB301" s="31" t="s">
        <v>80</v>
      </c>
      <c r="AC301" s="31" t="s">
        <v>80</v>
      </c>
      <c r="AD301" s="31" t="s">
        <v>80</v>
      </c>
      <c r="AE301" s="31" t="s">
        <v>80</v>
      </c>
      <c r="AF301" s="31">
        <v>0.13100000000000001</v>
      </c>
      <c r="AG301" s="31" t="s">
        <v>80</v>
      </c>
      <c r="AH301" s="31" t="s">
        <v>80</v>
      </c>
      <c r="AI301" s="31" t="s">
        <v>80</v>
      </c>
      <c r="AJ301" s="31" t="s">
        <v>80</v>
      </c>
      <c r="AK301">
        <v>149</v>
      </c>
      <c r="AL301" s="29">
        <v>0</v>
      </c>
      <c r="AM301" s="29">
        <v>100</v>
      </c>
      <c r="AN301" s="20">
        <v>0.14000000000000001</v>
      </c>
    </row>
    <row r="302" spans="1:40" x14ac:dyDescent="0.25">
      <c r="A302" t="s">
        <v>187</v>
      </c>
      <c r="B302" t="s">
        <v>188</v>
      </c>
      <c r="C302" t="s">
        <v>100</v>
      </c>
      <c r="D302" t="s">
        <v>134</v>
      </c>
      <c r="E302" t="s">
        <v>105</v>
      </c>
      <c r="F302" t="s">
        <v>79</v>
      </c>
      <c r="G302" s="31" t="s">
        <v>80</v>
      </c>
      <c r="H302" s="31" t="s">
        <v>80</v>
      </c>
      <c r="I302" s="31" t="s">
        <v>80</v>
      </c>
      <c r="J302" s="31" t="s">
        <v>80</v>
      </c>
      <c r="K302" s="31" t="s">
        <v>80</v>
      </c>
      <c r="L302" s="31" t="s">
        <v>80</v>
      </c>
      <c r="M302" s="31" t="s">
        <v>80</v>
      </c>
      <c r="N302" s="31" t="s">
        <v>80</v>
      </c>
      <c r="O302" s="31" t="s">
        <v>80</v>
      </c>
      <c r="P302" s="31" t="s">
        <v>80</v>
      </c>
      <c r="Q302" s="31" t="s">
        <v>80</v>
      </c>
      <c r="R302" s="31" t="s">
        <v>80</v>
      </c>
      <c r="S302" s="31" t="s">
        <v>80</v>
      </c>
      <c r="T302" s="31" t="s">
        <v>80</v>
      </c>
      <c r="U302" s="31" t="s">
        <v>80</v>
      </c>
      <c r="V302" s="31" t="s">
        <v>80</v>
      </c>
      <c r="W302" s="31" t="s">
        <v>80</v>
      </c>
      <c r="X302" s="31" t="s">
        <v>80</v>
      </c>
      <c r="Y302" s="31" t="s">
        <v>80</v>
      </c>
      <c r="Z302" s="31" t="s">
        <v>5</v>
      </c>
      <c r="AA302" s="31" t="s">
        <v>80</v>
      </c>
      <c r="AB302" s="31" t="s">
        <v>80</v>
      </c>
      <c r="AC302" s="31" t="s">
        <v>80</v>
      </c>
      <c r="AD302" s="31" t="s">
        <v>80</v>
      </c>
      <c r="AE302" s="31" t="s">
        <v>80</v>
      </c>
      <c r="AF302" s="31" t="s">
        <v>5</v>
      </c>
      <c r="AG302" s="31" t="s">
        <v>80</v>
      </c>
      <c r="AH302" s="31" t="s">
        <v>80</v>
      </c>
      <c r="AI302" s="31" t="s">
        <v>80</v>
      </c>
      <c r="AJ302" s="31" t="s">
        <v>80</v>
      </c>
      <c r="AK302">
        <v>149</v>
      </c>
      <c r="AL302" s="29" t="s">
        <v>80</v>
      </c>
      <c r="AM302" s="29" t="s">
        <v>80</v>
      </c>
      <c r="AN302" s="20" t="s">
        <v>80</v>
      </c>
    </row>
    <row r="303" spans="1:40" x14ac:dyDescent="0.25">
      <c r="A303" t="s">
        <v>187</v>
      </c>
      <c r="B303" t="s">
        <v>188</v>
      </c>
      <c r="C303" t="s">
        <v>75</v>
      </c>
      <c r="D303" t="s">
        <v>109</v>
      </c>
      <c r="E303" t="s">
        <v>84</v>
      </c>
      <c r="F303" t="s">
        <v>78</v>
      </c>
      <c r="G303" s="31" t="s">
        <v>80</v>
      </c>
      <c r="H303" s="31" t="s">
        <v>80</v>
      </c>
      <c r="I303" s="31" t="s">
        <v>80</v>
      </c>
      <c r="J303" s="31" t="s">
        <v>80</v>
      </c>
      <c r="K303" s="31" t="s">
        <v>80</v>
      </c>
      <c r="L303" s="31" t="s">
        <v>80</v>
      </c>
      <c r="M303" s="31" t="s">
        <v>80</v>
      </c>
      <c r="N303" s="31" t="s">
        <v>80</v>
      </c>
      <c r="O303" s="31" t="s">
        <v>80</v>
      </c>
      <c r="P303" s="31" t="s">
        <v>80</v>
      </c>
      <c r="Q303" s="31" t="s">
        <v>80</v>
      </c>
      <c r="R303" s="31" t="s">
        <v>80</v>
      </c>
      <c r="S303" s="31" t="s">
        <v>80</v>
      </c>
      <c r="T303" s="31" t="s">
        <v>80</v>
      </c>
      <c r="U303" s="31" t="s">
        <v>80</v>
      </c>
      <c r="V303" s="31" t="s">
        <v>80</v>
      </c>
      <c r="W303" s="31" t="s">
        <v>80</v>
      </c>
      <c r="X303" s="31" t="s">
        <v>80</v>
      </c>
      <c r="Y303" s="31" t="s">
        <v>80</v>
      </c>
      <c r="Z303" s="31" t="s">
        <v>80</v>
      </c>
      <c r="AA303" s="31" t="s">
        <v>80</v>
      </c>
      <c r="AB303" s="31" t="s">
        <v>80</v>
      </c>
      <c r="AC303" s="31" t="s">
        <v>80</v>
      </c>
      <c r="AD303" s="31" t="s">
        <v>80</v>
      </c>
      <c r="AE303" s="31" t="s">
        <v>80</v>
      </c>
      <c r="AF303" s="31" t="s">
        <v>80</v>
      </c>
      <c r="AG303" s="31" t="s">
        <v>80</v>
      </c>
      <c r="AH303" s="31">
        <v>0.13600000000000001</v>
      </c>
      <c r="AI303" s="31" t="s">
        <v>80</v>
      </c>
      <c r="AJ303" s="31" t="s">
        <v>80</v>
      </c>
      <c r="AK303">
        <v>150</v>
      </c>
      <c r="AL303" s="29">
        <v>0</v>
      </c>
      <c r="AM303" s="29">
        <v>100</v>
      </c>
      <c r="AN303" s="20">
        <v>0.13600000000000001</v>
      </c>
    </row>
    <row r="304" spans="1:40" x14ac:dyDescent="0.25">
      <c r="A304" t="s">
        <v>187</v>
      </c>
      <c r="B304" t="s">
        <v>188</v>
      </c>
      <c r="C304" t="s">
        <v>75</v>
      </c>
      <c r="D304" t="s">
        <v>109</v>
      </c>
      <c r="E304" t="s">
        <v>84</v>
      </c>
      <c r="F304" t="s">
        <v>79</v>
      </c>
      <c r="G304" s="31" t="s">
        <v>80</v>
      </c>
      <c r="H304" s="31" t="s">
        <v>80</v>
      </c>
      <c r="I304" s="31" t="s">
        <v>80</v>
      </c>
      <c r="J304" s="31" t="s">
        <v>80</v>
      </c>
      <c r="K304" s="31" t="s">
        <v>80</v>
      </c>
      <c r="L304" s="31" t="s">
        <v>80</v>
      </c>
      <c r="M304" s="31" t="s">
        <v>80</v>
      </c>
      <c r="N304" s="31" t="s">
        <v>80</v>
      </c>
      <c r="O304" s="31" t="s">
        <v>80</v>
      </c>
      <c r="P304" s="31" t="s">
        <v>80</v>
      </c>
      <c r="Q304" s="31" t="s">
        <v>80</v>
      </c>
      <c r="R304" s="31" t="s">
        <v>80</v>
      </c>
      <c r="S304" s="31" t="s">
        <v>80</v>
      </c>
      <c r="T304" s="31" t="s">
        <v>80</v>
      </c>
      <c r="U304" s="31" t="s">
        <v>80</v>
      </c>
      <c r="V304" s="31" t="s">
        <v>80</v>
      </c>
      <c r="W304" s="31" t="s">
        <v>80</v>
      </c>
      <c r="X304" s="31" t="s">
        <v>80</v>
      </c>
      <c r="Y304" s="31" t="s">
        <v>80</v>
      </c>
      <c r="Z304" s="31" t="s">
        <v>80</v>
      </c>
      <c r="AA304" s="31" t="s">
        <v>80</v>
      </c>
      <c r="AB304" s="31" t="s">
        <v>80</v>
      </c>
      <c r="AC304" s="31" t="s">
        <v>80</v>
      </c>
      <c r="AD304" s="31" t="s">
        <v>80</v>
      </c>
      <c r="AE304" s="31" t="s">
        <v>80</v>
      </c>
      <c r="AF304" s="31" t="s">
        <v>80</v>
      </c>
      <c r="AG304" s="31" t="s">
        <v>80</v>
      </c>
      <c r="AH304" s="31" t="s">
        <v>82</v>
      </c>
      <c r="AI304" s="31" t="s">
        <v>80</v>
      </c>
      <c r="AJ304" s="31" t="s">
        <v>80</v>
      </c>
      <c r="AK304">
        <v>150</v>
      </c>
      <c r="AL304" s="29" t="s">
        <v>80</v>
      </c>
      <c r="AM304" s="29" t="s">
        <v>80</v>
      </c>
      <c r="AN304" s="20" t="s">
        <v>80</v>
      </c>
    </row>
    <row r="305" spans="1:40" x14ac:dyDescent="0.25">
      <c r="A305" t="s">
        <v>187</v>
      </c>
      <c r="B305" t="s">
        <v>188</v>
      </c>
      <c r="C305" t="s">
        <v>75</v>
      </c>
      <c r="D305" t="s">
        <v>156</v>
      </c>
      <c r="E305" t="s">
        <v>84</v>
      </c>
      <c r="F305" t="s">
        <v>78</v>
      </c>
      <c r="G305" s="31" t="s">
        <v>80</v>
      </c>
      <c r="H305" s="31" t="s">
        <v>80</v>
      </c>
      <c r="I305" s="31" t="s">
        <v>80</v>
      </c>
      <c r="J305" s="31" t="s">
        <v>80</v>
      </c>
      <c r="K305" s="31" t="s">
        <v>80</v>
      </c>
      <c r="L305" s="31" t="s">
        <v>80</v>
      </c>
      <c r="M305" s="31" t="s">
        <v>80</v>
      </c>
      <c r="N305" s="31" t="s">
        <v>80</v>
      </c>
      <c r="O305" s="31" t="s">
        <v>80</v>
      </c>
      <c r="P305" s="31" t="s">
        <v>80</v>
      </c>
      <c r="Q305" s="31" t="s">
        <v>80</v>
      </c>
      <c r="R305" s="31" t="s">
        <v>80</v>
      </c>
      <c r="S305" s="31" t="s">
        <v>80</v>
      </c>
      <c r="T305" s="31" t="s">
        <v>80</v>
      </c>
      <c r="U305" s="31" t="s">
        <v>80</v>
      </c>
      <c r="V305" s="31" t="s">
        <v>80</v>
      </c>
      <c r="W305" s="31" t="s">
        <v>80</v>
      </c>
      <c r="X305" s="31" t="s">
        <v>80</v>
      </c>
      <c r="Y305" s="31" t="s">
        <v>80</v>
      </c>
      <c r="Z305" s="31" t="s">
        <v>80</v>
      </c>
      <c r="AA305" s="31" t="s">
        <v>80</v>
      </c>
      <c r="AB305" s="31" t="s">
        <v>80</v>
      </c>
      <c r="AC305" s="31" t="s">
        <v>80</v>
      </c>
      <c r="AD305" s="31">
        <v>8.8999999999999996E-2</v>
      </c>
      <c r="AE305" s="31" t="s">
        <v>80</v>
      </c>
      <c r="AF305" s="31" t="s">
        <v>80</v>
      </c>
      <c r="AG305" s="31" t="s">
        <v>80</v>
      </c>
      <c r="AH305" s="31" t="s">
        <v>80</v>
      </c>
      <c r="AI305" s="31" t="s">
        <v>80</v>
      </c>
      <c r="AJ305" s="31" t="s">
        <v>80</v>
      </c>
      <c r="AK305">
        <v>151</v>
      </c>
      <c r="AL305" s="29">
        <v>0</v>
      </c>
      <c r="AM305" s="29">
        <v>100</v>
      </c>
      <c r="AN305" s="20">
        <v>8.8999999999999996E-2</v>
      </c>
    </row>
    <row r="306" spans="1:40" x14ac:dyDescent="0.25">
      <c r="A306" t="s">
        <v>187</v>
      </c>
      <c r="B306" t="s">
        <v>188</v>
      </c>
      <c r="C306" t="s">
        <v>75</v>
      </c>
      <c r="D306" t="s">
        <v>156</v>
      </c>
      <c r="E306" t="s">
        <v>84</v>
      </c>
      <c r="F306" t="s">
        <v>79</v>
      </c>
      <c r="G306" s="31" t="s">
        <v>80</v>
      </c>
      <c r="H306" s="31" t="s">
        <v>80</v>
      </c>
      <c r="I306" s="31" t="s">
        <v>80</v>
      </c>
      <c r="J306" s="31" t="s">
        <v>80</v>
      </c>
      <c r="K306" s="31" t="s">
        <v>80</v>
      </c>
      <c r="L306" s="31" t="s">
        <v>80</v>
      </c>
      <c r="M306" s="31" t="s">
        <v>80</v>
      </c>
      <c r="N306" s="31" t="s">
        <v>80</v>
      </c>
      <c r="O306" s="31" t="s">
        <v>80</v>
      </c>
      <c r="P306" s="31" t="s">
        <v>80</v>
      </c>
      <c r="Q306" s="31" t="s">
        <v>80</v>
      </c>
      <c r="R306" s="31" t="s">
        <v>80</v>
      </c>
      <c r="S306" s="31" t="s">
        <v>80</v>
      </c>
      <c r="T306" s="31" t="s">
        <v>80</v>
      </c>
      <c r="U306" s="31" t="s">
        <v>80</v>
      </c>
      <c r="V306" s="31" t="s">
        <v>80</v>
      </c>
      <c r="W306" s="31" t="s">
        <v>80</v>
      </c>
      <c r="X306" s="31" t="s">
        <v>80</v>
      </c>
      <c r="Y306" s="31" t="s">
        <v>80</v>
      </c>
      <c r="Z306" s="31" t="s">
        <v>80</v>
      </c>
      <c r="AA306" s="31" t="s">
        <v>80</v>
      </c>
      <c r="AB306" s="31" t="s">
        <v>80</v>
      </c>
      <c r="AC306" s="31" t="s">
        <v>80</v>
      </c>
      <c r="AD306" s="31" t="s">
        <v>82</v>
      </c>
      <c r="AE306" s="31" t="s">
        <v>80</v>
      </c>
      <c r="AF306" s="31" t="s">
        <v>80</v>
      </c>
      <c r="AG306" s="31" t="s">
        <v>80</v>
      </c>
      <c r="AH306" s="31" t="s">
        <v>80</v>
      </c>
      <c r="AI306" s="31" t="s">
        <v>80</v>
      </c>
      <c r="AJ306" s="31" t="s">
        <v>80</v>
      </c>
      <c r="AK306">
        <v>151</v>
      </c>
      <c r="AL306" s="29" t="s">
        <v>80</v>
      </c>
      <c r="AM306" s="29" t="s">
        <v>80</v>
      </c>
      <c r="AN306" s="20" t="s">
        <v>80</v>
      </c>
    </row>
    <row r="307" spans="1:40" x14ac:dyDescent="0.25">
      <c r="A307" t="s">
        <v>187</v>
      </c>
      <c r="B307" t="s">
        <v>188</v>
      </c>
      <c r="C307" t="s">
        <v>75</v>
      </c>
      <c r="D307" t="s">
        <v>124</v>
      </c>
      <c r="E307" t="s">
        <v>81</v>
      </c>
      <c r="F307" t="s">
        <v>78</v>
      </c>
      <c r="G307" s="31" t="s">
        <v>80</v>
      </c>
      <c r="H307" s="31" t="s">
        <v>80</v>
      </c>
      <c r="I307" s="31" t="s">
        <v>80</v>
      </c>
      <c r="J307" s="31" t="s">
        <v>80</v>
      </c>
      <c r="K307" s="31" t="s">
        <v>80</v>
      </c>
      <c r="L307" s="31" t="s">
        <v>80</v>
      </c>
      <c r="M307" s="31" t="s">
        <v>80</v>
      </c>
      <c r="N307" s="31" t="s">
        <v>80</v>
      </c>
      <c r="O307" s="31" t="s">
        <v>80</v>
      </c>
      <c r="P307" s="31" t="s">
        <v>80</v>
      </c>
      <c r="Q307" s="31" t="s">
        <v>80</v>
      </c>
      <c r="R307" s="31" t="s">
        <v>80</v>
      </c>
      <c r="S307" s="31" t="s">
        <v>80</v>
      </c>
      <c r="T307" s="31" t="s">
        <v>80</v>
      </c>
      <c r="U307" s="31" t="s">
        <v>80</v>
      </c>
      <c r="V307" s="31" t="s">
        <v>80</v>
      </c>
      <c r="W307" s="31" t="s">
        <v>80</v>
      </c>
      <c r="X307" s="31" t="s">
        <v>80</v>
      </c>
      <c r="Y307" s="31" t="s">
        <v>80</v>
      </c>
      <c r="Z307" s="31" t="s">
        <v>80</v>
      </c>
      <c r="AA307" s="31" t="s">
        <v>80</v>
      </c>
      <c r="AB307" s="31" t="s">
        <v>80</v>
      </c>
      <c r="AC307" s="31" t="s">
        <v>80</v>
      </c>
      <c r="AD307" s="31" t="s">
        <v>80</v>
      </c>
      <c r="AE307" s="31" t="s">
        <v>80</v>
      </c>
      <c r="AF307" s="31">
        <v>1.4999999999999999E-2</v>
      </c>
      <c r="AG307" s="31" t="s">
        <v>80</v>
      </c>
      <c r="AH307" s="31" t="s">
        <v>80</v>
      </c>
      <c r="AI307" s="31" t="s">
        <v>80</v>
      </c>
      <c r="AJ307" s="31">
        <v>5.8999999999999997E-2</v>
      </c>
      <c r="AK307">
        <v>152</v>
      </c>
      <c r="AL307" s="29">
        <v>0</v>
      </c>
      <c r="AM307" s="29">
        <v>100</v>
      </c>
      <c r="AN307" s="20">
        <v>7.3999999999999996E-2</v>
      </c>
    </row>
    <row r="308" spans="1:40" x14ac:dyDescent="0.25">
      <c r="A308" t="s">
        <v>187</v>
      </c>
      <c r="B308" t="s">
        <v>188</v>
      </c>
      <c r="C308" t="s">
        <v>75</v>
      </c>
      <c r="D308" t="s">
        <v>124</v>
      </c>
      <c r="E308" t="s">
        <v>81</v>
      </c>
      <c r="F308" t="s">
        <v>79</v>
      </c>
      <c r="G308" s="31" t="s">
        <v>80</v>
      </c>
      <c r="H308" s="31" t="s">
        <v>80</v>
      </c>
      <c r="I308" s="31" t="s">
        <v>80</v>
      </c>
      <c r="J308" s="31" t="s">
        <v>80</v>
      </c>
      <c r="K308" s="31" t="s">
        <v>80</v>
      </c>
      <c r="L308" s="31" t="s">
        <v>80</v>
      </c>
      <c r="M308" s="31" t="s">
        <v>80</v>
      </c>
      <c r="N308" s="31" t="s">
        <v>80</v>
      </c>
      <c r="O308" s="31" t="s">
        <v>80</v>
      </c>
      <c r="P308" s="31" t="s">
        <v>80</v>
      </c>
      <c r="Q308" s="31" t="s">
        <v>80</v>
      </c>
      <c r="R308" s="31" t="s">
        <v>80</v>
      </c>
      <c r="S308" s="31" t="s">
        <v>80</v>
      </c>
      <c r="T308" s="31" t="s">
        <v>80</v>
      </c>
      <c r="U308" s="31" t="s">
        <v>80</v>
      </c>
      <c r="V308" s="31" t="s">
        <v>80</v>
      </c>
      <c r="W308" s="31" t="s">
        <v>80</v>
      </c>
      <c r="X308" s="31" t="s">
        <v>80</v>
      </c>
      <c r="Y308" s="31" t="s">
        <v>80</v>
      </c>
      <c r="Z308" s="31" t="s">
        <v>80</v>
      </c>
      <c r="AA308" s="31" t="s">
        <v>80</v>
      </c>
      <c r="AB308" s="31" t="s">
        <v>80</v>
      </c>
      <c r="AC308" s="31" t="s">
        <v>80</v>
      </c>
      <c r="AD308" s="31" t="s">
        <v>80</v>
      </c>
      <c r="AE308" s="31" t="s">
        <v>80</v>
      </c>
      <c r="AF308" s="31" t="s">
        <v>82</v>
      </c>
      <c r="AG308" s="31" t="s">
        <v>80</v>
      </c>
      <c r="AH308" s="31" t="s">
        <v>80</v>
      </c>
      <c r="AI308" s="31" t="s">
        <v>80</v>
      </c>
      <c r="AJ308" s="31" t="s">
        <v>82</v>
      </c>
      <c r="AK308">
        <v>152</v>
      </c>
      <c r="AL308" s="29" t="s">
        <v>80</v>
      </c>
      <c r="AM308" s="29" t="s">
        <v>80</v>
      </c>
      <c r="AN308" s="20" t="s">
        <v>80</v>
      </c>
    </row>
    <row r="309" spans="1:40" x14ac:dyDescent="0.25">
      <c r="A309" t="s">
        <v>187</v>
      </c>
      <c r="B309" t="s">
        <v>188</v>
      </c>
      <c r="C309" t="s">
        <v>75</v>
      </c>
      <c r="D309" t="s">
        <v>146</v>
      </c>
      <c r="E309" t="s">
        <v>84</v>
      </c>
      <c r="F309" t="s">
        <v>78</v>
      </c>
      <c r="G309" s="31" t="s">
        <v>80</v>
      </c>
      <c r="H309" s="31" t="s">
        <v>80</v>
      </c>
      <c r="I309" s="31" t="s">
        <v>80</v>
      </c>
      <c r="J309" s="31" t="s">
        <v>80</v>
      </c>
      <c r="K309" s="31" t="s">
        <v>80</v>
      </c>
      <c r="L309" s="31" t="s">
        <v>80</v>
      </c>
      <c r="M309" s="31" t="s">
        <v>80</v>
      </c>
      <c r="N309" s="31" t="s">
        <v>80</v>
      </c>
      <c r="O309" s="31" t="s">
        <v>80</v>
      </c>
      <c r="P309" s="31" t="s">
        <v>80</v>
      </c>
      <c r="Q309" s="31" t="s">
        <v>80</v>
      </c>
      <c r="R309" s="31" t="s">
        <v>80</v>
      </c>
      <c r="S309" s="31" t="s">
        <v>80</v>
      </c>
      <c r="T309" s="31" t="s">
        <v>80</v>
      </c>
      <c r="U309" s="31" t="s">
        <v>80</v>
      </c>
      <c r="V309" s="31" t="s">
        <v>80</v>
      </c>
      <c r="W309" s="31" t="s">
        <v>80</v>
      </c>
      <c r="X309" s="31" t="s">
        <v>80</v>
      </c>
      <c r="Y309" s="31" t="s">
        <v>80</v>
      </c>
      <c r="Z309" s="31" t="s">
        <v>80</v>
      </c>
      <c r="AA309" s="31" t="s">
        <v>80</v>
      </c>
      <c r="AB309" s="31" t="s">
        <v>80</v>
      </c>
      <c r="AC309" s="31" t="s">
        <v>80</v>
      </c>
      <c r="AD309" s="31">
        <v>3.7999999999999999E-2</v>
      </c>
      <c r="AE309" s="31" t="s">
        <v>80</v>
      </c>
      <c r="AF309" s="31" t="s">
        <v>80</v>
      </c>
      <c r="AG309" s="31" t="s">
        <v>80</v>
      </c>
      <c r="AH309" s="31" t="s">
        <v>80</v>
      </c>
      <c r="AI309" s="31" t="s">
        <v>80</v>
      </c>
      <c r="AJ309" s="31" t="s">
        <v>80</v>
      </c>
      <c r="AK309">
        <v>153</v>
      </c>
      <c r="AL309" s="29">
        <v>0</v>
      </c>
      <c r="AM309" s="29">
        <v>100</v>
      </c>
      <c r="AN309" s="20">
        <v>3.7999999999999999E-2</v>
      </c>
    </row>
    <row r="310" spans="1:40" x14ac:dyDescent="0.25">
      <c r="A310" t="s">
        <v>187</v>
      </c>
      <c r="B310" t="s">
        <v>188</v>
      </c>
      <c r="C310" t="s">
        <v>75</v>
      </c>
      <c r="D310" t="s">
        <v>146</v>
      </c>
      <c r="E310" t="s">
        <v>84</v>
      </c>
      <c r="F310" t="s">
        <v>79</v>
      </c>
      <c r="G310" s="31" t="s">
        <v>80</v>
      </c>
      <c r="H310" s="31" t="s">
        <v>80</v>
      </c>
      <c r="I310" s="31" t="s">
        <v>80</v>
      </c>
      <c r="J310" s="31" t="s">
        <v>80</v>
      </c>
      <c r="K310" s="31" t="s">
        <v>80</v>
      </c>
      <c r="L310" s="31" t="s">
        <v>80</v>
      </c>
      <c r="M310" s="31" t="s">
        <v>80</v>
      </c>
      <c r="N310" s="31" t="s">
        <v>80</v>
      </c>
      <c r="O310" s="31" t="s">
        <v>80</v>
      </c>
      <c r="P310" s="31" t="s">
        <v>80</v>
      </c>
      <c r="Q310" s="31" t="s">
        <v>80</v>
      </c>
      <c r="R310" s="31" t="s">
        <v>80</v>
      </c>
      <c r="S310" s="31" t="s">
        <v>80</v>
      </c>
      <c r="T310" s="31" t="s">
        <v>80</v>
      </c>
      <c r="U310" s="31" t="s">
        <v>80</v>
      </c>
      <c r="V310" s="31" t="s">
        <v>80</v>
      </c>
      <c r="W310" s="31" t="s">
        <v>80</v>
      </c>
      <c r="X310" s="31" t="s">
        <v>80</v>
      </c>
      <c r="Y310" s="31" t="s">
        <v>80</v>
      </c>
      <c r="Z310" s="31" t="s">
        <v>80</v>
      </c>
      <c r="AA310" s="31" t="s">
        <v>80</v>
      </c>
      <c r="AB310" s="31" t="s">
        <v>80</v>
      </c>
      <c r="AC310" s="31" t="s">
        <v>80</v>
      </c>
      <c r="AD310" s="31" t="s">
        <v>82</v>
      </c>
      <c r="AE310" s="31" t="s">
        <v>80</v>
      </c>
      <c r="AF310" s="31" t="s">
        <v>80</v>
      </c>
      <c r="AG310" s="31" t="s">
        <v>80</v>
      </c>
      <c r="AH310" s="31" t="s">
        <v>80</v>
      </c>
      <c r="AI310" s="31" t="s">
        <v>80</v>
      </c>
      <c r="AJ310" s="31" t="s">
        <v>80</v>
      </c>
      <c r="AK310">
        <v>153</v>
      </c>
      <c r="AL310" s="29" t="s">
        <v>80</v>
      </c>
      <c r="AM310" s="29" t="s">
        <v>80</v>
      </c>
      <c r="AN310" s="20" t="s">
        <v>80</v>
      </c>
    </row>
    <row r="311" spans="1:40" x14ac:dyDescent="0.25">
      <c r="A311" t="s">
        <v>187</v>
      </c>
      <c r="B311" t="s">
        <v>188</v>
      </c>
      <c r="C311" t="s">
        <v>75</v>
      </c>
      <c r="D311" t="s">
        <v>110</v>
      </c>
      <c r="E311" t="s">
        <v>95</v>
      </c>
      <c r="F311" t="s">
        <v>78</v>
      </c>
      <c r="G311" s="31" t="s">
        <v>80</v>
      </c>
      <c r="H311" s="31" t="s">
        <v>80</v>
      </c>
      <c r="I311" s="31" t="s">
        <v>80</v>
      </c>
      <c r="J311" s="31" t="s">
        <v>80</v>
      </c>
      <c r="K311" s="31" t="s">
        <v>80</v>
      </c>
      <c r="L311" s="31" t="s">
        <v>80</v>
      </c>
      <c r="M311" s="31" t="s">
        <v>80</v>
      </c>
      <c r="N311" s="31" t="s">
        <v>80</v>
      </c>
      <c r="O311" s="31" t="s">
        <v>80</v>
      </c>
      <c r="P311" s="31" t="s">
        <v>80</v>
      </c>
      <c r="Q311" s="31" t="s">
        <v>80</v>
      </c>
      <c r="R311" s="31">
        <v>8.0000000000000002E-3</v>
      </c>
      <c r="S311" s="31">
        <v>6.0000000000000001E-3</v>
      </c>
      <c r="T311" s="31" t="s">
        <v>80</v>
      </c>
      <c r="U311" s="31">
        <v>6.0000000000000001E-3</v>
      </c>
      <c r="V311" s="31" t="s">
        <v>80</v>
      </c>
      <c r="W311" s="31" t="s">
        <v>80</v>
      </c>
      <c r="X311" s="31">
        <v>7.0000000000000001E-3</v>
      </c>
      <c r="Y311" s="31" t="s">
        <v>80</v>
      </c>
      <c r="Z311" s="31" t="s">
        <v>80</v>
      </c>
      <c r="AA311" s="31" t="s">
        <v>80</v>
      </c>
      <c r="AB311" s="31" t="s">
        <v>80</v>
      </c>
      <c r="AC311" s="31" t="s">
        <v>80</v>
      </c>
      <c r="AD311" s="31" t="s">
        <v>80</v>
      </c>
      <c r="AE311" s="31" t="s">
        <v>80</v>
      </c>
      <c r="AF311" s="31" t="s">
        <v>80</v>
      </c>
      <c r="AG311" s="31" t="s">
        <v>80</v>
      </c>
      <c r="AH311" s="31" t="s">
        <v>80</v>
      </c>
      <c r="AI311" s="31" t="s">
        <v>80</v>
      </c>
      <c r="AJ311" s="31" t="s">
        <v>80</v>
      </c>
      <c r="AK311">
        <v>154</v>
      </c>
      <c r="AL311" s="29">
        <v>0</v>
      </c>
      <c r="AM311" s="29">
        <v>100</v>
      </c>
      <c r="AN311" s="20">
        <v>2.7E-2</v>
      </c>
    </row>
    <row r="312" spans="1:40" x14ac:dyDescent="0.25">
      <c r="A312" t="s">
        <v>187</v>
      </c>
      <c r="B312" t="s">
        <v>188</v>
      </c>
      <c r="C312" t="s">
        <v>75</v>
      </c>
      <c r="D312" t="s">
        <v>110</v>
      </c>
      <c r="E312" t="s">
        <v>95</v>
      </c>
      <c r="F312" t="s">
        <v>79</v>
      </c>
      <c r="G312" s="31" t="s">
        <v>80</v>
      </c>
      <c r="H312" s="31" t="s">
        <v>80</v>
      </c>
      <c r="I312" s="31" t="s">
        <v>80</v>
      </c>
      <c r="J312" s="31" t="s">
        <v>80</v>
      </c>
      <c r="K312" s="31" t="s">
        <v>80</v>
      </c>
      <c r="L312" s="31" t="s">
        <v>80</v>
      </c>
      <c r="M312" s="31" t="s">
        <v>80</v>
      </c>
      <c r="N312" s="31" t="s">
        <v>80</v>
      </c>
      <c r="O312" s="31" t="s">
        <v>80</v>
      </c>
      <c r="P312" s="31" t="s">
        <v>80</v>
      </c>
      <c r="Q312" s="31" t="s">
        <v>80</v>
      </c>
      <c r="R312" s="31" t="s">
        <v>5</v>
      </c>
      <c r="S312" s="31" t="s">
        <v>5</v>
      </c>
      <c r="T312" s="31" t="s">
        <v>80</v>
      </c>
      <c r="U312" s="31" t="s">
        <v>5</v>
      </c>
      <c r="V312" s="31" t="s">
        <v>80</v>
      </c>
      <c r="W312" s="31" t="s">
        <v>80</v>
      </c>
      <c r="X312" s="31" t="s">
        <v>5</v>
      </c>
      <c r="Y312" s="31" t="s">
        <v>80</v>
      </c>
      <c r="Z312" s="31" t="s">
        <v>80</v>
      </c>
      <c r="AA312" s="31" t="s">
        <v>80</v>
      </c>
      <c r="AB312" s="31" t="s">
        <v>80</v>
      </c>
      <c r="AC312" s="31" t="s">
        <v>80</v>
      </c>
      <c r="AD312" s="31" t="s">
        <v>80</v>
      </c>
      <c r="AE312" s="31" t="s">
        <v>80</v>
      </c>
      <c r="AF312" s="31" t="s">
        <v>80</v>
      </c>
      <c r="AG312" s="31" t="s">
        <v>80</v>
      </c>
      <c r="AH312" s="31" t="s">
        <v>80</v>
      </c>
      <c r="AI312" s="31" t="s">
        <v>80</v>
      </c>
      <c r="AJ312" s="31" t="s">
        <v>80</v>
      </c>
      <c r="AK312">
        <v>154</v>
      </c>
      <c r="AL312" s="29" t="s">
        <v>80</v>
      </c>
      <c r="AM312" s="29" t="s">
        <v>80</v>
      </c>
      <c r="AN312" s="20" t="s">
        <v>80</v>
      </c>
    </row>
    <row r="313" spans="1:40" x14ac:dyDescent="0.25">
      <c r="A313" t="s">
        <v>187</v>
      </c>
      <c r="B313" t="s">
        <v>188</v>
      </c>
      <c r="C313" t="s">
        <v>75</v>
      </c>
      <c r="D313" t="s">
        <v>106</v>
      </c>
      <c r="E313" t="s">
        <v>84</v>
      </c>
      <c r="F313" t="s">
        <v>78</v>
      </c>
      <c r="G313" s="31" t="s">
        <v>80</v>
      </c>
      <c r="H313" s="31" t="s">
        <v>80</v>
      </c>
      <c r="I313" s="31" t="s">
        <v>80</v>
      </c>
      <c r="J313" s="31" t="s">
        <v>80</v>
      </c>
      <c r="K313" s="31" t="s">
        <v>80</v>
      </c>
      <c r="L313" s="31" t="s">
        <v>80</v>
      </c>
      <c r="M313" s="31" t="s">
        <v>80</v>
      </c>
      <c r="N313" s="31" t="s">
        <v>80</v>
      </c>
      <c r="O313" s="31" t="s">
        <v>80</v>
      </c>
      <c r="P313" s="31" t="s">
        <v>80</v>
      </c>
      <c r="Q313" s="31" t="s">
        <v>80</v>
      </c>
      <c r="R313" s="31" t="s">
        <v>80</v>
      </c>
      <c r="S313" s="31" t="s">
        <v>80</v>
      </c>
      <c r="T313" s="31" t="s">
        <v>80</v>
      </c>
      <c r="U313" s="31" t="s">
        <v>80</v>
      </c>
      <c r="V313" s="31" t="s">
        <v>80</v>
      </c>
      <c r="W313" s="31" t="s">
        <v>80</v>
      </c>
      <c r="X313" s="31" t="s">
        <v>80</v>
      </c>
      <c r="Y313" s="31" t="s">
        <v>80</v>
      </c>
      <c r="Z313" s="31" t="s">
        <v>80</v>
      </c>
      <c r="AA313" s="31" t="s">
        <v>80</v>
      </c>
      <c r="AB313" s="31">
        <v>2.3E-2</v>
      </c>
      <c r="AC313" s="31" t="s">
        <v>80</v>
      </c>
      <c r="AD313" s="31" t="s">
        <v>80</v>
      </c>
      <c r="AE313" s="31" t="s">
        <v>80</v>
      </c>
      <c r="AF313" s="31" t="s">
        <v>80</v>
      </c>
      <c r="AG313" s="31" t="s">
        <v>80</v>
      </c>
      <c r="AH313" s="31" t="s">
        <v>80</v>
      </c>
      <c r="AI313" s="31" t="s">
        <v>80</v>
      </c>
      <c r="AJ313" s="31" t="s">
        <v>80</v>
      </c>
      <c r="AK313">
        <v>155</v>
      </c>
      <c r="AL313" s="29">
        <v>0</v>
      </c>
      <c r="AM313" s="29">
        <v>100</v>
      </c>
      <c r="AN313" s="20">
        <v>2.3E-2</v>
      </c>
    </row>
    <row r="314" spans="1:40" x14ac:dyDescent="0.25">
      <c r="A314" t="s">
        <v>187</v>
      </c>
      <c r="B314" t="s">
        <v>188</v>
      </c>
      <c r="C314" t="s">
        <v>75</v>
      </c>
      <c r="D314" t="s">
        <v>106</v>
      </c>
      <c r="E314" t="s">
        <v>84</v>
      </c>
      <c r="F314" t="s">
        <v>79</v>
      </c>
      <c r="G314" s="31" t="s">
        <v>80</v>
      </c>
      <c r="H314" s="31" t="s">
        <v>80</v>
      </c>
      <c r="I314" s="31" t="s">
        <v>80</v>
      </c>
      <c r="J314" s="31" t="s">
        <v>80</v>
      </c>
      <c r="K314" s="31" t="s">
        <v>80</v>
      </c>
      <c r="L314" s="31" t="s">
        <v>80</v>
      </c>
      <c r="M314" s="31" t="s">
        <v>80</v>
      </c>
      <c r="N314" s="31" t="s">
        <v>80</v>
      </c>
      <c r="O314" s="31" t="s">
        <v>80</v>
      </c>
      <c r="P314" s="31" t="s">
        <v>80</v>
      </c>
      <c r="Q314" s="31" t="s">
        <v>80</v>
      </c>
      <c r="R314" s="31" t="s">
        <v>80</v>
      </c>
      <c r="S314" s="31" t="s">
        <v>80</v>
      </c>
      <c r="T314" s="31" t="s">
        <v>80</v>
      </c>
      <c r="U314" s="31" t="s">
        <v>80</v>
      </c>
      <c r="V314" s="31" t="s">
        <v>80</v>
      </c>
      <c r="W314" s="31" t="s">
        <v>80</v>
      </c>
      <c r="X314" s="31" t="s">
        <v>80</v>
      </c>
      <c r="Y314" s="31" t="s">
        <v>80</v>
      </c>
      <c r="Z314" s="31" t="s">
        <v>80</v>
      </c>
      <c r="AA314" s="31" t="s">
        <v>80</v>
      </c>
      <c r="AB314" s="31" t="s">
        <v>5</v>
      </c>
      <c r="AC314" s="31" t="s">
        <v>80</v>
      </c>
      <c r="AD314" s="31" t="s">
        <v>80</v>
      </c>
      <c r="AE314" s="31" t="s">
        <v>80</v>
      </c>
      <c r="AF314" s="31" t="s">
        <v>80</v>
      </c>
      <c r="AG314" s="31" t="s">
        <v>80</v>
      </c>
      <c r="AH314" s="31" t="s">
        <v>80</v>
      </c>
      <c r="AI314" s="31" t="s">
        <v>80</v>
      </c>
      <c r="AJ314" s="31" t="s">
        <v>80</v>
      </c>
      <c r="AK314">
        <v>155</v>
      </c>
      <c r="AL314" s="29" t="s">
        <v>80</v>
      </c>
      <c r="AM314" s="29" t="s">
        <v>80</v>
      </c>
      <c r="AN314" s="20" t="s">
        <v>80</v>
      </c>
    </row>
    <row r="315" spans="1:40" x14ac:dyDescent="0.25">
      <c r="A315" t="s">
        <v>187</v>
      </c>
      <c r="B315" t="s">
        <v>188</v>
      </c>
      <c r="C315" t="s">
        <v>75</v>
      </c>
      <c r="D315" t="s">
        <v>103</v>
      </c>
      <c r="E315" t="s">
        <v>99</v>
      </c>
      <c r="F315" t="s">
        <v>78</v>
      </c>
      <c r="G315" s="31" t="s">
        <v>80</v>
      </c>
      <c r="H315" s="31" t="s">
        <v>80</v>
      </c>
      <c r="I315" s="31" t="s">
        <v>80</v>
      </c>
      <c r="J315" s="31" t="s">
        <v>80</v>
      </c>
      <c r="K315" s="31" t="s">
        <v>80</v>
      </c>
      <c r="L315" s="31" t="s">
        <v>80</v>
      </c>
      <c r="M315" s="31" t="s">
        <v>80</v>
      </c>
      <c r="N315" s="31" t="s">
        <v>80</v>
      </c>
      <c r="O315" s="31" t="s">
        <v>80</v>
      </c>
      <c r="P315" s="31" t="s">
        <v>80</v>
      </c>
      <c r="Q315" s="31" t="s">
        <v>80</v>
      </c>
      <c r="R315" s="31" t="s">
        <v>80</v>
      </c>
      <c r="S315" s="31" t="s">
        <v>80</v>
      </c>
      <c r="T315" s="31" t="s">
        <v>80</v>
      </c>
      <c r="U315" s="31" t="s">
        <v>80</v>
      </c>
      <c r="V315" s="31">
        <v>1.0999999999999999E-2</v>
      </c>
      <c r="W315" s="31" t="s">
        <v>80</v>
      </c>
      <c r="X315" s="31" t="s">
        <v>80</v>
      </c>
      <c r="Y315" s="31" t="s">
        <v>80</v>
      </c>
      <c r="Z315" s="31" t="s">
        <v>80</v>
      </c>
      <c r="AA315" s="31" t="s">
        <v>80</v>
      </c>
      <c r="AB315" s="31" t="s">
        <v>80</v>
      </c>
      <c r="AC315" s="31" t="s">
        <v>80</v>
      </c>
      <c r="AD315" s="31" t="s">
        <v>80</v>
      </c>
      <c r="AE315" s="31" t="s">
        <v>80</v>
      </c>
      <c r="AF315" s="31" t="s">
        <v>80</v>
      </c>
      <c r="AG315" s="31" t="s">
        <v>80</v>
      </c>
      <c r="AH315" s="31" t="s">
        <v>80</v>
      </c>
      <c r="AI315" s="31" t="s">
        <v>80</v>
      </c>
      <c r="AJ315" s="31" t="s">
        <v>80</v>
      </c>
      <c r="AK315">
        <v>156</v>
      </c>
      <c r="AL315" s="29">
        <v>0</v>
      </c>
      <c r="AM315" s="29">
        <v>100</v>
      </c>
      <c r="AN315" s="20">
        <v>1.0999999999999999E-2</v>
      </c>
    </row>
    <row r="316" spans="1:40" x14ac:dyDescent="0.25">
      <c r="A316" t="s">
        <v>187</v>
      </c>
      <c r="B316" t="s">
        <v>188</v>
      </c>
      <c r="C316" t="s">
        <v>75</v>
      </c>
      <c r="D316" t="s">
        <v>103</v>
      </c>
      <c r="E316" t="s">
        <v>99</v>
      </c>
      <c r="F316" t="s">
        <v>79</v>
      </c>
      <c r="G316" s="31" t="s">
        <v>80</v>
      </c>
      <c r="H316" s="31" t="s">
        <v>80</v>
      </c>
      <c r="I316" s="31" t="s">
        <v>80</v>
      </c>
      <c r="J316" s="31" t="s">
        <v>80</v>
      </c>
      <c r="K316" s="31" t="s">
        <v>80</v>
      </c>
      <c r="L316" s="31" t="s">
        <v>80</v>
      </c>
      <c r="M316" s="31" t="s">
        <v>80</v>
      </c>
      <c r="N316" s="31" t="s">
        <v>80</v>
      </c>
      <c r="O316" s="31" t="s">
        <v>80</v>
      </c>
      <c r="P316" s="31" t="s">
        <v>80</v>
      </c>
      <c r="Q316" s="31" t="s">
        <v>80</v>
      </c>
      <c r="R316" s="31" t="s">
        <v>80</v>
      </c>
      <c r="S316" s="31" t="s">
        <v>80</v>
      </c>
      <c r="T316" s="31" t="s">
        <v>80</v>
      </c>
      <c r="U316" s="31" t="s">
        <v>80</v>
      </c>
      <c r="V316" s="31" t="s">
        <v>82</v>
      </c>
      <c r="W316" s="31" t="s">
        <v>80</v>
      </c>
      <c r="X316" s="31" t="s">
        <v>80</v>
      </c>
      <c r="Y316" s="31" t="s">
        <v>80</v>
      </c>
      <c r="Z316" s="31" t="s">
        <v>80</v>
      </c>
      <c r="AA316" s="31" t="s">
        <v>80</v>
      </c>
      <c r="AB316" s="31" t="s">
        <v>80</v>
      </c>
      <c r="AC316" s="31" t="s">
        <v>80</v>
      </c>
      <c r="AD316" s="31" t="s">
        <v>80</v>
      </c>
      <c r="AE316" s="31" t="s">
        <v>80</v>
      </c>
      <c r="AF316" s="31" t="s">
        <v>80</v>
      </c>
      <c r="AG316" s="31" t="s">
        <v>80</v>
      </c>
      <c r="AH316" s="31" t="s">
        <v>80</v>
      </c>
      <c r="AI316" s="31" t="s">
        <v>80</v>
      </c>
      <c r="AJ316" s="31" t="s">
        <v>80</v>
      </c>
      <c r="AK316">
        <v>156</v>
      </c>
      <c r="AL316" s="29" t="s">
        <v>80</v>
      </c>
      <c r="AM316" s="29" t="s">
        <v>80</v>
      </c>
      <c r="AN316" s="20" t="s">
        <v>80</v>
      </c>
    </row>
    <row r="317" spans="1:40" x14ac:dyDescent="0.25">
      <c r="A317" t="s">
        <v>187</v>
      </c>
      <c r="B317" t="s">
        <v>188</v>
      </c>
      <c r="C317" t="s">
        <v>75</v>
      </c>
      <c r="D317" t="s">
        <v>124</v>
      </c>
      <c r="E317" t="s">
        <v>104</v>
      </c>
      <c r="F317" t="s">
        <v>78</v>
      </c>
      <c r="G317" s="31" t="s">
        <v>80</v>
      </c>
      <c r="H317" s="31" t="s">
        <v>80</v>
      </c>
      <c r="I317" s="31" t="s">
        <v>80</v>
      </c>
      <c r="J317" s="31" t="s">
        <v>80</v>
      </c>
      <c r="K317" s="31" t="s">
        <v>80</v>
      </c>
      <c r="L317" s="31" t="s">
        <v>80</v>
      </c>
      <c r="M317" s="31" t="s">
        <v>80</v>
      </c>
      <c r="N317" s="31" t="s">
        <v>80</v>
      </c>
      <c r="O317" s="31" t="s">
        <v>80</v>
      </c>
      <c r="P317" s="31" t="s">
        <v>80</v>
      </c>
      <c r="Q317" s="31" t="s">
        <v>80</v>
      </c>
      <c r="R317" s="31" t="s">
        <v>80</v>
      </c>
      <c r="S317" s="31" t="s">
        <v>80</v>
      </c>
      <c r="T317" s="31" t="s">
        <v>80</v>
      </c>
      <c r="U317" s="31" t="s">
        <v>80</v>
      </c>
      <c r="V317" s="31" t="s">
        <v>80</v>
      </c>
      <c r="W317" s="31" t="s">
        <v>80</v>
      </c>
      <c r="X317" s="31" t="s">
        <v>80</v>
      </c>
      <c r="Y317" s="31" t="s">
        <v>80</v>
      </c>
      <c r="Z317" s="31" t="s">
        <v>80</v>
      </c>
      <c r="AA317" s="31" t="s">
        <v>80</v>
      </c>
      <c r="AB317" s="31" t="s">
        <v>80</v>
      </c>
      <c r="AC317" s="31" t="s">
        <v>80</v>
      </c>
      <c r="AD317" s="31" t="s">
        <v>80</v>
      </c>
      <c r="AE317" s="31">
        <v>4.0000000000000001E-3</v>
      </c>
      <c r="AF317" s="31" t="s">
        <v>80</v>
      </c>
      <c r="AG317" s="31" t="s">
        <v>80</v>
      </c>
      <c r="AH317" s="31" t="s">
        <v>80</v>
      </c>
      <c r="AI317" s="31" t="s">
        <v>80</v>
      </c>
      <c r="AJ317" s="31" t="s">
        <v>80</v>
      </c>
      <c r="AK317">
        <v>157</v>
      </c>
      <c r="AL317" s="29">
        <v>0</v>
      </c>
      <c r="AM317" s="29">
        <v>100</v>
      </c>
      <c r="AN317" s="20">
        <v>4.0000000000000001E-3</v>
      </c>
    </row>
    <row r="318" spans="1:40" x14ac:dyDescent="0.25">
      <c r="A318" t="s">
        <v>187</v>
      </c>
      <c r="B318" t="s">
        <v>188</v>
      </c>
      <c r="C318" t="s">
        <v>75</v>
      </c>
      <c r="D318" t="s">
        <v>124</v>
      </c>
      <c r="E318" t="s">
        <v>104</v>
      </c>
      <c r="F318" t="s">
        <v>79</v>
      </c>
      <c r="G318" s="31" t="s">
        <v>80</v>
      </c>
      <c r="H318" s="31" t="s">
        <v>80</v>
      </c>
      <c r="I318" s="31" t="s">
        <v>80</v>
      </c>
      <c r="J318" s="31" t="s">
        <v>80</v>
      </c>
      <c r="K318" s="31" t="s">
        <v>80</v>
      </c>
      <c r="L318" s="31" t="s">
        <v>80</v>
      </c>
      <c r="M318" s="31" t="s">
        <v>80</v>
      </c>
      <c r="N318" s="31" t="s">
        <v>80</v>
      </c>
      <c r="O318" s="31" t="s">
        <v>80</v>
      </c>
      <c r="P318" s="31" t="s">
        <v>80</v>
      </c>
      <c r="Q318" s="31" t="s">
        <v>80</v>
      </c>
      <c r="R318" s="31" t="s">
        <v>80</v>
      </c>
      <c r="S318" s="31" t="s">
        <v>80</v>
      </c>
      <c r="T318" s="31" t="s">
        <v>80</v>
      </c>
      <c r="U318" s="31" t="s">
        <v>80</v>
      </c>
      <c r="V318" s="31" t="s">
        <v>80</v>
      </c>
      <c r="W318" s="31" t="s">
        <v>80</v>
      </c>
      <c r="X318" s="31" t="s">
        <v>80</v>
      </c>
      <c r="Y318" s="31" t="s">
        <v>80</v>
      </c>
      <c r="Z318" s="31" t="s">
        <v>80</v>
      </c>
      <c r="AA318" s="31" t="s">
        <v>80</v>
      </c>
      <c r="AB318" s="31" t="s">
        <v>80</v>
      </c>
      <c r="AC318" s="31" t="s">
        <v>80</v>
      </c>
      <c r="AD318" s="31" t="s">
        <v>80</v>
      </c>
      <c r="AE318" s="31" t="s">
        <v>82</v>
      </c>
      <c r="AF318" s="31" t="s">
        <v>80</v>
      </c>
      <c r="AG318" s="31" t="s">
        <v>80</v>
      </c>
      <c r="AH318" s="31" t="s">
        <v>80</v>
      </c>
      <c r="AI318" s="31" t="s">
        <v>80</v>
      </c>
      <c r="AJ318" s="31" t="s">
        <v>80</v>
      </c>
      <c r="AK318">
        <v>157</v>
      </c>
      <c r="AL318" s="29" t="s">
        <v>80</v>
      </c>
      <c r="AM318" s="29" t="s">
        <v>80</v>
      </c>
      <c r="AN318" s="20" t="s">
        <v>80</v>
      </c>
    </row>
    <row r="319" spans="1:40" x14ac:dyDescent="0.25">
      <c r="A319" t="s">
        <v>187</v>
      </c>
      <c r="B319" t="s">
        <v>188</v>
      </c>
      <c r="C319" t="s">
        <v>75</v>
      </c>
      <c r="D319" t="s">
        <v>156</v>
      </c>
      <c r="E319" t="s">
        <v>104</v>
      </c>
      <c r="F319" t="s">
        <v>78</v>
      </c>
      <c r="G319" s="31" t="s">
        <v>80</v>
      </c>
      <c r="H319" s="31" t="s">
        <v>80</v>
      </c>
      <c r="I319" s="31" t="s">
        <v>80</v>
      </c>
      <c r="J319" s="31" t="s">
        <v>80</v>
      </c>
      <c r="K319" s="31" t="s">
        <v>80</v>
      </c>
      <c r="L319" s="31" t="s">
        <v>80</v>
      </c>
      <c r="M319" s="31" t="s">
        <v>80</v>
      </c>
      <c r="N319" s="31" t="s">
        <v>80</v>
      </c>
      <c r="O319" s="31" t="s">
        <v>80</v>
      </c>
      <c r="P319" s="31" t="s">
        <v>80</v>
      </c>
      <c r="Q319" s="31" t="s">
        <v>80</v>
      </c>
      <c r="R319" s="31" t="s">
        <v>80</v>
      </c>
      <c r="S319" s="31" t="s">
        <v>80</v>
      </c>
      <c r="T319" s="31" t="s">
        <v>80</v>
      </c>
      <c r="U319" s="31" t="s">
        <v>80</v>
      </c>
      <c r="V319" s="31" t="s">
        <v>80</v>
      </c>
      <c r="W319" s="31" t="s">
        <v>80</v>
      </c>
      <c r="X319" s="31" t="s">
        <v>80</v>
      </c>
      <c r="Y319" s="31" t="s">
        <v>80</v>
      </c>
      <c r="Z319" s="31" t="s">
        <v>80</v>
      </c>
      <c r="AA319" s="31" t="s">
        <v>80</v>
      </c>
      <c r="AB319" s="31" t="s">
        <v>80</v>
      </c>
      <c r="AC319" s="31" t="s">
        <v>80</v>
      </c>
      <c r="AD319" s="31">
        <v>2E-3</v>
      </c>
      <c r="AE319" s="31" t="s">
        <v>80</v>
      </c>
      <c r="AF319" s="31" t="s">
        <v>80</v>
      </c>
      <c r="AG319" s="31" t="s">
        <v>80</v>
      </c>
      <c r="AH319" s="31" t="s">
        <v>80</v>
      </c>
      <c r="AI319" s="31" t="s">
        <v>80</v>
      </c>
      <c r="AJ319" s="31" t="s">
        <v>80</v>
      </c>
      <c r="AK319">
        <v>158</v>
      </c>
      <c r="AL319" s="29">
        <v>0</v>
      </c>
      <c r="AM319" s="29">
        <v>100</v>
      </c>
      <c r="AN319" s="20">
        <v>2E-3</v>
      </c>
    </row>
    <row r="320" spans="1:40" x14ac:dyDescent="0.25">
      <c r="A320" t="s">
        <v>187</v>
      </c>
      <c r="B320" t="s">
        <v>188</v>
      </c>
      <c r="C320" t="s">
        <v>75</v>
      </c>
      <c r="D320" t="s">
        <v>156</v>
      </c>
      <c r="E320" t="s">
        <v>104</v>
      </c>
      <c r="F320" t="s">
        <v>79</v>
      </c>
      <c r="G320" s="31" t="s">
        <v>80</v>
      </c>
      <c r="H320" s="31" t="s">
        <v>80</v>
      </c>
      <c r="I320" s="31" t="s">
        <v>80</v>
      </c>
      <c r="J320" s="31" t="s">
        <v>80</v>
      </c>
      <c r="K320" s="31" t="s">
        <v>80</v>
      </c>
      <c r="L320" s="31" t="s">
        <v>80</v>
      </c>
      <c r="M320" s="31" t="s">
        <v>80</v>
      </c>
      <c r="N320" s="31" t="s">
        <v>80</v>
      </c>
      <c r="O320" s="31" t="s">
        <v>80</v>
      </c>
      <c r="P320" s="31" t="s">
        <v>80</v>
      </c>
      <c r="Q320" s="31" t="s">
        <v>80</v>
      </c>
      <c r="R320" s="31" t="s">
        <v>80</v>
      </c>
      <c r="S320" s="31" t="s">
        <v>80</v>
      </c>
      <c r="T320" s="31" t="s">
        <v>80</v>
      </c>
      <c r="U320" s="31" t="s">
        <v>80</v>
      </c>
      <c r="V320" s="31" t="s">
        <v>80</v>
      </c>
      <c r="W320" s="31" t="s">
        <v>80</v>
      </c>
      <c r="X320" s="31" t="s">
        <v>80</v>
      </c>
      <c r="Y320" s="31" t="s">
        <v>80</v>
      </c>
      <c r="Z320" s="31" t="s">
        <v>80</v>
      </c>
      <c r="AA320" s="31" t="s">
        <v>80</v>
      </c>
      <c r="AB320" s="31" t="s">
        <v>80</v>
      </c>
      <c r="AC320" s="31" t="s">
        <v>80</v>
      </c>
      <c r="AD320" s="31" t="s">
        <v>82</v>
      </c>
      <c r="AE320" s="31" t="s">
        <v>80</v>
      </c>
      <c r="AF320" s="31" t="s">
        <v>80</v>
      </c>
      <c r="AG320" s="31" t="s">
        <v>80</v>
      </c>
      <c r="AH320" s="31" t="s">
        <v>80</v>
      </c>
      <c r="AI320" s="31" t="s">
        <v>80</v>
      </c>
      <c r="AJ320" s="31" t="s">
        <v>80</v>
      </c>
      <c r="AK320">
        <v>158</v>
      </c>
      <c r="AL320" s="29" t="s">
        <v>80</v>
      </c>
      <c r="AM320" s="29" t="s">
        <v>80</v>
      </c>
      <c r="AN320" s="20" t="s">
        <v>80</v>
      </c>
    </row>
    <row r="321" spans="7:36" x14ac:dyDescent="0.25"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1"/>
      <c r="AI321" s="31"/>
      <c r="AJ321" s="31"/>
    </row>
  </sheetData>
  <mergeCells count="2">
    <mergeCell ref="A1:G1"/>
    <mergeCell ref="E2:F2"/>
  </mergeCells>
  <conditionalFormatting sqref="E5:E321">
    <cfRule type="expression" dxfId="1759" priority="1">
      <formula>E5="UN"</formula>
    </cfRule>
  </conditionalFormatting>
  <conditionalFormatting sqref="G5:AJ5">
    <cfRule type="expression" dxfId="1758" priority="10">
      <formula>AND($E5&lt;&gt;"UN", G5="", G6&lt;&gt;"", G6&lt;&gt;"-1")</formula>
    </cfRule>
  </conditionalFormatting>
  <conditionalFormatting sqref="G5:AJ321">
    <cfRule type="expression" dxfId="1757" priority="2">
      <formula>G5="-1"</formula>
    </cfRule>
    <cfRule type="expression" dxfId="1756" priority="3">
      <formula>G5="a"</formula>
    </cfRule>
    <cfRule type="expression" dxfId="1755" priority="4">
      <formula>G5="b"</formula>
    </cfRule>
    <cfRule type="expression" dxfId="1754" priority="5">
      <formula>G5="c"</formula>
    </cfRule>
    <cfRule type="expression" dxfId="1753" priority="6">
      <formula>G5="bc"</formula>
    </cfRule>
    <cfRule type="expression" dxfId="1752" priority="7">
      <formula>G5="ab"</formula>
    </cfRule>
    <cfRule type="expression" dxfId="1751" priority="8">
      <formula>G5="ac"</formula>
    </cfRule>
    <cfRule type="expression" dxfId="1750" priority="9">
      <formula>G5="abc"</formula>
    </cfRule>
  </conditionalFormatting>
  <conditionalFormatting sqref="G7:AJ7">
    <cfRule type="expression" dxfId="1749" priority="11">
      <formula>AND($E7&lt;&gt;"UN", G7="", G8&lt;&gt;"", G8&lt;&gt;"-1")</formula>
    </cfRule>
  </conditionalFormatting>
  <conditionalFormatting sqref="G9:AJ9">
    <cfRule type="expression" dxfId="1748" priority="12">
      <formula>AND($E9&lt;&gt;"UN", G9="", G10&lt;&gt;"", G10&lt;&gt;"-1")</formula>
    </cfRule>
  </conditionalFormatting>
  <conditionalFormatting sqref="G11:AJ11">
    <cfRule type="expression" dxfId="1747" priority="13">
      <formula>AND($E11&lt;&gt;"UN", G11="", G12&lt;&gt;"", G12&lt;&gt;"-1")</formula>
    </cfRule>
  </conditionalFormatting>
  <conditionalFormatting sqref="G13:AJ13">
    <cfRule type="expression" dxfId="1746" priority="14">
      <formula>AND($E13&lt;&gt;"UN", G13="", G14&lt;&gt;"", G14&lt;&gt;"-1")</formula>
    </cfRule>
  </conditionalFormatting>
  <conditionalFormatting sqref="G15:AJ15">
    <cfRule type="expression" dxfId="1745" priority="15">
      <formula>AND($E15&lt;&gt;"UN", G15="", G16&lt;&gt;"", G16&lt;&gt;"-1")</formula>
    </cfRule>
  </conditionalFormatting>
  <conditionalFormatting sqref="G17:AJ17">
    <cfRule type="expression" dxfId="1744" priority="16">
      <formula>AND($E17&lt;&gt;"UN", G17="", G18&lt;&gt;"", G18&lt;&gt;"-1")</formula>
    </cfRule>
  </conditionalFormatting>
  <conditionalFormatting sqref="G19:AJ19">
    <cfRule type="expression" dxfId="1743" priority="17">
      <formula>AND($E19&lt;&gt;"UN", G19="", G20&lt;&gt;"", G20&lt;&gt;"-1")</formula>
    </cfRule>
  </conditionalFormatting>
  <conditionalFormatting sqref="G21:AJ21">
    <cfRule type="expression" dxfId="1742" priority="18">
      <formula>AND($E21&lt;&gt;"UN", G21="", G22&lt;&gt;"", G22&lt;&gt;"-1")</formula>
    </cfRule>
  </conditionalFormatting>
  <conditionalFormatting sqref="G23:AJ23">
    <cfRule type="expression" dxfId="1741" priority="19">
      <formula>AND($E23&lt;&gt;"UN", G23="", G24&lt;&gt;"", G24&lt;&gt;"-1")</formula>
    </cfRule>
  </conditionalFormatting>
  <conditionalFormatting sqref="G25:AJ25">
    <cfRule type="expression" dxfId="1740" priority="20">
      <formula>AND($E25&lt;&gt;"UN", G25="", G26&lt;&gt;"", G26&lt;&gt;"-1")</formula>
    </cfRule>
  </conditionalFormatting>
  <conditionalFormatting sqref="G27:AJ27">
    <cfRule type="expression" dxfId="1739" priority="21">
      <formula>AND($E27&lt;&gt;"UN", G27="", G28&lt;&gt;"", G28&lt;&gt;"-1")</formula>
    </cfRule>
  </conditionalFormatting>
  <conditionalFormatting sqref="G29:AJ29">
    <cfRule type="expression" dxfId="1738" priority="22">
      <formula>AND($E29&lt;&gt;"UN", G29="", G30&lt;&gt;"", G30&lt;&gt;"-1")</formula>
    </cfRule>
  </conditionalFormatting>
  <conditionalFormatting sqref="G31:AJ31">
    <cfRule type="expression" dxfId="1737" priority="23">
      <formula>AND($E31&lt;&gt;"UN", G31="", G32&lt;&gt;"", G32&lt;&gt;"-1")</formula>
    </cfRule>
  </conditionalFormatting>
  <conditionalFormatting sqref="G33:AJ33">
    <cfRule type="expression" dxfId="1736" priority="24">
      <formula>AND($E33&lt;&gt;"UN", G33="", G34&lt;&gt;"", G34&lt;&gt;"-1")</formula>
    </cfRule>
  </conditionalFormatting>
  <conditionalFormatting sqref="G35:AJ35">
    <cfRule type="expression" dxfId="1735" priority="25">
      <formula>AND($E35&lt;&gt;"UN", G35="", G36&lt;&gt;"", G36&lt;&gt;"-1")</formula>
    </cfRule>
  </conditionalFormatting>
  <conditionalFormatting sqref="G37:AJ37">
    <cfRule type="expression" dxfId="1734" priority="26">
      <formula>AND($E37&lt;&gt;"UN", G37="", G38&lt;&gt;"", G38&lt;&gt;"-1")</formula>
    </cfRule>
  </conditionalFormatting>
  <conditionalFormatting sqref="G39:AJ39">
    <cfRule type="expression" dxfId="1733" priority="27">
      <formula>AND($E39&lt;&gt;"UN", G39="", G40&lt;&gt;"", G40&lt;&gt;"-1")</formula>
    </cfRule>
  </conditionalFormatting>
  <conditionalFormatting sqref="G41:AJ41">
    <cfRule type="expression" dxfId="1732" priority="28">
      <formula>AND($E41&lt;&gt;"UN", G41="", G42&lt;&gt;"", G42&lt;&gt;"-1")</formula>
    </cfRule>
  </conditionalFormatting>
  <conditionalFormatting sqref="G43:AJ43">
    <cfRule type="expression" dxfId="1731" priority="29">
      <formula>AND($E43&lt;&gt;"UN", G43="", G44&lt;&gt;"", G44&lt;&gt;"-1")</formula>
    </cfRule>
  </conditionalFormatting>
  <conditionalFormatting sqref="G45:AJ45">
    <cfRule type="expression" dxfId="1730" priority="30">
      <formula>AND($E45&lt;&gt;"UN", G45="", G46&lt;&gt;"", G46&lt;&gt;"-1")</formula>
    </cfRule>
  </conditionalFormatting>
  <conditionalFormatting sqref="G47:AJ47">
    <cfRule type="expression" dxfId="1729" priority="31">
      <formula>AND($E47&lt;&gt;"UN", G47="", G48&lt;&gt;"", G48&lt;&gt;"-1")</formula>
    </cfRule>
  </conditionalFormatting>
  <conditionalFormatting sqref="G49:AJ49">
    <cfRule type="expression" dxfId="1728" priority="32">
      <formula>AND($E49&lt;&gt;"UN", G49="", G50&lt;&gt;"", G50&lt;&gt;"-1")</formula>
    </cfRule>
  </conditionalFormatting>
  <conditionalFormatting sqref="G51:AJ51">
    <cfRule type="expression" dxfId="1727" priority="33">
      <formula>AND($E51&lt;&gt;"UN", G51="", G52&lt;&gt;"", G52&lt;&gt;"-1")</formula>
    </cfRule>
  </conditionalFormatting>
  <conditionalFormatting sqref="G53:AJ53">
    <cfRule type="expression" dxfId="1726" priority="34">
      <formula>AND($E53&lt;&gt;"UN", G53="", G54&lt;&gt;"", G54&lt;&gt;"-1")</formula>
    </cfRule>
  </conditionalFormatting>
  <conditionalFormatting sqref="G55:AJ55">
    <cfRule type="expression" dxfId="1725" priority="35">
      <formula>AND($E55&lt;&gt;"UN", G55="", G56&lt;&gt;"", G56&lt;&gt;"-1")</formula>
    </cfRule>
  </conditionalFormatting>
  <conditionalFormatting sqref="G57:AJ57">
    <cfRule type="expression" dxfId="1724" priority="36">
      <formula>AND($E57&lt;&gt;"UN", G57="", G58&lt;&gt;"", G58&lt;&gt;"-1")</formula>
    </cfRule>
  </conditionalFormatting>
  <conditionalFormatting sqref="G59:AJ59">
    <cfRule type="expression" dxfId="1723" priority="37">
      <formula>AND($E59&lt;&gt;"UN", G59="", G60&lt;&gt;"", G60&lt;&gt;"-1")</formula>
    </cfRule>
  </conditionalFormatting>
  <conditionalFormatting sqref="G61:AJ61">
    <cfRule type="expression" dxfId="1722" priority="38">
      <formula>AND($E61&lt;&gt;"UN", G61="", G62&lt;&gt;"", G62&lt;&gt;"-1")</formula>
    </cfRule>
  </conditionalFormatting>
  <conditionalFormatting sqref="G63:AJ63">
    <cfRule type="expression" dxfId="1721" priority="39">
      <formula>AND($E63&lt;&gt;"UN", G63="", G64&lt;&gt;"", G64&lt;&gt;"-1")</formula>
    </cfRule>
  </conditionalFormatting>
  <conditionalFormatting sqref="G65:AJ65">
    <cfRule type="expression" dxfId="1720" priority="40">
      <formula>AND($E65&lt;&gt;"UN", G65="", G66&lt;&gt;"", G66&lt;&gt;"-1")</formula>
    </cfRule>
  </conditionalFormatting>
  <conditionalFormatting sqref="G67:AJ67">
    <cfRule type="expression" dxfId="1719" priority="41">
      <formula>AND($E67&lt;&gt;"UN", G67="", G68&lt;&gt;"", G68&lt;&gt;"-1")</formula>
    </cfRule>
  </conditionalFormatting>
  <conditionalFormatting sqref="G69:AJ69">
    <cfRule type="expression" dxfId="1718" priority="42">
      <formula>AND($E69&lt;&gt;"UN", G69="", G70&lt;&gt;"", G70&lt;&gt;"-1")</formula>
    </cfRule>
  </conditionalFormatting>
  <conditionalFormatting sqref="G71:AJ71">
    <cfRule type="expression" dxfId="1717" priority="43">
      <formula>AND($E71&lt;&gt;"UN", G71="", G72&lt;&gt;"", G72&lt;&gt;"-1")</formula>
    </cfRule>
  </conditionalFormatting>
  <conditionalFormatting sqref="G73:AJ73">
    <cfRule type="expression" dxfId="1716" priority="44">
      <formula>AND($E73&lt;&gt;"UN", G73="", G74&lt;&gt;"", G74&lt;&gt;"-1")</formula>
    </cfRule>
  </conditionalFormatting>
  <conditionalFormatting sqref="G75:AJ75">
    <cfRule type="expression" dxfId="1715" priority="45">
      <formula>AND($E75&lt;&gt;"UN", G75="", G76&lt;&gt;"", G76&lt;&gt;"-1")</formula>
    </cfRule>
  </conditionalFormatting>
  <conditionalFormatting sqref="G77:AJ77">
    <cfRule type="expression" dxfId="1714" priority="46">
      <formula>AND($E77&lt;&gt;"UN", G77="", G78&lt;&gt;"", G78&lt;&gt;"-1")</formula>
    </cfRule>
  </conditionalFormatting>
  <conditionalFormatting sqref="G79:AJ79">
    <cfRule type="expression" dxfId="1713" priority="47">
      <formula>AND($E79&lt;&gt;"UN", G79="", G80&lt;&gt;"", G80&lt;&gt;"-1")</formula>
    </cfRule>
  </conditionalFormatting>
  <conditionalFormatting sqref="G81:AJ81">
    <cfRule type="expression" dxfId="1712" priority="48">
      <formula>AND($E81&lt;&gt;"UN", G81="", G82&lt;&gt;"", G82&lt;&gt;"-1")</formula>
    </cfRule>
  </conditionalFormatting>
  <conditionalFormatting sqref="G83:AJ83">
    <cfRule type="expression" dxfId="1711" priority="49">
      <formula>AND($E83&lt;&gt;"UN", G83="", G84&lt;&gt;"", G84&lt;&gt;"-1")</formula>
    </cfRule>
  </conditionalFormatting>
  <conditionalFormatting sqref="G85:AJ85">
    <cfRule type="expression" dxfId="1710" priority="50">
      <formula>AND($E85&lt;&gt;"UN", G85="", G86&lt;&gt;"", G86&lt;&gt;"-1")</formula>
    </cfRule>
  </conditionalFormatting>
  <conditionalFormatting sqref="G87:AJ87">
    <cfRule type="expression" dxfId="1709" priority="51">
      <formula>AND($E87&lt;&gt;"UN", G87="", G88&lt;&gt;"", G88&lt;&gt;"-1")</formula>
    </cfRule>
  </conditionalFormatting>
  <conditionalFormatting sqref="G89:AJ89">
    <cfRule type="expression" dxfId="1708" priority="52">
      <formula>AND($E89&lt;&gt;"UN", G89="", G90&lt;&gt;"", G90&lt;&gt;"-1")</formula>
    </cfRule>
  </conditionalFormatting>
  <conditionalFormatting sqref="G91:AJ91">
    <cfRule type="expression" dxfId="1707" priority="53">
      <formula>AND($E91&lt;&gt;"UN", G91="", G92&lt;&gt;"", G92&lt;&gt;"-1")</formula>
    </cfRule>
  </conditionalFormatting>
  <conditionalFormatting sqref="G93:AJ93">
    <cfRule type="expression" dxfId="1706" priority="54">
      <formula>AND($E93&lt;&gt;"UN", G93="", G94&lt;&gt;"", G94&lt;&gt;"-1")</formula>
    </cfRule>
  </conditionalFormatting>
  <conditionalFormatting sqref="G95:AJ95">
    <cfRule type="expression" dxfId="1705" priority="55">
      <formula>AND($E95&lt;&gt;"UN", G95="", G96&lt;&gt;"", G96&lt;&gt;"-1")</formula>
    </cfRule>
  </conditionalFormatting>
  <conditionalFormatting sqref="G97:AJ97">
    <cfRule type="expression" dxfId="1704" priority="56">
      <formula>AND($E97&lt;&gt;"UN", G97="", G98&lt;&gt;"", G98&lt;&gt;"-1")</formula>
    </cfRule>
  </conditionalFormatting>
  <conditionalFormatting sqref="G99:AJ99">
    <cfRule type="expression" dxfId="1703" priority="57">
      <formula>AND($E99&lt;&gt;"UN", G99="", G100&lt;&gt;"", G100&lt;&gt;"-1")</formula>
    </cfRule>
  </conditionalFormatting>
  <conditionalFormatting sqref="G101:AJ101">
    <cfRule type="expression" dxfId="1702" priority="58">
      <formula>AND($E101&lt;&gt;"UN", G101="", G102&lt;&gt;"", G102&lt;&gt;"-1")</formula>
    </cfRule>
  </conditionalFormatting>
  <conditionalFormatting sqref="G103:AJ103">
    <cfRule type="expression" dxfId="1701" priority="59">
      <formula>AND($E103&lt;&gt;"UN", G103="", G104&lt;&gt;"", G104&lt;&gt;"-1")</formula>
    </cfRule>
  </conditionalFormatting>
  <conditionalFormatting sqref="G105:AJ105">
    <cfRule type="expression" dxfId="1700" priority="60">
      <formula>AND($E105&lt;&gt;"UN", G105="", G106&lt;&gt;"", G106&lt;&gt;"-1")</formula>
    </cfRule>
  </conditionalFormatting>
  <conditionalFormatting sqref="G107:AJ107">
    <cfRule type="expression" dxfId="1699" priority="61">
      <formula>AND($E107&lt;&gt;"UN", G107="", G108&lt;&gt;"", G108&lt;&gt;"-1")</formula>
    </cfRule>
  </conditionalFormatting>
  <conditionalFormatting sqref="G109:AJ109">
    <cfRule type="expression" dxfId="1698" priority="62">
      <formula>AND($E109&lt;&gt;"UN", G109="", G110&lt;&gt;"", G110&lt;&gt;"-1")</formula>
    </cfRule>
  </conditionalFormatting>
  <conditionalFormatting sqref="G111:AJ111">
    <cfRule type="expression" dxfId="1697" priority="63">
      <formula>AND($E111&lt;&gt;"UN", G111="", G112&lt;&gt;"", G112&lt;&gt;"-1")</formula>
    </cfRule>
  </conditionalFormatting>
  <conditionalFormatting sqref="G113:AJ113">
    <cfRule type="expression" dxfId="1696" priority="64">
      <formula>AND($E113&lt;&gt;"UN", G113="", G114&lt;&gt;"", G114&lt;&gt;"-1")</formula>
    </cfRule>
  </conditionalFormatting>
  <conditionalFormatting sqref="G115:AJ115">
    <cfRule type="expression" dxfId="1695" priority="65">
      <formula>AND($E115&lt;&gt;"UN", G115="", G116&lt;&gt;"", G116&lt;&gt;"-1")</formula>
    </cfRule>
  </conditionalFormatting>
  <conditionalFormatting sqref="G117:AJ117">
    <cfRule type="expression" dxfId="1694" priority="66">
      <formula>AND($E117&lt;&gt;"UN", G117="", G118&lt;&gt;"", G118&lt;&gt;"-1")</formula>
    </cfRule>
  </conditionalFormatting>
  <conditionalFormatting sqref="G119:AJ119">
    <cfRule type="expression" dxfId="1693" priority="67">
      <formula>AND($E119&lt;&gt;"UN", G119="", G120&lt;&gt;"", G120&lt;&gt;"-1")</formula>
    </cfRule>
  </conditionalFormatting>
  <conditionalFormatting sqref="G121:AJ121">
    <cfRule type="expression" dxfId="1692" priority="68">
      <formula>AND($E121&lt;&gt;"UN", G121="", G122&lt;&gt;"", G122&lt;&gt;"-1")</formula>
    </cfRule>
  </conditionalFormatting>
  <conditionalFormatting sqref="G123:AJ123">
    <cfRule type="expression" dxfId="1691" priority="69">
      <formula>AND($E123&lt;&gt;"UN", G123="", G124&lt;&gt;"", G124&lt;&gt;"-1")</formula>
    </cfRule>
  </conditionalFormatting>
  <conditionalFormatting sqref="G125:AJ125">
    <cfRule type="expression" dxfId="1690" priority="70">
      <formula>AND($E125&lt;&gt;"UN", G125="", G126&lt;&gt;"", G126&lt;&gt;"-1")</formula>
    </cfRule>
  </conditionalFormatting>
  <conditionalFormatting sqref="G127:AJ127">
    <cfRule type="expression" dxfId="1689" priority="71">
      <formula>AND($E127&lt;&gt;"UN", G127="", G128&lt;&gt;"", G128&lt;&gt;"-1")</formula>
    </cfRule>
  </conditionalFormatting>
  <conditionalFormatting sqref="G129:AJ129">
    <cfRule type="expression" dxfId="1688" priority="72">
      <formula>AND($E129&lt;&gt;"UN", G129="", G130&lt;&gt;"", G130&lt;&gt;"-1")</formula>
    </cfRule>
  </conditionalFormatting>
  <conditionalFormatting sqref="G131:AJ131">
    <cfRule type="expression" dxfId="1687" priority="73">
      <formula>AND($E131&lt;&gt;"UN", G131="", G132&lt;&gt;"", G132&lt;&gt;"-1")</formula>
    </cfRule>
  </conditionalFormatting>
  <conditionalFormatting sqref="G133:AJ133">
    <cfRule type="expression" dxfId="1686" priority="74">
      <formula>AND($E133&lt;&gt;"UN", G133="", G134&lt;&gt;"", G134&lt;&gt;"-1")</formula>
    </cfRule>
  </conditionalFormatting>
  <conditionalFormatting sqref="G135:AJ135">
    <cfRule type="expression" dxfId="1685" priority="75">
      <formula>AND($E135&lt;&gt;"UN", G135="", G136&lt;&gt;"", G136&lt;&gt;"-1")</formula>
    </cfRule>
  </conditionalFormatting>
  <conditionalFormatting sqref="G137:AJ137">
    <cfRule type="expression" dxfId="1684" priority="76">
      <formula>AND($E137&lt;&gt;"UN", G137="", G138&lt;&gt;"", G138&lt;&gt;"-1")</formula>
    </cfRule>
  </conditionalFormatting>
  <conditionalFormatting sqref="G139:AJ139">
    <cfRule type="expression" dxfId="1683" priority="77">
      <formula>AND($E139&lt;&gt;"UN", G139="", G140&lt;&gt;"", G140&lt;&gt;"-1")</formula>
    </cfRule>
  </conditionalFormatting>
  <conditionalFormatting sqref="G141:AJ141">
    <cfRule type="expression" dxfId="1682" priority="78">
      <formula>AND($E141&lt;&gt;"UN", G141="", G142&lt;&gt;"", G142&lt;&gt;"-1")</formula>
    </cfRule>
  </conditionalFormatting>
  <conditionalFormatting sqref="G143:AJ143">
    <cfRule type="expression" dxfId="1681" priority="79">
      <formula>AND($E143&lt;&gt;"UN", G143="", G144&lt;&gt;"", G144&lt;&gt;"-1")</formula>
    </cfRule>
  </conditionalFormatting>
  <conditionalFormatting sqref="G145:AJ145">
    <cfRule type="expression" dxfId="1680" priority="80">
      <formula>AND($E145&lt;&gt;"UN", G145="", G146&lt;&gt;"", G146&lt;&gt;"-1")</formula>
    </cfRule>
  </conditionalFormatting>
  <conditionalFormatting sqref="G147:AJ147">
    <cfRule type="expression" dxfId="1679" priority="81">
      <formula>AND($E147&lt;&gt;"UN", G147="", G148&lt;&gt;"", G148&lt;&gt;"-1")</formula>
    </cfRule>
  </conditionalFormatting>
  <conditionalFormatting sqref="G149:AJ149">
    <cfRule type="expression" dxfId="1678" priority="82">
      <formula>AND($E149&lt;&gt;"UN", G149="", G150&lt;&gt;"", G150&lt;&gt;"-1")</formula>
    </cfRule>
  </conditionalFormatting>
  <conditionalFormatting sqref="G151:AJ151">
    <cfRule type="expression" dxfId="1677" priority="83">
      <formula>AND($E151&lt;&gt;"UN", G151="", G152&lt;&gt;"", G152&lt;&gt;"-1")</formula>
    </cfRule>
  </conditionalFormatting>
  <conditionalFormatting sqref="G153:AJ153">
    <cfRule type="expression" dxfId="1676" priority="84">
      <formula>AND($E153&lt;&gt;"UN", G153="", G154&lt;&gt;"", G154&lt;&gt;"-1")</formula>
    </cfRule>
  </conditionalFormatting>
  <conditionalFormatting sqref="G155:AJ155">
    <cfRule type="expression" dxfId="1675" priority="85">
      <formula>AND($E155&lt;&gt;"UN", G155="", G156&lt;&gt;"", G156&lt;&gt;"-1")</formula>
    </cfRule>
  </conditionalFormatting>
  <conditionalFormatting sqref="G157:AJ157">
    <cfRule type="expression" dxfId="1674" priority="86">
      <formula>AND($E157&lt;&gt;"UN", G157="", G158&lt;&gt;"", G158&lt;&gt;"-1")</formula>
    </cfRule>
  </conditionalFormatting>
  <conditionalFormatting sqref="G159:AJ159">
    <cfRule type="expression" dxfId="1673" priority="87">
      <formula>AND($E159&lt;&gt;"UN", G159="", G160&lt;&gt;"", G160&lt;&gt;"-1")</formula>
    </cfRule>
  </conditionalFormatting>
  <conditionalFormatting sqref="G161:AJ161">
    <cfRule type="expression" dxfId="1672" priority="88">
      <formula>AND($E161&lt;&gt;"UN", G161="", G162&lt;&gt;"", G162&lt;&gt;"-1")</formula>
    </cfRule>
  </conditionalFormatting>
  <conditionalFormatting sqref="G163:AJ163">
    <cfRule type="expression" dxfId="1671" priority="89">
      <formula>AND($E163&lt;&gt;"UN", G163="", G164&lt;&gt;"", G164&lt;&gt;"-1")</formula>
    </cfRule>
  </conditionalFormatting>
  <conditionalFormatting sqref="G165:AJ165">
    <cfRule type="expression" dxfId="1670" priority="90">
      <formula>AND($E165&lt;&gt;"UN", G165="", G166&lt;&gt;"", G166&lt;&gt;"-1")</formula>
    </cfRule>
  </conditionalFormatting>
  <conditionalFormatting sqref="G167:AJ167">
    <cfRule type="expression" dxfId="1669" priority="91">
      <formula>AND($E167&lt;&gt;"UN", G167="", G168&lt;&gt;"", G168&lt;&gt;"-1")</formula>
    </cfRule>
  </conditionalFormatting>
  <conditionalFormatting sqref="G169:AJ169">
    <cfRule type="expression" dxfId="1668" priority="92">
      <formula>AND($E169&lt;&gt;"UN", G169="", G170&lt;&gt;"", G170&lt;&gt;"-1")</formula>
    </cfRule>
  </conditionalFormatting>
  <conditionalFormatting sqref="G171:AJ171">
    <cfRule type="expression" dxfId="1667" priority="93">
      <formula>AND($E171&lt;&gt;"UN", G171="", G172&lt;&gt;"", G172&lt;&gt;"-1")</formula>
    </cfRule>
  </conditionalFormatting>
  <conditionalFormatting sqref="G173:AJ173">
    <cfRule type="expression" dxfId="1666" priority="94">
      <formula>AND($E173&lt;&gt;"UN", G173="", G174&lt;&gt;"", G174&lt;&gt;"-1")</formula>
    </cfRule>
  </conditionalFormatting>
  <conditionalFormatting sqref="G175:AJ175">
    <cfRule type="expression" dxfId="1665" priority="95">
      <formula>AND($E175&lt;&gt;"UN", G175="", G176&lt;&gt;"", G176&lt;&gt;"-1")</formula>
    </cfRule>
  </conditionalFormatting>
  <conditionalFormatting sqref="G177:AJ177">
    <cfRule type="expression" dxfId="1664" priority="96">
      <formula>AND($E177&lt;&gt;"UN", G177="", G178&lt;&gt;"", G178&lt;&gt;"-1")</formula>
    </cfRule>
  </conditionalFormatting>
  <conditionalFormatting sqref="G179:AJ179">
    <cfRule type="expression" dxfId="1663" priority="97">
      <formula>AND($E179&lt;&gt;"UN", G179="", G180&lt;&gt;"", G180&lt;&gt;"-1")</formula>
    </cfRule>
  </conditionalFormatting>
  <conditionalFormatting sqref="G181:AJ181">
    <cfRule type="expression" dxfId="1662" priority="98">
      <formula>AND($E181&lt;&gt;"UN", G181="", G182&lt;&gt;"", G182&lt;&gt;"-1")</formula>
    </cfRule>
  </conditionalFormatting>
  <conditionalFormatting sqref="G183:AJ183">
    <cfRule type="expression" dxfId="1661" priority="99">
      <formula>AND($E183&lt;&gt;"UN", G183="", G184&lt;&gt;"", G184&lt;&gt;"-1")</formula>
    </cfRule>
  </conditionalFormatting>
  <conditionalFormatting sqref="G185:AJ185">
    <cfRule type="expression" dxfId="1660" priority="100">
      <formula>AND($E185&lt;&gt;"UN", G185="", G186&lt;&gt;"", G186&lt;&gt;"-1")</formula>
    </cfRule>
  </conditionalFormatting>
  <conditionalFormatting sqref="G187:AJ187">
    <cfRule type="expression" dxfId="1659" priority="101">
      <formula>AND($E187&lt;&gt;"UN", G187="", G188&lt;&gt;"", G188&lt;&gt;"-1")</formula>
    </cfRule>
  </conditionalFormatting>
  <conditionalFormatting sqref="G189:AJ189">
    <cfRule type="expression" dxfId="1658" priority="102">
      <formula>AND($E189&lt;&gt;"UN", G189="", G190&lt;&gt;"", G190&lt;&gt;"-1")</formula>
    </cfRule>
  </conditionalFormatting>
  <conditionalFormatting sqref="G191:AJ191">
    <cfRule type="expression" dxfId="1657" priority="103">
      <formula>AND($E191&lt;&gt;"UN", G191="", G192&lt;&gt;"", G192&lt;&gt;"-1")</formula>
    </cfRule>
  </conditionalFormatting>
  <conditionalFormatting sqref="G193:AJ193">
    <cfRule type="expression" dxfId="1656" priority="104">
      <formula>AND($E193&lt;&gt;"UN", G193="", G194&lt;&gt;"", G194&lt;&gt;"-1")</formula>
    </cfRule>
  </conditionalFormatting>
  <conditionalFormatting sqref="G195:AJ195">
    <cfRule type="expression" dxfId="1655" priority="105">
      <formula>AND($E195&lt;&gt;"UN", G195="", G196&lt;&gt;"", G196&lt;&gt;"-1")</formula>
    </cfRule>
  </conditionalFormatting>
  <conditionalFormatting sqref="G197:AJ197">
    <cfRule type="expression" dxfId="1654" priority="106">
      <formula>AND($E197&lt;&gt;"UN", G197="", G198&lt;&gt;"", G198&lt;&gt;"-1")</formula>
    </cfRule>
  </conditionalFormatting>
  <conditionalFormatting sqref="G199:AJ199">
    <cfRule type="expression" dxfId="1653" priority="107">
      <formula>AND($E199&lt;&gt;"UN", G199="", G200&lt;&gt;"", G200&lt;&gt;"-1")</formula>
    </cfRule>
  </conditionalFormatting>
  <conditionalFormatting sqref="G201:AJ201">
    <cfRule type="expression" dxfId="1652" priority="108">
      <formula>AND($E201&lt;&gt;"UN", G201="", G202&lt;&gt;"", G202&lt;&gt;"-1")</formula>
    </cfRule>
  </conditionalFormatting>
  <conditionalFormatting sqref="G203:AJ203">
    <cfRule type="expression" dxfId="1651" priority="109">
      <formula>AND($E203&lt;&gt;"UN", G203="", G204&lt;&gt;"", G204&lt;&gt;"-1")</formula>
    </cfRule>
  </conditionalFormatting>
  <conditionalFormatting sqref="G205:AJ205">
    <cfRule type="expression" dxfId="1650" priority="110">
      <formula>AND($E205&lt;&gt;"UN", G205="", G206&lt;&gt;"", G206&lt;&gt;"-1")</formula>
    </cfRule>
  </conditionalFormatting>
  <conditionalFormatting sqref="G207:AJ207">
    <cfRule type="expression" dxfId="1649" priority="111">
      <formula>AND($E207&lt;&gt;"UN", G207="", G208&lt;&gt;"", G208&lt;&gt;"-1")</formula>
    </cfRule>
  </conditionalFormatting>
  <conditionalFormatting sqref="G209:AJ209">
    <cfRule type="expression" dxfId="1648" priority="112">
      <formula>AND($E209&lt;&gt;"UN", G209="", G210&lt;&gt;"", G210&lt;&gt;"-1")</formula>
    </cfRule>
  </conditionalFormatting>
  <conditionalFormatting sqref="G211:AJ211">
    <cfRule type="expression" dxfId="1647" priority="113">
      <formula>AND($E211&lt;&gt;"UN", G211="", G212&lt;&gt;"", G212&lt;&gt;"-1")</formula>
    </cfRule>
  </conditionalFormatting>
  <conditionalFormatting sqref="G213:AJ213">
    <cfRule type="expression" dxfId="1646" priority="114">
      <formula>AND($E213&lt;&gt;"UN", G213="", G214&lt;&gt;"", G214&lt;&gt;"-1")</formula>
    </cfRule>
  </conditionalFormatting>
  <conditionalFormatting sqref="G215:AJ215">
    <cfRule type="expression" dxfId="1645" priority="115">
      <formula>AND($E215&lt;&gt;"UN", G215="", G216&lt;&gt;"", G216&lt;&gt;"-1")</formula>
    </cfRule>
  </conditionalFormatting>
  <conditionalFormatting sqref="G217:AJ217">
    <cfRule type="expression" dxfId="1644" priority="116">
      <formula>AND($E217&lt;&gt;"UN", G217="", G218&lt;&gt;"", G218&lt;&gt;"-1")</formula>
    </cfRule>
  </conditionalFormatting>
  <conditionalFormatting sqref="G219:AJ219">
    <cfRule type="expression" dxfId="1643" priority="117">
      <formula>AND($E219&lt;&gt;"UN", G219="", G220&lt;&gt;"", G220&lt;&gt;"-1")</formula>
    </cfRule>
  </conditionalFormatting>
  <conditionalFormatting sqref="G221:AJ221">
    <cfRule type="expression" dxfId="1642" priority="118">
      <formula>AND($E221&lt;&gt;"UN", G221="", G222&lt;&gt;"", G222&lt;&gt;"-1")</formula>
    </cfRule>
  </conditionalFormatting>
  <conditionalFormatting sqref="G223:AJ223">
    <cfRule type="expression" dxfId="1641" priority="119">
      <formula>AND($E223&lt;&gt;"UN", G223="", G224&lt;&gt;"", G224&lt;&gt;"-1")</formula>
    </cfRule>
  </conditionalFormatting>
  <conditionalFormatting sqref="G225:AJ225">
    <cfRule type="expression" dxfId="1640" priority="120">
      <formula>AND($E225&lt;&gt;"UN", G225="", G226&lt;&gt;"", G226&lt;&gt;"-1")</formula>
    </cfRule>
  </conditionalFormatting>
  <conditionalFormatting sqref="G227:AJ227">
    <cfRule type="expression" dxfId="1639" priority="121">
      <formula>AND($E227&lt;&gt;"UN", G227="", G228&lt;&gt;"", G228&lt;&gt;"-1")</formula>
    </cfRule>
  </conditionalFormatting>
  <conditionalFormatting sqref="G229:AJ229">
    <cfRule type="expression" dxfId="1638" priority="122">
      <formula>AND($E229&lt;&gt;"UN", G229="", G230&lt;&gt;"", G230&lt;&gt;"-1")</formula>
    </cfRule>
  </conditionalFormatting>
  <conditionalFormatting sqref="G231:AJ231">
    <cfRule type="expression" dxfId="1637" priority="123">
      <formula>AND($E231&lt;&gt;"UN", G231="", G232&lt;&gt;"", G232&lt;&gt;"-1")</formula>
    </cfRule>
  </conditionalFormatting>
  <conditionalFormatting sqref="G233:AJ233">
    <cfRule type="expression" dxfId="1636" priority="124">
      <formula>AND($E233&lt;&gt;"UN", G233="", G234&lt;&gt;"", G234&lt;&gt;"-1")</formula>
    </cfRule>
  </conditionalFormatting>
  <conditionalFormatting sqref="G235:AJ235">
    <cfRule type="expression" dxfId="1635" priority="125">
      <formula>AND($E235&lt;&gt;"UN", G235="", G236&lt;&gt;"", G236&lt;&gt;"-1")</formula>
    </cfRule>
  </conditionalFormatting>
  <conditionalFormatting sqref="G237:AJ237">
    <cfRule type="expression" dxfId="1634" priority="126">
      <formula>AND($E237&lt;&gt;"UN", G237="", G238&lt;&gt;"", G238&lt;&gt;"-1")</formula>
    </cfRule>
  </conditionalFormatting>
  <conditionalFormatting sqref="G239:AJ239">
    <cfRule type="expression" dxfId="1633" priority="127">
      <formula>AND($E239&lt;&gt;"UN", G239="", G240&lt;&gt;"", G240&lt;&gt;"-1")</formula>
    </cfRule>
  </conditionalFormatting>
  <conditionalFormatting sqref="G241:AJ241">
    <cfRule type="expression" dxfId="1632" priority="128">
      <formula>AND($E241&lt;&gt;"UN", G241="", G242&lt;&gt;"", G242&lt;&gt;"-1")</formula>
    </cfRule>
  </conditionalFormatting>
  <conditionalFormatting sqref="G243:AJ243">
    <cfRule type="expression" dxfId="1631" priority="129">
      <formula>AND($E243&lt;&gt;"UN", G243="", G244&lt;&gt;"", G244&lt;&gt;"-1")</formula>
    </cfRule>
  </conditionalFormatting>
  <conditionalFormatting sqref="G245:AJ245">
    <cfRule type="expression" dxfId="1630" priority="130">
      <formula>AND($E245&lt;&gt;"UN", G245="", G246&lt;&gt;"", G246&lt;&gt;"-1")</formula>
    </cfRule>
  </conditionalFormatting>
  <conditionalFormatting sqref="G247:AJ247">
    <cfRule type="expression" dxfId="1629" priority="131">
      <formula>AND($E247&lt;&gt;"UN", G247="", G248&lt;&gt;"", G248&lt;&gt;"-1")</formula>
    </cfRule>
  </conditionalFormatting>
  <conditionalFormatting sqref="G249:AJ249">
    <cfRule type="expression" dxfId="1628" priority="132">
      <formula>AND($E249&lt;&gt;"UN", G249="", G250&lt;&gt;"", G250&lt;&gt;"-1")</formula>
    </cfRule>
  </conditionalFormatting>
  <conditionalFormatting sqref="G251:AJ251">
    <cfRule type="expression" dxfId="1627" priority="133">
      <formula>AND($E251&lt;&gt;"UN", G251="", G252&lt;&gt;"", G252&lt;&gt;"-1")</formula>
    </cfRule>
  </conditionalFormatting>
  <conditionalFormatting sqref="G253:AJ253">
    <cfRule type="expression" dxfId="1626" priority="134">
      <formula>AND($E253&lt;&gt;"UN", G253="", G254&lt;&gt;"", G254&lt;&gt;"-1")</formula>
    </cfRule>
  </conditionalFormatting>
  <conditionalFormatting sqref="G255:AJ255">
    <cfRule type="expression" dxfId="1625" priority="135">
      <formula>AND($E255&lt;&gt;"UN", G255="", G256&lt;&gt;"", G256&lt;&gt;"-1")</formula>
    </cfRule>
  </conditionalFormatting>
  <conditionalFormatting sqref="G257:AJ257">
    <cfRule type="expression" dxfId="1624" priority="136">
      <formula>AND($E257&lt;&gt;"UN", G257="", G258&lt;&gt;"", G258&lt;&gt;"-1")</formula>
    </cfRule>
  </conditionalFormatting>
  <conditionalFormatting sqref="G259:AJ259">
    <cfRule type="expression" dxfId="1623" priority="137">
      <formula>AND($E259&lt;&gt;"UN", G259="", G260&lt;&gt;"", G260&lt;&gt;"-1")</formula>
    </cfRule>
  </conditionalFormatting>
  <conditionalFormatting sqref="G261:AJ261">
    <cfRule type="expression" dxfId="1622" priority="138">
      <formula>AND($E261&lt;&gt;"UN", G261="", G262&lt;&gt;"", G262&lt;&gt;"-1")</formula>
    </cfRule>
  </conditionalFormatting>
  <conditionalFormatting sqref="G263:AJ263">
    <cfRule type="expression" dxfId="1621" priority="139">
      <formula>AND($E263&lt;&gt;"UN", G263="", G264&lt;&gt;"", G264&lt;&gt;"-1")</formula>
    </cfRule>
  </conditionalFormatting>
  <conditionalFormatting sqref="G265:AJ265">
    <cfRule type="expression" dxfId="1620" priority="140">
      <formula>AND($E265&lt;&gt;"UN", G265="", G266&lt;&gt;"", G266&lt;&gt;"-1")</formula>
    </cfRule>
  </conditionalFormatting>
  <conditionalFormatting sqref="G267:AJ267">
    <cfRule type="expression" dxfId="1619" priority="141">
      <formula>AND($E267&lt;&gt;"UN", G267="", G268&lt;&gt;"", G268&lt;&gt;"-1")</formula>
    </cfRule>
  </conditionalFormatting>
  <conditionalFormatting sqref="G269:AJ269">
    <cfRule type="expression" dxfId="1618" priority="142">
      <formula>AND($E269&lt;&gt;"UN", G269="", G270&lt;&gt;"", G270&lt;&gt;"-1")</formula>
    </cfRule>
  </conditionalFormatting>
  <conditionalFormatting sqref="G271:AJ271">
    <cfRule type="expression" dxfId="1617" priority="143">
      <formula>AND($E271&lt;&gt;"UN", G271="", G272&lt;&gt;"", G272&lt;&gt;"-1")</formula>
    </cfRule>
  </conditionalFormatting>
  <conditionalFormatting sqref="G273:AJ273">
    <cfRule type="expression" dxfId="1616" priority="144">
      <formula>AND($E273&lt;&gt;"UN", G273="", G274&lt;&gt;"", G274&lt;&gt;"-1")</formula>
    </cfRule>
  </conditionalFormatting>
  <conditionalFormatting sqref="G275:AJ275">
    <cfRule type="expression" dxfId="1615" priority="145">
      <formula>AND($E275&lt;&gt;"UN", G275="", G276&lt;&gt;"", G276&lt;&gt;"-1")</formula>
    </cfRule>
  </conditionalFormatting>
  <conditionalFormatting sqref="G277:AJ277">
    <cfRule type="expression" dxfId="1614" priority="146">
      <formula>AND($E277&lt;&gt;"UN", G277="", G278&lt;&gt;"", G278&lt;&gt;"-1")</formula>
    </cfRule>
  </conditionalFormatting>
  <conditionalFormatting sqref="G279:AJ279">
    <cfRule type="expression" dxfId="1613" priority="147">
      <formula>AND($E279&lt;&gt;"UN", G279="", G280&lt;&gt;"", G280&lt;&gt;"-1")</formula>
    </cfRule>
  </conditionalFormatting>
  <conditionalFormatting sqref="G281:AJ281">
    <cfRule type="expression" dxfId="1612" priority="148">
      <formula>AND($E281&lt;&gt;"UN", G281="", G282&lt;&gt;"", G282&lt;&gt;"-1")</formula>
    </cfRule>
  </conditionalFormatting>
  <conditionalFormatting sqref="G283:AJ283">
    <cfRule type="expression" dxfId="1611" priority="149">
      <formula>AND($E283&lt;&gt;"UN", G283="", G284&lt;&gt;"", G284&lt;&gt;"-1")</formula>
    </cfRule>
  </conditionalFormatting>
  <conditionalFormatting sqref="G285:AJ285">
    <cfRule type="expression" dxfId="1610" priority="150">
      <formula>AND($E285&lt;&gt;"UN", G285="", G286&lt;&gt;"", G286&lt;&gt;"-1")</formula>
    </cfRule>
  </conditionalFormatting>
  <conditionalFormatting sqref="G287:AJ287">
    <cfRule type="expression" dxfId="1609" priority="151">
      <formula>AND($E287&lt;&gt;"UN", G287="", G288&lt;&gt;"", G288&lt;&gt;"-1")</formula>
    </cfRule>
  </conditionalFormatting>
  <conditionalFormatting sqref="G289:AJ289">
    <cfRule type="expression" dxfId="1608" priority="152">
      <formula>AND($E289&lt;&gt;"UN", G289="", G290&lt;&gt;"", G290&lt;&gt;"-1")</formula>
    </cfRule>
  </conditionalFormatting>
  <conditionalFormatting sqref="G291:AJ291">
    <cfRule type="expression" dxfId="1607" priority="153">
      <formula>AND($E291&lt;&gt;"UN", G291="", G292&lt;&gt;"", G292&lt;&gt;"-1")</formula>
    </cfRule>
  </conditionalFormatting>
  <conditionalFormatting sqref="G293:AJ293">
    <cfRule type="expression" dxfId="1606" priority="154">
      <formula>AND($E293&lt;&gt;"UN", G293="", G294&lt;&gt;"", G294&lt;&gt;"-1")</formula>
    </cfRule>
  </conditionalFormatting>
  <conditionalFormatting sqref="G295:AJ295">
    <cfRule type="expression" dxfId="1605" priority="155">
      <formula>AND($E295&lt;&gt;"UN", G295="", G296&lt;&gt;"", G296&lt;&gt;"-1")</formula>
    </cfRule>
  </conditionalFormatting>
  <conditionalFormatting sqref="G297:AJ297">
    <cfRule type="expression" dxfId="1604" priority="156">
      <formula>AND($E297&lt;&gt;"UN", G297="", G298&lt;&gt;"", G298&lt;&gt;"-1")</formula>
    </cfRule>
  </conditionalFormatting>
  <conditionalFormatting sqref="G299:AJ299">
    <cfRule type="expression" dxfId="1603" priority="157">
      <formula>AND($E299&lt;&gt;"UN", G299="", G300&lt;&gt;"", G300&lt;&gt;"-1")</formula>
    </cfRule>
  </conditionalFormatting>
  <conditionalFormatting sqref="G301:AJ301">
    <cfRule type="expression" dxfId="1602" priority="158">
      <formula>AND($E301&lt;&gt;"UN", G301="", G302&lt;&gt;"", G302&lt;&gt;"-1")</formula>
    </cfRule>
  </conditionalFormatting>
  <conditionalFormatting sqref="G303:AJ303">
    <cfRule type="expression" dxfId="1601" priority="159">
      <formula>AND($E303&lt;&gt;"UN", G303="", G304&lt;&gt;"", G304&lt;&gt;"-1")</formula>
    </cfRule>
  </conditionalFormatting>
  <conditionalFormatting sqref="G305:AJ305">
    <cfRule type="expression" dxfId="1600" priority="160">
      <formula>AND($E305&lt;&gt;"UN", G305="", G306&lt;&gt;"", G306&lt;&gt;"-1")</formula>
    </cfRule>
  </conditionalFormatting>
  <conditionalFormatting sqref="G307:AJ307">
    <cfRule type="expression" dxfId="1599" priority="161">
      <formula>AND($E307&lt;&gt;"UN", G307="", G308&lt;&gt;"", G308&lt;&gt;"-1")</formula>
    </cfRule>
  </conditionalFormatting>
  <conditionalFormatting sqref="G309:AJ309">
    <cfRule type="expression" dxfId="1598" priority="162">
      <formula>AND($E309&lt;&gt;"UN", G309="", G310&lt;&gt;"", G310&lt;&gt;"-1")</formula>
    </cfRule>
  </conditionalFormatting>
  <conditionalFormatting sqref="G311:AJ311">
    <cfRule type="expression" dxfId="1597" priority="163">
      <formula>AND($E311&lt;&gt;"UN", G311="", G312&lt;&gt;"", G312&lt;&gt;"-1")</formula>
    </cfRule>
  </conditionalFormatting>
  <conditionalFormatting sqref="G313:AJ313">
    <cfRule type="expression" dxfId="1596" priority="164">
      <formula>AND($E313&lt;&gt;"UN", G313="", G314&lt;&gt;"", G314&lt;&gt;"-1")</formula>
    </cfRule>
  </conditionalFormatting>
  <conditionalFormatting sqref="G315:AJ315">
    <cfRule type="expression" dxfId="1595" priority="165">
      <formula>AND($E315&lt;&gt;"UN", G315="", G316&lt;&gt;"", G316&lt;&gt;"-1")</formula>
    </cfRule>
  </conditionalFormatting>
  <conditionalFormatting sqref="G317:AJ317">
    <cfRule type="expression" dxfId="1594" priority="166">
      <formula>AND($E317&lt;&gt;"UN", G317="", G318&lt;&gt;"", G318&lt;&gt;"-1")</formula>
    </cfRule>
  </conditionalFormatting>
  <conditionalFormatting sqref="G319:AJ319">
    <cfRule type="expression" dxfId="1593" priority="167">
      <formula>AND($E319&lt;&gt;"UN", G319="", G320&lt;&gt;"", G320&lt;&gt;"-1")</formula>
    </cfRule>
  </conditionalFormatting>
  <conditionalFormatting sqref="G321:AJ321">
    <cfRule type="expression" dxfId="1592" priority="168">
      <formula>AND($E321&lt;&gt;"UN", G321="", G322&lt;&gt;"", G322&lt;&gt;"-1")</formula>
    </cfRule>
  </conditionalFormatting>
  <conditionalFormatting sqref="AL4:AL320">
    <cfRule type="colorScale" priority="169">
      <colorScale>
        <cfvo type="num" val="0"/>
        <cfvo type="num" val="0.2"/>
        <cfvo type="num" val="20.67"/>
        <color rgb="FFF8696B"/>
        <color rgb="FFFFEB84"/>
        <color rgb="FF63BE7B"/>
      </colorScale>
    </cfRule>
  </conditionalFormatting>
  <conditionalFormatting sqref="AM4:AM320">
    <cfRule type="colorScale" priority="170">
      <colorScale>
        <cfvo type="num" val="20.67"/>
        <cfvo type="num" val="99.88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321 H4:H321 I4:I321 J4:J321 K4:K321 L4:L321 M4:M321 N4:N321 O4:O321 P4:P321 Q4:Q321 R4:R321 S4:S321 T4:T321 U4:U321 V4:V321 W4:W321 X4:X321 Y4:Y321 Z4:Z321 AA4:AA321 AB4:AB321 AC4:AC321 AD4:AD321 AE4:AE321 AF4:AF321 AG4:AG321 AH4:AH321 AI4:AI321 AJ4:AJ321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79646"/>
  </sheetPr>
  <dimension ref="A1:AN389"/>
  <sheetViews>
    <sheetView showGridLines="0" zoomScale="90" workbookViewId="0"/>
  </sheetViews>
  <sheetFormatPr defaultRowHeight="12" x14ac:dyDescent="0.25"/>
  <cols>
    <col min="1" max="3" width="8.42578125"/>
    <col min="4" max="4" width="27.42578125" bestFit="1" customWidth="1"/>
  </cols>
  <sheetData>
    <row r="1" spans="1:40" ht="14.4" x14ac:dyDescent="0.3">
      <c r="A1" s="229" t="s">
        <v>201</v>
      </c>
      <c r="B1" s="230"/>
      <c r="C1" s="230"/>
      <c r="D1" s="230"/>
      <c r="E1" s="230"/>
      <c r="F1" s="230"/>
      <c r="G1" s="230"/>
    </row>
    <row r="2" spans="1:40" x14ac:dyDescent="0.25">
      <c r="E2" s="245" t="s">
        <v>31</v>
      </c>
      <c r="F2" s="246"/>
      <c r="G2" s="75">
        <v>154551.772</v>
      </c>
      <c r="H2" s="75">
        <v>148697.08600000001</v>
      </c>
      <c r="I2" s="75">
        <v>136653.00899999999</v>
      </c>
      <c r="J2" s="75">
        <v>144076.27299999999</v>
      </c>
      <c r="K2" s="75">
        <v>134165.29399999999</v>
      </c>
      <c r="L2" s="75">
        <v>131963.89799999999</v>
      </c>
      <c r="M2" s="75">
        <v>152905.02100000001</v>
      </c>
      <c r="N2" s="75">
        <v>136463.69099999999</v>
      </c>
      <c r="O2" s="75">
        <v>124935.447</v>
      </c>
      <c r="P2" s="75">
        <v>119573.5</v>
      </c>
      <c r="Q2" s="75">
        <v>105091.05</v>
      </c>
      <c r="R2" s="75">
        <v>105911.628</v>
      </c>
      <c r="S2" s="75">
        <v>102844.149</v>
      </c>
      <c r="T2" s="75">
        <v>111874.277</v>
      </c>
      <c r="U2" s="75">
        <v>117915.042</v>
      </c>
      <c r="V2" s="75">
        <v>117423.717</v>
      </c>
      <c r="W2" s="75">
        <v>113185.973</v>
      </c>
      <c r="X2" s="75">
        <v>114389.31200000001</v>
      </c>
      <c r="Y2" s="75">
        <v>107007.16099999999</v>
      </c>
      <c r="Z2" s="75">
        <v>115701.291</v>
      </c>
      <c r="AA2" s="75">
        <v>129867.232</v>
      </c>
      <c r="AB2" s="75">
        <v>150333.81899999999</v>
      </c>
      <c r="AC2" s="75">
        <v>136919.03700000001</v>
      </c>
      <c r="AD2" s="75">
        <v>135966.829</v>
      </c>
      <c r="AE2" s="75">
        <v>136282.951</v>
      </c>
      <c r="AF2" s="75">
        <v>153931.10399999999</v>
      </c>
      <c r="AG2" s="75">
        <v>122370.717</v>
      </c>
      <c r="AH2" s="75">
        <v>149106.51699999999</v>
      </c>
      <c r="AI2" s="75">
        <v>140357.223</v>
      </c>
      <c r="AJ2" s="74">
        <v>140178.65599999999</v>
      </c>
    </row>
    <row r="3" spans="1:40" ht="14.4" x14ac:dyDescent="0.3">
      <c r="A3" s="17" t="s">
        <v>32</v>
      </c>
      <c r="B3" s="18">
        <v>6.2962962962963003</v>
      </c>
    </row>
    <row r="4" spans="1:40" ht="14.4" x14ac:dyDescent="0.3">
      <c r="A4" s="76" t="s">
        <v>33</v>
      </c>
      <c r="B4" s="77" t="s">
        <v>34</v>
      </c>
      <c r="C4" s="77" t="s">
        <v>35</v>
      </c>
      <c r="D4" s="77" t="s">
        <v>36</v>
      </c>
      <c r="E4" s="77" t="s">
        <v>37</v>
      </c>
      <c r="F4" s="77" t="s">
        <v>38</v>
      </c>
      <c r="G4" s="79" t="s">
        <v>39</v>
      </c>
      <c r="H4" s="79" t="s">
        <v>40</v>
      </c>
      <c r="I4" s="79" t="s">
        <v>41</v>
      </c>
      <c r="J4" s="79" t="s">
        <v>42</v>
      </c>
      <c r="K4" s="79" t="s">
        <v>43</v>
      </c>
      <c r="L4" s="79" t="s">
        <v>44</v>
      </c>
      <c r="M4" s="79" t="s">
        <v>45</v>
      </c>
      <c r="N4" s="79" t="s">
        <v>46</v>
      </c>
      <c r="O4" s="79" t="s">
        <v>47</v>
      </c>
      <c r="P4" s="79" t="s">
        <v>48</v>
      </c>
      <c r="Q4" s="79" t="s">
        <v>49</v>
      </c>
      <c r="R4" s="79" t="s">
        <v>50</v>
      </c>
      <c r="S4" s="79" t="s">
        <v>51</v>
      </c>
      <c r="T4" s="79" t="s">
        <v>52</v>
      </c>
      <c r="U4" s="79" t="s">
        <v>53</v>
      </c>
      <c r="V4" s="79" t="s">
        <v>54</v>
      </c>
      <c r="W4" s="79" t="s">
        <v>55</v>
      </c>
      <c r="X4" s="79" t="s">
        <v>56</v>
      </c>
      <c r="Y4" s="79" t="s">
        <v>57</v>
      </c>
      <c r="Z4" s="79" t="s">
        <v>58</v>
      </c>
      <c r="AA4" s="79" t="s">
        <v>59</v>
      </c>
      <c r="AB4" s="79" t="s">
        <v>60</v>
      </c>
      <c r="AC4" s="79" t="s">
        <v>61</v>
      </c>
      <c r="AD4" s="79" t="s">
        <v>62</v>
      </c>
      <c r="AE4" s="79" t="s">
        <v>63</v>
      </c>
      <c r="AF4" s="79" t="s">
        <v>64</v>
      </c>
      <c r="AG4" s="79" t="s">
        <v>65</v>
      </c>
      <c r="AH4" s="79" t="s">
        <v>66</v>
      </c>
      <c r="AI4" s="79" t="s">
        <v>67</v>
      </c>
      <c r="AJ4" s="80" t="s">
        <v>68</v>
      </c>
      <c r="AK4" s="19" t="s">
        <v>69</v>
      </c>
      <c r="AL4" s="28" t="s">
        <v>70</v>
      </c>
      <c r="AM4" s="28" t="s">
        <v>71</v>
      </c>
      <c r="AN4" s="30" t="s">
        <v>72</v>
      </c>
    </row>
    <row r="5" spans="1:40" x14ac:dyDescent="0.25">
      <c r="A5" t="s">
        <v>202</v>
      </c>
      <c r="B5" t="s">
        <v>188</v>
      </c>
      <c r="C5" t="s">
        <v>75</v>
      </c>
      <c r="D5" t="s">
        <v>83</v>
      </c>
      <c r="E5" t="s">
        <v>99</v>
      </c>
      <c r="F5" t="s">
        <v>78</v>
      </c>
      <c r="G5" s="31">
        <v>28923.473999999998</v>
      </c>
      <c r="H5" s="31">
        <v>32651.378000000001</v>
      </c>
      <c r="I5" s="31">
        <v>29723.371999999999</v>
      </c>
      <c r="J5" s="31">
        <v>31171.805</v>
      </c>
      <c r="K5" s="31">
        <v>29665.838</v>
      </c>
      <c r="L5" s="31">
        <v>30419.643</v>
      </c>
      <c r="M5" s="31">
        <v>31527.745999999999</v>
      </c>
      <c r="N5" s="31">
        <v>33290.587</v>
      </c>
      <c r="O5" s="31">
        <v>32940.186000000002</v>
      </c>
      <c r="P5" s="31">
        <v>24010.234</v>
      </c>
      <c r="Q5" s="31">
        <v>22317.192999999999</v>
      </c>
      <c r="R5" s="31">
        <v>18480.335999999999</v>
      </c>
      <c r="S5" s="31">
        <v>13278.736999999999</v>
      </c>
      <c r="T5" s="31">
        <v>15980.932000000001</v>
      </c>
      <c r="U5" s="31">
        <v>18748.169000000002</v>
      </c>
      <c r="V5" s="31">
        <v>20154.749</v>
      </c>
      <c r="W5" s="31">
        <v>21771.822</v>
      </c>
      <c r="X5" s="31">
        <v>18589.517</v>
      </c>
      <c r="Y5" s="31">
        <v>20389.944</v>
      </c>
      <c r="Z5" s="31">
        <v>22306.827000000001</v>
      </c>
      <c r="AA5" s="31">
        <v>20524.877</v>
      </c>
      <c r="AB5" s="31">
        <v>26036.42</v>
      </c>
      <c r="AC5" s="31">
        <v>25877.079000000002</v>
      </c>
      <c r="AD5" s="31">
        <v>24868.67</v>
      </c>
      <c r="AE5" s="31">
        <v>17877.382000000001</v>
      </c>
      <c r="AF5" s="31">
        <v>15991.786</v>
      </c>
      <c r="AG5" s="31">
        <v>12920.45</v>
      </c>
      <c r="AH5" s="31">
        <v>17411.557000000001</v>
      </c>
      <c r="AI5" s="31">
        <v>13958.789000000001</v>
      </c>
      <c r="AJ5" s="31">
        <v>15702.011</v>
      </c>
      <c r="AK5">
        <v>1</v>
      </c>
      <c r="AL5" s="29">
        <v>17.670000000000002</v>
      </c>
      <c r="AM5" s="29">
        <v>17.670000000000002</v>
      </c>
      <c r="AN5" s="20">
        <v>687511.51300000004</v>
      </c>
    </row>
    <row r="6" spans="1:40" x14ac:dyDescent="0.25">
      <c r="A6" t="s">
        <v>202</v>
      </c>
      <c r="B6" t="s">
        <v>188</v>
      </c>
      <c r="C6" t="s">
        <v>75</v>
      </c>
      <c r="D6" t="s">
        <v>83</v>
      </c>
      <c r="E6" t="s">
        <v>99</v>
      </c>
      <c r="F6" t="s">
        <v>79</v>
      </c>
      <c r="G6" s="31" t="s">
        <v>24</v>
      </c>
      <c r="H6" s="31" t="s">
        <v>24</v>
      </c>
      <c r="I6" s="31" t="s">
        <v>24</v>
      </c>
      <c r="J6" s="31" t="s">
        <v>24</v>
      </c>
      <c r="K6" s="31" t="s">
        <v>24</v>
      </c>
      <c r="L6" s="31" t="s">
        <v>24</v>
      </c>
      <c r="M6" s="31" t="s">
        <v>24</v>
      </c>
      <c r="N6" s="31" t="s">
        <v>24</v>
      </c>
      <c r="O6" s="31" t="s">
        <v>24</v>
      </c>
      <c r="P6" s="31" t="s">
        <v>24</v>
      </c>
      <c r="Q6" s="31" t="s">
        <v>24</v>
      </c>
      <c r="R6" s="31" t="s">
        <v>24</v>
      </c>
      <c r="S6" s="31" t="s">
        <v>24</v>
      </c>
      <c r="T6" s="31" t="s">
        <v>24</v>
      </c>
      <c r="U6" s="31" t="s">
        <v>24</v>
      </c>
      <c r="V6" s="31" t="s">
        <v>24</v>
      </c>
      <c r="W6" s="31" t="s">
        <v>24</v>
      </c>
      <c r="X6" s="31" t="s">
        <v>24</v>
      </c>
      <c r="Y6" s="31" t="s">
        <v>24</v>
      </c>
      <c r="Z6" s="31" t="s">
        <v>24</v>
      </c>
      <c r="AA6" s="31" t="s">
        <v>24</v>
      </c>
      <c r="AB6" s="31" t="s">
        <v>24</v>
      </c>
      <c r="AC6" s="31" t="s">
        <v>24</v>
      </c>
      <c r="AD6" s="31" t="s">
        <v>24</v>
      </c>
      <c r="AE6" s="31" t="s">
        <v>24</v>
      </c>
      <c r="AF6" s="31" t="s">
        <v>24</v>
      </c>
      <c r="AG6" s="31" t="s">
        <v>24</v>
      </c>
      <c r="AH6" s="31" t="s">
        <v>24</v>
      </c>
      <c r="AI6" s="31" t="s">
        <v>24</v>
      </c>
      <c r="AJ6" s="31" t="s">
        <v>24</v>
      </c>
      <c r="AK6">
        <v>1</v>
      </c>
      <c r="AL6" s="29" t="s">
        <v>80</v>
      </c>
      <c r="AM6" s="29" t="s">
        <v>80</v>
      </c>
      <c r="AN6" s="20" t="s">
        <v>80</v>
      </c>
    </row>
    <row r="7" spans="1:40" x14ac:dyDescent="0.25">
      <c r="A7" t="s">
        <v>202</v>
      </c>
      <c r="B7" t="s">
        <v>188</v>
      </c>
      <c r="C7" t="s">
        <v>75</v>
      </c>
      <c r="D7" t="s">
        <v>76</v>
      </c>
      <c r="E7" t="s">
        <v>99</v>
      </c>
      <c r="F7" t="s">
        <v>78</v>
      </c>
      <c r="G7" s="31">
        <v>37707.107000000004</v>
      </c>
      <c r="H7" s="31">
        <v>31866.41</v>
      </c>
      <c r="I7" s="31">
        <v>23900.797999999999</v>
      </c>
      <c r="J7" s="31">
        <v>28282.136999999999</v>
      </c>
      <c r="K7" s="31">
        <v>19332.285</v>
      </c>
      <c r="L7" s="31">
        <v>24763.553</v>
      </c>
      <c r="M7" s="31">
        <v>30433</v>
      </c>
      <c r="N7" s="31">
        <v>30342.9</v>
      </c>
      <c r="O7" s="31">
        <v>23665.187000000002</v>
      </c>
      <c r="P7" s="31">
        <v>20453.716</v>
      </c>
      <c r="Q7" s="31">
        <v>11120.909</v>
      </c>
      <c r="R7" s="31">
        <v>10606.745000000001</v>
      </c>
      <c r="S7" s="31">
        <v>12832.98</v>
      </c>
      <c r="T7" s="31">
        <v>23557.414000000001</v>
      </c>
      <c r="U7" s="31">
        <v>32139.978999999999</v>
      </c>
      <c r="V7" s="31">
        <v>24191.432000000001</v>
      </c>
      <c r="W7" s="31">
        <v>18237.992999999999</v>
      </c>
      <c r="X7" s="31">
        <v>17897.819</v>
      </c>
      <c r="Y7" s="31">
        <v>11336.069</v>
      </c>
      <c r="Z7" s="31">
        <v>13463.227999999999</v>
      </c>
      <c r="AA7" s="31">
        <v>20435.564999999999</v>
      </c>
      <c r="AB7" s="31">
        <v>18653.526999999998</v>
      </c>
      <c r="AC7" s="31">
        <v>11521.477999999999</v>
      </c>
      <c r="AD7" s="31">
        <v>10331.847</v>
      </c>
      <c r="AE7" s="31">
        <v>14092.048000000001</v>
      </c>
      <c r="AF7" s="31">
        <v>18957.027999999998</v>
      </c>
      <c r="AG7" s="31">
        <v>9978.9879999999994</v>
      </c>
      <c r="AH7" s="31">
        <v>10999.691000000001</v>
      </c>
      <c r="AI7" s="31">
        <v>11176.755999999999</v>
      </c>
      <c r="AJ7" s="31">
        <v>12908.989</v>
      </c>
      <c r="AK7">
        <v>2</v>
      </c>
      <c r="AL7" s="29">
        <v>15.04</v>
      </c>
      <c r="AM7" s="29">
        <v>32.71</v>
      </c>
      <c r="AN7" s="20">
        <v>585187.57700000005</v>
      </c>
    </row>
    <row r="8" spans="1:40" x14ac:dyDescent="0.25">
      <c r="A8" t="s">
        <v>202</v>
      </c>
      <c r="B8" t="s">
        <v>188</v>
      </c>
      <c r="C8" t="s">
        <v>75</v>
      </c>
      <c r="D8" t="s">
        <v>76</v>
      </c>
      <c r="E8" t="s">
        <v>99</v>
      </c>
      <c r="F8" t="s">
        <v>79</v>
      </c>
      <c r="G8" s="31" t="s">
        <v>24</v>
      </c>
      <c r="H8" s="31" t="s">
        <v>24</v>
      </c>
      <c r="I8" s="31" t="s">
        <v>24</v>
      </c>
      <c r="J8" s="31" t="s">
        <v>24</v>
      </c>
      <c r="K8" s="31" t="s">
        <v>24</v>
      </c>
      <c r="L8" s="31" t="s">
        <v>24</v>
      </c>
      <c r="M8" s="31" t="s">
        <v>24</v>
      </c>
      <c r="N8" s="31" t="s">
        <v>24</v>
      </c>
      <c r="O8" s="31" t="s">
        <v>24</v>
      </c>
      <c r="P8" s="31" t="s">
        <v>24</v>
      </c>
      <c r="Q8" s="31" t="s">
        <v>24</v>
      </c>
      <c r="R8" s="31" t="s">
        <v>24</v>
      </c>
      <c r="S8" s="31" t="s">
        <v>24</v>
      </c>
      <c r="T8" s="31" t="s">
        <v>24</v>
      </c>
      <c r="U8" s="31" t="s">
        <v>24</v>
      </c>
      <c r="V8" s="31" t="s">
        <v>24</v>
      </c>
      <c r="W8" s="31" t="s">
        <v>24</v>
      </c>
      <c r="X8" s="31" t="s">
        <v>24</v>
      </c>
      <c r="Y8" s="31" t="s">
        <v>24</v>
      </c>
      <c r="Z8" s="31" t="s">
        <v>24</v>
      </c>
      <c r="AA8" s="31" t="s">
        <v>24</v>
      </c>
      <c r="AB8" s="31" t="s">
        <v>24</v>
      </c>
      <c r="AC8" s="31" t="s">
        <v>24</v>
      </c>
      <c r="AD8" s="31" t="s">
        <v>24</v>
      </c>
      <c r="AE8" s="31" t="s">
        <v>24</v>
      </c>
      <c r="AF8" s="31" t="s">
        <v>5</v>
      </c>
      <c r="AG8" s="31" t="s">
        <v>24</v>
      </c>
      <c r="AH8" s="31" t="s">
        <v>24</v>
      </c>
      <c r="AI8" s="31" t="s">
        <v>24</v>
      </c>
      <c r="AJ8" s="31" t="s">
        <v>24</v>
      </c>
      <c r="AK8">
        <v>2</v>
      </c>
      <c r="AL8" s="29" t="s">
        <v>80</v>
      </c>
      <c r="AM8" s="29" t="s">
        <v>80</v>
      </c>
      <c r="AN8" s="20" t="s">
        <v>80</v>
      </c>
    </row>
    <row r="9" spans="1:40" x14ac:dyDescent="0.25">
      <c r="A9" t="s">
        <v>202</v>
      </c>
      <c r="B9" t="s">
        <v>188</v>
      </c>
      <c r="C9" t="s">
        <v>75</v>
      </c>
      <c r="D9" t="s">
        <v>147</v>
      </c>
      <c r="E9" t="s">
        <v>99</v>
      </c>
      <c r="F9" t="s">
        <v>78</v>
      </c>
      <c r="G9" s="31" t="s">
        <v>80</v>
      </c>
      <c r="H9" s="31">
        <v>2541.8649999999998</v>
      </c>
      <c r="I9" s="31">
        <v>5627.5680000000002</v>
      </c>
      <c r="J9" s="31">
        <v>4710.3140000000003</v>
      </c>
      <c r="K9" s="31">
        <v>9640.0730000000003</v>
      </c>
      <c r="L9" s="31">
        <v>5221.5739999999996</v>
      </c>
      <c r="M9" s="31">
        <v>12239.924000000001</v>
      </c>
      <c r="N9" s="31">
        <v>11120.475</v>
      </c>
      <c r="O9" s="31">
        <v>9127.2790000000005</v>
      </c>
      <c r="P9" s="31">
        <v>5501.6719999999996</v>
      </c>
      <c r="Q9" s="31">
        <v>6364.2330000000002</v>
      </c>
      <c r="R9" s="31">
        <v>4864.5709999999999</v>
      </c>
      <c r="S9" s="31">
        <v>5395.5879999999997</v>
      </c>
      <c r="T9" s="31">
        <v>9196.5820000000003</v>
      </c>
      <c r="U9" s="31">
        <v>9601.7669999999998</v>
      </c>
      <c r="V9" s="31">
        <v>13950.987999999999</v>
      </c>
      <c r="W9" s="31">
        <v>11729.782999999999</v>
      </c>
      <c r="X9" s="31">
        <v>10696.5</v>
      </c>
      <c r="Y9" s="31">
        <v>9399.6</v>
      </c>
      <c r="Z9" s="31">
        <v>12890</v>
      </c>
      <c r="AA9" s="31">
        <v>13268.5</v>
      </c>
      <c r="AB9" s="31">
        <v>13457.1</v>
      </c>
      <c r="AC9" s="31">
        <v>14737.5</v>
      </c>
      <c r="AD9" s="31">
        <v>18478.5</v>
      </c>
      <c r="AE9" s="31">
        <v>21714</v>
      </c>
      <c r="AF9" s="31">
        <v>22367</v>
      </c>
      <c r="AG9" s="31">
        <v>17045</v>
      </c>
      <c r="AH9" s="31">
        <v>25374</v>
      </c>
      <c r="AI9" s="31">
        <v>20312</v>
      </c>
      <c r="AJ9" s="31">
        <v>24413</v>
      </c>
      <c r="AK9">
        <v>3</v>
      </c>
      <c r="AL9" s="29">
        <v>9.02</v>
      </c>
      <c r="AM9" s="29">
        <v>41.73</v>
      </c>
      <c r="AN9" s="20">
        <v>350986.95799999998</v>
      </c>
    </row>
    <row r="10" spans="1:40" x14ac:dyDescent="0.25">
      <c r="A10" t="s">
        <v>202</v>
      </c>
      <c r="B10" t="s">
        <v>188</v>
      </c>
      <c r="C10" t="s">
        <v>75</v>
      </c>
      <c r="D10" t="s">
        <v>147</v>
      </c>
      <c r="E10" t="s">
        <v>99</v>
      </c>
      <c r="F10" t="s">
        <v>79</v>
      </c>
      <c r="G10" s="31" t="s">
        <v>80</v>
      </c>
      <c r="H10" s="31" t="s">
        <v>24</v>
      </c>
      <c r="I10" s="31" t="s">
        <v>24</v>
      </c>
      <c r="J10" s="31" t="s">
        <v>24</v>
      </c>
      <c r="K10" s="31" t="s">
        <v>24</v>
      </c>
      <c r="L10" s="31" t="s">
        <v>24</v>
      </c>
      <c r="M10" s="31" t="s">
        <v>24</v>
      </c>
      <c r="N10" s="31" t="s">
        <v>24</v>
      </c>
      <c r="O10" s="31" t="s">
        <v>24</v>
      </c>
      <c r="P10" s="31" t="s">
        <v>24</v>
      </c>
      <c r="Q10" s="31" t="s">
        <v>24</v>
      </c>
      <c r="R10" s="31" t="s">
        <v>24</v>
      </c>
      <c r="S10" s="31" t="s">
        <v>20</v>
      </c>
      <c r="T10" s="31" t="s">
        <v>24</v>
      </c>
      <c r="U10" s="31" t="s">
        <v>24</v>
      </c>
      <c r="V10" s="31" t="s">
        <v>24</v>
      </c>
      <c r="W10" s="31" t="s">
        <v>24</v>
      </c>
      <c r="X10" s="31" t="s">
        <v>24</v>
      </c>
      <c r="Y10" s="31" t="s">
        <v>24</v>
      </c>
      <c r="Z10" s="31" t="s">
        <v>24</v>
      </c>
      <c r="AA10" s="31" t="s">
        <v>20</v>
      </c>
      <c r="AB10" s="31" t="s">
        <v>20</v>
      </c>
      <c r="AC10" s="31" t="s">
        <v>20</v>
      </c>
      <c r="AD10" s="31" t="s">
        <v>20</v>
      </c>
      <c r="AE10" s="31" t="s">
        <v>20</v>
      </c>
      <c r="AF10" s="31" t="s">
        <v>20</v>
      </c>
      <c r="AG10" s="31" t="s">
        <v>20</v>
      </c>
      <c r="AH10" s="31" t="s">
        <v>20</v>
      </c>
      <c r="AI10" s="31" t="s">
        <v>20</v>
      </c>
      <c r="AJ10" s="31" t="s">
        <v>5</v>
      </c>
      <c r="AK10">
        <v>3</v>
      </c>
      <c r="AL10" s="29" t="s">
        <v>80</v>
      </c>
      <c r="AM10" s="29" t="s">
        <v>80</v>
      </c>
      <c r="AN10" s="20" t="s">
        <v>80</v>
      </c>
    </row>
    <row r="11" spans="1:40" x14ac:dyDescent="0.25">
      <c r="A11" t="s">
        <v>202</v>
      </c>
      <c r="B11" t="s">
        <v>188</v>
      </c>
      <c r="C11" t="s">
        <v>75</v>
      </c>
      <c r="D11" t="s">
        <v>147</v>
      </c>
      <c r="E11" t="s">
        <v>77</v>
      </c>
      <c r="F11" t="s">
        <v>78</v>
      </c>
      <c r="G11" s="31">
        <v>9268</v>
      </c>
      <c r="H11" s="31">
        <v>5640.1350000000002</v>
      </c>
      <c r="I11" s="31">
        <v>9459.1119999999992</v>
      </c>
      <c r="J11" s="31">
        <v>9139.3259999999991</v>
      </c>
      <c r="K11" s="31">
        <v>11810.367</v>
      </c>
      <c r="L11" s="31">
        <v>7451.2060000000001</v>
      </c>
      <c r="M11" s="31">
        <v>11605.196</v>
      </c>
      <c r="N11" s="31">
        <v>7425.835</v>
      </c>
      <c r="O11" s="31">
        <v>6711.2209999999995</v>
      </c>
      <c r="P11" s="31">
        <v>9942.7880000000005</v>
      </c>
      <c r="Q11" s="31">
        <v>6654.7669999999998</v>
      </c>
      <c r="R11" s="31">
        <v>9172.8240000000005</v>
      </c>
      <c r="S11" s="31">
        <v>10174.130999999999</v>
      </c>
      <c r="T11" s="31">
        <v>7324.5330000000004</v>
      </c>
      <c r="U11" s="31">
        <v>6256.6220000000003</v>
      </c>
      <c r="V11" s="31">
        <v>6300.8540000000003</v>
      </c>
      <c r="W11" s="31">
        <v>6771.2389999999996</v>
      </c>
      <c r="X11" s="31">
        <v>5773.5</v>
      </c>
      <c r="Y11" s="31">
        <v>4521.1000000000004</v>
      </c>
      <c r="Z11" s="31">
        <v>6049</v>
      </c>
      <c r="AA11" s="31">
        <v>6390.5</v>
      </c>
      <c r="AB11" s="31">
        <v>6760.5</v>
      </c>
      <c r="AC11" s="31">
        <v>5660.9</v>
      </c>
      <c r="AD11" s="31">
        <v>5867.5</v>
      </c>
      <c r="AE11" s="31">
        <v>4528.5</v>
      </c>
      <c r="AF11" s="31">
        <v>4068</v>
      </c>
      <c r="AG11" s="31">
        <v>4218.5</v>
      </c>
      <c r="AH11" s="31">
        <v>4176</v>
      </c>
      <c r="AI11" s="31">
        <v>1847</v>
      </c>
      <c r="AJ11" s="31">
        <v>1039</v>
      </c>
      <c r="AK11">
        <v>4</v>
      </c>
      <c r="AL11" s="29">
        <v>5.19</v>
      </c>
      <c r="AM11" s="29">
        <v>46.93</v>
      </c>
      <c r="AN11" s="20">
        <v>202008.15700000001</v>
      </c>
    </row>
    <row r="12" spans="1:40" x14ac:dyDescent="0.25">
      <c r="A12" t="s">
        <v>202</v>
      </c>
      <c r="B12" t="s">
        <v>188</v>
      </c>
      <c r="C12" t="s">
        <v>75</v>
      </c>
      <c r="D12" t="s">
        <v>147</v>
      </c>
      <c r="E12" t="s">
        <v>77</v>
      </c>
      <c r="F12" t="s">
        <v>79</v>
      </c>
      <c r="G12" s="31" t="s">
        <v>24</v>
      </c>
      <c r="H12" s="31" t="s">
        <v>24</v>
      </c>
      <c r="I12" s="31" t="s">
        <v>24</v>
      </c>
      <c r="J12" s="31" t="s">
        <v>24</v>
      </c>
      <c r="K12" s="31" t="s">
        <v>24</v>
      </c>
      <c r="L12" s="31" t="s">
        <v>24</v>
      </c>
      <c r="M12" s="31" t="s">
        <v>24</v>
      </c>
      <c r="N12" s="31" t="s">
        <v>24</v>
      </c>
      <c r="O12" s="31" t="s">
        <v>24</v>
      </c>
      <c r="P12" s="31" t="s">
        <v>24</v>
      </c>
      <c r="Q12" s="31" t="s">
        <v>24</v>
      </c>
      <c r="R12" s="31" t="s">
        <v>24</v>
      </c>
      <c r="S12" s="31" t="s">
        <v>20</v>
      </c>
      <c r="T12" s="31" t="s">
        <v>24</v>
      </c>
      <c r="U12" s="31" t="s">
        <v>24</v>
      </c>
      <c r="V12" s="31" t="s">
        <v>24</v>
      </c>
      <c r="W12" s="31" t="s">
        <v>24</v>
      </c>
      <c r="X12" s="31" t="s">
        <v>24</v>
      </c>
      <c r="Y12" s="31" t="s">
        <v>24</v>
      </c>
      <c r="Z12" s="31" t="s">
        <v>24</v>
      </c>
      <c r="AA12" s="31" t="s">
        <v>20</v>
      </c>
      <c r="AB12" s="31" t="s">
        <v>20</v>
      </c>
      <c r="AC12" s="31" t="s">
        <v>20</v>
      </c>
      <c r="AD12" s="31" t="s">
        <v>20</v>
      </c>
      <c r="AE12" s="31" t="s">
        <v>20</v>
      </c>
      <c r="AF12" s="31" t="s">
        <v>20</v>
      </c>
      <c r="AG12" s="31" t="s">
        <v>20</v>
      </c>
      <c r="AH12" s="31" t="s">
        <v>20</v>
      </c>
      <c r="AI12" s="31" t="s">
        <v>20</v>
      </c>
      <c r="AJ12" s="31" t="s">
        <v>5</v>
      </c>
      <c r="AK12">
        <v>4</v>
      </c>
      <c r="AL12" s="29" t="s">
        <v>80</v>
      </c>
      <c r="AM12" s="29" t="s">
        <v>80</v>
      </c>
      <c r="AN12" s="20" t="s">
        <v>80</v>
      </c>
    </row>
    <row r="13" spans="1:40" x14ac:dyDescent="0.25">
      <c r="A13" t="s">
        <v>202</v>
      </c>
      <c r="B13" t="s">
        <v>188</v>
      </c>
      <c r="C13" t="s">
        <v>75</v>
      </c>
      <c r="D13" t="s">
        <v>113</v>
      </c>
      <c r="E13" t="s">
        <v>105</v>
      </c>
      <c r="F13" t="s">
        <v>78</v>
      </c>
      <c r="G13" s="31">
        <v>18</v>
      </c>
      <c r="H13" s="31">
        <v>69</v>
      </c>
      <c r="I13" s="31">
        <v>156</v>
      </c>
      <c r="J13" s="31" t="s">
        <v>80</v>
      </c>
      <c r="K13" s="31" t="s">
        <v>80</v>
      </c>
      <c r="L13" s="31" t="s">
        <v>80</v>
      </c>
      <c r="M13" s="31" t="s">
        <v>80</v>
      </c>
      <c r="N13" s="31" t="s">
        <v>80</v>
      </c>
      <c r="O13" s="31">
        <v>272.2</v>
      </c>
      <c r="P13" s="31" t="s">
        <v>80</v>
      </c>
      <c r="Q13" s="31" t="s">
        <v>80</v>
      </c>
      <c r="R13" s="31">
        <v>30.064</v>
      </c>
      <c r="S13" s="31">
        <v>21.747</v>
      </c>
      <c r="T13" s="31">
        <v>25.164000000000001</v>
      </c>
      <c r="U13" s="31">
        <v>2.34</v>
      </c>
      <c r="V13" s="31">
        <v>60.914000000000001</v>
      </c>
      <c r="W13" s="31">
        <v>414.85899999999998</v>
      </c>
      <c r="X13" s="31">
        <v>1569.6969999999999</v>
      </c>
      <c r="Y13" s="31">
        <v>5207.7629999999999</v>
      </c>
      <c r="Z13" s="31">
        <v>10414.591</v>
      </c>
      <c r="AA13" s="31">
        <v>12122.708000000001</v>
      </c>
      <c r="AB13" s="31">
        <v>13658.378000000001</v>
      </c>
      <c r="AC13" s="31">
        <v>16878.483</v>
      </c>
      <c r="AD13" s="31">
        <v>15159.101000000001</v>
      </c>
      <c r="AE13" s="31">
        <v>10993.02</v>
      </c>
      <c r="AF13" s="31">
        <v>11038.386</v>
      </c>
      <c r="AG13" s="31">
        <v>11052</v>
      </c>
      <c r="AH13" s="31">
        <v>11982</v>
      </c>
      <c r="AI13" s="31">
        <v>14183</v>
      </c>
      <c r="AJ13" s="31">
        <v>13254.225</v>
      </c>
      <c r="AK13">
        <v>5</v>
      </c>
      <c r="AL13" s="29">
        <v>3.82</v>
      </c>
      <c r="AM13" s="29">
        <v>50.74</v>
      </c>
      <c r="AN13" s="20">
        <v>148583.639</v>
      </c>
    </row>
    <row r="14" spans="1:40" x14ac:dyDescent="0.25">
      <c r="A14" t="s">
        <v>202</v>
      </c>
      <c r="B14" t="s">
        <v>188</v>
      </c>
      <c r="C14" t="s">
        <v>75</v>
      </c>
      <c r="D14" t="s">
        <v>113</v>
      </c>
      <c r="E14" t="s">
        <v>105</v>
      </c>
      <c r="F14" t="s">
        <v>79</v>
      </c>
      <c r="G14" s="31" t="s">
        <v>82</v>
      </c>
      <c r="H14" s="31" t="s">
        <v>82</v>
      </c>
      <c r="I14" s="31" t="s">
        <v>82</v>
      </c>
      <c r="J14" s="31" t="s">
        <v>80</v>
      </c>
      <c r="K14" s="31" t="s">
        <v>80</v>
      </c>
      <c r="L14" s="31" t="s">
        <v>80</v>
      </c>
      <c r="M14" s="31" t="s">
        <v>80</v>
      </c>
      <c r="N14" s="31" t="s">
        <v>80</v>
      </c>
      <c r="O14" s="31" t="s">
        <v>82</v>
      </c>
      <c r="P14" s="31" t="s">
        <v>80</v>
      </c>
      <c r="Q14" s="31" t="s">
        <v>80</v>
      </c>
      <c r="R14" s="31" t="s">
        <v>82</v>
      </c>
      <c r="S14" s="31" t="s">
        <v>82</v>
      </c>
      <c r="T14" s="31" t="s">
        <v>82</v>
      </c>
      <c r="U14" s="31" t="s">
        <v>82</v>
      </c>
      <c r="V14" s="31" t="s">
        <v>5</v>
      </c>
      <c r="W14" s="31" t="s">
        <v>82</v>
      </c>
      <c r="X14" s="31" t="s">
        <v>82</v>
      </c>
      <c r="Y14" s="31" t="s">
        <v>82</v>
      </c>
      <c r="Z14" s="31" t="s">
        <v>5</v>
      </c>
      <c r="AA14" s="31" t="s">
        <v>82</v>
      </c>
      <c r="AB14" s="31" t="s">
        <v>82</v>
      </c>
      <c r="AC14" s="31" t="s">
        <v>20</v>
      </c>
      <c r="AD14" s="31" t="s">
        <v>20</v>
      </c>
      <c r="AE14" s="31" t="s">
        <v>5</v>
      </c>
      <c r="AF14" s="31" t="s">
        <v>20</v>
      </c>
      <c r="AG14" s="31" t="s">
        <v>5</v>
      </c>
      <c r="AH14" s="31" t="s">
        <v>5</v>
      </c>
      <c r="AI14" s="31" t="s">
        <v>5</v>
      </c>
      <c r="AJ14" s="31" t="s">
        <v>20</v>
      </c>
      <c r="AK14">
        <v>5</v>
      </c>
      <c r="AL14" s="29" t="s">
        <v>80</v>
      </c>
      <c r="AM14" s="29" t="s">
        <v>80</v>
      </c>
      <c r="AN14" s="20" t="s">
        <v>80</v>
      </c>
    </row>
    <row r="15" spans="1:40" x14ac:dyDescent="0.25">
      <c r="A15" t="s">
        <v>202</v>
      </c>
      <c r="B15" t="s">
        <v>188</v>
      </c>
      <c r="C15" t="s">
        <v>75</v>
      </c>
      <c r="D15" t="s">
        <v>98</v>
      </c>
      <c r="E15" t="s">
        <v>99</v>
      </c>
      <c r="F15" t="s">
        <v>78</v>
      </c>
      <c r="G15" s="31">
        <v>10853.6</v>
      </c>
      <c r="H15" s="31">
        <v>5758.71</v>
      </c>
      <c r="I15" s="31">
        <v>3136.79</v>
      </c>
      <c r="J15" s="31">
        <v>1752.94</v>
      </c>
      <c r="K15" s="31">
        <v>774.9</v>
      </c>
      <c r="L15" s="31">
        <v>1087.06</v>
      </c>
      <c r="M15" s="31">
        <v>574.08000000000004</v>
      </c>
      <c r="N15" s="31">
        <v>1022.31</v>
      </c>
      <c r="O15" s="31">
        <v>1699.5730000000001</v>
      </c>
      <c r="P15" s="31">
        <v>1887.24</v>
      </c>
      <c r="Q15" s="31">
        <v>6325.3950000000004</v>
      </c>
      <c r="R15" s="31">
        <v>8682.3040000000001</v>
      </c>
      <c r="S15" s="31">
        <v>9539.3340000000007</v>
      </c>
      <c r="T15" s="31">
        <v>6288.8710000000001</v>
      </c>
      <c r="U15" s="31">
        <v>5911.4690000000001</v>
      </c>
      <c r="V15" s="31">
        <v>5102.0720000000001</v>
      </c>
      <c r="W15" s="31">
        <v>4458.5730000000003</v>
      </c>
      <c r="X15" s="31">
        <v>5057.5590000000002</v>
      </c>
      <c r="Y15" s="31">
        <v>4062.0889999999999</v>
      </c>
      <c r="Z15" s="31">
        <v>4646.2629999999999</v>
      </c>
      <c r="AA15" s="31">
        <v>3412.3580000000002</v>
      </c>
      <c r="AB15" s="31">
        <v>4330.5060000000003</v>
      </c>
      <c r="AC15" s="31">
        <v>5090.2820000000002</v>
      </c>
      <c r="AD15" s="31">
        <v>4071.4569999999999</v>
      </c>
      <c r="AE15" s="31">
        <v>5870.03</v>
      </c>
      <c r="AF15" s="31">
        <v>8213.34</v>
      </c>
      <c r="AG15" s="31">
        <v>8407.91</v>
      </c>
      <c r="AH15" s="31">
        <v>10903.504999999999</v>
      </c>
      <c r="AI15" s="31">
        <v>7936.3850000000002</v>
      </c>
      <c r="AJ15" s="31">
        <v>1421.63</v>
      </c>
      <c r="AK15">
        <v>6</v>
      </c>
      <c r="AL15" s="29">
        <v>3.81</v>
      </c>
      <c r="AM15" s="29">
        <v>54.56</v>
      </c>
      <c r="AN15" s="20">
        <v>148278.535</v>
      </c>
    </row>
    <row r="16" spans="1:40" x14ac:dyDescent="0.25">
      <c r="A16" t="s">
        <v>202</v>
      </c>
      <c r="B16" t="s">
        <v>188</v>
      </c>
      <c r="C16" t="s">
        <v>75</v>
      </c>
      <c r="D16" t="s">
        <v>98</v>
      </c>
      <c r="E16" t="s">
        <v>99</v>
      </c>
      <c r="F16" t="s">
        <v>79</v>
      </c>
      <c r="G16" s="31" t="s">
        <v>20</v>
      </c>
      <c r="H16" s="31" t="s">
        <v>20</v>
      </c>
      <c r="I16" s="31" t="s">
        <v>20</v>
      </c>
      <c r="J16" s="31" t="s">
        <v>20</v>
      </c>
      <c r="K16" s="31" t="s">
        <v>5</v>
      </c>
      <c r="L16" s="31" t="s">
        <v>20</v>
      </c>
      <c r="M16" s="31" t="s">
        <v>20</v>
      </c>
      <c r="N16" s="31" t="s">
        <v>20</v>
      </c>
      <c r="O16" s="31" t="s">
        <v>5</v>
      </c>
      <c r="P16" s="31" t="s">
        <v>20</v>
      </c>
      <c r="Q16" s="31" t="s">
        <v>20</v>
      </c>
      <c r="R16" s="31" t="s">
        <v>20</v>
      </c>
      <c r="S16" s="31" t="s">
        <v>24</v>
      </c>
      <c r="T16" s="31" t="s">
        <v>24</v>
      </c>
      <c r="U16" s="31" t="s">
        <v>24</v>
      </c>
      <c r="V16" s="31" t="s">
        <v>24</v>
      </c>
      <c r="W16" s="31" t="s">
        <v>24</v>
      </c>
      <c r="X16" s="31" t="s">
        <v>24</v>
      </c>
      <c r="Y16" s="31" t="s">
        <v>24</v>
      </c>
      <c r="Z16" s="31" t="s">
        <v>24</v>
      </c>
      <c r="AA16" s="31" t="s">
        <v>24</v>
      </c>
      <c r="AB16" s="31" t="s">
        <v>24</v>
      </c>
      <c r="AC16" s="31" t="s">
        <v>24</v>
      </c>
      <c r="AD16" s="31" t="s">
        <v>24</v>
      </c>
      <c r="AE16" s="31" t="s">
        <v>24</v>
      </c>
      <c r="AF16" s="31" t="s">
        <v>24</v>
      </c>
      <c r="AG16" s="31" t="s">
        <v>24</v>
      </c>
      <c r="AH16" s="31" t="s">
        <v>24</v>
      </c>
      <c r="AI16" s="31" t="s">
        <v>24</v>
      </c>
      <c r="AJ16" s="31" t="s">
        <v>24</v>
      </c>
      <c r="AK16">
        <v>6</v>
      </c>
      <c r="AL16" s="29" t="s">
        <v>80</v>
      </c>
      <c r="AM16" s="29" t="s">
        <v>80</v>
      </c>
      <c r="AN16" s="20" t="s">
        <v>80</v>
      </c>
    </row>
    <row r="17" spans="1:40" x14ac:dyDescent="0.25">
      <c r="A17" t="s">
        <v>202</v>
      </c>
      <c r="B17" t="s">
        <v>188</v>
      </c>
      <c r="C17" t="s">
        <v>75</v>
      </c>
      <c r="D17" t="s">
        <v>128</v>
      </c>
      <c r="E17" t="s">
        <v>99</v>
      </c>
      <c r="F17" t="s">
        <v>78</v>
      </c>
      <c r="G17" s="31" t="s">
        <v>80</v>
      </c>
      <c r="H17" s="31">
        <v>3182.7</v>
      </c>
      <c r="I17" s="31">
        <v>6081.55</v>
      </c>
      <c r="J17" s="31">
        <v>6109.61</v>
      </c>
      <c r="K17" s="31">
        <v>3962</v>
      </c>
      <c r="L17" s="31">
        <v>5440.99</v>
      </c>
      <c r="M17" s="31">
        <v>4793.38</v>
      </c>
      <c r="N17" s="31">
        <v>4034.92</v>
      </c>
      <c r="O17" s="31">
        <v>6184.51</v>
      </c>
      <c r="P17" s="31">
        <v>4160.78</v>
      </c>
      <c r="Q17" s="31">
        <v>14.55</v>
      </c>
      <c r="R17" s="31">
        <v>1964.4739999999999</v>
      </c>
      <c r="S17" s="31">
        <v>1389.623</v>
      </c>
      <c r="T17" s="31">
        <v>7367.1419999999998</v>
      </c>
      <c r="U17" s="31">
        <v>6468.9</v>
      </c>
      <c r="V17" s="31">
        <v>5396.6509999999998</v>
      </c>
      <c r="W17" s="31">
        <v>4501.451</v>
      </c>
      <c r="X17" s="31">
        <v>6906.3109999999997</v>
      </c>
      <c r="Y17" s="31">
        <v>3812.5149999999999</v>
      </c>
      <c r="Z17" s="31">
        <v>5230.2160000000003</v>
      </c>
      <c r="AA17" s="31">
        <v>6267.32</v>
      </c>
      <c r="AB17" s="31">
        <v>8011.6059999999998</v>
      </c>
      <c r="AC17" s="31">
        <v>6661.2820000000002</v>
      </c>
      <c r="AD17" s="31">
        <v>7615.3149999999996</v>
      </c>
      <c r="AE17" s="31">
        <v>7773.0349999999999</v>
      </c>
      <c r="AF17" s="31">
        <v>9081.1299999999992</v>
      </c>
      <c r="AG17" s="31">
        <v>7795.8329999999996</v>
      </c>
      <c r="AH17" s="31">
        <v>3122.1729999999998</v>
      </c>
      <c r="AI17" s="31">
        <v>1249.9000000000001</v>
      </c>
      <c r="AJ17" s="31" t="s">
        <v>80</v>
      </c>
      <c r="AK17">
        <v>7</v>
      </c>
      <c r="AL17" s="29">
        <v>3.72</v>
      </c>
      <c r="AM17" s="29">
        <v>58.27</v>
      </c>
      <c r="AN17" s="20">
        <v>144579.867</v>
      </c>
    </row>
    <row r="18" spans="1:40" x14ac:dyDescent="0.25">
      <c r="A18" t="s">
        <v>202</v>
      </c>
      <c r="B18" t="s">
        <v>188</v>
      </c>
      <c r="C18" t="s">
        <v>75</v>
      </c>
      <c r="D18" t="s">
        <v>128</v>
      </c>
      <c r="E18" t="s">
        <v>99</v>
      </c>
      <c r="F18" t="s">
        <v>79</v>
      </c>
      <c r="G18" s="31" t="s">
        <v>80</v>
      </c>
      <c r="H18" s="31" t="s">
        <v>20</v>
      </c>
      <c r="I18" s="31" t="s">
        <v>20</v>
      </c>
      <c r="J18" s="31" t="s">
        <v>20</v>
      </c>
      <c r="K18" s="31" t="s">
        <v>5</v>
      </c>
      <c r="L18" s="31" t="s">
        <v>20</v>
      </c>
      <c r="M18" s="31" t="s">
        <v>20</v>
      </c>
      <c r="N18" s="31" t="s">
        <v>20</v>
      </c>
      <c r="O18" s="31" t="s">
        <v>20</v>
      </c>
      <c r="P18" s="31" t="s">
        <v>20</v>
      </c>
      <c r="Q18" s="31" t="s">
        <v>7</v>
      </c>
      <c r="R18" s="31" t="s">
        <v>20</v>
      </c>
      <c r="S18" s="31" t="s">
        <v>24</v>
      </c>
      <c r="T18" s="31" t="s">
        <v>24</v>
      </c>
      <c r="U18" s="31" t="s">
        <v>24</v>
      </c>
      <c r="V18" s="31" t="s">
        <v>24</v>
      </c>
      <c r="W18" s="31" t="s">
        <v>24</v>
      </c>
      <c r="X18" s="31" t="s">
        <v>24</v>
      </c>
      <c r="Y18" s="31" t="s">
        <v>24</v>
      </c>
      <c r="Z18" s="31" t="s">
        <v>24</v>
      </c>
      <c r="AA18" s="31" t="s">
        <v>24</v>
      </c>
      <c r="AB18" s="31" t="s">
        <v>24</v>
      </c>
      <c r="AC18" s="31" t="s">
        <v>24</v>
      </c>
      <c r="AD18" s="31" t="s">
        <v>24</v>
      </c>
      <c r="AE18" s="31" t="s">
        <v>24</v>
      </c>
      <c r="AF18" s="31" t="s">
        <v>24</v>
      </c>
      <c r="AG18" s="31" t="s">
        <v>24</v>
      </c>
      <c r="AH18" s="31" t="s">
        <v>24</v>
      </c>
      <c r="AI18" s="31" t="s">
        <v>5</v>
      </c>
      <c r="AJ18" s="31" t="s">
        <v>80</v>
      </c>
      <c r="AK18">
        <v>7</v>
      </c>
      <c r="AL18" s="29" t="s">
        <v>80</v>
      </c>
      <c r="AM18" s="29" t="s">
        <v>80</v>
      </c>
      <c r="AN18" s="20" t="s">
        <v>80</v>
      </c>
    </row>
    <row r="19" spans="1:40" x14ac:dyDescent="0.25">
      <c r="A19" t="s">
        <v>202</v>
      </c>
      <c r="B19" t="s">
        <v>188</v>
      </c>
      <c r="C19" t="s">
        <v>75</v>
      </c>
      <c r="D19" t="s">
        <v>91</v>
      </c>
      <c r="E19" t="s">
        <v>87</v>
      </c>
      <c r="F19" t="s">
        <v>78</v>
      </c>
      <c r="G19" s="31">
        <v>5227</v>
      </c>
      <c r="H19" s="31">
        <v>5250</v>
      </c>
      <c r="I19" s="31">
        <v>3539</v>
      </c>
      <c r="J19" s="31">
        <v>5173</v>
      </c>
      <c r="K19" s="31">
        <v>3405</v>
      </c>
      <c r="L19" s="31">
        <v>4061</v>
      </c>
      <c r="M19" s="31">
        <v>2691</v>
      </c>
      <c r="N19" s="31">
        <v>2104.7950000000001</v>
      </c>
      <c r="O19" s="31">
        <v>2753.8870000000002</v>
      </c>
      <c r="P19" s="31">
        <v>6260</v>
      </c>
      <c r="Q19" s="31">
        <v>4246.9309999999996</v>
      </c>
      <c r="R19" s="31">
        <v>4642.9939999999997</v>
      </c>
      <c r="S19" s="31">
        <v>9036.5049999999992</v>
      </c>
      <c r="T19" s="31">
        <v>6251.857</v>
      </c>
      <c r="U19" s="31">
        <v>4993.9409999999998</v>
      </c>
      <c r="V19" s="31">
        <v>4579.8190000000004</v>
      </c>
      <c r="W19" s="31">
        <v>4453.9679999999998</v>
      </c>
      <c r="X19" s="31">
        <v>4661.4949999999999</v>
      </c>
      <c r="Y19" s="31">
        <v>4576.6509999999998</v>
      </c>
      <c r="Z19" s="31">
        <v>3823.56</v>
      </c>
      <c r="AA19" s="31">
        <v>3469.5569999999998</v>
      </c>
      <c r="AB19" s="31">
        <v>3375.7820000000002</v>
      </c>
      <c r="AC19" s="31">
        <v>3123.0970000000002</v>
      </c>
      <c r="AD19" s="31">
        <v>3099.2950000000001</v>
      </c>
      <c r="AE19" s="31">
        <v>4055.7559999999999</v>
      </c>
      <c r="AF19" s="31">
        <v>2662.1480000000001</v>
      </c>
      <c r="AG19" s="31">
        <v>3073.444</v>
      </c>
      <c r="AH19" s="31">
        <v>4198.6689999999999</v>
      </c>
      <c r="AI19" s="31">
        <v>5881.0159999999996</v>
      </c>
      <c r="AJ19" s="31">
        <v>6266.2780000000002</v>
      </c>
      <c r="AK19">
        <v>8</v>
      </c>
      <c r="AL19" s="29">
        <v>3.37</v>
      </c>
      <c r="AM19" s="29">
        <v>61.64</v>
      </c>
      <c r="AN19" s="20">
        <v>130937.44500000001</v>
      </c>
    </row>
    <row r="20" spans="1:40" x14ac:dyDescent="0.25">
      <c r="A20" t="s">
        <v>202</v>
      </c>
      <c r="B20" t="s">
        <v>188</v>
      </c>
      <c r="C20" t="s">
        <v>75</v>
      </c>
      <c r="D20" t="s">
        <v>91</v>
      </c>
      <c r="E20" t="s">
        <v>87</v>
      </c>
      <c r="F20" t="s">
        <v>79</v>
      </c>
      <c r="G20" s="31" t="s">
        <v>24</v>
      </c>
      <c r="H20" s="31" t="s">
        <v>24</v>
      </c>
      <c r="I20" s="31" t="s">
        <v>24</v>
      </c>
      <c r="J20" s="31" t="s">
        <v>24</v>
      </c>
      <c r="K20" s="31" t="s">
        <v>24</v>
      </c>
      <c r="L20" s="31" t="s">
        <v>24</v>
      </c>
      <c r="M20" s="31" t="s">
        <v>24</v>
      </c>
      <c r="N20" s="31" t="s">
        <v>24</v>
      </c>
      <c r="O20" s="31" t="s">
        <v>24</v>
      </c>
      <c r="P20" s="31" t="s">
        <v>24</v>
      </c>
      <c r="Q20" s="31" t="s">
        <v>24</v>
      </c>
      <c r="R20" s="31" t="s">
        <v>24</v>
      </c>
      <c r="S20" s="31" t="s">
        <v>24</v>
      </c>
      <c r="T20" s="31" t="s">
        <v>24</v>
      </c>
      <c r="U20" s="31" t="s">
        <v>24</v>
      </c>
      <c r="V20" s="31" t="s">
        <v>24</v>
      </c>
      <c r="W20" s="31" t="s">
        <v>24</v>
      </c>
      <c r="X20" s="31" t="s">
        <v>24</v>
      </c>
      <c r="Y20" s="31" t="s">
        <v>24</v>
      </c>
      <c r="Z20" s="31" t="s">
        <v>24</v>
      </c>
      <c r="AA20" s="31" t="s">
        <v>20</v>
      </c>
      <c r="AB20" s="31" t="s">
        <v>20</v>
      </c>
      <c r="AC20" s="31" t="s">
        <v>24</v>
      </c>
      <c r="AD20" s="31" t="s">
        <v>24</v>
      </c>
      <c r="AE20" s="31" t="s">
        <v>24</v>
      </c>
      <c r="AF20" s="31" t="s">
        <v>24</v>
      </c>
      <c r="AG20" s="31" t="s">
        <v>22</v>
      </c>
      <c r="AH20" s="31" t="s">
        <v>24</v>
      </c>
      <c r="AI20" s="31" t="s">
        <v>24</v>
      </c>
      <c r="AJ20" s="31" t="s">
        <v>24</v>
      </c>
      <c r="AK20">
        <v>8</v>
      </c>
      <c r="AL20" s="29" t="s">
        <v>80</v>
      </c>
      <c r="AM20" s="29" t="s">
        <v>80</v>
      </c>
      <c r="AN20" s="20" t="s">
        <v>80</v>
      </c>
    </row>
    <row r="21" spans="1:40" x14ac:dyDescent="0.25">
      <c r="A21" t="s">
        <v>202</v>
      </c>
      <c r="B21" t="s">
        <v>188</v>
      </c>
      <c r="C21" t="s">
        <v>75</v>
      </c>
      <c r="D21" t="s">
        <v>93</v>
      </c>
      <c r="E21" t="s">
        <v>99</v>
      </c>
      <c r="F21" t="s">
        <v>78</v>
      </c>
      <c r="G21" s="31">
        <v>6338</v>
      </c>
      <c r="H21" s="31">
        <v>10777</v>
      </c>
      <c r="I21" s="31">
        <v>11653</v>
      </c>
      <c r="J21" s="31">
        <v>9157</v>
      </c>
      <c r="K21" s="31">
        <v>6523</v>
      </c>
      <c r="L21" s="31">
        <v>7572.1030000000001</v>
      </c>
      <c r="M21" s="31">
        <v>13933.511</v>
      </c>
      <c r="N21" s="31">
        <v>11572.75</v>
      </c>
      <c r="O21" s="31">
        <v>4851.84</v>
      </c>
      <c r="P21" s="31">
        <v>3185.4</v>
      </c>
      <c r="Q21" s="31">
        <v>2633.857</v>
      </c>
      <c r="R21" s="31">
        <v>4439.2</v>
      </c>
      <c r="S21" s="31">
        <v>2341.078</v>
      </c>
      <c r="T21" s="31">
        <v>2066.9850000000001</v>
      </c>
      <c r="U21" s="31">
        <v>1362.7170000000001</v>
      </c>
      <c r="V21" s="31">
        <v>2721.8980000000001</v>
      </c>
      <c r="W21" s="31">
        <v>2253.1590000000001</v>
      </c>
      <c r="X21" s="31">
        <v>3291.018</v>
      </c>
      <c r="Y21" s="31">
        <v>3635.3820000000001</v>
      </c>
      <c r="Z21" s="31">
        <v>2581.346</v>
      </c>
      <c r="AA21" s="31">
        <v>1920.076</v>
      </c>
      <c r="AB21" s="31">
        <v>2367.0360000000001</v>
      </c>
      <c r="AC21" s="31">
        <v>3373.1819999999998</v>
      </c>
      <c r="AD21" s="31">
        <v>1526.5719999999999</v>
      </c>
      <c r="AE21" s="31">
        <v>760.22699999999998</v>
      </c>
      <c r="AF21" s="31">
        <v>724.798</v>
      </c>
      <c r="AG21" s="31">
        <v>590.50099999999998</v>
      </c>
      <c r="AH21" s="31">
        <v>668.65099999999995</v>
      </c>
      <c r="AI21" s="31">
        <v>873.37599999999998</v>
      </c>
      <c r="AJ21" s="31">
        <v>85.905000000000001</v>
      </c>
      <c r="AK21">
        <v>9</v>
      </c>
      <c r="AL21" s="29">
        <v>3.23</v>
      </c>
      <c r="AM21" s="29">
        <v>64.87</v>
      </c>
      <c r="AN21" s="20">
        <v>125780.56600000001</v>
      </c>
    </row>
    <row r="22" spans="1:40" x14ac:dyDescent="0.25">
      <c r="A22" t="s">
        <v>202</v>
      </c>
      <c r="B22" t="s">
        <v>188</v>
      </c>
      <c r="C22" t="s">
        <v>75</v>
      </c>
      <c r="D22" t="s">
        <v>93</v>
      </c>
      <c r="E22" t="s">
        <v>99</v>
      </c>
      <c r="F22" t="s">
        <v>79</v>
      </c>
      <c r="G22" s="31" t="s">
        <v>20</v>
      </c>
      <c r="H22" s="31" t="s">
        <v>20</v>
      </c>
      <c r="I22" s="31" t="s">
        <v>20</v>
      </c>
      <c r="J22" s="31" t="s">
        <v>20</v>
      </c>
      <c r="K22" s="31" t="s">
        <v>20</v>
      </c>
      <c r="L22" s="31" t="s">
        <v>20</v>
      </c>
      <c r="M22" s="31" t="s">
        <v>20</v>
      </c>
      <c r="N22" s="31" t="s">
        <v>20</v>
      </c>
      <c r="O22" s="31" t="s">
        <v>20</v>
      </c>
      <c r="P22" s="31" t="s">
        <v>20</v>
      </c>
      <c r="Q22" s="31" t="s">
        <v>20</v>
      </c>
      <c r="R22" s="31" t="s">
        <v>20</v>
      </c>
      <c r="S22" s="31" t="s">
        <v>20</v>
      </c>
      <c r="T22" s="31" t="s">
        <v>20</v>
      </c>
      <c r="U22" s="31" t="s">
        <v>20</v>
      </c>
      <c r="V22" s="31" t="s">
        <v>20</v>
      </c>
      <c r="W22" s="31" t="s">
        <v>20</v>
      </c>
      <c r="X22" s="31" t="s">
        <v>20</v>
      </c>
      <c r="Y22" s="31" t="s">
        <v>20</v>
      </c>
      <c r="Z22" s="31" t="s">
        <v>20</v>
      </c>
      <c r="AA22" s="31" t="s">
        <v>20</v>
      </c>
      <c r="AB22" s="31" t="s">
        <v>20</v>
      </c>
      <c r="AC22" s="31" t="s">
        <v>20</v>
      </c>
      <c r="AD22" s="31" t="s">
        <v>20</v>
      </c>
      <c r="AE22" s="31" t="s">
        <v>20</v>
      </c>
      <c r="AF22" s="31" t="s">
        <v>20</v>
      </c>
      <c r="AG22" s="31" t="s">
        <v>20</v>
      </c>
      <c r="AH22" s="31" t="s">
        <v>20</v>
      </c>
      <c r="AI22" s="31" t="s">
        <v>20</v>
      </c>
      <c r="AJ22" s="31" t="s">
        <v>7</v>
      </c>
      <c r="AK22">
        <v>9</v>
      </c>
      <c r="AL22" s="29" t="s">
        <v>80</v>
      </c>
      <c r="AM22" s="29" t="s">
        <v>80</v>
      </c>
      <c r="AN22" s="20" t="s">
        <v>80</v>
      </c>
    </row>
    <row r="23" spans="1:40" x14ac:dyDescent="0.25">
      <c r="A23" t="s">
        <v>202</v>
      </c>
      <c r="B23" t="s">
        <v>188</v>
      </c>
      <c r="C23" t="s">
        <v>75</v>
      </c>
      <c r="D23" t="s">
        <v>96</v>
      </c>
      <c r="E23" t="s">
        <v>99</v>
      </c>
      <c r="F23" t="s">
        <v>78</v>
      </c>
      <c r="G23" s="31" t="s">
        <v>80</v>
      </c>
      <c r="H23" s="31" t="s">
        <v>80</v>
      </c>
      <c r="I23" s="31" t="s">
        <v>80</v>
      </c>
      <c r="J23" s="31">
        <v>963.3</v>
      </c>
      <c r="K23" s="31" t="s">
        <v>80</v>
      </c>
      <c r="L23" s="31">
        <v>320.81</v>
      </c>
      <c r="M23" s="31">
        <v>406.03</v>
      </c>
      <c r="N23" s="31" t="s">
        <v>80</v>
      </c>
      <c r="O23" s="31" t="s">
        <v>80</v>
      </c>
      <c r="P23" s="31" t="s">
        <v>80</v>
      </c>
      <c r="Q23" s="31" t="s">
        <v>80</v>
      </c>
      <c r="R23" s="31" t="s">
        <v>80</v>
      </c>
      <c r="S23" s="31" t="s">
        <v>80</v>
      </c>
      <c r="T23" s="31" t="s">
        <v>80</v>
      </c>
      <c r="U23" s="31">
        <v>376.84100000000001</v>
      </c>
      <c r="V23" s="31">
        <v>1819.914</v>
      </c>
      <c r="W23" s="31">
        <v>3153.5509999999999</v>
      </c>
      <c r="X23" s="31">
        <v>5888.3890000000001</v>
      </c>
      <c r="Y23" s="31">
        <v>5295.165</v>
      </c>
      <c r="Z23" s="31">
        <v>7069.7470000000003</v>
      </c>
      <c r="AA23" s="31">
        <v>7124.6369999999997</v>
      </c>
      <c r="AB23" s="31">
        <v>5620.4769999999999</v>
      </c>
      <c r="AC23" s="31">
        <v>5791.2</v>
      </c>
      <c r="AD23" s="31">
        <v>8120.8</v>
      </c>
      <c r="AE23" s="31">
        <v>9142.0959999999995</v>
      </c>
      <c r="AF23" s="31">
        <v>8688.4449999999997</v>
      </c>
      <c r="AG23" s="31">
        <v>7571</v>
      </c>
      <c r="AH23" s="31">
        <v>9036.0120000000006</v>
      </c>
      <c r="AI23" s="31">
        <v>8161.0410000000002</v>
      </c>
      <c r="AJ23" s="31">
        <v>12097.6</v>
      </c>
      <c r="AK23">
        <v>10</v>
      </c>
      <c r="AL23" s="29">
        <v>2.74</v>
      </c>
      <c r="AM23" s="29">
        <v>67.61</v>
      </c>
      <c r="AN23" s="20">
        <v>106647.05499999999</v>
      </c>
    </row>
    <row r="24" spans="1:40" x14ac:dyDescent="0.25">
      <c r="A24" t="s">
        <v>202</v>
      </c>
      <c r="B24" t="s">
        <v>188</v>
      </c>
      <c r="C24" t="s">
        <v>75</v>
      </c>
      <c r="D24" t="s">
        <v>96</v>
      </c>
      <c r="E24" t="s">
        <v>99</v>
      </c>
      <c r="F24" t="s">
        <v>79</v>
      </c>
      <c r="G24" s="31" t="s">
        <v>80</v>
      </c>
      <c r="H24" s="31" t="s">
        <v>80</v>
      </c>
      <c r="I24" s="31" t="s">
        <v>80</v>
      </c>
      <c r="J24" s="31" t="s">
        <v>5</v>
      </c>
      <c r="K24" s="31" t="s">
        <v>80</v>
      </c>
      <c r="L24" s="31" t="s">
        <v>20</v>
      </c>
      <c r="M24" s="31" t="s">
        <v>20</v>
      </c>
      <c r="N24" s="31" t="s">
        <v>80</v>
      </c>
      <c r="O24" s="31" t="s">
        <v>7</v>
      </c>
      <c r="P24" s="31" t="s">
        <v>80</v>
      </c>
      <c r="Q24" s="31" t="s">
        <v>80</v>
      </c>
      <c r="R24" s="31" t="s">
        <v>80</v>
      </c>
      <c r="S24" s="31" t="s">
        <v>80</v>
      </c>
      <c r="T24" s="31" t="s">
        <v>80</v>
      </c>
      <c r="U24" s="31" t="s">
        <v>24</v>
      </c>
      <c r="V24" s="31" t="s">
        <v>20</v>
      </c>
      <c r="W24" s="31" t="s">
        <v>20</v>
      </c>
      <c r="X24" s="31" t="s">
        <v>20</v>
      </c>
      <c r="Y24" s="31" t="s">
        <v>20</v>
      </c>
      <c r="Z24" s="31" t="s">
        <v>20</v>
      </c>
      <c r="AA24" s="31" t="s">
        <v>20</v>
      </c>
      <c r="AB24" s="31" t="s">
        <v>20</v>
      </c>
      <c r="AC24" s="31" t="s">
        <v>24</v>
      </c>
      <c r="AD24" s="31" t="s">
        <v>5</v>
      </c>
      <c r="AE24" s="31" t="s">
        <v>5</v>
      </c>
      <c r="AF24" s="31" t="s">
        <v>5</v>
      </c>
      <c r="AG24" s="31" t="s">
        <v>5</v>
      </c>
      <c r="AH24" s="31" t="s">
        <v>5</v>
      </c>
      <c r="AI24" s="31" t="s">
        <v>5</v>
      </c>
      <c r="AJ24" s="31" t="s">
        <v>5</v>
      </c>
      <c r="AK24">
        <v>10</v>
      </c>
      <c r="AL24" s="29" t="s">
        <v>80</v>
      </c>
      <c r="AM24" s="29" t="s">
        <v>80</v>
      </c>
      <c r="AN24" s="20" t="s">
        <v>80</v>
      </c>
    </row>
    <row r="25" spans="1:40" x14ac:dyDescent="0.25">
      <c r="A25" t="s">
        <v>202</v>
      </c>
      <c r="B25" t="s">
        <v>188</v>
      </c>
      <c r="C25" t="s">
        <v>75</v>
      </c>
      <c r="D25" t="s">
        <v>94</v>
      </c>
      <c r="E25" t="s">
        <v>95</v>
      </c>
      <c r="F25" t="s">
        <v>78</v>
      </c>
      <c r="G25" s="31">
        <v>4053</v>
      </c>
      <c r="H25" s="31">
        <v>4032</v>
      </c>
      <c r="I25" s="31">
        <v>3569</v>
      </c>
      <c r="J25" s="31">
        <v>2927</v>
      </c>
      <c r="K25" s="31">
        <v>3967</v>
      </c>
      <c r="L25" s="31">
        <v>3861.73</v>
      </c>
      <c r="M25" s="31">
        <v>4184.8</v>
      </c>
      <c r="N25" s="31">
        <v>2887</v>
      </c>
      <c r="O25" s="31">
        <v>5328.07</v>
      </c>
      <c r="P25" s="31">
        <v>3759.44</v>
      </c>
      <c r="Q25" s="31">
        <v>3657.1750000000002</v>
      </c>
      <c r="R25" s="31">
        <v>4907.5330000000004</v>
      </c>
      <c r="S25" s="31">
        <v>2966.0010000000002</v>
      </c>
      <c r="T25" s="31">
        <v>1033.172</v>
      </c>
      <c r="U25" s="31">
        <v>1010.792</v>
      </c>
      <c r="V25" s="31">
        <v>1399.8309999999999</v>
      </c>
      <c r="W25" s="31">
        <v>1802.412</v>
      </c>
      <c r="X25" s="31">
        <v>2404.8780000000002</v>
      </c>
      <c r="Y25" s="31">
        <v>2532.1179999999999</v>
      </c>
      <c r="Z25" s="31">
        <v>1620.5340000000001</v>
      </c>
      <c r="AA25" s="31">
        <v>1660.4449999999999</v>
      </c>
      <c r="AB25" s="31">
        <v>2742.7260000000001</v>
      </c>
      <c r="AC25" s="31">
        <v>2904.3919999999998</v>
      </c>
      <c r="AD25" s="31">
        <v>1770.2329999999999</v>
      </c>
      <c r="AE25" s="31">
        <v>1668.847</v>
      </c>
      <c r="AF25" s="31">
        <v>2807.942</v>
      </c>
      <c r="AG25" s="31">
        <v>3189.1039999999998</v>
      </c>
      <c r="AH25" s="31">
        <v>6897.5640000000003</v>
      </c>
      <c r="AI25" s="31">
        <v>2295.3960000000002</v>
      </c>
      <c r="AJ25" s="31">
        <v>2323.1039999999998</v>
      </c>
      <c r="AK25">
        <v>11</v>
      </c>
      <c r="AL25" s="29">
        <v>2.3199999999999998</v>
      </c>
      <c r="AM25" s="29">
        <v>69.930000000000007</v>
      </c>
      <c r="AN25" s="20">
        <v>90163.239000000001</v>
      </c>
    </row>
    <row r="26" spans="1:40" x14ac:dyDescent="0.25">
      <c r="A26" t="s">
        <v>202</v>
      </c>
      <c r="B26" t="s">
        <v>188</v>
      </c>
      <c r="C26" t="s">
        <v>75</v>
      </c>
      <c r="D26" t="s">
        <v>94</v>
      </c>
      <c r="E26" t="s">
        <v>95</v>
      </c>
      <c r="F26" t="s">
        <v>79</v>
      </c>
      <c r="G26" s="31" t="s">
        <v>20</v>
      </c>
      <c r="H26" s="31" t="s">
        <v>20</v>
      </c>
      <c r="I26" s="31" t="s">
        <v>20</v>
      </c>
      <c r="J26" s="31" t="s">
        <v>20</v>
      </c>
      <c r="K26" s="31" t="s">
        <v>20</v>
      </c>
      <c r="L26" s="31" t="s">
        <v>24</v>
      </c>
      <c r="M26" s="31" t="s">
        <v>20</v>
      </c>
      <c r="N26" s="31" t="s">
        <v>24</v>
      </c>
      <c r="O26" s="31" t="s">
        <v>24</v>
      </c>
      <c r="P26" s="31" t="s">
        <v>24</v>
      </c>
      <c r="Q26" s="31" t="s">
        <v>24</v>
      </c>
      <c r="R26" s="31" t="s">
        <v>24</v>
      </c>
      <c r="S26" s="31" t="s">
        <v>24</v>
      </c>
      <c r="T26" s="31" t="s">
        <v>24</v>
      </c>
      <c r="U26" s="31" t="s">
        <v>24</v>
      </c>
      <c r="V26" s="31" t="s">
        <v>24</v>
      </c>
      <c r="W26" s="31" t="s">
        <v>24</v>
      </c>
      <c r="X26" s="31" t="s">
        <v>24</v>
      </c>
      <c r="Y26" s="31" t="s">
        <v>24</v>
      </c>
      <c r="Z26" s="31" t="s">
        <v>24</v>
      </c>
      <c r="AA26" s="31" t="s">
        <v>24</v>
      </c>
      <c r="AB26" s="31" t="s">
        <v>24</v>
      </c>
      <c r="AC26" s="31" t="s">
        <v>24</v>
      </c>
      <c r="AD26" s="31" t="s">
        <v>24</v>
      </c>
      <c r="AE26" s="31" t="s">
        <v>24</v>
      </c>
      <c r="AF26" s="31" t="s">
        <v>24</v>
      </c>
      <c r="AG26" s="31" t="s">
        <v>24</v>
      </c>
      <c r="AH26" s="31" t="s">
        <v>24</v>
      </c>
      <c r="AI26" s="31" t="s">
        <v>20</v>
      </c>
      <c r="AJ26" s="31" t="s">
        <v>20</v>
      </c>
      <c r="AK26">
        <v>11</v>
      </c>
      <c r="AL26" s="29" t="s">
        <v>80</v>
      </c>
      <c r="AM26" s="29" t="s">
        <v>80</v>
      </c>
      <c r="AN26" s="20" t="s">
        <v>80</v>
      </c>
    </row>
    <row r="27" spans="1:40" x14ac:dyDescent="0.25">
      <c r="A27" t="s">
        <v>202</v>
      </c>
      <c r="B27" t="s">
        <v>188</v>
      </c>
      <c r="C27" t="s">
        <v>85</v>
      </c>
      <c r="D27" t="s">
        <v>86</v>
      </c>
      <c r="E27" t="s">
        <v>87</v>
      </c>
      <c r="F27" t="s">
        <v>78</v>
      </c>
      <c r="G27" s="31">
        <v>4698</v>
      </c>
      <c r="H27" s="31">
        <v>6653</v>
      </c>
      <c r="I27" s="31">
        <v>4466</v>
      </c>
      <c r="J27" s="31">
        <v>5328</v>
      </c>
      <c r="K27" s="31">
        <v>4411</v>
      </c>
      <c r="L27" s="31">
        <v>5661</v>
      </c>
      <c r="M27" s="31">
        <v>4805</v>
      </c>
      <c r="N27" s="31">
        <v>4659</v>
      </c>
      <c r="O27" s="31">
        <v>6486</v>
      </c>
      <c r="P27" s="31">
        <v>5824</v>
      </c>
      <c r="Q27" s="31">
        <v>3596</v>
      </c>
      <c r="R27" s="31">
        <v>1260</v>
      </c>
      <c r="S27" s="31">
        <v>1947</v>
      </c>
      <c r="T27" s="31">
        <v>1122</v>
      </c>
      <c r="U27" s="31">
        <v>1391</v>
      </c>
      <c r="V27" s="31">
        <v>824</v>
      </c>
      <c r="W27" s="31">
        <v>1768.077</v>
      </c>
      <c r="X27" s="31">
        <v>1071.011</v>
      </c>
      <c r="Y27" s="31">
        <v>1259</v>
      </c>
      <c r="Z27" s="31">
        <v>1040.999</v>
      </c>
      <c r="AA27" s="31">
        <v>1220</v>
      </c>
      <c r="AB27" s="31">
        <v>942</v>
      </c>
      <c r="AC27" s="31">
        <v>776</v>
      </c>
      <c r="AD27" s="31">
        <v>945</v>
      </c>
      <c r="AE27" s="31">
        <v>736</v>
      </c>
      <c r="AF27" s="31">
        <v>870</v>
      </c>
      <c r="AG27" s="31">
        <v>468</v>
      </c>
      <c r="AH27" s="31">
        <v>669</v>
      </c>
      <c r="AI27" s="31">
        <v>873</v>
      </c>
      <c r="AJ27" s="31">
        <v>760</v>
      </c>
      <c r="AK27">
        <v>12</v>
      </c>
      <c r="AL27" s="29">
        <v>1.97</v>
      </c>
      <c r="AM27" s="29">
        <v>71.900000000000006</v>
      </c>
      <c r="AN27" s="20">
        <v>76529.087</v>
      </c>
    </row>
    <row r="28" spans="1:40" x14ac:dyDescent="0.25">
      <c r="A28" t="s">
        <v>202</v>
      </c>
      <c r="B28" t="s">
        <v>188</v>
      </c>
      <c r="C28" t="s">
        <v>85</v>
      </c>
      <c r="D28" t="s">
        <v>86</v>
      </c>
      <c r="E28" t="s">
        <v>87</v>
      </c>
      <c r="F28" t="s">
        <v>79</v>
      </c>
      <c r="G28" s="31" t="s">
        <v>20</v>
      </c>
      <c r="H28" s="31" t="s">
        <v>20</v>
      </c>
      <c r="I28" s="31" t="s">
        <v>20</v>
      </c>
      <c r="J28" s="31" t="s">
        <v>20</v>
      </c>
      <c r="K28" s="31" t="s">
        <v>20</v>
      </c>
      <c r="L28" s="31" t="s">
        <v>20</v>
      </c>
      <c r="M28" s="31" t="s">
        <v>20</v>
      </c>
      <c r="N28" s="31" t="s">
        <v>20</v>
      </c>
      <c r="O28" s="31" t="s">
        <v>20</v>
      </c>
      <c r="P28" s="31" t="s">
        <v>20</v>
      </c>
      <c r="Q28" s="31" t="s">
        <v>20</v>
      </c>
      <c r="R28" s="31" t="s">
        <v>20</v>
      </c>
      <c r="S28" s="31" t="s">
        <v>20</v>
      </c>
      <c r="T28" s="31" t="s">
        <v>20</v>
      </c>
      <c r="U28" s="31" t="s">
        <v>20</v>
      </c>
      <c r="V28" s="31" t="s">
        <v>20</v>
      </c>
      <c r="W28" s="31" t="s">
        <v>20</v>
      </c>
      <c r="X28" s="31" t="s">
        <v>20</v>
      </c>
      <c r="Y28" s="31" t="s">
        <v>20</v>
      </c>
      <c r="Z28" s="31" t="s">
        <v>20</v>
      </c>
      <c r="AA28" s="31" t="s">
        <v>24</v>
      </c>
      <c r="AB28" s="31" t="s">
        <v>24</v>
      </c>
      <c r="AC28" s="31" t="s">
        <v>24</v>
      </c>
      <c r="AD28" s="31" t="s">
        <v>24</v>
      </c>
      <c r="AE28" s="31" t="s">
        <v>24</v>
      </c>
      <c r="AF28" s="31" t="s">
        <v>24</v>
      </c>
      <c r="AG28" s="31" t="s">
        <v>24</v>
      </c>
      <c r="AH28" s="31" t="s">
        <v>24</v>
      </c>
      <c r="AI28" s="31" t="s">
        <v>24</v>
      </c>
      <c r="AJ28" s="31" t="s">
        <v>24</v>
      </c>
      <c r="AK28">
        <v>12</v>
      </c>
      <c r="AL28" s="29" t="s">
        <v>80</v>
      </c>
      <c r="AM28" s="29" t="s">
        <v>80</v>
      </c>
      <c r="AN28" s="20" t="s">
        <v>80</v>
      </c>
    </row>
    <row r="29" spans="1:40" x14ac:dyDescent="0.25">
      <c r="A29" t="s">
        <v>202</v>
      </c>
      <c r="B29" t="s">
        <v>188</v>
      </c>
      <c r="C29" t="s">
        <v>75</v>
      </c>
      <c r="D29" t="s">
        <v>132</v>
      </c>
      <c r="E29" t="s">
        <v>99</v>
      </c>
      <c r="F29" t="s">
        <v>78</v>
      </c>
      <c r="G29" s="31" t="s">
        <v>80</v>
      </c>
      <c r="H29" s="31" t="s">
        <v>80</v>
      </c>
      <c r="I29" s="31" t="s">
        <v>80</v>
      </c>
      <c r="J29" s="31" t="s">
        <v>80</v>
      </c>
      <c r="K29" s="31" t="s">
        <v>80</v>
      </c>
      <c r="L29" s="31" t="s">
        <v>80</v>
      </c>
      <c r="M29" s="31" t="s">
        <v>80</v>
      </c>
      <c r="N29" s="31" t="s">
        <v>80</v>
      </c>
      <c r="O29" s="31" t="s">
        <v>80</v>
      </c>
      <c r="P29" s="31" t="s">
        <v>80</v>
      </c>
      <c r="Q29" s="31" t="s">
        <v>80</v>
      </c>
      <c r="R29" s="31" t="s">
        <v>80</v>
      </c>
      <c r="S29" s="31" t="s">
        <v>80</v>
      </c>
      <c r="T29" s="31" t="s">
        <v>80</v>
      </c>
      <c r="U29" s="31" t="s">
        <v>80</v>
      </c>
      <c r="V29" s="31" t="s">
        <v>80</v>
      </c>
      <c r="W29" s="31" t="s">
        <v>80</v>
      </c>
      <c r="X29" s="31" t="s">
        <v>80</v>
      </c>
      <c r="Y29" s="31" t="s">
        <v>80</v>
      </c>
      <c r="Z29" s="31" t="s">
        <v>80</v>
      </c>
      <c r="AA29" s="31">
        <v>1230</v>
      </c>
      <c r="AB29" s="31">
        <v>6017.11</v>
      </c>
      <c r="AC29" s="31">
        <v>3685.17</v>
      </c>
      <c r="AD29" s="31">
        <v>4726.17</v>
      </c>
      <c r="AE29" s="31">
        <v>7352.27</v>
      </c>
      <c r="AF29" s="31">
        <v>7411.18</v>
      </c>
      <c r="AG29" s="31">
        <v>7509</v>
      </c>
      <c r="AH29" s="31">
        <v>8673</v>
      </c>
      <c r="AI29" s="31">
        <v>15150</v>
      </c>
      <c r="AJ29" s="31">
        <v>14488</v>
      </c>
      <c r="AK29">
        <v>13</v>
      </c>
      <c r="AL29" s="29">
        <v>1.96</v>
      </c>
      <c r="AM29" s="29">
        <v>73.86</v>
      </c>
      <c r="AN29" s="20">
        <v>76241.899999999994</v>
      </c>
    </row>
    <row r="30" spans="1:40" x14ac:dyDescent="0.25">
      <c r="A30" t="s">
        <v>202</v>
      </c>
      <c r="B30" t="s">
        <v>188</v>
      </c>
      <c r="C30" t="s">
        <v>75</v>
      </c>
      <c r="D30" t="s">
        <v>132</v>
      </c>
      <c r="E30" t="s">
        <v>99</v>
      </c>
      <c r="F30" t="s">
        <v>79</v>
      </c>
      <c r="G30" s="31" t="s">
        <v>80</v>
      </c>
      <c r="H30" s="31" t="s">
        <v>80</v>
      </c>
      <c r="I30" s="31" t="s">
        <v>80</v>
      </c>
      <c r="J30" s="31" t="s">
        <v>80</v>
      </c>
      <c r="K30" s="31" t="s">
        <v>80</v>
      </c>
      <c r="L30" s="31" t="s">
        <v>80</v>
      </c>
      <c r="M30" s="31" t="s">
        <v>80</v>
      </c>
      <c r="N30" s="31" t="s">
        <v>80</v>
      </c>
      <c r="O30" s="31" t="s">
        <v>80</v>
      </c>
      <c r="P30" s="31" t="s">
        <v>80</v>
      </c>
      <c r="Q30" s="31" t="s">
        <v>80</v>
      </c>
      <c r="R30" s="31" t="s">
        <v>80</v>
      </c>
      <c r="S30" s="31" t="s">
        <v>80</v>
      </c>
      <c r="T30" s="31" t="s">
        <v>80</v>
      </c>
      <c r="U30" s="31" t="s">
        <v>80</v>
      </c>
      <c r="V30" s="31" t="s">
        <v>80</v>
      </c>
      <c r="W30" s="31" t="s">
        <v>80</v>
      </c>
      <c r="X30" s="31" t="s">
        <v>80</v>
      </c>
      <c r="Y30" s="31" t="s">
        <v>80</v>
      </c>
      <c r="Z30" s="31" t="s">
        <v>80</v>
      </c>
      <c r="AA30" s="31" t="s">
        <v>24</v>
      </c>
      <c r="AB30" s="31" t="s">
        <v>24</v>
      </c>
      <c r="AC30" s="31" t="s">
        <v>22</v>
      </c>
      <c r="AD30" s="31" t="s">
        <v>22</v>
      </c>
      <c r="AE30" s="31" t="s">
        <v>22</v>
      </c>
      <c r="AF30" s="31" t="s">
        <v>22</v>
      </c>
      <c r="AG30" s="31" t="s">
        <v>22</v>
      </c>
      <c r="AH30" s="31" t="s">
        <v>22</v>
      </c>
      <c r="AI30" s="31" t="s">
        <v>20</v>
      </c>
      <c r="AJ30" s="31" t="s">
        <v>5</v>
      </c>
      <c r="AK30">
        <v>13</v>
      </c>
      <c r="AL30" s="29" t="s">
        <v>80</v>
      </c>
      <c r="AM30" s="29" t="s">
        <v>80</v>
      </c>
      <c r="AN30" s="20" t="s">
        <v>80</v>
      </c>
    </row>
    <row r="31" spans="1:40" x14ac:dyDescent="0.25">
      <c r="A31" t="s">
        <v>202</v>
      </c>
      <c r="B31" t="s">
        <v>188</v>
      </c>
      <c r="C31" t="s">
        <v>75</v>
      </c>
      <c r="D31" t="s">
        <v>131</v>
      </c>
      <c r="E31" t="s">
        <v>99</v>
      </c>
      <c r="F31" t="s">
        <v>78</v>
      </c>
      <c r="G31" s="31" t="s">
        <v>80</v>
      </c>
      <c r="H31" s="31" t="s">
        <v>80</v>
      </c>
      <c r="I31" s="31" t="s">
        <v>80</v>
      </c>
      <c r="J31" s="31" t="s">
        <v>80</v>
      </c>
      <c r="K31" s="31">
        <v>0.3</v>
      </c>
      <c r="L31" s="31">
        <v>6</v>
      </c>
      <c r="M31" s="31">
        <v>12</v>
      </c>
      <c r="N31" s="31">
        <v>884</v>
      </c>
      <c r="O31" s="31">
        <v>245.74299999999999</v>
      </c>
      <c r="P31" s="31">
        <v>356.22399999999999</v>
      </c>
      <c r="Q31" s="31">
        <v>5110.4949999999999</v>
      </c>
      <c r="R31" s="31">
        <v>4442.9859999999999</v>
      </c>
      <c r="S31" s="31">
        <v>3555.5230000000001</v>
      </c>
      <c r="T31" s="31">
        <v>7295.1840000000002</v>
      </c>
      <c r="U31" s="31">
        <v>3619.9470000000001</v>
      </c>
      <c r="V31" s="31">
        <v>4954.08</v>
      </c>
      <c r="W31" s="31">
        <v>5260.0330000000004</v>
      </c>
      <c r="X31" s="31">
        <v>3468.87</v>
      </c>
      <c r="Y31" s="31">
        <v>6423.9920000000002</v>
      </c>
      <c r="Z31" s="31">
        <v>3591.4470000000001</v>
      </c>
      <c r="AA31" s="31">
        <v>6966.8779999999997</v>
      </c>
      <c r="AB31" s="31">
        <v>5110.7150000000001</v>
      </c>
      <c r="AC31" s="31">
        <v>1627.2760000000001</v>
      </c>
      <c r="AD31" s="31">
        <v>4085.2440000000001</v>
      </c>
      <c r="AE31" s="31">
        <v>2279.538</v>
      </c>
      <c r="AF31" s="31">
        <v>4846.4840000000004</v>
      </c>
      <c r="AG31" s="31">
        <v>818.45699999999999</v>
      </c>
      <c r="AH31" s="31">
        <v>77.903999999999996</v>
      </c>
      <c r="AI31" s="31">
        <v>261.39499999999998</v>
      </c>
      <c r="AJ31" s="31">
        <v>113.43899999999999</v>
      </c>
      <c r="AK31">
        <v>14</v>
      </c>
      <c r="AL31" s="29">
        <v>1.94</v>
      </c>
      <c r="AM31" s="29">
        <v>75.790000000000006</v>
      </c>
      <c r="AN31" s="20">
        <v>75414.153999999995</v>
      </c>
    </row>
    <row r="32" spans="1:40" x14ac:dyDescent="0.25">
      <c r="A32" t="s">
        <v>202</v>
      </c>
      <c r="B32" t="s">
        <v>188</v>
      </c>
      <c r="C32" t="s">
        <v>75</v>
      </c>
      <c r="D32" t="s">
        <v>131</v>
      </c>
      <c r="E32" t="s">
        <v>99</v>
      </c>
      <c r="F32" t="s">
        <v>79</v>
      </c>
      <c r="G32" s="31" t="s">
        <v>80</v>
      </c>
      <c r="H32" s="31" t="s">
        <v>80</v>
      </c>
      <c r="I32" s="31" t="s">
        <v>80</v>
      </c>
      <c r="J32" s="31" t="s">
        <v>80</v>
      </c>
      <c r="K32" s="31" t="s">
        <v>5</v>
      </c>
      <c r="L32" s="31" t="s">
        <v>5</v>
      </c>
      <c r="M32" s="31" t="s">
        <v>5</v>
      </c>
      <c r="N32" s="31" t="s">
        <v>5</v>
      </c>
      <c r="O32" s="31" t="s">
        <v>5</v>
      </c>
      <c r="P32" s="31" t="s">
        <v>20</v>
      </c>
      <c r="Q32" s="31" t="s">
        <v>20</v>
      </c>
      <c r="R32" s="31" t="s">
        <v>20</v>
      </c>
      <c r="S32" s="31" t="s">
        <v>24</v>
      </c>
      <c r="T32" s="31" t="s">
        <v>24</v>
      </c>
      <c r="U32" s="31" t="s">
        <v>24</v>
      </c>
      <c r="V32" s="31" t="s">
        <v>24</v>
      </c>
      <c r="W32" s="31" t="s">
        <v>24</v>
      </c>
      <c r="X32" s="31" t="s">
        <v>24</v>
      </c>
      <c r="Y32" s="31" t="s">
        <v>24</v>
      </c>
      <c r="Z32" s="31" t="s">
        <v>24</v>
      </c>
      <c r="AA32" s="31" t="s">
        <v>24</v>
      </c>
      <c r="AB32" s="31" t="s">
        <v>20</v>
      </c>
      <c r="AC32" s="31" t="s">
        <v>20</v>
      </c>
      <c r="AD32" s="31" t="s">
        <v>24</v>
      </c>
      <c r="AE32" s="31" t="s">
        <v>20</v>
      </c>
      <c r="AF32" s="31" t="s">
        <v>5</v>
      </c>
      <c r="AG32" s="31" t="s">
        <v>5</v>
      </c>
      <c r="AH32" s="31" t="s">
        <v>5</v>
      </c>
      <c r="AI32" s="31" t="s">
        <v>5</v>
      </c>
      <c r="AJ32" s="31" t="s">
        <v>5</v>
      </c>
      <c r="AK32">
        <v>14</v>
      </c>
      <c r="AL32" s="29" t="s">
        <v>80</v>
      </c>
      <c r="AM32" s="29" t="s">
        <v>80</v>
      </c>
      <c r="AN32" s="20" t="s">
        <v>80</v>
      </c>
    </row>
    <row r="33" spans="1:40" x14ac:dyDescent="0.25">
      <c r="A33" t="s">
        <v>202</v>
      </c>
      <c r="B33" t="s">
        <v>188</v>
      </c>
      <c r="C33" t="s">
        <v>75</v>
      </c>
      <c r="D33" t="s">
        <v>113</v>
      </c>
      <c r="E33" t="s">
        <v>87</v>
      </c>
      <c r="F33" t="s">
        <v>78</v>
      </c>
      <c r="G33" s="31">
        <v>1378</v>
      </c>
      <c r="H33" s="31">
        <v>734</v>
      </c>
      <c r="I33" s="31">
        <v>849</v>
      </c>
      <c r="J33" s="31">
        <v>1285</v>
      </c>
      <c r="K33" s="31">
        <v>2930</v>
      </c>
      <c r="L33" s="31">
        <v>2754.2</v>
      </c>
      <c r="M33" s="31">
        <v>4954.3</v>
      </c>
      <c r="N33" s="31">
        <v>3323.1</v>
      </c>
      <c r="O33" s="31">
        <v>1940.9110000000001</v>
      </c>
      <c r="P33" s="31">
        <v>4115.17</v>
      </c>
      <c r="Q33" s="31">
        <v>4987.1809999999996</v>
      </c>
      <c r="R33" s="31">
        <v>2542.8560000000002</v>
      </c>
      <c r="S33" s="31">
        <v>4092.8429999999998</v>
      </c>
      <c r="T33" s="31">
        <v>2325.6550000000002</v>
      </c>
      <c r="U33" s="31">
        <v>2906.4250000000002</v>
      </c>
      <c r="V33" s="31">
        <v>2989.2750000000001</v>
      </c>
      <c r="W33" s="31">
        <v>1953.8779999999999</v>
      </c>
      <c r="X33" s="31">
        <v>2557.9</v>
      </c>
      <c r="Y33" s="31">
        <v>1141.0730000000001</v>
      </c>
      <c r="Z33" s="31">
        <v>1112.1890000000001</v>
      </c>
      <c r="AA33" s="31">
        <v>1205.6310000000001</v>
      </c>
      <c r="AB33" s="31">
        <v>2578.5360000000001</v>
      </c>
      <c r="AC33" s="31">
        <v>1117.8699999999999</v>
      </c>
      <c r="AD33" s="31">
        <v>841.89099999999996</v>
      </c>
      <c r="AE33" s="31">
        <v>1296.26</v>
      </c>
      <c r="AF33" s="31">
        <v>1287.4760000000001</v>
      </c>
      <c r="AG33" s="31">
        <v>1616.7550000000001</v>
      </c>
      <c r="AH33" s="31">
        <v>1299</v>
      </c>
      <c r="AI33" s="31">
        <v>3898</v>
      </c>
      <c r="AJ33" s="31">
        <v>4103.4610000000002</v>
      </c>
      <c r="AK33">
        <v>15</v>
      </c>
      <c r="AL33" s="29">
        <v>1.8</v>
      </c>
      <c r="AM33" s="29">
        <v>77.599999999999994</v>
      </c>
      <c r="AN33" s="20">
        <v>70117.835999999996</v>
      </c>
    </row>
    <row r="34" spans="1:40" x14ac:dyDescent="0.25">
      <c r="A34" t="s">
        <v>202</v>
      </c>
      <c r="B34" t="s">
        <v>188</v>
      </c>
      <c r="C34" t="s">
        <v>75</v>
      </c>
      <c r="D34" t="s">
        <v>113</v>
      </c>
      <c r="E34" t="s">
        <v>87</v>
      </c>
      <c r="F34" t="s">
        <v>79</v>
      </c>
      <c r="G34" s="31" t="s">
        <v>5</v>
      </c>
      <c r="H34" s="31" t="s">
        <v>5</v>
      </c>
      <c r="I34" s="31" t="s">
        <v>5</v>
      </c>
      <c r="J34" s="31" t="s">
        <v>5</v>
      </c>
      <c r="K34" s="31" t="s">
        <v>20</v>
      </c>
      <c r="L34" s="31" t="s">
        <v>20</v>
      </c>
      <c r="M34" s="31" t="s">
        <v>20</v>
      </c>
      <c r="N34" s="31" t="s">
        <v>20</v>
      </c>
      <c r="O34" s="31" t="s">
        <v>20</v>
      </c>
      <c r="P34" s="31" t="s">
        <v>20</v>
      </c>
      <c r="Q34" s="31" t="s">
        <v>20</v>
      </c>
      <c r="R34" s="31" t="s">
        <v>20</v>
      </c>
      <c r="S34" s="31" t="s">
        <v>20</v>
      </c>
      <c r="T34" s="31" t="s">
        <v>20</v>
      </c>
      <c r="U34" s="31" t="s">
        <v>20</v>
      </c>
      <c r="V34" s="31" t="s">
        <v>20</v>
      </c>
      <c r="W34" s="31" t="s">
        <v>20</v>
      </c>
      <c r="X34" s="31" t="s">
        <v>20</v>
      </c>
      <c r="Y34" s="31" t="s">
        <v>5</v>
      </c>
      <c r="Z34" s="31" t="s">
        <v>5</v>
      </c>
      <c r="AA34" s="31" t="s">
        <v>5</v>
      </c>
      <c r="AB34" s="31" t="s">
        <v>5</v>
      </c>
      <c r="AC34" s="31" t="s">
        <v>20</v>
      </c>
      <c r="AD34" s="31" t="s">
        <v>20</v>
      </c>
      <c r="AE34" s="31" t="s">
        <v>20</v>
      </c>
      <c r="AF34" s="31" t="s">
        <v>20</v>
      </c>
      <c r="AG34" s="31" t="s">
        <v>20</v>
      </c>
      <c r="AH34" s="31" t="s">
        <v>20</v>
      </c>
      <c r="AI34" s="31" t="s">
        <v>20</v>
      </c>
      <c r="AJ34" s="31" t="s">
        <v>20</v>
      </c>
      <c r="AK34">
        <v>15</v>
      </c>
      <c r="AL34" s="29" t="s">
        <v>80</v>
      </c>
      <c r="AM34" s="29" t="s">
        <v>80</v>
      </c>
      <c r="AN34" s="20" t="s">
        <v>80</v>
      </c>
    </row>
    <row r="35" spans="1:40" x14ac:dyDescent="0.25">
      <c r="A35" t="s">
        <v>202</v>
      </c>
      <c r="B35" t="s">
        <v>188</v>
      </c>
      <c r="C35" t="s">
        <v>75</v>
      </c>
      <c r="D35" t="s">
        <v>135</v>
      </c>
      <c r="E35" t="s">
        <v>99</v>
      </c>
      <c r="F35" t="s">
        <v>78</v>
      </c>
      <c r="G35" s="31" t="s">
        <v>80</v>
      </c>
      <c r="H35" s="31" t="s">
        <v>80</v>
      </c>
      <c r="I35" s="31" t="s">
        <v>80</v>
      </c>
      <c r="J35" s="31" t="s">
        <v>80</v>
      </c>
      <c r="K35" s="31" t="s">
        <v>80</v>
      </c>
      <c r="L35" s="31" t="s">
        <v>80</v>
      </c>
      <c r="M35" s="31" t="s">
        <v>80</v>
      </c>
      <c r="N35" s="31" t="s">
        <v>80</v>
      </c>
      <c r="O35" s="31">
        <v>2207.2399999999998</v>
      </c>
      <c r="P35" s="31">
        <v>1588.34</v>
      </c>
      <c r="Q35" s="31">
        <v>2963.3649999999998</v>
      </c>
      <c r="R35" s="31">
        <v>5300.1859999999997</v>
      </c>
      <c r="S35" s="31">
        <v>3477.5140000000001</v>
      </c>
      <c r="T35" s="31">
        <v>3768.0239999999999</v>
      </c>
      <c r="U35" s="31">
        <v>2612.1990000000001</v>
      </c>
      <c r="V35" s="31">
        <v>3157.6219999999998</v>
      </c>
      <c r="W35" s="31">
        <v>2811.3870000000002</v>
      </c>
      <c r="X35" s="31">
        <v>2961.0540000000001</v>
      </c>
      <c r="Y35" s="31">
        <v>4036.373</v>
      </c>
      <c r="Z35" s="31">
        <v>3772.8359999999998</v>
      </c>
      <c r="AA35" s="31">
        <v>5200.2619999999997</v>
      </c>
      <c r="AB35" s="31">
        <v>2720.34</v>
      </c>
      <c r="AC35" s="31">
        <v>3718.4470000000001</v>
      </c>
      <c r="AD35" s="31">
        <v>2538.6350000000002</v>
      </c>
      <c r="AE35" s="31">
        <v>2957.0439999999999</v>
      </c>
      <c r="AF35" s="31">
        <v>2594.11</v>
      </c>
      <c r="AG35" s="31">
        <v>1882.9490000000001</v>
      </c>
      <c r="AH35" s="31">
        <v>4263.8729999999996</v>
      </c>
      <c r="AI35" s="31">
        <v>2596.0149999999999</v>
      </c>
      <c r="AJ35" s="31" t="s">
        <v>80</v>
      </c>
      <c r="AK35">
        <v>16</v>
      </c>
      <c r="AL35" s="29">
        <v>1.73</v>
      </c>
      <c r="AM35" s="29">
        <v>79.319999999999993</v>
      </c>
      <c r="AN35" s="20">
        <v>67127.815000000002</v>
      </c>
    </row>
    <row r="36" spans="1:40" x14ac:dyDescent="0.25">
      <c r="A36" t="s">
        <v>202</v>
      </c>
      <c r="B36" t="s">
        <v>188</v>
      </c>
      <c r="C36" t="s">
        <v>75</v>
      </c>
      <c r="D36" t="s">
        <v>135</v>
      </c>
      <c r="E36" t="s">
        <v>99</v>
      </c>
      <c r="F36" t="s">
        <v>79</v>
      </c>
      <c r="G36" s="31" t="s">
        <v>80</v>
      </c>
      <c r="H36" s="31" t="s">
        <v>80</v>
      </c>
      <c r="I36" s="31" t="s">
        <v>80</v>
      </c>
      <c r="J36" s="31" t="s">
        <v>80</v>
      </c>
      <c r="K36" s="31" t="s">
        <v>80</v>
      </c>
      <c r="L36" s="31" t="s">
        <v>80</v>
      </c>
      <c r="M36" s="31" t="s">
        <v>80</v>
      </c>
      <c r="N36" s="31" t="s">
        <v>80</v>
      </c>
      <c r="O36" s="31" t="s">
        <v>20</v>
      </c>
      <c r="P36" s="31" t="s">
        <v>20</v>
      </c>
      <c r="Q36" s="31" t="s">
        <v>20</v>
      </c>
      <c r="R36" s="31" t="s">
        <v>20</v>
      </c>
      <c r="S36" s="31" t="s">
        <v>24</v>
      </c>
      <c r="T36" s="31" t="s">
        <v>24</v>
      </c>
      <c r="U36" s="31" t="s">
        <v>24</v>
      </c>
      <c r="V36" s="31" t="s">
        <v>24</v>
      </c>
      <c r="W36" s="31" t="s">
        <v>24</v>
      </c>
      <c r="X36" s="31" t="s">
        <v>24</v>
      </c>
      <c r="Y36" s="31" t="s">
        <v>24</v>
      </c>
      <c r="Z36" s="31" t="s">
        <v>24</v>
      </c>
      <c r="AA36" s="31" t="s">
        <v>24</v>
      </c>
      <c r="AB36" s="31" t="s">
        <v>24</v>
      </c>
      <c r="AC36" s="31" t="s">
        <v>24</v>
      </c>
      <c r="AD36" s="31" t="s">
        <v>24</v>
      </c>
      <c r="AE36" s="31" t="s">
        <v>24</v>
      </c>
      <c r="AF36" s="31" t="s">
        <v>24</v>
      </c>
      <c r="AG36" s="31" t="s">
        <v>24</v>
      </c>
      <c r="AH36" s="31" t="s">
        <v>24</v>
      </c>
      <c r="AI36" s="31" t="s">
        <v>24</v>
      </c>
      <c r="AJ36" s="31" t="s">
        <v>80</v>
      </c>
      <c r="AK36">
        <v>16</v>
      </c>
      <c r="AL36" s="29" t="s">
        <v>80</v>
      </c>
      <c r="AM36" s="29" t="s">
        <v>80</v>
      </c>
      <c r="AN36" s="20" t="s">
        <v>80</v>
      </c>
    </row>
    <row r="37" spans="1:40" x14ac:dyDescent="0.25">
      <c r="A37" t="s">
        <v>202</v>
      </c>
      <c r="B37" t="s">
        <v>188</v>
      </c>
      <c r="C37" t="s">
        <v>75</v>
      </c>
      <c r="D37" t="s">
        <v>189</v>
      </c>
      <c r="E37" t="s">
        <v>99</v>
      </c>
      <c r="F37" t="s">
        <v>78</v>
      </c>
      <c r="G37" s="31" t="s">
        <v>80</v>
      </c>
      <c r="H37" s="31" t="s">
        <v>80</v>
      </c>
      <c r="I37" s="31" t="s">
        <v>80</v>
      </c>
      <c r="J37" s="31" t="s">
        <v>80</v>
      </c>
      <c r="K37" s="31" t="s">
        <v>80</v>
      </c>
      <c r="L37" s="31" t="s">
        <v>80</v>
      </c>
      <c r="M37" s="31">
        <v>932.59</v>
      </c>
      <c r="N37" s="31" t="s">
        <v>80</v>
      </c>
      <c r="O37" s="31" t="s">
        <v>80</v>
      </c>
      <c r="P37" s="31" t="s">
        <v>80</v>
      </c>
      <c r="Q37" s="31" t="s">
        <v>80</v>
      </c>
      <c r="R37" s="31" t="s">
        <v>80</v>
      </c>
      <c r="S37" s="31" t="s">
        <v>80</v>
      </c>
      <c r="T37" s="31" t="s">
        <v>80</v>
      </c>
      <c r="U37" s="31" t="s">
        <v>80</v>
      </c>
      <c r="V37" s="31" t="s">
        <v>80</v>
      </c>
      <c r="W37" s="31" t="s">
        <v>80</v>
      </c>
      <c r="X37" s="31" t="s">
        <v>80</v>
      </c>
      <c r="Y37" s="31" t="s">
        <v>80</v>
      </c>
      <c r="Z37" s="31" t="s">
        <v>80</v>
      </c>
      <c r="AA37" s="31">
        <v>2781</v>
      </c>
      <c r="AB37" s="31">
        <v>8633</v>
      </c>
      <c r="AC37" s="31">
        <v>6317.9629999999997</v>
      </c>
      <c r="AD37" s="31">
        <v>5574.1459999999997</v>
      </c>
      <c r="AE37" s="31">
        <v>3976.056</v>
      </c>
      <c r="AF37" s="31">
        <v>8812.85</v>
      </c>
      <c r="AG37" s="31">
        <v>6336.6</v>
      </c>
      <c r="AH37" s="31">
        <v>6322.43</v>
      </c>
      <c r="AI37" s="31">
        <v>4577.78</v>
      </c>
      <c r="AJ37" s="31">
        <v>7027.19</v>
      </c>
      <c r="AK37">
        <v>17</v>
      </c>
      <c r="AL37" s="29">
        <v>1.58</v>
      </c>
      <c r="AM37" s="29">
        <v>80.900000000000006</v>
      </c>
      <c r="AN37" s="20">
        <v>61291.605000000003</v>
      </c>
    </row>
    <row r="38" spans="1:40" x14ac:dyDescent="0.25">
      <c r="A38" t="s">
        <v>202</v>
      </c>
      <c r="B38" t="s">
        <v>188</v>
      </c>
      <c r="C38" t="s">
        <v>75</v>
      </c>
      <c r="D38" t="s">
        <v>189</v>
      </c>
      <c r="E38" t="s">
        <v>99</v>
      </c>
      <c r="F38" t="s">
        <v>79</v>
      </c>
      <c r="G38" s="31" t="s">
        <v>80</v>
      </c>
      <c r="H38" s="31" t="s">
        <v>80</v>
      </c>
      <c r="I38" s="31" t="s">
        <v>80</v>
      </c>
      <c r="J38" s="31" t="s">
        <v>80</v>
      </c>
      <c r="K38" s="31" t="s">
        <v>80</v>
      </c>
      <c r="L38" s="31" t="s">
        <v>80</v>
      </c>
      <c r="M38" s="31" t="s">
        <v>20</v>
      </c>
      <c r="N38" s="31" t="s">
        <v>80</v>
      </c>
      <c r="O38" s="31" t="s">
        <v>80</v>
      </c>
      <c r="P38" s="31" t="s">
        <v>80</v>
      </c>
      <c r="Q38" s="31" t="s">
        <v>80</v>
      </c>
      <c r="R38" s="31" t="s">
        <v>80</v>
      </c>
      <c r="S38" s="31" t="s">
        <v>80</v>
      </c>
      <c r="T38" s="31" t="s">
        <v>80</v>
      </c>
      <c r="U38" s="31" t="s">
        <v>80</v>
      </c>
      <c r="V38" s="31" t="s">
        <v>80</v>
      </c>
      <c r="W38" s="31" t="s">
        <v>80</v>
      </c>
      <c r="X38" s="31" t="s">
        <v>80</v>
      </c>
      <c r="Y38" s="31" t="s">
        <v>80</v>
      </c>
      <c r="Z38" s="31" t="s">
        <v>80</v>
      </c>
      <c r="AA38" s="31" t="s">
        <v>24</v>
      </c>
      <c r="AB38" s="31" t="s">
        <v>24</v>
      </c>
      <c r="AC38" s="31" t="s">
        <v>24</v>
      </c>
      <c r="AD38" s="31" t="s">
        <v>24</v>
      </c>
      <c r="AE38" s="31" t="s">
        <v>24</v>
      </c>
      <c r="AF38" s="31" t="s">
        <v>24</v>
      </c>
      <c r="AG38" s="31" t="s">
        <v>24</v>
      </c>
      <c r="AH38" s="31" t="s">
        <v>24</v>
      </c>
      <c r="AI38" s="31" t="s">
        <v>24</v>
      </c>
      <c r="AJ38" s="31" t="s">
        <v>24</v>
      </c>
      <c r="AK38">
        <v>17</v>
      </c>
      <c r="AL38" s="29" t="s">
        <v>80</v>
      </c>
      <c r="AM38" s="29" t="s">
        <v>80</v>
      </c>
      <c r="AN38" s="20" t="s">
        <v>80</v>
      </c>
    </row>
    <row r="39" spans="1:40" x14ac:dyDescent="0.25">
      <c r="A39" t="s">
        <v>202</v>
      </c>
      <c r="B39" t="s">
        <v>188</v>
      </c>
      <c r="C39" t="s">
        <v>75</v>
      </c>
      <c r="D39" t="s">
        <v>94</v>
      </c>
      <c r="E39" t="s">
        <v>87</v>
      </c>
      <c r="F39" t="s">
        <v>78</v>
      </c>
      <c r="G39" s="31">
        <v>3645</v>
      </c>
      <c r="H39" s="31">
        <v>3320</v>
      </c>
      <c r="I39" s="31">
        <v>3773</v>
      </c>
      <c r="J39" s="31">
        <v>2449</v>
      </c>
      <c r="K39" s="31">
        <v>3541.18</v>
      </c>
      <c r="L39" s="31">
        <v>2901.09</v>
      </c>
      <c r="M39" s="31">
        <v>2200.11</v>
      </c>
      <c r="N39" s="31">
        <v>2572.59</v>
      </c>
      <c r="O39" s="31">
        <v>2163.88</v>
      </c>
      <c r="P39" s="31">
        <v>2492.2080000000001</v>
      </c>
      <c r="Q39" s="31">
        <v>1746.204</v>
      </c>
      <c r="R39" s="31">
        <v>2009.952</v>
      </c>
      <c r="S39" s="31">
        <v>2394.5340000000001</v>
      </c>
      <c r="T39" s="31">
        <v>1394.1220000000001</v>
      </c>
      <c r="U39" s="31">
        <v>1685.9280000000001</v>
      </c>
      <c r="V39" s="31">
        <v>1217.6849999999999</v>
      </c>
      <c r="W39" s="31">
        <v>1462.4860000000001</v>
      </c>
      <c r="X39" s="31">
        <v>2269.8710000000001</v>
      </c>
      <c r="Y39" s="31">
        <v>1544.4359999999999</v>
      </c>
      <c r="Z39" s="31">
        <v>1446.415</v>
      </c>
      <c r="AA39" s="31">
        <v>1041.4690000000001</v>
      </c>
      <c r="AB39" s="31">
        <v>1300.1969999999999</v>
      </c>
      <c r="AC39" s="31">
        <v>1430.654</v>
      </c>
      <c r="AD39" s="31">
        <v>854.89700000000005</v>
      </c>
      <c r="AE39" s="31">
        <v>876.78</v>
      </c>
      <c r="AF39" s="31">
        <v>795.14599999999996</v>
      </c>
      <c r="AG39" s="31">
        <v>721.096</v>
      </c>
      <c r="AH39" s="31">
        <v>797.35799999999995</v>
      </c>
      <c r="AI39" s="31">
        <v>742.75699999999995</v>
      </c>
      <c r="AJ39" s="31">
        <v>695.95399999999995</v>
      </c>
      <c r="AK39">
        <v>18</v>
      </c>
      <c r="AL39" s="29">
        <v>1.43</v>
      </c>
      <c r="AM39" s="29">
        <v>82.32</v>
      </c>
      <c r="AN39" s="20">
        <v>55485.999000000003</v>
      </c>
    </row>
    <row r="40" spans="1:40" x14ac:dyDescent="0.25">
      <c r="A40" t="s">
        <v>202</v>
      </c>
      <c r="B40" t="s">
        <v>188</v>
      </c>
      <c r="C40" t="s">
        <v>75</v>
      </c>
      <c r="D40" t="s">
        <v>94</v>
      </c>
      <c r="E40" t="s">
        <v>87</v>
      </c>
      <c r="F40" t="s">
        <v>79</v>
      </c>
      <c r="G40" s="31" t="s">
        <v>20</v>
      </c>
      <c r="H40" s="31" t="s">
        <v>20</v>
      </c>
      <c r="I40" s="31" t="s">
        <v>20</v>
      </c>
      <c r="J40" s="31" t="s">
        <v>20</v>
      </c>
      <c r="K40" s="31" t="s">
        <v>20</v>
      </c>
      <c r="L40" s="31" t="s">
        <v>24</v>
      </c>
      <c r="M40" s="31" t="s">
        <v>24</v>
      </c>
      <c r="N40" s="31" t="s">
        <v>24</v>
      </c>
      <c r="O40" s="31" t="s">
        <v>24</v>
      </c>
      <c r="P40" s="31" t="s">
        <v>24</v>
      </c>
      <c r="Q40" s="31" t="s">
        <v>24</v>
      </c>
      <c r="R40" s="31" t="s">
        <v>24</v>
      </c>
      <c r="S40" s="31" t="s">
        <v>24</v>
      </c>
      <c r="T40" s="31" t="s">
        <v>24</v>
      </c>
      <c r="U40" s="31" t="s">
        <v>24</v>
      </c>
      <c r="V40" s="31" t="s">
        <v>24</v>
      </c>
      <c r="W40" s="31" t="s">
        <v>24</v>
      </c>
      <c r="X40" s="31" t="s">
        <v>24</v>
      </c>
      <c r="Y40" s="31" t="s">
        <v>24</v>
      </c>
      <c r="Z40" s="31" t="s">
        <v>24</v>
      </c>
      <c r="AA40" s="31" t="s">
        <v>24</v>
      </c>
      <c r="AB40" s="31" t="s">
        <v>24</v>
      </c>
      <c r="AC40" s="31" t="s">
        <v>24</v>
      </c>
      <c r="AD40" s="31" t="s">
        <v>24</v>
      </c>
      <c r="AE40" s="31" t="s">
        <v>24</v>
      </c>
      <c r="AF40" s="31" t="s">
        <v>24</v>
      </c>
      <c r="AG40" s="31" t="s">
        <v>24</v>
      </c>
      <c r="AH40" s="31" t="s">
        <v>24</v>
      </c>
      <c r="AI40" s="31" t="s">
        <v>20</v>
      </c>
      <c r="AJ40" s="31" t="s">
        <v>20</v>
      </c>
      <c r="AK40">
        <v>18</v>
      </c>
      <c r="AL40" s="29" t="s">
        <v>80</v>
      </c>
      <c r="AM40" s="29" t="s">
        <v>80</v>
      </c>
      <c r="AN40" s="20" t="s">
        <v>80</v>
      </c>
    </row>
    <row r="41" spans="1:40" x14ac:dyDescent="0.25">
      <c r="A41" t="s">
        <v>202</v>
      </c>
      <c r="B41" t="s">
        <v>188</v>
      </c>
      <c r="C41" t="s">
        <v>75</v>
      </c>
      <c r="D41" t="s">
        <v>93</v>
      </c>
      <c r="E41" t="s">
        <v>77</v>
      </c>
      <c r="F41" t="s">
        <v>78</v>
      </c>
      <c r="G41" s="31">
        <v>2684</v>
      </c>
      <c r="H41" s="31">
        <v>2604</v>
      </c>
      <c r="I41" s="31">
        <v>2632</v>
      </c>
      <c r="J41" s="31">
        <v>4267</v>
      </c>
      <c r="K41" s="31">
        <v>4152</v>
      </c>
      <c r="L41" s="31">
        <v>3660.4</v>
      </c>
      <c r="M41" s="31">
        <v>4295.9889999999996</v>
      </c>
      <c r="N41" s="31">
        <v>3165.5</v>
      </c>
      <c r="O41" s="31">
        <v>2475</v>
      </c>
      <c r="P41" s="31">
        <v>2030.1</v>
      </c>
      <c r="Q41" s="31">
        <v>1631.252</v>
      </c>
      <c r="R41" s="31">
        <v>1480.6790000000001</v>
      </c>
      <c r="S41" s="31">
        <v>950.76700000000005</v>
      </c>
      <c r="T41" s="31">
        <v>488.839</v>
      </c>
      <c r="U41" s="31">
        <v>928.7</v>
      </c>
      <c r="V41" s="31">
        <v>808.61800000000005</v>
      </c>
      <c r="W41" s="31">
        <v>1067.973</v>
      </c>
      <c r="X41" s="31">
        <v>788.39200000000005</v>
      </c>
      <c r="Y41" s="31">
        <v>673.16499999999996</v>
      </c>
      <c r="Z41" s="31">
        <v>394.74900000000002</v>
      </c>
      <c r="AA41" s="31">
        <v>428.14</v>
      </c>
      <c r="AB41" s="31">
        <v>770.96</v>
      </c>
      <c r="AC41" s="31">
        <v>499.89400000000001</v>
      </c>
      <c r="AD41" s="31">
        <v>338.69099999999997</v>
      </c>
      <c r="AE41" s="31">
        <v>244.39599999999999</v>
      </c>
      <c r="AF41" s="31">
        <v>48.009</v>
      </c>
      <c r="AG41" s="31">
        <v>45.89</v>
      </c>
      <c r="AH41" s="31">
        <v>148.87899999999999</v>
      </c>
      <c r="AI41" s="31">
        <v>73.406000000000006</v>
      </c>
      <c r="AJ41" s="31">
        <v>40.725999999999999</v>
      </c>
      <c r="AK41">
        <v>19</v>
      </c>
      <c r="AL41" s="29">
        <v>1.1299999999999999</v>
      </c>
      <c r="AM41" s="29">
        <v>83.45</v>
      </c>
      <c r="AN41" s="20">
        <v>43818.112000000001</v>
      </c>
    </row>
    <row r="42" spans="1:40" x14ac:dyDescent="0.25">
      <c r="A42" t="s">
        <v>202</v>
      </c>
      <c r="B42" t="s">
        <v>188</v>
      </c>
      <c r="C42" t="s">
        <v>75</v>
      </c>
      <c r="D42" t="s">
        <v>93</v>
      </c>
      <c r="E42" t="s">
        <v>77</v>
      </c>
      <c r="F42" t="s">
        <v>79</v>
      </c>
      <c r="G42" s="31" t="s">
        <v>20</v>
      </c>
      <c r="H42" s="31" t="s">
        <v>20</v>
      </c>
      <c r="I42" s="31" t="s">
        <v>20</v>
      </c>
      <c r="J42" s="31" t="s">
        <v>20</v>
      </c>
      <c r="K42" s="31" t="s">
        <v>20</v>
      </c>
      <c r="L42" s="31" t="s">
        <v>20</v>
      </c>
      <c r="M42" s="31" t="s">
        <v>20</v>
      </c>
      <c r="N42" s="31" t="s">
        <v>20</v>
      </c>
      <c r="O42" s="31" t="s">
        <v>20</v>
      </c>
      <c r="P42" s="31" t="s">
        <v>20</v>
      </c>
      <c r="Q42" s="31" t="s">
        <v>20</v>
      </c>
      <c r="R42" s="31" t="s">
        <v>20</v>
      </c>
      <c r="S42" s="31" t="s">
        <v>20</v>
      </c>
      <c r="T42" s="31" t="s">
        <v>20</v>
      </c>
      <c r="U42" s="31" t="s">
        <v>20</v>
      </c>
      <c r="V42" s="31" t="s">
        <v>20</v>
      </c>
      <c r="W42" s="31" t="s">
        <v>20</v>
      </c>
      <c r="X42" s="31" t="s">
        <v>20</v>
      </c>
      <c r="Y42" s="31" t="s">
        <v>20</v>
      </c>
      <c r="Z42" s="31" t="s">
        <v>20</v>
      </c>
      <c r="AA42" s="31" t="s">
        <v>20</v>
      </c>
      <c r="AB42" s="31" t="s">
        <v>20</v>
      </c>
      <c r="AC42" s="31" t="s">
        <v>20</v>
      </c>
      <c r="AD42" s="31" t="s">
        <v>20</v>
      </c>
      <c r="AE42" s="31" t="s">
        <v>20</v>
      </c>
      <c r="AF42" s="31" t="s">
        <v>20</v>
      </c>
      <c r="AG42" s="31" t="s">
        <v>20</v>
      </c>
      <c r="AH42" s="31" t="s">
        <v>20</v>
      </c>
      <c r="AI42" s="31" t="s">
        <v>20</v>
      </c>
      <c r="AJ42" s="31" t="s">
        <v>20</v>
      </c>
      <c r="AK42">
        <v>19</v>
      </c>
      <c r="AL42" s="29" t="s">
        <v>80</v>
      </c>
      <c r="AM42" s="29" t="s">
        <v>80</v>
      </c>
      <c r="AN42" s="20" t="s">
        <v>80</v>
      </c>
    </row>
    <row r="43" spans="1:40" x14ac:dyDescent="0.25">
      <c r="A43" t="s">
        <v>202</v>
      </c>
      <c r="B43" t="s">
        <v>188</v>
      </c>
      <c r="C43" t="s">
        <v>100</v>
      </c>
      <c r="D43" t="s">
        <v>121</v>
      </c>
      <c r="E43" t="s">
        <v>87</v>
      </c>
      <c r="F43" t="s">
        <v>78</v>
      </c>
      <c r="G43" s="31">
        <v>4202</v>
      </c>
      <c r="H43" s="31">
        <v>5962</v>
      </c>
      <c r="I43" s="31">
        <v>6100</v>
      </c>
      <c r="J43" s="31">
        <v>8339</v>
      </c>
      <c r="K43" s="31">
        <v>6760</v>
      </c>
      <c r="L43" s="31">
        <v>5269</v>
      </c>
      <c r="M43" s="31">
        <v>2784</v>
      </c>
      <c r="N43" s="31">
        <v>57</v>
      </c>
      <c r="O43" s="31">
        <v>578</v>
      </c>
      <c r="P43" s="31" t="s">
        <v>80</v>
      </c>
      <c r="Q43" s="31" t="s">
        <v>80</v>
      </c>
      <c r="R43" s="31" t="s">
        <v>80</v>
      </c>
      <c r="S43" s="31" t="s">
        <v>80</v>
      </c>
      <c r="T43" s="31" t="s">
        <v>80</v>
      </c>
      <c r="U43" s="31" t="s">
        <v>80</v>
      </c>
      <c r="V43" s="31" t="s">
        <v>80</v>
      </c>
      <c r="W43" s="31" t="s">
        <v>80</v>
      </c>
      <c r="X43" s="31" t="s">
        <v>80</v>
      </c>
      <c r="Y43" s="31" t="s">
        <v>80</v>
      </c>
      <c r="Z43" s="31" t="s">
        <v>80</v>
      </c>
      <c r="AA43" s="31" t="s">
        <v>80</v>
      </c>
      <c r="AB43" s="31" t="s">
        <v>80</v>
      </c>
      <c r="AC43" s="31" t="s">
        <v>80</v>
      </c>
      <c r="AD43" s="31" t="s">
        <v>80</v>
      </c>
      <c r="AE43" s="31" t="s">
        <v>80</v>
      </c>
      <c r="AF43" s="31" t="s">
        <v>80</v>
      </c>
      <c r="AG43" s="31" t="s">
        <v>80</v>
      </c>
      <c r="AH43" s="31" t="s">
        <v>80</v>
      </c>
      <c r="AI43" s="31" t="s">
        <v>80</v>
      </c>
      <c r="AJ43" s="31" t="s">
        <v>80</v>
      </c>
      <c r="AK43">
        <v>20</v>
      </c>
      <c r="AL43" s="29">
        <v>1.03</v>
      </c>
      <c r="AM43" s="29">
        <v>84.48</v>
      </c>
      <c r="AN43" s="20">
        <v>40051</v>
      </c>
    </row>
    <row r="44" spans="1:40" x14ac:dyDescent="0.25">
      <c r="A44" t="s">
        <v>202</v>
      </c>
      <c r="B44" t="s">
        <v>188</v>
      </c>
      <c r="C44" t="s">
        <v>100</v>
      </c>
      <c r="D44" t="s">
        <v>121</v>
      </c>
      <c r="E44" t="s">
        <v>87</v>
      </c>
      <c r="F44" t="s">
        <v>79</v>
      </c>
      <c r="G44" s="31" t="s">
        <v>82</v>
      </c>
      <c r="H44" s="31" t="s">
        <v>82</v>
      </c>
      <c r="I44" s="31" t="s">
        <v>82</v>
      </c>
      <c r="J44" s="31" t="s">
        <v>82</v>
      </c>
      <c r="K44" s="31" t="s">
        <v>82</v>
      </c>
      <c r="L44" s="31" t="s">
        <v>82</v>
      </c>
      <c r="M44" s="31" t="s">
        <v>82</v>
      </c>
      <c r="N44" s="31" t="s">
        <v>82</v>
      </c>
      <c r="O44" s="31" t="s">
        <v>82</v>
      </c>
      <c r="P44" s="31" t="s">
        <v>80</v>
      </c>
      <c r="Q44" s="31" t="s">
        <v>80</v>
      </c>
      <c r="R44" s="31" t="s">
        <v>80</v>
      </c>
      <c r="S44" s="31" t="s">
        <v>80</v>
      </c>
      <c r="T44" s="31" t="s">
        <v>80</v>
      </c>
      <c r="U44" s="31" t="s">
        <v>80</v>
      </c>
      <c r="V44" s="31" t="s">
        <v>80</v>
      </c>
      <c r="W44" s="31" t="s">
        <v>80</v>
      </c>
      <c r="X44" s="31" t="s">
        <v>80</v>
      </c>
      <c r="Y44" s="31" t="s">
        <v>80</v>
      </c>
      <c r="Z44" s="31" t="s">
        <v>80</v>
      </c>
      <c r="AA44" s="31" t="s">
        <v>80</v>
      </c>
      <c r="AB44" s="31" t="s">
        <v>80</v>
      </c>
      <c r="AC44" s="31" t="s">
        <v>80</v>
      </c>
      <c r="AD44" s="31" t="s">
        <v>80</v>
      </c>
      <c r="AE44" s="31" t="s">
        <v>80</v>
      </c>
      <c r="AF44" s="31" t="s">
        <v>80</v>
      </c>
      <c r="AG44" s="31" t="s">
        <v>80</v>
      </c>
      <c r="AH44" s="31" t="s">
        <v>80</v>
      </c>
      <c r="AI44" s="31" t="s">
        <v>80</v>
      </c>
      <c r="AJ44" s="31" t="s">
        <v>80</v>
      </c>
      <c r="AK44">
        <v>20</v>
      </c>
      <c r="AL44" s="29" t="s">
        <v>80</v>
      </c>
      <c r="AM44" s="29" t="s">
        <v>80</v>
      </c>
      <c r="AN44" s="20" t="s">
        <v>80</v>
      </c>
    </row>
    <row r="45" spans="1:40" x14ac:dyDescent="0.25">
      <c r="A45" t="s">
        <v>202</v>
      </c>
      <c r="B45" t="s">
        <v>188</v>
      </c>
      <c r="C45" t="s">
        <v>75</v>
      </c>
      <c r="D45" t="s">
        <v>113</v>
      </c>
      <c r="E45" t="s">
        <v>77</v>
      </c>
      <c r="F45" t="s">
        <v>78</v>
      </c>
      <c r="G45" s="31">
        <v>2613</v>
      </c>
      <c r="H45" s="31">
        <v>1956</v>
      </c>
      <c r="I45" s="31">
        <v>1643</v>
      </c>
      <c r="J45" s="31">
        <v>1229</v>
      </c>
      <c r="K45" s="31">
        <v>1197</v>
      </c>
      <c r="L45" s="31">
        <v>3093</v>
      </c>
      <c r="M45" s="31">
        <v>1276.0999999999999</v>
      </c>
      <c r="N45" s="31">
        <v>2843.4</v>
      </c>
      <c r="O45" s="31">
        <v>1289.4000000000001</v>
      </c>
      <c r="P45" s="31">
        <v>2838.35</v>
      </c>
      <c r="Q45" s="31">
        <v>2235.569</v>
      </c>
      <c r="R45" s="31">
        <v>1214.126</v>
      </c>
      <c r="S45" s="31">
        <v>1353.202</v>
      </c>
      <c r="T45" s="31">
        <v>397.04700000000003</v>
      </c>
      <c r="U45" s="31">
        <v>402.245</v>
      </c>
      <c r="V45" s="31">
        <v>627.30200000000002</v>
      </c>
      <c r="W45" s="31">
        <v>1243.2429999999999</v>
      </c>
      <c r="X45" s="31">
        <v>510.58699999999999</v>
      </c>
      <c r="Y45" s="31">
        <v>928.47500000000002</v>
      </c>
      <c r="Z45" s="31">
        <v>118.184</v>
      </c>
      <c r="AA45" s="31">
        <v>315.005</v>
      </c>
      <c r="AB45" s="31">
        <v>444.86200000000002</v>
      </c>
      <c r="AC45" s="31">
        <v>365.95299999999997</v>
      </c>
      <c r="AD45" s="31">
        <v>376.185</v>
      </c>
      <c r="AE45" s="31">
        <v>617.88</v>
      </c>
      <c r="AF45" s="31">
        <v>778.49</v>
      </c>
      <c r="AG45" s="31">
        <v>982.50300000000004</v>
      </c>
      <c r="AH45" s="31">
        <v>1922</v>
      </c>
      <c r="AI45" s="31">
        <v>535</v>
      </c>
      <c r="AJ45" s="31">
        <v>326.822</v>
      </c>
      <c r="AK45">
        <v>21</v>
      </c>
      <c r="AL45" s="29">
        <v>0.92</v>
      </c>
      <c r="AM45" s="29">
        <v>85.4</v>
      </c>
      <c r="AN45" s="20">
        <v>35672.930999999997</v>
      </c>
    </row>
    <row r="46" spans="1:40" x14ac:dyDescent="0.25">
      <c r="A46" t="s">
        <v>202</v>
      </c>
      <c r="B46" t="s">
        <v>188</v>
      </c>
      <c r="C46" t="s">
        <v>75</v>
      </c>
      <c r="D46" t="s">
        <v>113</v>
      </c>
      <c r="E46" t="s">
        <v>77</v>
      </c>
      <c r="F46" t="s">
        <v>79</v>
      </c>
      <c r="G46" s="31" t="s">
        <v>5</v>
      </c>
      <c r="H46" s="31" t="s">
        <v>5</v>
      </c>
      <c r="I46" s="31" t="s">
        <v>5</v>
      </c>
      <c r="J46" s="31" t="s">
        <v>5</v>
      </c>
      <c r="K46" s="31" t="s">
        <v>5</v>
      </c>
      <c r="L46" s="31" t="s">
        <v>82</v>
      </c>
      <c r="M46" s="31" t="s">
        <v>5</v>
      </c>
      <c r="N46" s="31" t="s">
        <v>5</v>
      </c>
      <c r="O46" s="31" t="s">
        <v>5</v>
      </c>
      <c r="P46" s="31" t="s">
        <v>5</v>
      </c>
      <c r="Q46" s="31" t="s">
        <v>5</v>
      </c>
      <c r="R46" s="31" t="s">
        <v>5</v>
      </c>
      <c r="S46" s="31" t="s">
        <v>20</v>
      </c>
      <c r="T46" s="31" t="s">
        <v>5</v>
      </c>
      <c r="U46" s="31" t="s">
        <v>5</v>
      </c>
      <c r="V46" s="31" t="s">
        <v>5</v>
      </c>
      <c r="W46" s="31" t="s">
        <v>5</v>
      </c>
      <c r="X46" s="31" t="s">
        <v>5</v>
      </c>
      <c r="Y46" s="31" t="s">
        <v>5</v>
      </c>
      <c r="Z46" s="31" t="s">
        <v>5</v>
      </c>
      <c r="AA46" s="31" t="s">
        <v>5</v>
      </c>
      <c r="AB46" s="31" t="s">
        <v>5</v>
      </c>
      <c r="AC46" s="31" t="s">
        <v>20</v>
      </c>
      <c r="AD46" s="31" t="s">
        <v>5</v>
      </c>
      <c r="AE46" s="31" t="s">
        <v>5</v>
      </c>
      <c r="AF46" s="31" t="s">
        <v>5</v>
      </c>
      <c r="AG46" s="31" t="s">
        <v>5</v>
      </c>
      <c r="AH46" s="31" t="s">
        <v>5</v>
      </c>
      <c r="AI46" s="31" t="s">
        <v>5</v>
      </c>
      <c r="AJ46" s="31" t="s">
        <v>20</v>
      </c>
      <c r="AK46">
        <v>21</v>
      </c>
      <c r="AL46" s="29" t="s">
        <v>80</v>
      </c>
      <c r="AM46" s="29" t="s">
        <v>80</v>
      </c>
      <c r="AN46" s="20" t="s">
        <v>80</v>
      </c>
    </row>
    <row r="47" spans="1:40" x14ac:dyDescent="0.25">
      <c r="A47" t="s">
        <v>202</v>
      </c>
      <c r="B47" t="s">
        <v>188</v>
      </c>
      <c r="C47" t="s">
        <v>75</v>
      </c>
      <c r="D47" t="s">
        <v>131</v>
      </c>
      <c r="E47" t="s">
        <v>105</v>
      </c>
      <c r="F47" t="s">
        <v>78</v>
      </c>
      <c r="G47" s="31">
        <v>1362</v>
      </c>
      <c r="H47" s="31">
        <v>1289</v>
      </c>
      <c r="I47" s="31">
        <v>1299</v>
      </c>
      <c r="J47" s="31">
        <v>1145</v>
      </c>
      <c r="K47" s="31">
        <v>1185</v>
      </c>
      <c r="L47" s="31">
        <v>1388</v>
      </c>
      <c r="M47" s="31">
        <v>1374</v>
      </c>
      <c r="N47" s="31">
        <v>918</v>
      </c>
      <c r="O47" s="31">
        <v>1617</v>
      </c>
      <c r="P47" s="31">
        <v>1500.7760000000001</v>
      </c>
      <c r="Q47" s="31">
        <v>985</v>
      </c>
      <c r="R47" s="31">
        <v>1218</v>
      </c>
      <c r="S47" s="31">
        <v>1048</v>
      </c>
      <c r="T47" s="31">
        <v>648</v>
      </c>
      <c r="U47" s="31">
        <v>1121</v>
      </c>
      <c r="V47" s="31">
        <v>1053.6369999999999</v>
      </c>
      <c r="W47" s="31">
        <v>800.15200000000004</v>
      </c>
      <c r="X47" s="31">
        <v>1163.769</v>
      </c>
      <c r="Y47" s="31">
        <v>1166.6379999999999</v>
      </c>
      <c r="Z47" s="31">
        <v>1166.6379999999999</v>
      </c>
      <c r="AA47" s="31">
        <v>1166.6379999999999</v>
      </c>
      <c r="AB47" s="31">
        <v>2057</v>
      </c>
      <c r="AC47" s="31">
        <v>1264.568</v>
      </c>
      <c r="AD47" s="31">
        <v>1571.7650000000001</v>
      </c>
      <c r="AE47" s="31">
        <v>1459.0429999999999</v>
      </c>
      <c r="AF47" s="31">
        <v>1447.692</v>
      </c>
      <c r="AG47" s="31">
        <v>1211.827</v>
      </c>
      <c r="AH47" s="31">
        <v>871.90599999999995</v>
      </c>
      <c r="AI47" s="31">
        <v>65.569000000000003</v>
      </c>
      <c r="AJ47" s="31">
        <v>1094.01</v>
      </c>
      <c r="AK47">
        <v>22</v>
      </c>
      <c r="AL47" s="29">
        <v>0.92</v>
      </c>
      <c r="AM47" s="29">
        <v>86.31</v>
      </c>
      <c r="AN47" s="20">
        <v>35658.627999999997</v>
      </c>
    </row>
    <row r="48" spans="1:40" x14ac:dyDescent="0.25">
      <c r="A48" t="s">
        <v>202</v>
      </c>
      <c r="B48" t="s">
        <v>188</v>
      </c>
      <c r="C48" t="s">
        <v>75</v>
      </c>
      <c r="D48" t="s">
        <v>131</v>
      </c>
      <c r="E48" t="s">
        <v>105</v>
      </c>
      <c r="F48" t="s">
        <v>79</v>
      </c>
      <c r="G48" s="31" t="s">
        <v>20</v>
      </c>
      <c r="H48" s="31" t="s">
        <v>20</v>
      </c>
      <c r="I48" s="31" t="s">
        <v>20</v>
      </c>
      <c r="J48" s="31" t="s">
        <v>20</v>
      </c>
      <c r="K48" s="31" t="s">
        <v>20</v>
      </c>
      <c r="L48" s="31" t="s">
        <v>20</v>
      </c>
      <c r="M48" s="31" t="s">
        <v>20</v>
      </c>
      <c r="N48" s="31" t="s">
        <v>5</v>
      </c>
      <c r="O48" s="31" t="s">
        <v>20</v>
      </c>
      <c r="P48" s="31" t="s">
        <v>20</v>
      </c>
      <c r="Q48" s="31" t="s">
        <v>20</v>
      </c>
      <c r="R48" s="31" t="s">
        <v>20</v>
      </c>
      <c r="S48" s="31" t="s">
        <v>20</v>
      </c>
      <c r="T48" s="31" t="s">
        <v>20</v>
      </c>
      <c r="U48" s="31" t="s">
        <v>20</v>
      </c>
      <c r="V48" s="31" t="s">
        <v>20</v>
      </c>
      <c r="W48" s="31" t="s">
        <v>20</v>
      </c>
      <c r="X48" s="31" t="s">
        <v>20</v>
      </c>
      <c r="Y48" s="31" t="s">
        <v>20</v>
      </c>
      <c r="Z48" s="31" t="s">
        <v>20</v>
      </c>
      <c r="AA48" s="31" t="s">
        <v>82</v>
      </c>
      <c r="AB48" s="31" t="s">
        <v>5</v>
      </c>
      <c r="AC48" s="31" t="s">
        <v>82</v>
      </c>
      <c r="AD48" s="31" t="s">
        <v>7</v>
      </c>
      <c r="AE48" s="31" t="s">
        <v>5</v>
      </c>
      <c r="AF48" s="31" t="s">
        <v>7</v>
      </c>
      <c r="AG48" s="31" t="s">
        <v>20</v>
      </c>
      <c r="AH48" s="31" t="s">
        <v>20</v>
      </c>
      <c r="AI48" s="31" t="s">
        <v>20</v>
      </c>
      <c r="AJ48" s="31" t="s">
        <v>82</v>
      </c>
      <c r="AK48">
        <v>22</v>
      </c>
      <c r="AL48" s="29" t="s">
        <v>80</v>
      </c>
      <c r="AM48" s="29" t="s">
        <v>80</v>
      </c>
      <c r="AN48" s="20" t="s">
        <v>80</v>
      </c>
    </row>
    <row r="49" spans="1:40" x14ac:dyDescent="0.25">
      <c r="A49" t="s">
        <v>202</v>
      </c>
      <c r="B49" t="s">
        <v>188</v>
      </c>
      <c r="C49" t="s">
        <v>75</v>
      </c>
      <c r="D49" t="s">
        <v>76</v>
      </c>
      <c r="E49" t="s">
        <v>77</v>
      </c>
      <c r="F49" t="s">
        <v>78</v>
      </c>
      <c r="G49" s="31">
        <v>1101</v>
      </c>
      <c r="H49" s="31">
        <v>3069</v>
      </c>
      <c r="I49" s="31">
        <v>996</v>
      </c>
      <c r="J49" s="31">
        <v>3509</v>
      </c>
      <c r="K49" s="31">
        <v>1311</v>
      </c>
      <c r="L49" s="31">
        <v>600.70000000000005</v>
      </c>
      <c r="M49" s="31">
        <v>504.1</v>
      </c>
      <c r="N49" s="31">
        <v>917.43</v>
      </c>
      <c r="O49" s="31">
        <v>1378.7</v>
      </c>
      <c r="P49" s="31">
        <v>1291.6790000000001</v>
      </c>
      <c r="Q49" s="31">
        <v>797.7</v>
      </c>
      <c r="R49" s="31">
        <v>928.31100000000004</v>
      </c>
      <c r="S49" s="31">
        <v>769.04</v>
      </c>
      <c r="T49" s="31">
        <v>1055.085</v>
      </c>
      <c r="U49" s="31">
        <v>873.68700000000001</v>
      </c>
      <c r="V49" s="31">
        <v>1561.463</v>
      </c>
      <c r="W49" s="31">
        <v>3009.8560000000002</v>
      </c>
      <c r="X49" s="31">
        <v>973.15099999999995</v>
      </c>
      <c r="Y49" s="31">
        <v>592.649</v>
      </c>
      <c r="Z49" s="31">
        <v>1043.3140000000001</v>
      </c>
      <c r="AA49" s="31">
        <v>1067.944</v>
      </c>
      <c r="AB49" s="31">
        <v>1393.127</v>
      </c>
      <c r="AC49" s="31">
        <v>1416.3309999999999</v>
      </c>
      <c r="AD49" s="31">
        <v>695.96400000000006</v>
      </c>
      <c r="AE49" s="31">
        <v>914.19299999999998</v>
      </c>
      <c r="AF49" s="31">
        <v>741.71199999999999</v>
      </c>
      <c r="AG49" s="31">
        <v>303.18099999999998</v>
      </c>
      <c r="AH49" s="31">
        <v>451.77</v>
      </c>
      <c r="AI49" s="31">
        <v>470.721</v>
      </c>
      <c r="AJ49" s="31">
        <v>861.90899999999999</v>
      </c>
      <c r="AK49">
        <v>23</v>
      </c>
      <c r="AL49" s="29">
        <v>0.89</v>
      </c>
      <c r="AM49" s="29">
        <v>87.2</v>
      </c>
      <c r="AN49" s="20">
        <v>34599.716</v>
      </c>
    </row>
    <row r="50" spans="1:40" x14ac:dyDescent="0.25">
      <c r="A50" t="s">
        <v>202</v>
      </c>
      <c r="B50" t="s">
        <v>188</v>
      </c>
      <c r="C50" t="s">
        <v>75</v>
      </c>
      <c r="D50" t="s">
        <v>76</v>
      </c>
      <c r="E50" t="s">
        <v>77</v>
      </c>
      <c r="F50" t="s">
        <v>79</v>
      </c>
      <c r="G50" s="31" t="s">
        <v>22</v>
      </c>
      <c r="H50" s="31" t="s">
        <v>22</v>
      </c>
      <c r="I50" s="31" t="s">
        <v>22</v>
      </c>
      <c r="J50" s="31" t="s">
        <v>22</v>
      </c>
      <c r="K50" s="31" t="s">
        <v>24</v>
      </c>
      <c r="L50" s="31" t="s">
        <v>24</v>
      </c>
      <c r="M50" s="31" t="s">
        <v>24</v>
      </c>
      <c r="N50" s="31" t="s">
        <v>24</v>
      </c>
      <c r="O50" s="31" t="s">
        <v>24</v>
      </c>
      <c r="P50" s="31" t="s">
        <v>24</v>
      </c>
      <c r="Q50" s="31" t="s">
        <v>24</v>
      </c>
      <c r="R50" s="31" t="s">
        <v>24</v>
      </c>
      <c r="S50" s="31" t="s">
        <v>24</v>
      </c>
      <c r="T50" s="31" t="s">
        <v>24</v>
      </c>
      <c r="U50" s="31" t="s">
        <v>24</v>
      </c>
      <c r="V50" s="31" t="s">
        <v>24</v>
      </c>
      <c r="W50" s="31" t="s">
        <v>24</v>
      </c>
      <c r="X50" s="31" t="s">
        <v>24</v>
      </c>
      <c r="Y50" s="31" t="s">
        <v>24</v>
      </c>
      <c r="Z50" s="31" t="s">
        <v>24</v>
      </c>
      <c r="AA50" s="31" t="s">
        <v>24</v>
      </c>
      <c r="AB50" s="31" t="s">
        <v>24</v>
      </c>
      <c r="AC50" s="31" t="s">
        <v>24</v>
      </c>
      <c r="AD50" s="31" t="s">
        <v>24</v>
      </c>
      <c r="AE50" s="31" t="s">
        <v>24</v>
      </c>
      <c r="AF50" s="31" t="s">
        <v>5</v>
      </c>
      <c r="AG50" s="31" t="s">
        <v>24</v>
      </c>
      <c r="AH50" s="31" t="s">
        <v>24</v>
      </c>
      <c r="AI50" s="31" t="s">
        <v>24</v>
      </c>
      <c r="AJ50" s="31" t="s">
        <v>24</v>
      </c>
      <c r="AK50">
        <v>23</v>
      </c>
      <c r="AL50" s="29" t="s">
        <v>80</v>
      </c>
      <c r="AM50" s="29" t="s">
        <v>80</v>
      </c>
      <c r="AN50" s="20" t="s">
        <v>80</v>
      </c>
    </row>
    <row r="51" spans="1:40" x14ac:dyDescent="0.25">
      <c r="A51" t="s">
        <v>202</v>
      </c>
      <c r="B51" t="s">
        <v>188</v>
      </c>
      <c r="C51" t="s">
        <v>75</v>
      </c>
      <c r="D51" t="s">
        <v>98</v>
      </c>
      <c r="E51" t="s">
        <v>87</v>
      </c>
      <c r="F51" t="s">
        <v>78</v>
      </c>
      <c r="G51" s="31">
        <v>2588</v>
      </c>
      <c r="H51" s="31">
        <v>1954</v>
      </c>
      <c r="I51" s="31">
        <v>1156</v>
      </c>
      <c r="J51" s="31">
        <v>358</v>
      </c>
      <c r="K51" s="31">
        <v>390</v>
      </c>
      <c r="L51" s="31">
        <v>218.60400000000001</v>
      </c>
      <c r="M51" s="31">
        <v>72</v>
      </c>
      <c r="N51" s="31">
        <v>118</v>
      </c>
      <c r="O51" s="31" t="s">
        <v>80</v>
      </c>
      <c r="P51" s="31" t="s">
        <v>80</v>
      </c>
      <c r="Q51" s="31" t="s">
        <v>80</v>
      </c>
      <c r="R51" s="31">
        <v>2804.03</v>
      </c>
      <c r="S51" s="31">
        <v>227.3</v>
      </c>
      <c r="T51" s="31">
        <v>153.04300000000001</v>
      </c>
      <c r="U51" s="31">
        <v>287.899</v>
      </c>
      <c r="V51" s="31">
        <v>2134</v>
      </c>
      <c r="W51" s="31">
        <v>1126.4659999999999</v>
      </c>
      <c r="X51" s="31">
        <v>1630.2329999999999</v>
      </c>
      <c r="Y51" s="31">
        <v>1994.8579999999999</v>
      </c>
      <c r="Z51" s="31">
        <v>901.62800000000004</v>
      </c>
      <c r="AA51" s="31">
        <v>1369.5429999999999</v>
      </c>
      <c r="AB51" s="31">
        <v>1837.4580000000001</v>
      </c>
      <c r="AC51" s="31">
        <v>1603.501</v>
      </c>
      <c r="AD51" s="31">
        <v>2103.7240000000002</v>
      </c>
      <c r="AE51" s="31">
        <v>2374.8409999999999</v>
      </c>
      <c r="AF51" s="31">
        <v>2163.0839999999998</v>
      </c>
      <c r="AG51" s="31">
        <v>1304.248</v>
      </c>
      <c r="AH51" s="31">
        <v>1109.6400000000001</v>
      </c>
      <c r="AI51" s="31">
        <v>632.03099999999995</v>
      </c>
      <c r="AJ51" s="31" t="s">
        <v>80</v>
      </c>
      <c r="AK51">
        <v>24</v>
      </c>
      <c r="AL51" s="29">
        <v>0.84</v>
      </c>
      <c r="AM51" s="29">
        <v>88.04</v>
      </c>
      <c r="AN51" s="20">
        <v>32612.13</v>
      </c>
    </row>
    <row r="52" spans="1:40" x14ac:dyDescent="0.25">
      <c r="A52" t="s">
        <v>202</v>
      </c>
      <c r="B52" t="s">
        <v>188</v>
      </c>
      <c r="C52" t="s">
        <v>75</v>
      </c>
      <c r="D52" t="s">
        <v>98</v>
      </c>
      <c r="E52" t="s">
        <v>87</v>
      </c>
      <c r="F52" t="s">
        <v>79</v>
      </c>
      <c r="G52" s="31" t="s">
        <v>82</v>
      </c>
      <c r="H52" s="31" t="s">
        <v>82</v>
      </c>
      <c r="I52" s="31" t="s">
        <v>82</v>
      </c>
      <c r="J52" s="31" t="s">
        <v>82</v>
      </c>
      <c r="K52" s="31" t="s">
        <v>82</v>
      </c>
      <c r="L52" s="31" t="s">
        <v>5</v>
      </c>
      <c r="M52" s="31" t="s">
        <v>82</v>
      </c>
      <c r="N52" s="31" t="s">
        <v>82</v>
      </c>
      <c r="O52" s="31" t="s">
        <v>80</v>
      </c>
      <c r="P52" s="31" t="s">
        <v>80</v>
      </c>
      <c r="Q52" s="31" t="s">
        <v>80</v>
      </c>
      <c r="R52" s="31" t="s">
        <v>5</v>
      </c>
      <c r="S52" s="31" t="s">
        <v>5</v>
      </c>
      <c r="T52" s="31" t="s">
        <v>5</v>
      </c>
      <c r="U52" s="31" t="s">
        <v>5</v>
      </c>
      <c r="V52" s="31" t="s">
        <v>82</v>
      </c>
      <c r="W52" s="31" t="s">
        <v>82</v>
      </c>
      <c r="X52" s="31" t="s">
        <v>82</v>
      </c>
      <c r="Y52" s="31" t="s">
        <v>5</v>
      </c>
      <c r="Z52" s="31" t="s">
        <v>5</v>
      </c>
      <c r="AA52" s="31" t="s">
        <v>82</v>
      </c>
      <c r="AB52" s="31" t="s">
        <v>82</v>
      </c>
      <c r="AC52" s="31" t="s">
        <v>82</v>
      </c>
      <c r="AD52" s="31" t="s">
        <v>82</v>
      </c>
      <c r="AE52" s="31" t="s">
        <v>5</v>
      </c>
      <c r="AF52" s="31" t="s">
        <v>5</v>
      </c>
      <c r="AG52" s="31" t="s">
        <v>5</v>
      </c>
      <c r="AH52" s="31" t="s">
        <v>5</v>
      </c>
      <c r="AI52" s="31" t="s">
        <v>20</v>
      </c>
      <c r="AJ52" s="31" t="s">
        <v>80</v>
      </c>
      <c r="AK52">
        <v>24</v>
      </c>
      <c r="AL52" s="29" t="s">
        <v>80</v>
      </c>
      <c r="AM52" s="29" t="s">
        <v>80</v>
      </c>
      <c r="AN52" s="20" t="s">
        <v>80</v>
      </c>
    </row>
    <row r="53" spans="1:40" x14ac:dyDescent="0.25">
      <c r="A53" t="s">
        <v>202</v>
      </c>
      <c r="B53" t="s">
        <v>188</v>
      </c>
      <c r="C53" t="s">
        <v>75</v>
      </c>
      <c r="D53" t="s">
        <v>92</v>
      </c>
      <c r="E53" t="s">
        <v>87</v>
      </c>
      <c r="F53" t="s">
        <v>78</v>
      </c>
      <c r="G53" s="31" t="s">
        <v>80</v>
      </c>
      <c r="H53" s="31" t="s">
        <v>80</v>
      </c>
      <c r="I53" s="31" t="s">
        <v>80</v>
      </c>
      <c r="J53" s="31" t="s">
        <v>80</v>
      </c>
      <c r="K53" s="31">
        <v>649</v>
      </c>
      <c r="L53" s="31">
        <v>1955.9760000000001</v>
      </c>
      <c r="M53" s="31">
        <v>1341</v>
      </c>
      <c r="N53" s="31">
        <v>1151.3800000000001</v>
      </c>
      <c r="O53" s="31">
        <v>543.4</v>
      </c>
      <c r="P53" s="31">
        <v>4240.8</v>
      </c>
      <c r="Q53" s="31">
        <v>3430.047</v>
      </c>
      <c r="R53" s="31">
        <v>2734.11</v>
      </c>
      <c r="S53" s="31">
        <v>3180.4839999999999</v>
      </c>
      <c r="T53" s="31">
        <v>2615.067</v>
      </c>
      <c r="U53" s="31">
        <v>2304.4319999999998</v>
      </c>
      <c r="V53" s="31">
        <v>847.49400000000003</v>
      </c>
      <c r="W53" s="31">
        <v>927.22299999999996</v>
      </c>
      <c r="X53" s="31">
        <v>551.29399999999998</v>
      </c>
      <c r="Y53" s="31">
        <v>324.59300000000002</v>
      </c>
      <c r="Z53" s="31">
        <v>481.34399999999999</v>
      </c>
      <c r="AA53" s="31">
        <v>124.286</v>
      </c>
      <c r="AB53" s="31">
        <v>433.875</v>
      </c>
      <c r="AC53" s="31">
        <v>713.37599999999998</v>
      </c>
      <c r="AD53" s="31">
        <v>306.56400000000002</v>
      </c>
      <c r="AE53" s="31">
        <v>67.058999999999997</v>
      </c>
      <c r="AF53" s="31">
        <v>82.893000000000001</v>
      </c>
      <c r="AG53" s="31">
        <v>3.468</v>
      </c>
      <c r="AH53" s="31">
        <v>105.72499999999999</v>
      </c>
      <c r="AI53" s="31" t="s">
        <v>80</v>
      </c>
      <c r="AJ53" s="31">
        <v>0.127</v>
      </c>
      <c r="AK53">
        <v>25</v>
      </c>
      <c r="AL53" s="29">
        <v>0.75</v>
      </c>
      <c r="AM53" s="29">
        <v>88.79</v>
      </c>
      <c r="AN53" s="20">
        <v>29115.018</v>
      </c>
    </row>
    <row r="54" spans="1:40" x14ac:dyDescent="0.25">
      <c r="A54" t="s">
        <v>202</v>
      </c>
      <c r="B54" t="s">
        <v>188</v>
      </c>
      <c r="C54" t="s">
        <v>75</v>
      </c>
      <c r="D54" t="s">
        <v>92</v>
      </c>
      <c r="E54" t="s">
        <v>87</v>
      </c>
      <c r="F54" t="s">
        <v>79</v>
      </c>
      <c r="G54" s="31" t="s">
        <v>80</v>
      </c>
      <c r="H54" s="31" t="s">
        <v>80</v>
      </c>
      <c r="I54" s="31" t="s">
        <v>80</v>
      </c>
      <c r="J54" s="31" t="s">
        <v>80</v>
      </c>
      <c r="K54" s="31" t="s">
        <v>82</v>
      </c>
      <c r="L54" s="31" t="s">
        <v>82</v>
      </c>
      <c r="M54" s="31" t="s">
        <v>82</v>
      </c>
      <c r="N54" s="31" t="s">
        <v>5</v>
      </c>
      <c r="O54" s="31" t="s">
        <v>5</v>
      </c>
      <c r="P54" s="31" t="s">
        <v>5</v>
      </c>
      <c r="Q54" s="31" t="s">
        <v>82</v>
      </c>
      <c r="R54" s="31" t="s">
        <v>5</v>
      </c>
      <c r="S54" s="31" t="s">
        <v>5</v>
      </c>
      <c r="T54" s="31" t="s">
        <v>5</v>
      </c>
      <c r="U54" s="31" t="s">
        <v>5</v>
      </c>
      <c r="V54" s="31" t="s">
        <v>5</v>
      </c>
      <c r="W54" s="31" t="s">
        <v>20</v>
      </c>
      <c r="X54" s="31" t="s">
        <v>20</v>
      </c>
      <c r="Y54" s="31" t="s">
        <v>20</v>
      </c>
      <c r="Z54" s="31" t="s">
        <v>5</v>
      </c>
      <c r="AA54" s="31" t="s">
        <v>5</v>
      </c>
      <c r="AB54" s="31" t="s">
        <v>5</v>
      </c>
      <c r="AC54" s="31" t="s">
        <v>20</v>
      </c>
      <c r="AD54" s="31" t="s">
        <v>20</v>
      </c>
      <c r="AE54" s="31" t="s">
        <v>24</v>
      </c>
      <c r="AF54" s="31" t="s">
        <v>24</v>
      </c>
      <c r="AG54" s="31" t="s">
        <v>20</v>
      </c>
      <c r="AH54" s="31" t="s">
        <v>5</v>
      </c>
      <c r="AI54" s="31" t="s">
        <v>80</v>
      </c>
      <c r="AJ54" s="31" t="s">
        <v>82</v>
      </c>
      <c r="AK54">
        <v>25</v>
      </c>
      <c r="AL54" s="29" t="s">
        <v>80</v>
      </c>
      <c r="AM54" s="29" t="s">
        <v>80</v>
      </c>
      <c r="AN54" s="20" t="s">
        <v>80</v>
      </c>
    </row>
    <row r="55" spans="1:40" x14ac:dyDescent="0.25">
      <c r="A55" t="s">
        <v>202</v>
      </c>
      <c r="B55" t="s">
        <v>188</v>
      </c>
      <c r="C55" t="s">
        <v>75</v>
      </c>
      <c r="D55" t="s">
        <v>93</v>
      </c>
      <c r="E55" t="s">
        <v>87</v>
      </c>
      <c r="F55" t="s">
        <v>78</v>
      </c>
      <c r="G55" s="31">
        <v>686.59900000000005</v>
      </c>
      <c r="H55" s="31">
        <v>383.00400000000002</v>
      </c>
      <c r="I55" s="31">
        <v>381.404</v>
      </c>
      <c r="J55" s="31">
        <v>560.45600000000002</v>
      </c>
      <c r="K55" s="31">
        <v>503.98099999999999</v>
      </c>
      <c r="L55" s="31">
        <v>420.85899999999998</v>
      </c>
      <c r="M55" s="31">
        <v>451</v>
      </c>
      <c r="N55" s="31">
        <v>266.3</v>
      </c>
      <c r="O55" s="31">
        <v>322.89999999999998</v>
      </c>
      <c r="P55" s="31">
        <v>558.5</v>
      </c>
      <c r="Q55" s="31">
        <v>827.77200000000005</v>
      </c>
      <c r="R55" s="31">
        <v>592.64800000000002</v>
      </c>
      <c r="S55" s="31">
        <v>613.01400000000001</v>
      </c>
      <c r="T55" s="31">
        <v>712.29700000000003</v>
      </c>
      <c r="U55" s="31">
        <v>897.8</v>
      </c>
      <c r="V55" s="31">
        <v>1248.6679999999999</v>
      </c>
      <c r="W55" s="31">
        <v>1090.2439999999999</v>
      </c>
      <c r="X55" s="31">
        <v>736.33199999999999</v>
      </c>
      <c r="Y55" s="31">
        <v>737.58600000000001</v>
      </c>
      <c r="Z55" s="31">
        <v>793.38599999999997</v>
      </c>
      <c r="AA55" s="31">
        <v>781.84900000000005</v>
      </c>
      <c r="AB55" s="31">
        <v>1082.8140000000001</v>
      </c>
      <c r="AC55" s="31">
        <v>1236.854</v>
      </c>
      <c r="AD55" s="31">
        <v>918.37800000000004</v>
      </c>
      <c r="AE55" s="31">
        <v>1094.231</v>
      </c>
      <c r="AF55" s="31">
        <v>1176.6420000000001</v>
      </c>
      <c r="AG55" s="31">
        <v>1341.41</v>
      </c>
      <c r="AH55" s="31">
        <v>2354.4029999999998</v>
      </c>
      <c r="AI55" s="31">
        <v>2539.0720000000001</v>
      </c>
      <c r="AJ55" s="31">
        <v>2738.6770000000001</v>
      </c>
      <c r="AK55">
        <v>26</v>
      </c>
      <c r="AL55" s="29">
        <v>0.72</v>
      </c>
      <c r="AM55" s="29">
        <v>89.51</v>
      </c>
      <c r="AN55" s="20">
        <v>28049.079000000002</v>
      </c>
    </row>
    <row r="56" spans="1:40" x14ac:dyDescent="0.25">
      <c r="A56" t="s">
        <v>202</v>
      </c>
      <c r="B56" t="s">
        <v>188</v>
      </c>
      <c r="C56" t="s">
        <v>75</v>
      </c>
      <c r="D56" t="s">
        <v>93</v>
      </c>
      <c r="E56" t="s">
        <v>87</v>
      </c>
      <c r="F56" t="s">
        <v>79</v>
      </c>
      <c r="G56" s="31" t="s">
        <v>5</v>
      </c>
      <c r="H56" s="31" t="s">
        <v>5</v>
      </c>
      <c r="I56" s="31" t="s">
        <v>20</v>
      </c>
      <c r="J56" s="31" t="s">
        <v>20</v>
      </c>
      <c r="K56" s="31" t="s">
        <v>20</v>
      </c>
      <c r="L56" s="31" t="s">
        <v>5</v>
      </c>
      <c r="M56" s="31" t="s">
        <v>82</v>
      </c>
      <c r="N56" s="31" t="s">
        <v>82</v>
      </c>
      <c r="O56" s="31" t="s">
        <v>5</v>
      </c>
      <c r="P56" s="31" t="s">
        <v>5</v>
      </c>
      <c r="Q56" s="31" t="s">
        <v>5</v>
      </c>
      <c r="R56" s="31" t="s">
        <v>5</v>
      </c>
      <c r="S56" s="31" t="s">
        <v>5</v>
      </c>
      <c r="T56" s="31" t="s">
        <v>5</v>
      </c>
      <c r="U56" s="31" t="s">
        <v>5</v>
      </c>
      <c r="V56" s="31" t="s">
        <v>5</v>
      </c>
      <c r="W56" s="31" t="s">
        <v>5</v>
      </c>
      <c r="X56" s="31" t="s">
        <v>5</v>
      </c>
      <c r="Y56" s="31" t="s">
        <v>5</v>
      </c>
      <c r="Z56" s="31" t="s">
        <v>5</v>
      </c>
      <c r="AA56" s="31" t="s">
        <v>5</v>
      </c>
      <c r="AB56" s="31" t="s">
        <v>5</v>
      </c>
      <c r="AC56" s="31" t="s">
        <v>5</v>
      </c>
      <c r="AD56" s="31" t="s">
        <v>5</v>
      </c>
      <c r="AE56" s="31" t="s">
        <v>5</v>
      </c>
      <c r="AF56" s="31" t="s">
        <v>5</v>
      </c>
      <c r="AG56" s="31" t="s">
        <v>5</v>
      </c>
      <c r="AH56" s="31" t="s">
        <v>5</v>
      </c>
      <c r="AI56" s="31" t="s">
        <v>5</v>
      </c>
      <c r="AJ56" s="31" t="s">
        <v>5</v>
      </c>
      <c r="AK56">
        <v>26</v>
      </c>
      <c r="AL56" s="29" t="s">
        <v>80</v>
      </c>
      <c r="AM56" s="29" t="s">
        <v>80</v>
      </c>
      <c r="AN56" s="20" t="s">
        <v>80</v>
      </c>
    </row>
    <row r="57" spans="1:40" x14ac:dyDescent="0.25">
      <c r="A57" t="s">
        <v>202</v>
      </c>
      <c r="B57" t="s">
        <v>188</v>
      </c>
      <c r="C57" t="s">
        <v>75</v>
      </c>
      <c r="D57" t="s">
        <v>126</v>
      </c>
      <c r="E57" t="s">
        <v>87</v>
      </c>
      <c r="F57" t="s">
        <v>78</v>
      </c>
      <c r="G57" s="31">
        <v>953.12300000000005</v>
      </c>
      <c r="H57" s="31">
        <v>261.97199999999998</v>
      </c>
      <c r="I57" s="31">
        <v>174.827</v>
      </c>
      <c r="J57" s="31">
        <v>302.98</v>
      </c>
      <c r="K57" s="31">
        <v>630.84500000000003</v>
      </c>
      <c r="L57" s="31">
        <v>900.15499999999997</v>
      </c>
      <c r="M57" s="31">
        <v>887.88400000000001</v>
      </c>
      <c r="N57" s="31">
        <v>1135</v>
      </c>
      <c r="O57" s="31">
        <v>1356.2719999999999</v>
      </c>
      <c r="P57" s="31">
        <v>1208.7850000000001</v>
      </c>
      <c r="Q57" s="31">
        <v>1066.229</v>
      </c>
      <c r="R57" s="31">
        <v>962.62199999999996</v>
      </c>
      <c r="S57" s="31">
        <v>897.64800000000002</v>
      </c>
      <c r="T57" s="31">
        <v>961.351</v>
      </c>
      <c r="U57" s="31">
        <v>1219.72</v>
      </c>
      <c r="V57" s="31">
        <v>925.32299999999998</v>
      </c>
      <c r="W57" s="31">
        <v>1185.463</v>
      </c>
      <c r="X57" s="31">
        <v>1422.423</v>
      </c>
      <c r="Y57" s="31">
        <v>1006.102</v>
      </c>
      <c r="Z57" s="31">
        <v>1047.114</v>
      </c>
      <c r="AA57" s="31">
        <v>962.58799999999997</v>
      </c>
      <c r="AB57" s="31">
        <v>1281.9860000000001</v>
      </c>
      <c r="AC57" s="31">
        <v>1244.1949999999999</v>
      </c>
      <c r="AD57" s="31">
        <v>1033.117</v>
      </c>
      <c r="AE57" s="31">
        <v>763.18499999999995</v>
      </c>
      <c r="AF57" s="31">
        <v>821.11300000000006</v>
      </c>
      <c r="AG57" s="31">
        <v>884.76599999999996</v>
      </c>
      <c r="AH57" s="31">
        <v>608.56700000000001</v>
      </c>
      <c r="AI57" s="31">
        <v>593.46500000000003</v>
      </c>
      <c r="AJ57" s="31">
        <v>482.55599999999998</v>
      </c>
      <c r="AK57">
        <v>27</v>
      </c>
      <c r="AL57" s="29">
        <v>0.7</v>
      </c>
      <c r="AM57" s="29">
        <v>90.21</v>
      </c>
      <c r="AN57" s="20">
        <v>27181.376</v>
      </c>
    </row>
    <row r="58" spans="1:40" x14ac:dyDescent="0.25">
      <c r="A58" t="s">
        <v>202</v>
      </c>
      <c r="B58" t="s">
        <v>188</v>
      </c>
      <c r="C58" t="s">
        <v>75</v>
      </c>
      <c r="D58" t="s">
        <v>126</v>
      </c>
      <c r="E58" t="s">
        <v>87</v>
      </c>
      <c r="F58" t="s">
        <v>79</v>
      </c>
      <c r="G58" s="31" t="s">
        <v>24</v>
      </c>
      <c r="H58" s="31" t="s">
        <v>24</v>
      </c>
      <c r="I58" s="31" t="s">
        <v>24</v>
      </c>
      <c r="J58" s="31" t="s">
        <v>24</v>
      </c>
      <c r="K58" s="31" t="s">
        <v>24</v>
      </c>
      <c r="L58" s="31" t="s">
        <v>24</v>
      </c>
      <c r="M58" s="31" t="s">
        <v>24</v>
      </c>
      <c r="N58" s="31" t="s">
        <v>24</v>
      </c>
      <c r="O58" s="31" t="s">
        <v>24</v>
      </c>
      <c r="P58" s="31" t="s">
        <v>24</v>
      </c>
      <c r="Q58" s="31" t="s">
        <v>24</v>
      </c>
      <c r="R58" s="31" t="s">
        <v>24</v>
      </c>
      <c r="S58" s="31" t="s">
        <v>24</v>
      </c>
      <c r="T58" s="31" t="s">
        <v>24</v>
      </c>
      <c r="U58" s="31" t="s">
        <v>24</v>
      </c>
      <c r="V58" s="31" t="s">
        <v>24</v>
      </c>
      <c r="W58" s="31" t="s">
        <v>24</v>
      </c>
      <c r="X58" s="31" t="s">
        <v>24</v>
      </c>
      <c r="Y58" s="31" t="s">
        <v>24</v>
      </c>
      <c r="Z58" s="31" t="s">
        <v>24</v>
      </c>
      <c r="AA58" s="31" t="s">
        <v>24</v>
      </c>
      <c r="AB58" s="31" t="s">
        <v>24</v>
      </c>
      <c r="AC58" s="31" t="s">
        <v>24</v>
      </c>
      <c r="AD58" s="31" t="s">
        <v>24</v>
      </c>
      <c r="AE58" s="31" t="s">
        <v>24</v>
      </c>
      <c r="AF58" s="31" t="s">
        <v>24</v>
      </c>
      <c r="AG58" s="31" t="s">
        <v>24</v>
      </c>
      <c r="AH58" s="31" t="s">
        <v>24</v>
      </c>
      <c r="AI58" s="31" t="s">
        <v>24</v>
      </c>
      <c r="AJ58" s="31" t="s">
        <v>24</v>
      </c>
      <c r="AK58">
        <v>27</v>
      </c>
      <c r="AL58" s="29" t="s">
        <v>80</v>
      </c>
      <c r="AM58" s="29" t="s">
        <v>80</v>
      </c>
      <c r="AN58" s="20" t="s">
        <v>80</v>
      </c>
    </row>
    <row r="59" spans="1:40" x14ac:dyDescent="0.25">
      <c r="A59" t="s">
        <v>202</v>
      </c>
      <c r="B59" t="s">
        <v>188</v>
      </c>
      <c r="C59" t="s">
        <v>75</v>
      </c>
      <c r="D59" t="s">
        <v>108</v>
      </c>
      <c r="E59" t="s">
        <v>99</v>
      </c>
      <c r="F59" t="s">
        <v>78</v>
      </c>
      <c r="G59" s="31">
        <v>2290.4299999999998</v>
      </c>
      <c r="H59" s="31">
        <v>3430.11</v>
      </c>
      <c r="I59" s="31">
        <v>1946.9</v>
      </c>
      <c r="J59" s="31">
        <v>2275.84</v>
      </c>
      <c r="K59" s="31">
        <v>2306.8200000000002</v>
      </c>
      <c r="L59" s="31">
        <v>2440.87</v>
      </c>
      <c r="M59" s="31">
        <v>3000.49</v>
      </c>
      <c r="N59" s="31">
        <v>2032.15</v>
      </c>
      <c r="O59" s="31">
        <v>1567.46</v>
      </c>
      <c r="P59" s="31">
        <v>719.34</v>
      </c>
      <c r="Q59" s="31">
        <v>1757</v>
      </c>
      <c r="R59" s="31">
        <v>127.33</v>
      </c>
      <c r="S59" s="31" t="s">
        <v>80</v>
      </c>
      <c r="T59" s="31" t="s">
        <v>80</v>
      </c>
      <c r="U59" s="31" t="s">
        <v>80</v>
      </c>
      <c r="V59" s="31" t="s">
        <v>80</v>
      </c>
      <c r="W59" s="31">
        <v>9</v>
      </c>
      <c r="X59" s="31">
        <v>8</v>
      </c>
      <c r="Y59" s="31">
        <v>20.6</v>
      </c>
      <c r="Z59" s="31">
        <v>16.600000000000001</v>
      </c>
      <c r="AA59" s="31">
        <v>10.863</v>
      </c>
      <c r="AB59" s="31">
        <v>34.5</v>
      </c>
      <c r="AC59" s="31">
        <v>27</v>
      </c>
      <c r="AD59" s="31">
        <v>35</v>
      </c>
      <c r="AE59" s="31">
        <v>69.099999999999994</v>
      </c>
      <c r="AF59" s="31">
        <v>104.1</v>
      </c>
      <c r="AG59" s="31">
        <v>312.2</v>
      </c>
      <c r="AH59" s="31">
        <v>405.04</v>
      </c>
      <c r="AI59" s="31">
        <v>351.89</v>
      </c>
      <c r="AJ59" s="31">
        <v>403.52</v>
      </c>
      <c r="AK59">
        <v>28</v>
      </c>
      <c r="AL59" s="29">
        <v>0.66</v>
      </c>
      <c r="AM59" s="29">
        <v>90.87</v>
      </c>
      <c r="AN59" s="20">
        <v>25702.152999999998</v>
      </c>
    </row>
    <row r="60" spans="1:40" x14ac:dyDescent="0.25">
      <c r="A60" t="s">
        <v>202</v>
      </c>
      <c r="B60" t="s">
        <v>188</v>
      </c>
      <c r="C60" t="s">
        <v>75</v>
      </c>
      <c r="D60" t="s">
        <v>108</v>
      </c>
      <c r="E60" t="s">
        <v>99</v>
      </c>
      <c r="F60" t="s">
        <v>79</v>
      </c>
      <c r="G60" s="31" t="s">
        <v>20</v>
      </c>
      <c r="H60" s="31" t="s">
        <v>20</v>
      </c>
      <c r="I60" s="31" t="s">
        <v>20</v>
      </c>
      <c r="J60" s="31" t="s">
        <v>20</v>
      </c>
      <c r="K60" s="31" t="s">
        <v>20</v>
      </c>
      <c r="L60" s="31" t="s">
        <v>20</v>
      </c>
      <c r="M60" s="31" t="s">
        <v>20</v>
      </c>
      <c r="N60" s="31" t="s">
        <v>20</v>
      </c>
      <c r="O60" s="31" t="s">
        <v>20</v>
      </c>
      <c r="P60" s="31" t="s">
        <v>20</v>
      </c>
      <c r="Q60" s="31" t="s">
        <v>20</v>
      </c>
      <c r="R60" s="31" t="s">
        <v>20</v>
      </c>
      <c r="S60" s="31" t="s">
        <v>80</v>
      </c>
      <c r="T60" s="31" t="s">
        <v>80</v>
      </c>
      <c r="U60" s="31" t="s">
        <v>80</v>
      </c>
      <c r="V60" s="31" t="s">
        <v>80</v>
      </c>
      <c r="W60" s="31" t="s">
        <v>82</v>
      </c>
      <c r="X60" s="31" t="s">
        <v>82</v>
      </c>
      <c r="Y60" s="31" t="s">
        <v>82</v>
      </c>
      <c r="Z60" s="31" t="s">
        <v>82</v>
      </c>
      <c r="AA60" s="31" t="s">
        <v>82</v>
      </c>
      <c r="AB60" s="31" t="s">
        <v>82</v>
      </c>
      <c r="AC60" s="31" t="s">
        <v>82</v>
      </c>
      <c r="AD60" s="31" t="s">
        <v>82</v>
      </c>
      <c r="AE60" s="31" t="s">
        <v>82</v>
      </c>
      <c r="AF60" s="31" t="s">
        <v>5</v>
      </c>
      <c r="AG60" s="31" t="s">
        <v>5</v>
      </c>
      <c r="AH60" s="31" t="s">
        <v>5</v>
      </c>
      <c r="AI60" s="31" t="s">
        <v>5</v>
      </c>
      <c r="AJ60" s="31" t="s">
        <v>5</v>
      </c>
      <c r="AK60">
        <v>28</v>
      </c>
      <c r="AL60" s="29" t="s">
        <v>80</v>
      </c>
      <c r="AM60" s="29" t="s">
        <v>80</v>
      </c>
      <c r="AN60" s="20" t="s">
        <v>80</v>
      </c>
    </row>
    <row r="61" spans="1:40" x14ac:dyDescent="0.25">
      <c r="A61" t="s">
        <v>202</v>
      </c>
      <c r="B61" t="s">
        <v>188</v>
      </c>
      <c r="C61" t="s">
        <v>75</v>
      </c>
      <c r="D61" t="s">
        <v>97</v>
      </c>
      <c r="E61" t="s">
        <v>87</v>
      </c>
      <c r="F61" t="s">
        <v>78</v>
      </c>
      <c r="G61" s="31">
        <v>200</v>
      </c>
      <c r="H61" s="31">
        <v>124</v>
      </c>
      <c r="I61" s="31">
        <v>84</v>
      </c>
      <c r="J61" s="31">
        <v>699</v>
      </c>
      <c r="K61" s="31">
        <v>2190</v>
      </c>
      <c r="L61" s="31">
        <v>1674.2</v>
      </c>
      <c r="M61" s="31">
        <v>1055.8</v>
      </c>
      <c r="N61" s="31">
        <v>696.7</v>
      </c>
      <c r="O61" s="31">
        <v>1049.5999999999999</v>
      </c>
      <c r="P61" s="31">
        <v>1305.2190000000001</v>
      </c>
      <c r="Q61" s="31">
        <v>1185.4870000000001</v>
      </c>
      <c r="R61" s="31">
        <v>1085</v>
      </c>
      <c r="S61" s="31">
        <v>1124</v>
      </c>
      <c r="T61" s="31">
        <v>649</v>
      </c>
      <c r="U61" s="31">
        <v>462</v>
      </c>
      <c r="V61" s="31">
        <v>426.94299999999998</v>
      </c>
      <c r="W61" s="31">
        <v>346.36799999999999</v>
      </c>
      <c r="X61" s="31">
        <v>264.10500000000002</v>
      </c>
      <c r="Y61" s="31">
        <v>211.36199999999999</v>
      </c>
      <c r="Z61" s="31">
        <v>92.400999999999996</v>
      </c>
      <c r="AA61" s="31">
        <v>169.55099999999999</v>
      </c>
      <c r="AB61" s="31">
        <v>467.74599999999998</v>
      </c>
      <c r="AC61" s="31">
        <v>578.37900000000002</v>
      </c>
      <c r="AD61" s="31">
        <v>359.45800000000003</v>
      </c>
      <c r="AE61" s="31">
        <v>320.86200000000002</v>
      </c>
      <c r="AF61" s="31">
        <v>461.12799999999999</v>
      </c>
      <c r="AG61" s="31">
        <v>140.03200000000001</v>
      </c>
      <c r="AH61" s="31">
        <v>528.59400000000005</v>
      </c>
      <c r="AI61" s="31">
        <v>2444.3519999999999</v>
      </c>
      <c r="AJ61" s="31">
        <v>2746.7890000000002</v>
      </c>
      <c r="AK61">
        <v>29</v>
      </c>
      <c r="AL61" s="29">
        <v>0.59</v>
      </c>
      <c r="AM61" s="29">
        <v>91.46</v>
      </c>
      <c r="AN61" s="20">
        <v>23142.076000000001</v>
      </c>
    </row>
    <row r="62" spans="1:40" x14ac:dyDescent="0.25">
      <c r="A62" t="s">
        <v>202</v>
      </c>
      <c r="B62" t="s">
        <v>188</v>
      </c>
      <c r="C62" t="s">
        <v>75</v>
      </c>
      <c r="D62" t="s">
        <v>97</v>
      </c>
      <c r="E62" t="s">
        <v>87</v>
      </c>
      <c r="F62" t="s">
        <v>79</v>
      </c>
      <c r="G62" s="31" t="s">
        <v>82</v>
      </c>
      <c r="H62" s="31" t="s">
        <v>82</v>
      </c>
      <c r="I62" s="31" t="s">
        <v>82</v>
      </c>
      <c r="J62" s="31" t="s">
        <v>5</v>
      </c>
      <c r="K62" s="31" t="s">
        <v>5</v>
      </c>
      <c r="L62" s="31" t="s">
        <v>5</v>
      </c>
      <c r="M62" s="31" t="s">
        <v>5</v>
      </c>
      <c r="N62" s="31" t="s">
        <v>5</v>
      </c>
      <c r="O62" s="31" t="s">
        <v>5</v>
      </c>
      <c r="P62" s="31" t="s">
        <v>5</v>
      </c>
      <c r="Q62" s="31" t="s">
        <v>5</v>
      </c>
      <c r="R62" s="31" t="s">
        <v>20</v>
      </c>
      <c r="S62" s="31" t="s">
        <v>5</v>
      </c>
      <c r="T62" s="31" t="s">
        <v>20</v>
      </c>
      <c r="U62" s="31" t="s">
        <v>20</v>
      </c>
      <c r="V62" s="31" t="s">
        <v>20</v>
      </c>
      <c r="W62" s="31" t="s">
        <v>20</v>
      </c>
      <c r="X62" s="31" t="s">
        <v>20</v>
      </c>
      <c r="Y62" s="31" t="s">
        <v>20</v>
      </c>
      <c r="Z62" s="31" t="s">
        <v>24</v>
      </c>
      <c r="AA62" s="31" t="s">
        <v>24</v>
      </c>
      <c r="AB62" s="31" t="s">
        <v>24</v>
      </c>
      <c r="AC62" s="31" t="s">
        <v>24</v>
      </c>
      <c r="AD62" s="31" t="s">
        <v>24</v>
      </c>
      <c r="AE62" s="31" t="s">
        <v>24</v>
      </c>
      <c r="AF62" s="31" t="s">
        <v>24</v>
      </c>
      <c r="AG62" s="31" t="s">
        <v>24</v>
      </c>
      <c r="AH62" s="31" t="s">
        <v>24</v>
      </c>
      <c r="AI62" s="31" t="s">
        <v>20</v>
      </c>
      <c r="AJ62" s="31" t="s">
        <v>20</v>
      </c>
      <c r="AK62">
        <v>29</v>
      </c>
      <c r="AL62" s="29" t="s">
        <v>80</v>
      </c>
      <c r="AM62" s="29" t="s">
        <v>80</v>
      </c>
      <c r="AN62" s="20" t="s">
        <v>80</v>
      </c>
    </row>
    <row r="63" spans="1:40" x14ac:dyDescent="0.25">
      <c r="A63" t="s">
        <v>202</v>
      </c>
      <c r="B63" t="s">
        <v>188</v>
      </c>
      <c r="C63" t="s">
        <v>75</v>
      </c>
      <c r="D63" t="s">
        <v>112</v>
      </c>
      <c r="E63" t="s">
        <v>87</v>
      </c>
      <c r="F63" t="s">
        <v>78</v>
      </c>
      <c r="G63" s="31">
        <v>409</v>
      </c>
      <c r="H63" s="31">
        <v>523</v>
      </c>
      <c r="I63" s="31">
        <v>302</v>
      </c>
      <c r="J63" s="31">
        <v>484.1</v>
      </c>
      <c r="K63" s="31">
        <v>430</v>
      </c>
      <c r="L63" s="31">
        <v>403.2</v>
      </c>
      <c r="M63" s="31">
        <v>758.8</v>
      </c>
      <c r="N63" s="31">
        <v>592.79700000000003</v>
      </c>
      <c r="O63" s="31">
        <v>748.84500000000003</v>
      </c>
      <c r="P63" s="31">
        <v>460.37400000000002</v>
      </c>
      <c r="Q63" s="31">
        <v>492.33100000000002</v>
      </c>
      <c r="R63" s="31">
        <v>502.16500000000002</v>
      </c>
      <c r="S63" s="31">
        <v>633.11</v>
      </c>
      <c r="T63" s="31">
        <v>755.77200000000005</v>
      </c>
      <c r="U63" s="31">
        <v>630.34900000000005</v>
      </c>
      <c r="V63" s="31">
        <v>673</v>
      </c>
      <c r="W63" s="31">
        <v>686.37400000000002</v>
      </c>
      <c r="X63" s="31">
        <v>663.24099999999999</v>
      </c>
      <c r="Y63" s="31">
        <v>674.20500000000004</v>
      </c>
      <c r="Z63" s="31">
        <v>674.60599999999999</v>
      </c>
      <c r="AA63" s="31">
        <v>1107.6610000000001</v>
      </c>
      <c r="AB63" s="31">
        <v>1534.7860000000001</v>
      </c>
      <c r="AC63" s="31">
        <v>1176.9639999999999</v>
      </c>
      <c r="AD63" s="31">
        <v>1296.883</v>
      </c>
      <c r="AE63" s="31">
        <v>708.41800000000001</v>
      </c>
      <c r="AF63" s="31">
        <v>739.41499999999996</v>
      </c>
      <c r="AG63" s="31">
        <v>286.54199999999997</v>
      </c>
      <c r="AH63" s="31">
        <v>956.92700000000002</v>
      </c>
      <c r="AI63" s="31">
        <v>2139.2739999999999</v>
      </c>
      <c r="AJ63" s="31">
        <v>1086.4870000000001</v>
      </c>
      <c r="AK63">
        <v>30</v>
      </c>
      <c r="AL63" s="29">
        <v>0.57999999999999996</v>
      </c>
      <c r="AM63" s="29">
        <v>92.04</v>
      </c>
      <c r="AN63" s="20">
        <v>22530.627</v>
      </c>
    </row>
    <row r="64" spans="1:40" x14ac:dyDescent="0.25">
      <c r="A64" t="s">
        <v>202</v>
      </c>
      <c r="B64" t="s">
        <v>188</v>
      </c>
      <c r="C64" t="s">
        <v>75</v>
      </c>
      <c r="D64" t="s">
        <v>112</v>
      </c>
      <c r="E64" t="s">
        <v>87</v>
      </c>
      <c r="F64" t="s">
        <v>79</v>
      </c>
      <c r="G64" s="31" t="s">
        <v>82</v>
      </c>
      <c r="H64" s="31" t="s">
        <v>82</v>
      </c>
      <c r="I64" s="31" t="s">
        <v>82</v>
      </c>
      <c r="J64" s="31" t="s">
        <v>82</v>
      </c>
      <c r="K64" s="31" t="s">
        <v>82</v>
      </c>
      <c r="L64" s="31" t="s">
        <v>82</v>
      </c>
      <c r="M64" s="31" t="s">
        <v>82</v>
      </c>
      <c r="N64" s="31" t="s">
        <v>82</v>
      </c>
      <c r="O64" s="31" t="s">
        <v>5</v>
      </c>
      <c r="P64" s="31" t="s">
        <v>5</v>
      </c>
      <c r="Q64" s="31" t="s">
        <v>5</v>
      </c>
      <c r="R64" s="31" t="s">
        <v>5</v>
      </c>
      <c r="S64" s="31" t="s">
        <v>5</v>
      </c>
      <c r="T64" s="31" t="s">
        <v>5</v>
      </c>
      <c r="U64" s="31" t="s">
        <v>82</v>
      </c>
      <c r="V64" s="31" t="s">
        <v>82</v>
      </c>
      <c r="W64" s="31" t="s">
        <v>82</v>
      </c>
      <c r="X64" s="31" t="s">
        <v>82</v>
      </c>
      <c r="Y64" s="31" t="s">
        <v>82</v>
      </c>
      <c r="Z64" s="31" t="s">
        <v>82</v>
      </c>
      <c r="AA64" s="31" t="s">
        <v>82</v>
      </c>
      <c r="AB64" s="31" t="s">
        <v>82</v>
      </c>
      <c r="AC64" s="31" t="s">
        <v>82</v>
      </c>
      <c r="AD64" s="31" t="s">
        <v>82</v>
      </c>
      <c r="AE64" s="31" t="s">
        <v>82</v>
      </c>
      <c r="AF64" s="31" t="s">
        <v>82</v>
      </c>
      <c r="AG64" s="31" t="s">
        <v>82</v>
      </c>
      <c r="AH64" s="31" t="s">
        <v>82</v>
      </c>
      <c r="AI64" s="31" t="s">
        <v>82</v>
      </c>
      <c r="AJ64" s="31" t="s">
        <v>82</v>
      </c>
      <c r="AK64">
        <v>30</v>
      </c>
      <c r="AL64" s="29" t="s">
        <v>80</v>
      </c>
      <c r="AM64" s="29" t="s">
        <v>80</v>
      </c>
      <c r="AN64" s="20" t="s">
        <v>80</v>
      </c>
    </row>
    <row r="65" spans="1:40" x14ac:dyDescent="0.25">
      <c r="A65" t="s">
        <v>202</v>
      </c>
      <c r="B65" t="s">
        <v>188</v>
      </c>
      <c r="C65" t="s">
        <v>75</v>
      </c>
      <c r="D65" t="s">
        <v>132</v>
      </c>
      <c r="E65" t="s">
        <v>77</v>
      </c>
      <c r="F65" t="s">
        <v>78</v>
      </c>
      <c r="G65" s="31">
        <v>94</v>
      </c>
      <c r="H65" s="31">
        <v>77</v>
      </c>
      <c r="I65" s="31">
        <v>152</v>
      </c>
      <c r="J65" s="31">
        <v>248</v>
      </c>
      <c r="K65" s="31">
        <v>663</v>
      </c>
      <c r="L65" s="31">
        <v>194</v>
      </c>
      <c r="M65" s="31">
        <v>279</v>
      </c>
      <c r="N65" s="31">
        <v>558</v>
      </c>
      <c r="O65" s="31">
        <v>253</v>
      </c>
      <c r="P65" s="31">
        <v>576</v>
      </c>
      <c r="Q65" s="31">
        <v>1106</v>
      </c>
      <c r="R65" s="31">
        <v>1347</v>
      </c>
      <c r="S65" s="31">
        <v>1068</v>
      </c>
      <c r="T65" s="31">
        <v>682</v>
      </c>
      <c r="U65" s="31">
        <v>1024</v>
      </c>
      <c r="V65" s="31">
        <v>895</v>
      </c>
      <c r="W65" s="31">
        <v>1199</v>
      </c>
      <c r="X65" s="31">
        <v>1839</v>
      </c>
      <c r="Y65" s="31">
        <v>1052</v>
      </c>
      <c r="Z65" s="31">
        <v>491</v>
      </c>
      <c r="AA65" s="31">
        <v>583</v>
      </c>
      <c r="AB65" s="31">
        <v>692.01</v>
      </c>
      <c r="AC65" s="31">
        <v>241.26</v>
      </c>
      <c r="AD65" s="31">
        <v>289.54000000000002</v>
      </c>
      <c r="AE65" s="31">
        <v>778.67</v>
      </c>
      <c r="AF65" s="31">
        <v>730.86</v>
      </c>
      <c r="AG65" s="31">
        <v>662.55</v>
      </c>
      <c r="AH65" s="31">
        <v>720.6</v>
      </c>
      <c r="AI65" s="31">
        <v>1624.98</v>
      </c>
      <c r="AJ65" s="31">
        <v>616</v>
      </c>
      <c r="AK65">
        <v>31</v>
      </c>
      <c r="AL65" s="29">
        <v>0.53</v>
      </c>
      <c r="AM65" s="29">
        <v>92.57</v>
      </c>
      <c r="AN65" s="20">
        <v>20736.47</v>
      </c>
    </row>
    <row r="66" spans="1:40" x14ac:dyDescent="0.25">
      <c r="A66" t="s">
        <v>202</v>
      </c>
      <c r="B66" t="s">
        <v>188</v>
      </c>
      <c r="C66" t="s">
        <v>75</v>
      </c>
      <c r="D66" t="s">
        <v>132</v>
      </c>
      <c r="E66" t="s">
        <v>77</v>
      </c>
      <c r="F66" t="s">
        <v>79</v>
      </c>
      <c r="G66" s="31" t="s">
        <v>5</v>
      </c>
      <c r="H66" s="31" t="s">
        <v>22</v>
      </c>
      <c r="I66" s="31" t="s">
        <v>5</v>
      </c>
      <c r="J66" s="31" t="s">
        <v>5</v>
      </c>
      <c r="K66" s="31" t="s">
        <v>20</v>
      </c>
      <c r="L66" s="31" t="s">
        <v>5</v>
      </c>
      <c r="M66" s="31" t="s">
        <v>20</v>
      </c>
      <c r="N66" s="31" t="s">
        <v>20</v>
      </c>
      <c r="O66" s="31" t="s">
        <v>20</v>
      </c>
      <c r="P66" s="31" t="s">
        <v>20</v>
      </c>
      <c r="Q66" s="31" t="s">
        <v>22</v>
      </c>
      <c r="R66" s="31" t="s">
        <v>22</v>
      </c>
      <c r="S66" s="31" t="s">
        <v>22</v>
      </c>
      <c r="T66" s="31" t="s">
        <v>22</v>
      </c>
      <c r="U66" s="31" t="s">
        <v>22</v>
      </c>
      <c r="V66" s="31" t="s">
        <v>22</v>
      </c>
      <c r="W66" s="31" t="s">
        <v>22</v>
      </c>
      <c r="X66" s="31" t="s">
        <v>22</v>
      </c>
      <c r="Y66" s="31" t="s">
        <v>22</v>
      </c>
      <c r="Z66" s="31" t="s">
        <v>22</v>
      </c>
      <c r="AA66" s="31" t="s">
        <v>22</v>
      </c>
      <c r="AB66" s="31" t="s">
        <v>22</v>
      </c>
      <c r="AC66" s="31" t="s">
        <v>22</v>
      </c>
      <c r="AD66" s="31" t="s">
        <v>22</v>
      </c>
      <c r="AE66" s="31" t="s">
        <v>22</v>
      </c>
      <c r="AF66" s="31" t="s">
        <v>22</v>
      </c>
      <c r="AG66" s="31" t="s">
        <v>22</v>
      </c>
      <c r="AH66" s="31" t="s">
        <v>82</v>
      </c>
      <c r="AI66" s="31" t="s">
        <v>20</v>
      </c>
      <c r="AJ66" s="31" t="s">
        <v>5</v>
      </c>
      <c r="AK66">
        <v>31</v>
      </c>
      <c r="AL66" s="29" t="s">
        <v>80</v>
      </c>
      <c r="AM66" s="29" t="s">
        <v>80</v>
      </c>
      <c r="AN66" s="20" t="s">
        <v>80</v>
      </c>
    </row>
    <row r="67" spans="1:40" x14ac:dyDescent="0.25">
      <c r="A67" t="s">
        <v>202</v>
      </c>
      <c r="B67" t="s">
        <v>188</v>
      </c>
      <c r="C67" t="s">
        <v>75</v>
      </c>
      <c r="D67" t="s">
        <v>192</v>
      </c>
      <c r="E67" t="s">
        <v>99</v>
      </c>
      <c r="F67" t="s">
        <v>78</v>
      </c>
      <c r="G67" s="31">
        <v>2936</v>
      </c>
      <c r="H67" s="31">
        <v>2696</v>
      </c>
      <c r="I67" s="31">
        <v>4275</v>
      </c>
      <c r="J67" s="31">
        <v>4931</v>
      </c>
      <c r="K67" s="31">
        <v>4359</v>
      </c>
      <c r="L67" s="31">
        <v>737</v>
      </c>
      <c r="M67" s="31" t="s">
        <v>80</v>
      </c>
      <c r="N67" s="31" t="s">
        <v>80</v>
      </c>
      <c r="O67" s="31" t="s">
        <v>80</v>
      </c>
      <c r="P67" s="31" t="s">
        <v>80</v>
      </c>
      <c r="Q67" s="31" t="s">
        <v>80</v>
      </c>
      <c r="R67" s="31">
        <v>42</v>
      </c>
      <c r="S67" s="31">
        <v>211</v>
      </c>
      <c r="T67" s="31">
        <v>42</v>
      </c>
      <c r="U67" s="31">
        <v>33</v>
      </c>
      <c r="V67" s="31" t="s">
        <v>80</v>
      </c>
      <c r="W67" s="31" t="s">
        <v>80</v>
      </c>
      <c r="X67" s="31" t="s">
        <v>80</v>
      </c>
      <c r="Y67" s="31" t="s">
        <v>80</v>
      </c>
      <c r="Z67" s="31" t="s">
        <v>80</v>
      </c>
      <c r="AA67" s="31" t="s">
        <v>80</v>
      </c>
      <c r="AB67" s="31" t="s">
        <v>80</v>
      </c>
      <c r="AC67" s="31" t="s">
        <v>80</v>
      </c>
      <c r="AD67" s="31" t="s">
        <v>80</v>
      </c>
      <c r="AE67" s="31" t="s">
        <v>80</v>
      </c>
      <c r="AF67" s="31" t="s">
        <v>80</v>
      </c>
      <c r="AG67" s="31" t="s">
        <v>80</v>
      </c>
      <c r="AH67" s="31" t="s">
        <v>80</v>
      </c>
      <c r="AI67" s="31" t="s">
        <v>80</v>
      </c>
      <c r="AJ67" s="31" t="s">
        <v>80</v>
      </c>
      <c r="AK67">
        <v>32</v>
      </c>
      <c r="AL67" s="29">
        <v>0.52</v>
      </c>
      <c r="AM67" s="29">
        <v>93.1</v>
      </c>
      <c r="AN67" s="20">
        <v>20262</v>
      </c>
    </row>
    <row r="68" spans="1:40" x14ac:dyDescent="0.25">
      <c r="A68" t="s">
        <v>202</v>
      </c>
      <c r="B68" t="s">
        <v>188</v>
      </c>
      <c r="C68" t="s">
        <v>75</v>
      </c>
      <c r="D68" t="s">
        <v>192</v>
      </c>
      <c r="E68" t="s">
        <v>99</v>
      </c>
      <c r="F68" t="s">
        <v>79</v>
      </c>
      <c r="G68" s="31" t="s">
        <v>7</v>
      </c>
      <c r="H68" s="31" t="s">
        <v>82</v>
      </c>
      <c r="I68" s="31" t="s">
        <v>7</v>
      </c>
      <c r="J68" s="31" t="s">
        <v>7</v>
      </c>
      <c r="K68" s="31" t="s">
        <v>82</v>
      </c>
      <c r="L68" s="31" t="s">
        <v>82</v>
      </c>
      <c r="M68" s="31" t="s">
        <v>80</v>
      </c>
      <c r="N68" s="31" t="s">
        <v>80</v>
      </c>
      <c r="O68" s="31" t="s">
        <v>80</v>
      </c>
      <c r="P68" s="31" t="s">
        <v>80</v>
      </c>
      <c r="Q68" s="31" t="s">
        <v>80</v>
      </c>
      <c r="R68" s="31" t="s">
        <v>82</v>
      </c>
      <c r="S68" s="31" t="s">
        <v>24</v>
      </c>
      <c r="T68" s="31" t="s">
        <v>82</v>
      </c>
      <c r="U68" s="31" t="s">
        <v>5</v>
      </c>
      <c r="V68" s="31" t="s">
        <v>80</v>
      </c>
      <c r="W68" s="31" t="s">
        <v>80</v>
      </c>
      <c r="X68" s="31" t="s">
        <v>80</v>
      </c>
      <c r="Y68" s="31" t="s">
        <v>80</v>
      </c>
      <c r="Z68" s="31" t="s">
        <v>80</v>
      </c>
      <c r="AA68" s="31" t="s">
        <v>80</v>
      </c>
      <c r="AB68" s="31" t="s">
        <v>80</v>
      </c>
      <c r="AC68" s="31" t="s">
        <v>80</v>
      </c>
      <c r="AD68" s="31" t="s">
        <v>80</v>
      </c>
      <c r="AE68" s="31" t="s">
        <v>80</v>
      </c>
      <c r="AF68" s="31" t="s">
        <v>80</v>
      </c>
      <c r="AG68" s="31" t="s">
        <v>80</v>
      </c>
      <c r="AH68" s="31" t="s">
        <v>80</v>
      </c>
      <c r="AI68" s="31" t="s">
        <v>80</v>
      </c>
      <c r="AJ68" s="31" t="s">
        <v>80</v>
      </c>
      <c r="AK68">
        <v>32</v>
      </c>
      <c r="AL68" s="29" t="s">
        <v>80</v>
      </c>
      <c r="AM68" s="29" t="s">
        <v>80</v>
      </c>
      <c r="AN68" s="20" t="s">
        <v>80</v>
      </c>
    </row>
    <row r="69" spans="1:40" x14ac:dyDescent="0.25">
      <c r="A69" t="s">
        <v>202</v>
      </c>
      <c r="B69" t="s">
        <v>188</v>
      </c>
      <c r="C69" t="s">
        <v>75</v>
      </c>
      <c r="D69" t="s">
        <v>110</v>
      </c>
      <c r="E69" t="s">
        <v>87</v>
      </c>
      <c r="F69" t="s">
        <v>78</v>
      </c>
      <c r="G69" s="31">
        <v>79</v>
      </c>
      <c r="H69" s="31">
        <v>182.7</v>
      </c>
      <c r="I69" s="31">
        <v>222.7</v>
      </c>
      <c r="J69" s="31">
        <v>212.8</v>
      </c>
      <c r="K69" s="31">
        <v>163</v>
      </c>
      <c r="L69" s="31">
        <v>111.5</v>
      </c>
      <c r="M69" s="31">
        <v>122</v>
      </c>
      <c r="N69" s="31">
        <v>125</v>
      </c>
      <c r="O69" s="31">
        <v>186.37299999999999</v>
      </c>
      <c r="P69" s="31">
        <v>223.958</v>
      </c>
      <c r="Q69" s="31">
        <v>294.78300000000002</v>
      </c>
      <c r="R69" s="31">
        <v>458.70600000000002</v>
      </c>
      <c r="S69" s="31">
        <v>614.82399999999996</v>
      </c>
      <c r="T69" s="31">
        <v>519.93700000000001</v>
      </c>
      <c r="U69" s="31">
        <v>628.53700000000003</v>
      </c>
      <c r="V69" s="31">
        <v>787.68200000000002</v>
      </c>
      <c r="W69" s="31">
        <v>798.37400000000002</v>
      </c>
      <c r="X69" s="31">
        <v>930.14700000000005</v>
      </c>
      <c r="Y69" s="31">
        <v>1127.921</v>
      </c>
      <c r="Z69" s="31">
        <v>1140.8440000000001</v>
      </c>
      <c r="AA69" s="31">
        <v>1179.3979999999999</v>
      </c>
      <c r="AB69" s="31">
        <v>1056.902</v>
      </c>
      <c r="AC69" s="31">
        <v>888.64200000000005</v>
      </c>
      <c r="AD69" s="31">
        <v>1214.067</v>
      </c>
      <c r="AE69" s="31">
        <v>981.57899999999995</v>
      </c>
      <c r="AF69" s="31">
        <v>973.28700000000003</v>
      </c>
      <c r="AG69" s="31">
        <v>1243.92</v>
      </c>
      <c r="AH69" s="31">
        <v>1080.1859999999999</v>
      </c>
      <c r="AI69" s="31">
        <v>1169.066</v>
      </c>
      <c r="AJ69" s="31">
        <v>1040.569</v>
      </c>
      <c r="AK69">
        <v>33</v>
      </c>
      <c r="AL69" s="29">
        <v>0.51</v>
      </c>
      <c r="AM69" s="29">
        <v>93.6</v>
      </c>
      <c r="AN69" s="20">
        <v>19758.401999999998</v>
      </c>
    </row>
    <row r="70" spans="1:40" x14ac:dyDescent="0.25">
      <c r="A70" t="s">
        <v>202</v>
      </c>
      <c r="B70" t="s">
        <v>188</v>
      </c>
      <c r="C70" t="s">
        <v>75</v>
      </c>
      <c r="D70" t="s">
        <v>110</v>
      </c>
      <c r="E70" t="s">
        <v>87</v>
      </c>
      <c r="F70" t="s">
        <v>79</v>
      </c>
      <c r="G70" s="31" t="s">
        <v>82</v>
      </c>
      <c r="H70" s="31" t="s">
        <v>82</v>
      </c>
      <c r="I70" s="31" t="s">
        <v>82</v>
      </c>
      <c r="J70" s="31" t="s">
        <v>82</v>
      </c>
      <c r="K70" s="31" t="s">
        <v>82</v>
      </c>
      <c r="L70" s="31" t="s">
        <v>82</v>
      </c>
      <c r="M70" s="31" t="s">
        <v>82</v>
      </c>
      <c r="N70" s="31" t="s">
        <v>82</v>
      </c>
      <c r="O70" s="31" t="s">
        <v>5</v>
      </c>
      <c r="P70" s="31" t="s">
        <v>5</v>
      </c>
      <c r="Q70" s="31" t="s">
        <v>5</v>
      </c>
      <c r="R70" s="31" t="s">
        <v>5</v>
      </c>
      <c r="S70" s="31" t="s">
        <v>5</v>
      </c>
      <c r="T70" s="31" t="s">
        <v>5</v>
      </c>
      <c r="U70" s="31" t="s">
        <v>5</v>
      </c>
      <c r="V70" s="31" t="s">
        <v>5</v>
      </c>
      <c r="W70" s="31" t="s">
        <v>5</v>
      </c>
      <c r="X70" s="31" t="s">
        <v>5</v>
      </c>
      <c r="Y70" s="31" t="s">
        <v>5</v>
      </c>
      <c r="Z70" s="31" t="s">
        <v>5</v>
      </c>
      <c r="AA70" s="31" t="s">
        <v>20</v>
      </c>
      <c r="AB70" s="31" t="s">
        <v>20</v>
      </c>
      <c r="AC70" s="31" t="s">
        <v>20</v>
      </c>
      <c r="AD70" s="31" t="s">
        <v>20</v>
      </c>
      <c r="AE70" s="31" t="s">
        <v>20</v>
      </c>
      <c r="AF70" s="31" t="s">
        <v>7</v>
      </c>
      <c r="AG70" s="31" t="s">
        <v>20</v>
      </c>
      <c r="AH70" s="31" t="s">
        <v>20</v>
      </c>
      <c r="AI70" s="31" t="s">
        <v>20</v>
      </c>
      <c r="AJ70" s="31" t="s">
        <v>20</v>
      </c>
      <c r="AK70">
        <v>33</v>
      </c>
      <c r="AL70" s="29" t="s">
        <v>80</v>
      </c>
      <c r="AM70" s="29" t="s">
        <v>80</v>
      </c>
      <c r="AN70" s="20" t="s">
        <v>80</v>
      </c>
    </row>
    <row r="71" spans="1:40" x14ac:dyDescent="0.25">
      <c r="A71" t="s">
        <v>202</v>
      </c>
      <c r="B71" t="s">
        <v>188</v>
      </c>
      <c r="C71" t="s">
        <v>75</v>
      </c>
      <c r="D71" t="s">
        <v>92</v>
      </c>
      <c r="E71" t="s">
        <v>99</v>
      </c>
      <c r="F71" t="s">
        <v>78</v>
      </c>
      <c r="G71" s="31">
        <v>2141.7199999999998</v>
      </c>
      <c r="H71" s="31">
        <v>2969.24</v>
      </c>
      <c r="I71" s="31">
        <v>3016.88</v>
      </c>
      <c r="J71" s="31">
        <v>3326.71</v>
      </c>
      <c r="K71" s="31">
        <v>1915.94</v>
      </c>
      <c r="L71" s="31">
        <v>1986.91</v>
      </c>
      <c r="M71" s="31">
        <v>3640.23</v>
      </c>
      <c r="N71" s="31" t="s">
        <v>80</v>
      </c>
      <c r="O71" s="31" t="s">
        <v>80</v>
      </c>
      <c r="P71" s="31" t="s">
        <v>80</v>
      </c>
      <c r="Q71" s="31" t="s">
        <v>80</v>
      </c>
      <c r="R71" s="31" t="s">
        <v>80</v>
      </c>
      <c r="S71" s="31" t="s">
        <v>80</v>
      </c>
      <c r="T71" s="31" t="s">
        <v>80</v>
      </c>
      <c r="U71" s="31">
        <v>1.36</v>
      </c>
      <c r="V71" s="31" t="s">
        <v>80</v>
      </c>
      <c r="W71" s="31" t="s">
        <v>80</v>
      </c>
      <c r="X71" s="31" t="s">
        <v>80</v>
      </c>
      <c r="Y71" s="31" t="s">
        <v>80</v>
      </c>
      <c r="Z71" s="31" t="s">
        <v>80</v>
      </c>
      <c r="AA71" s="31" t="s">
        <v>80</v>
      </c>
      <c r="AB71" s="31" t="s">
        <v>80</v>
      </c>
      <c r="AC71" s="31" t="s">
        <v>80</v>
      </c>
      <c r="AD71" s="31" t="s">
        <v>80</v>
      </c>
      <c r="AE71" s="31" t="s">
        <v>80</v>
      </c>
      <c r="AF71" s="31" t="s">
        <v>80</v>
      </c>
      <c r="AG71" s="31" t="s">
        <v>80</v>
      </c>
      <c r="AH71" s="31" t="s">
        <v>80</v>
      </c>
      <c r="AI71" s="31" t="s">
        <v>80</v>
      </c>
      <c r="AJ71" s="31" t="s">
        <v>80</v>
      </c>
      <c r="AK71">
        <v>34</v>
      </c>
      <c r="AL71" s="29">
        <v>0.49</v>
      </c>
      <c r="AM71" s="29">
        <v>94.09</v>
      </c>
      <c r="AN71" s="20">
        <v>18998.990000000002</v>
      </c>
    </row>
    <row r="72" spans="1:40" x14ac:dyDescent="0.25">
      <c r="A72" t="s">
        <v>202</v>
      </c>
      <c r="B72" t="s">
        <v>188</v>
      </c>
      <c r="C72" t="s">
        <v>75</v>
      </c>
      <c r="D72" t="s">
        <v>92</v>
      </c>
      <c r="E72" t="s">
        <v>99</v>
      </c>
      <c r="F72" t="s">
        <v>79</v>
      </c>
      <c r="G72" s="31" t="s">
        <v>20</v>
      </c>
      <c r="H72" s="31" t="s">
        <v>20</v>
      </c>
      <c r="I72" s="31" t="s">
        <v>20</v>
      </c>
      <c r="J72" s="31" t="s">
        <v>20</v>
      </c>
      <c r="K72" s="31" t="s">
        <v>20</v>
      </c>
      <c r="L72" s="31" t="s">
        <v>20</v>
      </c>
      <c r="M72" s="31" t="s">
        <v>20</v>
      </c>
      <c r="N72" s="31" t="s">
        <v>7</v>
      </c>
      <c r="O72" s="31" t="s">
        <v>7</v>
      </c>
      <c r="P72" s="31" t="s">
        <v>80</v>
      </c>
      <c r="Q72" s="31" t="s">
        <v>80</v>
      </c>
      <c r="R72" s="31" t="s">
        <v>80</v>
      </c>
      <c r="S72" s="31" t="s">
        <v>80</v>
      </c>
      <c r="T72" s="31" t="s">
        <v>80</v>
      </c>
      <c r="U72" s="31" t="s">
        <v>82</v>
      </c>
      <c r="V72" s="31" t="s">
        <v>80</v>
      </c>
      <c r="W72" s="31" t="s">
        <v>80</v>
      </c>
      <c r="X72" s="31" t="s">
        <v>80</v>
      </c>
      <c r="Y72" s="31" t="s">
        <v>80</v>
      </c>
      <c r="Z72" s="31" t="s">
        <v>80</v>
      </c>
      <c r="AA72" s="31" t="s">
        <v>80</v>
      </c>
      <c r="AB72" s="31" t="s">
        <v>80</v>
      </c>
      <c r="AC72" s="31" t="s">
        <v>80</v>
      </c>
      <c r="AD72" s="31" t="s">
        <v>80</v>
      </c>
      <c r="AE72" s="31" t="s">
        <v>80</v>
      </c>
      <c r="AF72" s="31" t="s">
        <v>80</v>
      </c>
      <c r="AG72" s="31" t="s">
        <v>80</v>
      </c>
      <c r="AH72" s="31" t="s">
        <v>80</v>
      </c>
      <c r="AI72" s="31" t="s">
        <v>80</v>
      </c>
      <c r="AJ72" s="31" t="s">
        <v>80</v>
      </c>
      <c r="AK72">
        <v>34</v>
      </c>
      <c r="AL72" s="29" t="s">
        <v>80</v>
      </c>
      <c r="AM72" s="29" t="s">
        <v>80</v>
      </c>
      <c r="AN72" s="20" t="s">
        <v>80</v>
      </c>
    </row>
    <row r="73" spans="1:40" x14ac:dyDescent="0.25">
      <c r="A73" t="s">
        <v>202</v>
      </c>
      <c r="B73" t="s">
        <v>188</v>
      </c>
      <c r="C73" t="s">
        <v>75</v>
      </c>
      <c r="D73" t="s">
        <v>83</v>
      </c>
      <c r="E73" t="s">
        <v>77</v>
      </c>
      <c r="F73" t="s">
        <v>78</v>
      </c>
      <c r="G73" s="31">
        <v>1764.8050000000001</v>
      </c>
      <c r="H73" s="31">
        <v>1658.442</v>
      </c>
      <c r="I73" s="31">
        <v>886.90599999999995</v>
      </c>
      <c r="J73" s="31">
        <v>318.51299999999998</v>
      </c>
      <c r="K73" s="31">
        <v>1070.5630000000001</v>
      </c>
      <c r="L73" s="31">
        <v>417.19600000000003</v>
      </c>
      <c r="M73" s="31">
        <v>686.23599999999999</v>
      </c>
      <c r="N73" s="31">
        <v>1444.4380000000001</v>
      </c>
      <c r="O73" s="31">
        <v>771.596</v>
      </c>
      <c r="P73" s="31">
        <v>549.13099999999997</v>
      </c>
      <c r="Q73" s="31">
        <v>605.87300000000005</v>
      </c>
      <c r="R73" s="31">
        <v>587.76400000000001</v>
      </c>
      <c r="S73" s="31">
        <v>487.75</v>
      </c>
      <c r="T73" s="31">
        <v>185.976</v>
      </c>
      <c r="U73" s="31">
        <v>381.39600000000002</v>
      </c>
      <c r="V73" s="31">
        <v>360.423</v>
      </c>
      <c r="W73" s="31">
        <v>608.61199999999997</v>
      </c>
      <c r="X73" s="31">
        <v>258.41199999999998</v>
      </c>
      <c r="Y73" s="31">
        <v>26.437999999999999</v>
      </c>
      <c r="Z73" s="31">
        <v>383.178</v>
      </c>
      <c r="AA73" s="31">
        <v>404.322</v>
      </c>
      <c r="AB73" s="31">
        <v>431.589</v>
      </c>
      <c r="AC73" s="31">
        <v>283.03300000000002</v>
      </c>
      <c r="AD73" s="31">
        <v>170.584</v>
      </c>
      <c r="AE73" s="31">
        <v>212.869</v>
      </c>
      <c r="AF73" s="31">
        <v>184.92599999999999</v>
      </c>
      <c r="AG73" s="31">
        <v>36.738999999999997</v>
      </c>
      <c r="AH73" s="31">
        <v>217.13399999999999</v>
      </c>
      <c r="AI73" s="31">
        <v>94.816000000000003</v>
      </c>
      <c r="AJ73" s="31">
        <v>184.5</v>
      </c>
      <c r="AK73">
        <v>35</v>
      </c>
      <c r="AL73" s="29">
        <v>0.4</v>
      </c>
      <c r="AM73" s="29">
        <v>94.49</v>
      </c>
      <c r="AN73" s="20">
        <v>15674.16</v>
      </c>
    </row>
    <row r="74" spans="1:40" x14ac:dyDescent="0.25">
      <c r="A74" t="s">
        <v>202</v>
      </c>
      <c r="B74" t="s">
        <v>188</v>
      </c>
      <c r="C74" t="s">
        <v>75</v>
      </c>
      <c r="D74" t="s">
        <v>83</v>
      </c>
      <c r="E74" t="s">
        <v>77</v>
      </c>
      <c r="F74" t="s">
        <v>79</v>
      </c>
      <c r="G74" s="31" t="s">
        <v>24</v>
      </c>
      <c r="H74" s="31" t="s">
        <v>24</v>
      </c>
      <c r="I74" s="31" t="s">
        <v>24</v>
      </c>
      <c r="J74" s="31" t="s">
        <v>24</v>
      </c>
      <c r="K74" s="31" t="s">
        <v>24</v>
      </c>
      <c r="L74" s="31" t="s">
        <v>24</v>
      </c>
      <c r="M74" s="31" t="s">
        <v>24</v>
      </c>
      <c r="N74" s="31" t="s">
        <v>24</v>
      </c>
      <c r="O74" s="31" t="s">
        <v>24</v>
      </c>
      <c r="P74" s="31" t="s">
        <v>24</v>
      </c>
      <c r="Q74" s="31" t="s">
        <v>24</v>
      </c>
      <c r="R74" s="31" t="s">
        <v>24</v>
      </c>
      <c r="S74" s="31" t="s">
        <v>24</v>
      </c>
      <c r="T74" s="31" t="s">
        <v>24</v>
      </c>
      <c r="U74" s="31" t="s">
        <v>24</v>
      </c>
      <c r="V74" s="31" t="s">
        <v>24</v>
      </c>
      <c r="W74" s="31" t="s">
        <v>24</v>
      </c>
      <c r="X74" s="31" t="s">
        <v>24</v>
      </c>
      <c r="Y74" s="31" t="s">
        <v>24</v>
      </c>
      <c r="Z74" s="31" t="s">
        <v>24</v>
      </c>
      <c r="AA74" s="31" t="s">
        <v>24</v>
      </c>
      <c r="AB74" s="31" t="s">
        <v>24</v>
      </c>
      <c r="AC74" s="31" t="s">
        <v>24</v>
      </c>
      <c r="AD74" s="31" t="s">
        <v>24</v>
      </c>
      <c r="AE74" s="31" t="s">
        <v>24</v>
      </c>
      <c r="AF74" s="31" t="s">
        <v>24</v>
      </c>
      <c r="AG74" s="31" t="s">
        <v>24</v>
      </c>
      <c r="AH74" s="31" t="s">
        <v>24</v>
      </c>
      <c r="AI74" s="31" t="s">
        <v>24</v>
      </c>
      <c r="AJ74" s="31" t="s">
        <v>24</v>
      </c>
      <c r="AK74">
        <v>35</v>
      </c>
      <c r="AL74" s="29" t="s">
        <v>80</v>
      </c>
      <c r="AM74" s="29" t="s">
        <v>80</v>
      </c>
      <c r="AN74" s="20" t="s">
        <v>80</v>
      </c>
    </row>
    <row r="75" spans="1:40" x14ac:dyDescent="0.25">
      <c r="A75" t="s">
        <v>202</v>
      </c>
      <c r="B75" t="s">
        <v>188</v>
      </c>
      <c r="C75" t="s">
        <v>75</v>
      </c>
      <c r="D75" t="s">
        <v>106</v>
      </c>
      <c r="E75" t="s">
        <v>90</v>
      </c>
      <c r="F75" t="s">
        <v>78</v>
      </c>
      <c r="G75" s="31" t="s">
        <v>80</v>
      </c>
      <c r="H75" s="31" t="s">
        <v>80</v>
      </c>
      <c r="I75" s="31">
        <v>2</v>
      </c>
      <c r="J75" s="31" t="s">
        <v>80</v>
      </c>
      <c r="K75" s="31" t="s">
        <v>80</v>
      </c>
      <c r="L75" s="31">
        <v>673</v>
      </c>
      <c r="M75" s="31">
        <v>213</v>
      </c>
      <c r="N75" s="31">
        <v>99</v>
      </c>
      <c r="O75" s="31">
        <v>302</v>
      </c>
      <c r="P75" s="31">
        <v>565</v>
      </c>
      <c r="Q75" s="31">
        <v>175.4</v>
      </c>
      <c r="R75" s="31">
        <v>482.44</v>
      </c>
      <c r="S75" s="31">
        <v>216.18</v>
      </c>
      <c r="T75" s="31">
        <v>626</v>
      </c>
      <c r="U75" s="31">
        <v>483</v>
      </c>
      <c r="V75" s="31">
        <v>340</v>
      </c>
      <c r="W75" s="31">
        <v>80.06</v>
      </c>
      <c r="X75" s="31">
        <v>590.86800000000005</v>
      </c>
      <c r="Y75" s="31">
        <v>1714.2660000000001</v>
      </c>
      <c r="Z75" s="31">
        <v>171.91200000000001</v>
      </c>
      <c r="AA75" s="31">
        <v>124.134</v>
      </c>
      <c r="AB75" s="31">
        <v>260.14699999999999</v>
      </c>
      <c r="AC75" s="31">
        <v>924.91099999999994</v>
      </c>
      <c r="AD75" s="31">
        <v>10.220000000000001</v>
      </c>
      <c r="AE75" s="31">
        <v>1632.4549999999999</v>
      </c>
      <c r="AF75" s="31">
        <v>465.51100000000002</v>
      </c>
      <c r="AG75" s="31">
        <v>378.51600000000002</v>
      </c>
      <c r="AH75" s="31">
        <v>1649.65</v>
      </c>
      <c r="AI75" s="31">
        <v>1.161</v>
      </c>
      <c r="AJ75" s="31">
        <v>1640.8589999999999</v>
      </c>
      <c r="AK75">
        <v>36</v>
      </c>
      <c r="AL75" s="29">
        <v>0.36</v>
      </c>
      <c r="AM75" s="29">
        <v>94.85</v>
      </c>
      <c r="AN75" s="20">
        <v>13821.69</v>
      </c>
    </row>
    <row r="76" spans="1:40" x14ac:dyDescent="0.25">
      <c r="A76" t="s">
        <v>202</v>
      </c>
      <c r="B76" t="s">
        <v>188</v>
      </c>
      <c r="C76" t="s">
        <v>75</v>
      </c>
      <c r="D76" t="s">
        <v>106</v>
      </c>
      <c r="E76" t="s">
        <v>90</v>
      </c>
      <c r="F76" t="s">
        <v>79</v>
      </c>
      <c r="G76" s="31" t="s">
        <v>80</v>
      </c>
      <c r="H76" s="31" t="s">
        <v>80</v>
      </c>
      <c r="I76" s="31" t="s">
        <v>82</v>
      </c>
      <c r="J76" s="31" t="s">
        <v>80</v>
      </c>
      <c r="K76" s="31" t="s">
        <v>80</v>
      </c>
      <c r="L76" s="31" t="s">
        <v>82</v>
      </c>
      <c r="M76" s="31" t="s">
        <v>82</v>
      </c>
      <c r="N76" s="31" t="s">
        <v>82</v>
      </c>
      <c r="O76" s="31" t="s">
        <v>82</v>
      </c>
      <c r="P76" s="31" t="s">
        <v>82</v>
      </c>
      <c r="Q76" s="31" t="s">
        <v>82</v>
      </c>
      <c r="R76" s="31" t="s">
        <v>82</v>
      </c>
      <c r="S76" s="31" t="s">
        <v>5</v>
      </c>
      <c r="T76" s="31" t="s">
        <v>82</v>
      </c>
      <c r="U76" s="31" t="s">
        <v>82</v>
      </c>
      <c r="V76" s="31" t="s">
        <v>82</v>
      </c>
      <c r="W76" s="31" t="s">
        <v>5</v>
      </c>
      <c r="X76" s="31" t="s">
        <v>5</v>
      </c>
      <c r="Y76" s="31" t="s">
        <v>5</v>
      </c>
      <c r="Z76" s="31" t="s">
        <v>20</v>
      </c>
      <c r="AA76" s="31" t="s">
        <v>5</v>
      </c>
      <c r="AB76" s="31" t="s">
        <v>5</v>
      </c>
      <c r="AC76" s="31" t="s">
        <v>20</v>
      </c>
      <c r="AD76" s="31" t="s">
        <v>82</v>
      </c>
      <c r="AE76" s="31" t="s">
        <v>5</v>
      </c>
      <c r="AF76" s="31" t="s">
        <v>82</v>
      </c>
      <c r="AG76" s="31" t="s">
        <v>82</v>
      </c>
      <c r="AH76" s="31" t="s">
        <v>5</v>
      </c>
      <c r="AI76" s="31" t="s">
        <v>5</v>
      </c>
      <c r="AJ76" s="31" t="s">
        <v>5</v>
      </c>
      <c r="AK76">
        <v>36</v>
      </c>
      <c r="AL76" s="29" t="s">
        <v>80</v>
      </c>
      <c r="AM76" s="29" t="s">
        <v>80</v>
      </c>
      <c r="AN76" s="20" t="s">
        <v>80</v>
      </c>
    </row>
    <row r="77" spans="1:40" x14ac:dyDescent="0.25">
      <c r="A77" t="s">
        <v>202</v>
      </c>
      <c r="B77" t="s">
        <v>188</v>
      </c>
      <c r="C77" t="s">
        <v>75</v>
      </c>
      <c r="D77" t="s">
        <v>148</v>
      </c>
      <c r="E77" t="s">
        <v>99</v>
      </c>
      <c r="F77" t="s">
        <v>78</v>
      </c>
      <c r="G77" s="31">
        <v>207.65</v>
      </c>
      <c r="H77" s="31">
        <v>1956.09</v>
      </c>
      <c r="I77" s="31">
        <v>820.02</v>
      </c>
      <c r="J77" s="31" t="s">
        <v>80</v>
      </c>
      <c r="K77" s="31" t="s">
        <v>80</v>
      </c>
      <c r="L77" s="31" t="s">
        <v>80</v>
      </c>
      <c r="M77" s="31" t="s">
        <v>80</v>
      </c>
      <c r="N77" s="31" t="s">
        <v>80</v>
      </c>
      <c r="O77" s="31" t="s">
        <v>80</v>
      </c>
      <c r="P77" s="31" t="s">
        <v>80</v>
      </c>
      <c r="Q77" s="31">
        <v>71.974999999999994</v>
      </c>
      <c r="R77" s="31" t="s">
        <v>80</v>
      </c>
      <c r="S77" s="31">
        <v>65.91</v>
      </c>
      <c r="T77" s="31">
        <v>20.215</v>
      </c>
      <c r="U77" s="31">
        <v>67.328999999999994</v>
      </c>
      <c r="V77" s="31">
        <v>392.74700000000001</v>
      </c>
      <c r="W77" s="31">
        <v>681.65</v>
      </c>
      <c r="X77" s="31">
        <v>2434.9769999999999</v>
      </c>
      <c r="Y77" s="31">
        <v>1970.4290000000001</v>
      </c>
      <c r="Z77" s="31">
        <v>1283.4580000000001</v>
      </c>
      <c r="AA77" s="31" t="s">
        <v>80</v>
      </c>
      <c r="AB77" s="31" t="s">
        <v>80</v>
      </c>
      <c r="AC77" s="31" t="s">
        <v>80</v>
      </c>
      <c r="AD77" s="31" t="s">
        <v>80</v>
      </c>
      <c r="AE77" s="31" t="s">
        <v>80</v>
      </c>
      <c r="AF77" s="31" t="s">
        <v>80</v>
      </c>
      <c r="AG77" s="31">
        <v>322</v>
      </c>
      <c r="AH77" s="31">
        <v>1327</v>
      </c>
      <c r="AI77" s="31">
        <v>913</v>
      </c>
      <c r="AJ77" s="31">
        <v>378</v>
      </c>
      <c r="AK77">
        <v>37</v>
      </c>
      <c r="AL77" s="29">
        <v>0.33</v>
      </c>
      <c r="AM77" s="29">
        <v>95.18</v>
      </c>
      <c r="AN77" s="20">
        <v>12912.45</v>
      </c>
    </row>
    <row r="78" spans="1:40" x14ac:dyDescent="0.25">
      <c r="A78" t="s">
        <v>202</v>
      </c>
      <c r="B78" t="s">
        <v>188</v>
      </c>
      <c r="C78" t="s">
        <v>75</v>
      </c>
      <c r="D78" t="s">
        <v>148</v>
      </c>
      <c r="E78" t="s">
        <v>99</v>
      </c>
      <c r="F78" t="s">
        <v>79</v>
      </c>
      <c r="G78" s="31" t="s">
        <v>5</v>
      </c>
      <c r="H78" s="31" t="s">
        <v>5</v>
      </c>
      <c r="I78" s="31" t="s">
        <v>5</v>
      </c>
      <c r="J78" s="31" t="s">
        <v>80</v>
      </c>
      <c r="K78" s="31" t="s">
        <v>80</v>
      </c>
      <c r="L78" s="31" t="s">
        <v>80</v>
      </c>
      <c r="M78" s="31" t="s">
        <v>80</v>
      </c>
      <c r="N78" s="31" t="s">
        <v>80</v>
      </c>
      <c r="O78" s="31" t="s">
        <v>80</v>
      </c>
      <c r="P78" s="31" t="s">
        <v>80</v>
      </c>
      <c r="Q78" s="31" t="s">
        <v>82</v>
      </c>
      <c r="R78" s="31" t="s">
        <v>80</v>
      </c>
      <c r="S78" s="31" t="s">
        <v>82</v>
      </c>
      <c r="T78" s="31" t="s">
        <v>82</v>
      </c>
      <c r="U78" s="31" t="s">
        <v>82</v>
      </c>
      <c r="V78" s="31" t="s">
        <v>82</v>
      </c>
      <c r="W78" s="31" t="s">
        <v>5</v>
      </c>
      <c r="X78" s="31" t="s">
        <v>22</v>
      </c>
      <c r="Y78" s="31" t="s">
        <v>22</v>
      </c>
      <c r="Z78" s="31" t="s">
        <v>22</v>
      </c>
      <c r="AA78" s="31" t="s">
        <v>80</v>
      </c>
      <c r="AB78" s="31" t="s">
        <v>80</v>
      </c>
      <c r="AC78" s="31" t="s">
        <v>80</v>
      </c>
      <c r="AD78" s="31" t="s">
        <v>80</v>
      </c>
      <c r="AE78" s="31" t="s">
        <v>80</v>
      </c>
      <c r="AF78" s="31" t="s">
        <v>80</v>
      </c>
      <c r="AG78" s="31" t="s">
        <v>5</v>
      </c>
      <c r="AH78" s="31" t="s">
        <v>5</v>
      </c>
      <c r="AI78" s="31" t="s">
        <v>5</v>
      </c>
      <c r="AJ78" s="31" t="s">
        <v>5</v>
      </c>
      <c r="AK78">
        <v>37</v>
      </c>
      <c r="AL78" s="29" t="s">
        <v>80</v>
      </c>
      <c r="AM78" s="29" t="s">
        <v>80</v>
      </c>
      <c r="AN78" s="20" t="s">
        <v>80</v>
      </c>
    </row>
    <row r="79" spans="1:40" x14ac:dyDescent="0.25">
      <c r="A79" t="s">
        <v>202</v>
      </c>
      <c r="B79" t="s">
        <v>188</v>
      </c>
      <c r="C79" t="s">
        <v>75</v>
      </c>
      <c r="D79" t="s">
        <v>141</v>
      </c>
      <c r="E79" t="s">
        <v>77</v>
      </c>
      <c r="F79" t="s">
        <v>78</v>
      </c>
      <c r="G79" s="31">
        <v>183</v>
      </c>
      <c r="H79" s="31">
        <v>139</v>
      </c>
      <c r="I79" s="31">
        <v>102</v>
      </c>
      <c r="J79" s="31">
        <v>192</v>
      </c>
      <c r="K79" s="31">
        <v>264</v>
      </c>
      <c r="L79" s="31">
        <v>129</v>
      </c>
      <c r="M79" s="31">
        <v>230</v>
      </c>
      <c r="N79" s="31">
        <v>77</v>
      </c>
      <c r="O79" s="31">
        <v>256.20299999999997</v>
      </c>
      <c r="P79" s="31">
        <v>139.30699999999999</v>
      </c>
      <c r="Q79" s="31">
        <v>339.20800000000003</v>
      </c>
      <c r="R79" s="31">
        <v>444.27300000000002</v>
      </c>
      <c r="S79" s="31">
        <v>263.82299999999998</v>
      </c>
      <c r="T79" s="31">
        <v>107.541</v>
      </c>
      <c r="U79" s="31">
        <v>212.96199999999999</v>
      </c>
      <c r="V79" s="31">
        <v>159.203</v>
      </c>
      <c r="W79" s="31">
        <v>551.78899999999999</v>
      </c>
      <c r="X79" s="31">
        <v>160.21299999999999</v>
      </c>
      <c r="Y79" s="31">
        <v>369.44600000000003</v>
      </c>
      <c r="Z79" s="31">
        <v>1350.915</v>
      </c>
      <c r="AA79" s="31">
        <v>783.40200000000004</v>
      </c>
      <c r="AB79" s="31">
        <v>598.63800000000003</v>
      </c>
      <c r="AC79" s="31">
        <v>234.61500000000001</v>
      </c>
      <c r="AD79" s="31">
        <v>242.36199999999999</v>
      </c>
      <c r="AE79" s="31">
        <v>377.57400000000001</v>
      </c>
      <c r="AF79" s="31">
        <v>525.78499999999997</v>
      </c>
      <c r="AG79" s="31">
        <v>209.119</v>
      </c>
      <c r="AH79" s="31">
        <v>848.39800000000002</v>
      </c>
      <c r="AI79" s="31">
        <v>1444.451</v>
      </c>
      <c r="AJ79" s="31">
        <v>912.11199999999997</v>
      </c>
      <c r="AK79" s="78">
        <v>38</v>
      </c>
      <c r="AL79" s="29">
        <v>0.3</v>
      </c>
      <c r="AM79" s="29">
        <v>95.49</v>
      </c>
      <c r="AN79" s="20">
        <v>11847.337</v>
      </c>
    </row>
    <row r="80" spans="1:40" x14ac:dyDescent="0.25">
      <c r="A80" t="s">
        <v>202</v>
      </c>
      <c r="B80" t="s">
        <v>188</v>
      </c>
      <c r="C80" t="s">
        <v>75</v>
      </c>
      <c r="D80" t="s">
        <v>141</v>
      </c>
      <c r="E80" t="s">
        <v>77</v>
      </c>
      <c r="F80" t="s">
        <v>79</v>
      </c>
      <c r="G80" s="31" t="s">
        <v>5</v>
      </c>
      <c r="H80" s="31" t="s">
        <v>5</v>
      </c>
      <c r="I80" s="31" t="s">
        <v>5</v>
      </c>
      <c r="J80" s="31" t="s">
        <v>82</v>
      </c>
      <c r="K80" s="31" t="s">
        <v>5</v>
      </c>
      <c r="L80" s="31" t="s">
        <v>24</v>
      </c>
      <c r="M80" s="31" t="s">
        <v>5</v>
      </c>
      <c r="N80" s="31" t="s">
        <v>24</v>
      </c>
      <c r="O80" s="31" t="s">
        <v>24</v>
      </c>
      <c r="P80" s="31" t="s">
        <v>5</v>
      </c>
      <c r="Q80" s="31" t="s">
        <v>5</v>
      </c>
      <c r="R80" s="31" t="s">
        <v>5</v>
      </c>
      <c r="S80" s="31" t="s">
        <v>5</v>
      </c>
      <c r="T80" s="31" t="s">
        <v>5</v>
      </c>
      <c r="U80" s="31" t="s">
        <v>20</v>
      </c>
      <c r="V80" s="31" t="s">
        <v>20</v>
      </c>
      <c r="W80" s="31" t="s">
        <v>20</v>
      </c>
      <c r="X80" s="31" t="s">
        <v>20</v>
      </c>
      <c r="Y80" s="31" t="s">
        <v>20</v>
      </c>
      <c r="Z80" s="31" t="s">
        <v>20</v>
      </c>
      <c r="AA80" s="31" t="s">
        <v>20</v>
      </c>
      <c r="AB80" s="31" t="s">
        <v>20</v>
      </c>
      <c r="AC80" s="31" t="s">
        <v>20</v>
      </c>
      <c r="AD80" s="31" t="s">
        <v>20</v>
      </c>
      <c r="AE80" s="31" t="s">
        <v>20</v>
      </c>
      <c r="AF80" s="31" t="s">
        <v>20</v>
      </c>
      <c r="AG80" s="31" t="s">
        <v>20</v>
      </c>
      <c r="AH80" s="31" t="s">
        <v>20</v>
      </c>
      <c r="AI80" s="31" t="s">
        <v>20</v>
      </c>
      <c r="AJ80" s="31" t="s">
        <v>20</v>
      </c>
      <c r="AK80">
        <v>38</v>
      </c>
      <c r="AL80" s="29" t="s">
        <v>80</v>
      </c>
      <c r="AM80" s="29" t="s">
        <v>80</v>
      </c>
      <c r="AN80" s="20" t="s">
        <v>80</v>
      </c>
    </row>
    <row r="81" spans="1:40" x14ac:dyDescent="0.25">
      <c r="A81" t="s">
        <v>202</v>
      </c>
      <c r="B81" t="s">
        <v>188</v>
      </c>
      <c r="C81" t="s">
        <v>75</v>
      </c>
      <c r="D81" t="s">
        <v>103</v>
      </c>
      <c r="E81" t="s">
        <v>87</v>
      </c>
      <c r="F81" t="s">
        <v>78</v>
      </c>
      <c r="G81" s="31">
        <v>453</v>
      </c>
      <c r="H81" s="31">
        <v>381</v>
      </c>
      <c r="I81" s="31">
        <v>257</v>
      </c>
      <c r="J81" s="31">
        <v>23</v>
      </c>
      <c r="K81" s="31">
        <v>94</v>
      </c>
      <c r="L81" s="31">
        <v>141.82599999999999</v>
      </c>
      <c r="M81" s="31">
        <v>3.4</v>
      </c>
      <c r="N81" s="31">
        <v>7.8</v>
      </c>
      <c r="O81" s="31">
        <v>209</v>
      </c>
      <c r="P81" s="31">
        <v>984</v>
      </c>
      <c r="Q81" s="31">
        <v>675</v>
      </c>
      <c r="R81" s="31">
        <v>283</v>
      </c>
      <c r="S81" s="31">
        <v>573</v>
      </c>
      <c r="T81" s="31">
        <v>993</v>
      </c>
      <c r="U81" s="31">
        <v>433</v>
      </c>
      <c r="V81" s="31">
        <v>380</v>
      </c>
      <c r="W81" s="31">
        <v>490.00400000000002</v>
      </c>
      <c r="X81" s="31">
        <v>498</v>
      </c>
      <c r="Y81" s="31">
        <v>212.10300000000001</v>
      </c>
      <c r="Z81" s="31">
        <v>116.34099999999999</v>
      </c>
      <c r="AA81" s="31">
        <v>47.709000000000003</v>
      </c>
      <c r="AB81" s="31">
        <v>368.09899999999999</v>
      </c>
      <c r="AC81" s="31">
        <v>410.75400000000002</v>
      </c>
      <c r="AD81" s="31">
        <v>454.51</v>
      </c>
      <c r="AE81" s="31">
        <v>506.75099999999998</v>
      </c>
      <c r="AF81" s="31">
        <v>579.34299999999996</v>
      </c>
      <c r="AG81" s="31">
        <v>372.81200000000001</v>
      </c>
      <c r="AH81" s="31">
        <v>480.53</v>
      </c>
      <c r="AI81" s="31">
        <v>732.45100000000002</v>
      </c>
      <c r="AJ81" s="31">
        <v>554.66899999999998</v>
      </c>
      <c r="AK81">
        <v>39</v>
      </c>
      <c r="AL81" s="29">
        <v>0.3</v>
      </c>
      <c r="AM81" s="29">
        <v>95.79</v>
      </c>
      <c r="AN81" s="20">
        <v>11715.102999999999</v>
      </c>
    </row>
    <row r="82" spans="1:40" x14ac:dyDescent="0.25">
      <c r="A82" t="s">
        <v>202</v>
      </c>
      <c r="B82" t="s">
        <v>188</v>
      </c>
      <c r="C82" t="s">
        <v>75</v>
      </c>
      <c r="D82" t="s">
        <v>103</v>
      </c>
      <c r="E82" t="s">
        <v>87</v>
      </c>
      <c r="F82" t="s">
        <v>79</v>
      </c>
      <c r="G82" s="31" t="s">
        <v>5</v>
      </c>
      <c r="H82" s="31" t="s">
        <v>5</v>
      </c>
      <c r="I82" s="31" t="s">
        <v>5</v>
      </c>
      <c r="J82" s="31" t="s">
        <v>5</v>
      </c>
      <c r="K82" s="31" t="s">
        <v>5</v>
      </c>
      <c r="L82" s="31" t="s">
        <v>5</v>
      </c>
      <c r="M82" s="31" t="s">
        <v>5</v>
      </c>
      <c r="N82" s="31" t="s">
        <v>5</v>
      </c>
      <c r="O82" s="31" t="s">
        <v>5</v>
      </c>
      <c r="P82" s="31" t="s">
        <v>5</v>
      </c>
      <c r="Q82" s="31" t="s">
        <v>5</v>
      </c>
      <c r="R82" s="31" t="s">
        <v>5</v>
      </c>
      <c r="S82" s="31" t="s">
        <v>5</v>
      </c>
      <c r="T82" s="31" t="s">
        <v>5</v>
      </c>
      <c r="U82" s="31" t="s">
        <v>20</v>
      </c>
      <c r="V82" s="31" t="s">
        <v>20</v>
      </c>
      <c r="W82" s="31" t="s">
        <v>5</v>
      </c>
      <c r="X82" s="31" t="s">
        <v>24</v>
      </c>
      <c r="Y82" s="31" t="s">
        <v>24</v>
      </c>
      <c r="Z82" s="31" t="s">
        <v>24</v>
      </c>
      <c r="AA82" s="31" t="s">
        <v>24</v>
      </c>
      <c r="AB82" s="31" t="s">
        <v>24</v>
      </c>
      <c r="AC82" s="31" t="s">
        <v>24</v>
      </c>
      <c r="AD82" s="31" t="s">
        <v>24</v>
      </c>
      <c r="AE82" s="31" t="s">
        <v>24</v>
      </c>
      <c r="AF82" s="31" t="s">
        <v>24</v>
      </c>
      <c r="AG82" s="31" t="s">
        <v>24</v>
      </c>
      <c r="AH82" s="31" t="s">
        <v>20</v>
      </c>
      <c r="AI82" s="31" t="s">
        <v>24</v>
      </c>
      <c r="AJ82" s="31" t="s">
        <v>24</v>
      </c>
      <c r="AK82">
        <v>39</v>
      </c>
      <c r="AL82" s="29" t="s">
        <v>80</v>
      </c>
      <c r="AM82" s="29" t="s">
        <v>80</v>
      </c>
      <c r="AN82" s="20" t="s">
        <v>80</v>
      </c>
    </row>
    <row r="83" spans="1:40" x14ac:dyDescent="0.25">
      <c r="A83" t="s">
        <v>202</v>
      </c>
      <c r="B83" t="s">
        <v>188</v>
      </c>
      <c r="C83" t="s">
        <v>75</v>
      </c>
      <c r="D83" t="s">
        <v>96</v>
      </c>
      <c r="E83" t="s">
        <v>87</v>
      </c>
      <c r="F83" t="s">
        <v>78</v>
      </c>
      <c r="G83" s="31">
        <v>0.6</v>
      </c>
      <c r="H83" s="31" t="s">
        <v>80</v>
      </c>
      <c r="I83" s="31">
        <v>3</v>
      </c>
      <c r="J83" s="31" t="s">
        <v>80</v>
      </c>
      <c r="K83" s="31" t="s">
        <v>80</v>
      </c>
      <c r="L83" s="31">
        <v>5.13</v>
      </c>
      <c r="M83" s="31" t="s">
        <v>80</v>
      </c>
      <c r="N83" s="31" t="s">
        <v>80</v>
      </c>
      <c r="O83" s="31" t="s">
        <v>80</v>
      </c>
      <c r="P83" s="31" t="s">
        <v>80</v>
      </c>
      <c r="Q83" s="31" t="s">
        <v>80</v>
      </c>
      <c r="R83" s="31">
        <v>143.03800000000001</v>
      </c>
      <c r="S83" s="31">
        <v>1164.127</v>
      </c>
      <c r="T83" s="31">
        <v>1160.4259999999999</v>
      </c>
      <c r="U83" s="31">
        <v>988.35599999999999</v>
      </c>
      <c r="V83" s="31">
        <v>288.26799999999997</v>
      </c>
      <c r="W83" s="31">
        <v>130.839</v>
      </c>
      <c r="X83" s="31">
        <v>40.988999999999997</v>
      </c>
      <c r="Y83" s="31">
        <v>59.798999999999999</v>
      </c>
      <c r="Z83" s="31">
        <v>34.886000000000003</v>
      </c>
      <c r="AA83" s="31">
        <v>7.2169999999999996</v>
      </c>
      <c r="AB83" s="31">
        <v>39.4</v>
      </c>
      <c r="AC83" s="31">
        <v>378.47800000000001</v>
      </c>
      <c r="AD83" s="31">
        <v>622.625</v>
      </c>
      <c r="AE83" s="31">
        <v>965.03099999999995</v>
      </c>
      <c r="AF83" s="31">
        <v>652.52700000000004</v>
      </c>
      <c r="AG83" s="31">
        <v>625.87400000000002</v>
      </c>
      <c r="AH83" s="31">
        <v>1081.8689999999999</v>
      </c>
      <c r="AI83" s="31">
        <v>1486.3579999999999</v>
      </c>
      <c r="AJ83" s="31">
        <v>1514.992</v>
      </c>
      <c r="AK83">
        <v>40</v>
      </c>
      <c r="AL83" s="29">
        <v>0.28999999999999998</v>
      </c>
      <c r="AM83" s="29">
        <v>96.08</v>
      </c>
      <c r="AN83" s="20">
        <v>11393.829</v>
      </c>
    </row>
    <row r="84" spans="1:40" x14ac:dyDescent="0.25">
      <c r="A84" t="s">
        <v>202</v>
      </c>
      <c r="B84" t="s">
        <v>188</v>
      </c>
      <c r="C84" t="s">
        <v>75</v>
      </c>
      <c r="D84" t="s">
        <v>96</v>
      </c>
      <c r="E84" t="s">
        <v>87</v>
      </c>
      <c r="F84" t="s">
        <v>79</v>
      </c>
      <c r="G84" s="31" t="s">
        <v>5</v>
      </c>
      <c r="H84" s="31" t="s">
        <v>80</v>
      </c>
      <c r="I84" s="31" t="s">
        <v>5</v>
      </c>
      <c r="J84" s="31" t="s">
        <v>80</v>
      </c>
      <c r="K84" s="31" t="s">
        <v>80</v>
      </c>
      <c r="L84" s="31" t="s">
        <v>5</v>
      </c>
      <c r="M84" s="31" t="s">
        <v>80</v>
      </c>
      <c r="N84" s="31" t="s">
        <v>80</v>
      </c>
      <c r="O84" s="31" t="s">
        <v>80</v>
      </c>
      <c r="P84" s="31" t="s">
        <v>80</v>
      </c>
      <c r="Q84" s="31" t="s">
        <v>80</v>
      </c>
      <c r="R84" s="31" t="s">
        <v>5</v>
      </c>
      <c r="S84" s="31" t="s">
        <v>5</v>
      </c>
      <c r="T84" s="31" t="s">
        <v>5</v>
      </c>
      <c r="U84" s="31" t="s">
        <v>20</v>
      </c>
      <c r="V84" s="31" t="s">
        <v>20</v>
      </c>
      <c r="W84" s="31" t="s">
        <v>20</v>
      </c>
      <c r="X84" s="31" t="s">
        <v>20</v>
      </c>
      <c r="Y84" s="31" t="s">
        <v>20</v>
      </c>
      <c r="Z84" s="31" t="s">
        <v>20</v>
      </c>
      <c r="AA84" s="31" t="s">
        <v>20</v>
      </c>
      <c r="AB84" s="31" t="s">
        <v>5</v>
      </c>
      <c r="AC84" s="31" t="s">
        <v>20</v>
      </c>
      <c r="AD84" s="31" t="s">
        <v>24</v>
      </c>
      <c r="AE84" s="31" t="s">
        <v>24</v>
      </c>
      <c r="AF84" s="31" t="s">
        <v>24</v>
      </c>
      <c r="AG84" s="31" t="s">
        <v>24</v>
      </c>
      <c r="AH84" s="31" t="s">
        <v>20</v>
      </c>
      <c r="AI84" s="31" t="s">
        <v>20</v>
      </c>
      <c r="AJ84" s="31" t="s">
        <v>24</v>
      </c>
      <c r="AK84">
        <v>40</v>
      </c>
      <c r="AL84" s="29" t="s">
        <v>80</v>
      </c>
      <c r="AM84" s="29" t="s">
        <v>80</v>
      </c>
      <c r="AN84" s="20" t="s">
        <v>80</v>
      </c>
    </row>
    <row r="85" spans="1:40" x14ac:dyDescent="0.25">
      <c r="A85" t="s">
        <v>202</v>
      </c>
      <c r="B85" t="s">
        <v>188</v>
      </c>
      <c r="C85" t="s">
        <v>75</v>
      </c>
      <c r="D85" t="s">
        <v>106</v>
      </c>
      <c r="E85" t="s">
        <v>105</v>
      </c>
      <c r="F85" t="s">
        <v>78</v>
      </c>
      <c r="G85" s="31" t="s">
        <v>80</v>
      </c>
      <c r="H85" s="31" t="s">
        <v>80</v>
      </c>
      <c r="I85" s="31" t="s">
        <v>80</v>
      </c>
      <c r="J85" s="31" t="s">
        <v>80</v>
      </c>
      <c r="K85" s="31" t="s">
        <v>80</v>
      </c>
      <c r="L85" s="31" t="s">
        <v>80</v>
      </c>
      <c r="M85" s="31" t="s">
        <v>80</v>
      </c>
      <c r="N85" s="31" t="s">
        <v>80</v>
      </c>
      <c r="O85" s="31" t="s">
        <v>80</v>
      </c>
      <c r="P85" s="31" t="s">
        <v>80</v>
      </c>
      <c r="Q85" s="31" t="s">
        <v>80</v>
      </c>
      <c r="R85" s="31" t="s">
        <v>80</v>
      </c>
      <c r="S85" s="31" t="s">
        <v>80</v>
      </c>
      <c r="T85" s="31" t="s">
        <v>80</v>
      </c>
      <c r="U85" s="31" t="s">
        <v>80</v>
      </c>
      <c r="V85" s="31" t="s">
        <v>80</v>
      </c>
      <c r="W85" s="31" t="s">
        <v>80</v>
      </c>
      <c r="X85" s="31" t="s">
        <v>80</v>
      </c>
      <c r="Y85" s="31" t="s">
        <v>80</v>
      </c>
      <c r="Z85" s="31" t="s">
        <v>80</v>
      </c>
      <c r="AA85" s="31" t="s">
        <v>80</v>
      </c>
      <c r="AB85" s="31" t="s">
        <v>80</v>
      </c>
      <c r="AC85" s="31">
        <v>0.88300000000000001</v>
      </c>
      <c r="AD85" s="31" t="s">
        <v>80</v>
      </c>
      <c r="AE85" s="31" t="s">
        <v>80</v>
      </c>
      <c r="AF85" s="31">
        <v>3822.047</v>
      </c>
      <c r="AG85" s="31">
        <v>1660.5530000000001</v>
      </c>
      <c r="AH85" s="31">
        <v>1660.5530000000001</v>
      </c>
      <c r="AI85" s="31">
        <v>1433</v>
      </c>
      <c r="AJ85" s="31">
        <v>964.827</v>
      </c>
      <c r="AK85">
        <v>41</v>
      </c>
      <c r="AL85" s="29">
        <v>0.25</v>
      </c>
      <c r="AM85" s="29">
        <v>96.33</v>
      </c>
      <c r="AN85" s="20">
        <v>9541.8629999999994</v>
      </c>
    </row>
    <row r="86" spans="1:40" x14ac:dyDescent="0.25">
      <c r="A86" t="s">
        <v>202</v>
      </c>
      <c r="B86" t="s">
        <v>188</v>
      </c>
      <c r="C86" t="s">
        <v>75</v>
      </c>
      <c r="D86" t="s">
        <v>106</v>
      </c>
      <c r="E86" t="s">
        <v>105</v>
      </c>
      <c r="F86" t="s">
        <v>79</v>
      </c>
      <c r="G86" s="31" t="s">
        <v>80</v>
      </c>
      <c r="H86" s="31" t="s">
        <v>80</v>
      </c>
      <c r="I86" s="31" t="s">
        <v>80</v>
      </c>
      <c r="J86" s="31" t="s">
        <v>80</v>
      </c>
      <c r="K86" s="31" t="s">
        <v>80</v>
      </c>
      <c r="L86" s="31" t="s">
        <v>80</v>
      </c>
      <c r="M86" s="31" t="s">
        <v>80</v>
      </c>
      <c r="N86" s="31" t="s">
        <v>80</v>
      </c>
      <c r="O86" s="31" t="s">
        <v>80</v>
      </c>
      <c r="P86" s="31" t="s">
        <v>80</v>
      </c>
      <c r="Q86" s="31" t="s">
        <v>80</v>
      </c>
      <c r="R86" s="31" t="s">
        <v>80</v>
      </c>
      <c r="S86" s="31" t="s">
        <v>80</v>
      </c>
      <c r="T86" s="31" t="s">
        <v>80</v>
      </c>
      <c r="U86" s="31" t="s">
        <v>80</v>
      </c>
      <c r="V86" s="31" t="s">
        <v>80</v>
      </c>
      <c r="W86" s="31" t="s">
        <v>80</v>
      </c>
      <c r="X86" s="31" t="s">
        <v>80</v>
      </c>
      <c r="Y86" s="31" t="s">
        <v>80</v>
      </c>
      <c r="Z86" s="31" t="s">
        <v>80</v>
      </c>
      <c r="AA86" s="31" t="s">
        <v>80</v>
      </c>
      <c r="AB86" s="31" t="s">
        <v>80</v>
      </c>
      <c r="AC86" s="31" t="s">
        <v>20</v>
      </c>
      <c r="AD86" s="31" t="s">
        <v>80</v>
      </c>
      <c r="AE86" s="31" t="s">
        <v>80</v>
      </c>
      <c r="AF86" s="31" t="s">
        <v>82</v>
      </c>
      <c r="AG86" s="31" t="s">
        <v>82</v>
      </c>
      <c r="AH86" s="31" t="s">
        <v>82</v>
      </c>
      <c r="AI86" s="31" t="s">
        <v>82</v>
      </c>
      <c r="AJ86" s="31" t="s">
        <v>5</v>
      </c>
      <c r="AK86">
        <v>41</v>
      </c>
      <c r="AL86" s="29" t="s">
        <v>80</v>
      </c>
      <c r="AM86" s="29" t="s">
        <v>80</v>
      </c>
      <c r="AN86" s="20" t="s">
        <v>80</v>
      </c>
    </row>
    <row r="87" spans="1:40" x14ac:dyDescent="0.25">
      <c r="A87" t="s">
        <v>202</v>
      </c>
      <c r="B87" t="s">
        <v>188</v>
      </c>
      <c r="C87" t="s">
        <v>100</v>
      </c>
      <c r="D87" t="s">
        <v>101</v>
      </c>
      <c r="E87" t="s">
        <v>87</v>
      </c>
      <c r="F87" t="s">
        <v>78</v>
      </c>
      <c r="G87" s="31" t="s">
        <v>80</v>
      </c>
      <c r="H87" s="31" t="s">
        <v>80</v>
      </c>
      <c r="I87" s="31" t="s">
        <v>80</v>
      </c>
      <c r="J87" s="31" t="s">
        <v>80</v>
      </c>
      <c r="K87" s="31" t="s">
        <v>80</v>
      </c>
      <c r="L87" s="31" t="s">
        <v>80</v>
      </c>
      <c r="M87" s="31" t="s">
        <v>80</v>
      </c>
      <c r="N87" s="31" t="s">
        <v>80</v>
      </c>
      <c r="O87" s="31" t="s">
        <v>80</v>
      </c>
      <c r="P87" s="31">
        <v>680.625</v>
      </c>
      <c r="Q87" s="31">
        <v>712.51</v>
      </c>
      <c r="R87" s="31">
        <v>805.42600000000004</v>
      </c>
      <c r="S87" s="31">
        <v>1037.903</v>
      </c>
      <c r="T87" s="31">
        <v>1323.28</v>
      </c>
      <c r="U87" s="31">
        <v>1147.078</v>
      </c>
      <c r="V87" s="31">
        <v>743.01</v>
      </c>
      <c r="W87" s="31">
        <v>340.65</v>
      </c>
      <c r="X87" s="31">
        <v>331.13</v>
      </c>
      <c r="Y87" s="31">
        <v>145.60499999999999</v>
      </c>
      <c r="Z87" s="31">
        <v>17.192</v>
      </c>
      <c r="AA87" s="31" t="s">
        <v>80</v>
      </c>
      <c r="AB87" s="31" t="s">
        <v>80</v>
      </c>
      <c r="AC87" s="31" t="s">
        <v>80</v>
      </c>
      <c r="AD87" s="31" t="s">
        <v>80</v>
      </c>
      <c r="AE87" s="31" t="s">
        <v>80</v>
      </c>
      <c r="AF87" s="31" t="s">
        <v>80</v>
      </c>
      <c r="AG87" s="31" t="s">
        <v>80</v>
      </c>
      <c r="AH87" s="31" t="s">
        <v>80</v>
      </c>
      <c r="AI87" s="31" t="s">
        <v>80</v>
      </c>
      <c r="AJ87" s="31" t="s">
        <v>80</v>
      </c>
      <c r="AK87">
        <v>42</v>
      </c>
      <c r="AL87" s="29">
        <v>0.19</v>
      </c>
      <c r="AM87" s="29">
        <v>96.51</v>
      </c>
      <c r="AN87" s="20">
        <v>7284.4089999999997</v>
      </c>
    </row>
    <row r="88" spans="1:40" x14ac:dyDescent="0.25">
      <c r="A88" t="s">
        <v>202</v>
      </c>
      <c r="B88" t="s">
        <v>188</v>
      </c>
      <c r="C88" t="s">
        <v>100</v>
      </c>
      <c r="D88" t="s">
        <v>101</v>
      </c>
      <c r="E88" t="s">
        <v>87</v>
      </c>
      <c r="F88" t="s">
        <v>79</v>
      </c>
      <c r="G88" s="31" t="s">
        <v>80</v>
      </c>
      <c r="H88" s="31" t="s">
        <v>80</v>
      </c>
      <c r="I88" s="31" t="s">
        <v>80</v>
      </c>
      <c r="J88" s="31" t="s">
        <v>80</v>
      </c>
      <c r="K88" s="31" t="s">
        <v>80</v>
      </c>
      <c r="L88" s="31" t="s">
        <v>80</v>
      </c>
      <c r="M88" s="31" t="s">
        <v>80</v>
      </c>
      <c r="N88" s="31" t="s">
        <v>80</v>
      </c>
      <c r="O88" s="31" t="s">
        <v>80</v>
      </c>
      <c r="P88" s="31" t="s">
        <v>5</v>
      </c>
      <c r="Q88" s="31" t="s">
        <v>5</v>
      </c>
      <c r="R88" s="31" t="s">
        <v>5</v>
      </c>
      <c r="S88" s="31" t="s">
        <v>82</v>
      </c>
      <c r="T88" s="31" t="s">
        <v>82</v>
      </c>
      <c r="U88" s="31" t="s">
        <v>82</v>
      </c>
      <c r="V88" s="31" t="s">
        <v>5</v>
      </c>
      <c r="W88" s="31" t="s">
        <v>20</v>
      </c>
      <c r="X88" s="31" t="s">
        <v>20</v>
      </c>
      <c r="Y88" s="31" t="s">
        <v>5</v>
      </c>
      <c r="Z88" s="31" t="s">
        <v>5</v>
      </c>
      <c r="AA88" s="31" t="s">
        <v>80</v>
      </c>
      <c r="AB88" s="31" t="s">
        <v>80</v>
      </c>
      <c r="AC88" s="31" t="s">
        <v>80</v>
      </c>
      <c r="AD88" s="31" t="s">
        <v>80</v>
      </c>
      <c r="AE88" s="31" t="s">
        <v>80</v>
      </c>
      <c r="AF88" s="31" t="s">
        <v>80</v>
      </c>
      <c r="AG88" s="31" t="s">
        <v>80</v>
      </c>
      <c r="AH88" s="31" t="s">
        <v>80</v>
      </c>
      <c r="AI88" s="31" t="s">
        <v>80</v>
      </c>
      <c r="AJ88" s="31" t="s">
        <v>80</v>
      </c>
      <c r="AK88">
        <v>42</v>
      </c>
      <c r="AL88" s="29" t="s">
        <v>80</v>
      </c>
      <c r="AM88" s="29" t="s">
        <v>80</v>
      </c>
      <c r="AN88" s="20" t="s">
        <v>80</v>
      </c>
    </row>
    <row r="89" spans="1:40" x14ac:dyDescent="0.25">
      <c r="A89" t="s">
        <v>202</v>
      </c>
      <c r="B89" t="s">
        <v>188</v>
      </c>
      <c r="C89" t="s">
        <v>100</v>
      </c>
      <c r="D89" t="s">
        <v>203</v>
      </c>
      <c r="E89" t="s">
        <v>99</v>
      </c>
      <c r="F89" t="s">
        <v>78</v>
      </c>
      <c r="G89" s="31">
        <v>7172</v>
      </c>
      <c r="H89" s="31" t="s">
        <v>80</v>
      </c>
      <c r="I89" s="31" t="s">
        <v>80</v>
      </c>
      <c r="J89" s="31" t="s">
        <v>80</v>
      </c>
      <c r="K89" s="31" t="s">
        <v>80</v>
      </c>
      <c r="L89" s="31" t="s">
        <v>80</v>
      </c>
      <c r="M89" s="31" t="s">
        <v>80</v>
      </c>
      <c r="N89" s="31" t="s">
        <v>80</v>
      </c>
      <c r="O89" s="31" t="s">
        <v>80</v>
      </c>
      <c r="P89" s="31" t="s">
        <v>80</v>
      </c>
      <c r="Q89" s="31" t="s">
        <v>80</v>
      </c>
      <c r="R89" s="31" t="s">
        <v>80</v>
      </c>
      <c r="S89" s="31" t="s">
        <v>80</v>
      </c>
      <c r="T89" s="31" t="s">
        <v>80</v>
      </c>
      <c r="U89" s="31" t="s">
        <v>80</v>
      </c>
      <c r="V89" s="31" t="s">
        <v>80</v>
      </c>
      <c r="W89" s="31" t="s">
        <v>80</v>
      </c>
      <c r="X89" s="31" t="s">
        <v>80</v>
      </c>
      <c r="Y89" s="31" t="s">
        <v>80</v>
      </c>
      <c r="Z89" s="31" t="s">
        <v>80</v>
      </c>
      <c r="AA89" s="31" t="s">
        <v>80</v>
      </c>
      <c r="AB89" s="31" t="s">
        <v>80</v>
      </c>
      <c r="AC89" s="31" t="s">
        <v>80</v>
      </c>
      <c r="AD89" s="31" t="s">
        <v>80</v>
      </c>
      <c r="AE89" s="31" t="s">
        <v>80</v>
      </c>
      <c r="AF89" s="31" t="s">
        <v>80</v>
      </c>
      <c r="AG89" s="31" t="s">
        <v>80</v>
      </c>
      <c r="AH89" s="31" t="s">
        <v>80</v>
      </c>
      <c r="AI89" s="31" t="s">
        <v>80</v>
      </c>
      <c r="AJ89" s="31" t="s">
        <v>80</v>
      </c>
      <c r="AK89">
        <v>43</v>
      </c>
      <c r="AL89" s="29">
        <v>0.18</v>
      </c>
      <c r="AM89" s="29">
        <v>96.7</v>
      </c>
      <c r="AN89" s="20">
        <v>7172</v>
      </c>
    </row>
    <row r="90" spans="1:40" x14ac:dyDescent="0.25">
      <c r="A90" t="s">
        <v>202</v>
      </c>
      <c r="B90" t="s">
        <v>188</v>
      </c>
      <c r="C90" t="s">
        <v>100</v>
      </c>
      <c r="D90" t="s">
        <v>203</v>
      </c>
      <c r="E90" t="s">
        <v>99</v>
      </c>
      <c r="F90" t="s">
        <v>79</v>
      </c>
      <c r="G90" s="31" t="s">
        <v>82</v>
      </c>
      <c r="H90" s="31" t="s">
        <v>80</v>
      </c>
      <c r="I90" s="31" t="s">
        <v>80</v>
      </c>
      <c r="J90" s="31" t="s">
        <v>80</v>
      </c>
      <c r="K90" s="31" t="s">
        <v>80</v>
      </c>
      <c r="L90" s="31" t="s">
        <v>80</v>
      </c>
      <c r="M90" s="31" t="s">
        <v>80</v>
      </c>
      <c r="N90" s="31" t="s">
        <v>80</v>
      </c>
      <c r="O90" s="31" t="s">
        <v>80</v>
      </c>
      <c r="P90" s="31" t="s">
        <v>80</v>
      </c>
      <c r="Q90" s="31" t="s">
        <v>80</v>
      </c>
      <c r="R90" s="31" t="s">
        <v>80</v>
      </c>
      <c r="S90" s="31" t="s">
        <v>80</v>
      </c>
      <c r="T90" s="31" t="s">
        <v>80</v>
      </c>
      <c r="U90" s="31" t="s">
        <v>80</v>
      </c>
      <c r="V90" s="31" t="s">
        <v>80</v>
      </c>
      <c r="W90" s="31" t="s">
        <v>80</v>
      </c>
      <c r="X90" s="31" t="s">
        <v>80</v>
      </c>
      <c r="Y90" s="31" t="s">
        <v>80</v>
      </c>
      <c r="Z90" s="31" t="s">
        <v>80</v>
      </c>
      <c r="AA90" s="31" t="s">
        <v>80</v>
      </c>
      <c r="AB90" s="31" t="s">
        <v>80</v>
      </c>
      <c r="AC90" s="31" t="s">
        <v>80</v>
      </c>
      <c r="AD90" s="31" t="s">
        <v>80</v>
      </c>
      <c r="AE90" s="31" t="s">
        <v>80</v>
      </c>
      <c r="AF90" s="31" t="s">
        <v>80</v>
      </c>
      <c r="AG90" s="31" t="s">
        <v>80</v>
      </c>
      <c r="AH90" s="31" t="s">
        <v>80</v>
      </c>
      <c r="AI90" s="31" t="s">
        <v>80</v>
      </c>
      <c r="AJ90" s="31" t="s">
        <v>80</v>
      </c>
      <c r="AK90">
        <v>43</v>
      </c>
      <c r="AL90" s="29" t="s">
        <v>80</v>
      </c>
      <c r="AM90" s="29" t="s">
        <v>80</v>
      </c>
      <c r="AN90" s="20" t="s">
        <v>80</v>
      </c>
    </row>
    <row r="91" spans="1:40" x14ac:dyDescent="0.25">
      <c r="A91" t="s">
        <v>202</v>
      </c>
      <c r="B91" t="s">
        <v>188</v>
      </c>
      <c r="C91" t="s">
        <v>100</v>
      </c>
      <c r="D91" t="s">
        <v>190</v>
      </c>
      <c r="E91" t="s">
        <v>99</v>
      </c>
      <c r="F91" t="s">
        <v>78</v>
      </c>
      <c r="G91" s="31">
        <v>876.21900000000005</v>
      </c>
      <c r="H91" s="31">
        <v>253.785</v>
      </c>
      <c r="I91" s="31">
        <v>452.34399999999999</v>
      </c>
      <c r="J91" s="31">
        <v>290.75900000000001</v>
      </c>
      <c r="K91" s="31">
        <v>215.73</v>
      </c>
      <c r="L91" s="31">
        <v>423.18799999999999</v>
      </c>
      <c r="M91" s="31">
        <v>42.098999999999997</v>
      </c>
      <c r="N91" s="31">
        <v>12.611000000000001</v>
      </c>
      <c r="O91" s="31">
        <v>298.36900000000003</v>
      </c>
      <c r="P91" s="31">
        <v>569.59</v>
      </c>
      <c r="Q91" s="31">
        <v>291.58</v>
      </c>
      <c r="R91" s="31">
        <v>251.375</v>
      </c>
      <c r="S91" s="31">
        <v>416.19499999999999</v>
      </c>
      <c r="T91" s="31">
        <v>463.93</v>
      </c>
      <c r="U91" s="31">
        <v>466.77699999999999</v>
      </c>
      <c r="V91" s="31" t="s">
        <v>80</v>
      </c>
      <c r="W91" s="31">
        <v>180.52500000000001</v>
      </c>
      <c r="X91" s="31" t="s">
        <v>80</v>
      </c>
      <c r="Y91" s="31" t="s">
        <v>80</v>
      </c>
      <c r="Z91" s="31" t="s">
        <v>80</v>
      </c>
      <c r="AA91" s="31" t="s">
        <v>80</v>
      </c>
      <c r="AB91" s="31">
        <v>366.68799999999999</v>
      </c>
      <c r="AC91" s="31">
        <v>120.751</v>
      </c>
      <c r="AD91" s="31">
        <v>258.73200000000003</v>
      </c>
      <c r="AE91" s="31">
        <v>190.625</v>
      </c>
      <c r="AF91" s="31">
        <v>479.88900000000001</v>
      </c>
      <c r="AG91" s="31" t="s">
        <v>80</v>
      </c>
      <c r="AH91" s="31" t="s">
        <v>80</v>
      </c>
      <c r="AI91" s="31" t="s">
        <v>80</v>
      </c>
      <c r="AJ91" s="31" t="s">
        <v>80</v>
      </c>
      <c r="AK91">
        <v>44</v>
      </c>
      <c r="AL91" s="29">
        <v>0.18</v>
      </c>
      <c r="AM91" s="29">
        <v>96.87</v>
      </c>
      <c r="AN91" s="20">
        <v>6921.76</v>
      </c>
    </row>
    <row r="92" spans="1:40" x14ac:dyDescent="0.25">
      <c r="A92" t="s">
        <v>202</v>
      </c>
      <c r="B92" t="s">
        <v>188</v>
      </c>
      <c r="C92" t="s">
        <v>100</v>
      </c>
      <c r="D92" t="s">
        <v>190</v>
      </c>
      <c r="E92" t="s">
        <v>99</v>
      </c>
      <c r="F92" t="s">
        <v>79</v>
      </c>
      <c r="G92" s="31" t="s">
        <v>82</v>
      </c>
      <c r="H92" s="31" t="s">
        <v>82</v>
      </c>
      <c r="I92" s="31" t="s">
        <v>82</v>
      </c>
      <c r="J92" s="31" t="s">
        <v>7</v>
      </c>
      <c r="K92" s="31" t="s">
        <v>7</v>
      </c>
      <c r="L92" s="31" t="s">
        <v>82</v>
      </c>
      <c r="M92" s="31" t="s">
        <v>82</v>
      </c>
      <c r="N92" s="31" t="s">
        <v>82</v>
      </c>
      <c r="O92" s="31" t="s">
        <v>82</v>
      </c>
      <c r="P92" s="31" t="s">
        <v>82</v>
      </c>
      <c r="Q92" s="31" t="s">
        <v>82</v>
      </c>
      <c r="R92" s="31" t="s">
        <v>82</v>
      </c>
      <c r="S92" s="31" t="s">
        <v>7</v>
      </c>
      <c r="T92" s="31" t="s">
        <v>7</v>
      </c>
      <c r="U92" s="31" t="s">
        <v>7</v>
      </c>
      <c r="V92" s="31" t="s">
        <v>7</v>
      </c>
      <c r="W92" s="31" t="s">
        <v>7</v>
      </c>
      <c r="X92" s="31" t="s">
        <v>7</v>
      </c>
      <c r="Y92" s="31" t="s">
        <v>7</v>
      </c>
      <c r="Z92" s="31" t="s">
        <v>7</v>
      </c>
      <c r="AA92" s="31" t="s">
        <v>80</v>
      </c>
      <c r="AB92" s="31" t="s">
        <v>82</v>
      </c>
      <c r="AC92" s="31" t="s">
        <v>82</v>
      </c>
      <c r="AD92" s="31" t="s">
        <v>82</v>
      </c>
      <c r="AE92" s="31" t="s">
        <v>82</v>
      </c>
      <c r="AF92" s="31" t="s">
        <v>82</v>
      </c>
      <c r="AG92" s="31" t="s">
        <v>80</v>
      </c>
      <c r="AH92" s="31" t="s">
        <v>80</v>
      </c>
      <c r="AI92" s="31" t="s">
        <v>80</v>
      </c>
      <c r="AJ92" s="31" t="s">
        <v>80</v>
      </c>
      <c r="AK92">
        <v>44</v>
      </c>
      <c r="AL92" s="29" t="s">
        <v>80</v>
      </c>
      <c r="AM92" s="29" t="s">
        <v>80</v>
      </c>
      <c r="AN92" s="20" t="s">
        <v>80</v>
      </c>
    </row>
    <row r="93" spans="1:40" x14ac:dyDescent="0.25">
      <c r="A93" t="s">
        <v>202</v>
      </c>
      <c r="B93" t="s">
        <v>188</v>
      </c>
      <c r="C93" t="s">
        <v>75</v>
      </c>
      <c r="D93" t="s">
        <v>83</v>
      </c>
      <c r="E93" t="s">
        <v>87</v>
      </c>
      <c r="F93" t="s">
        <v>78</v>
      </c>
      <c r="G93" s="31" t="s">
        <v>80</v>
      </c>
      <c r="H93" s="31" t="s">
        <v>80</v>
      </c>
      <c r="I93" s="31" t="s">
        <v>80</v>
      </c>
      <c r="J93" s="31" t="s">
        <v>80</v>
      </c>
      <c r="K93" s="31" t="s">
        <v>80</v>
      </c>
      <c r="L93" s="31" t="s">
        <v>80</v>
      </c>
      <c r="M93" s="31" t="s">
        <v>80</v>
      </c>
      <c r="N93" s="31" t="s">
        <v>80</v>
      </c>
      <c r="O93" s="31" t="s">
        <v>80</v>
      </c>
      <c r="P93" s="31" t="s">
        <v>80</v>
      </c>
      <c r="Q93" s="31" t="s">
        <v>80</v>
      </c>
      <c r="R93" s="31" t="s">
        <v>80</v>
      </c>
      <c r="S93" s="31" t="s">
        <v>80</v>
      </c>
      <c r="T93" s="31" t="s">
        <v>80</v>
      </c>
      <c r="U93" s="31">
        <v>122</v>
      </c>
      <c r="V93" s="31">
        <v>456</v>
      </c>
      <c r="W93" s="31">
        <v>712</v>
      </c>
      <c r="X93" s="31">
        <v>412</v>
      </c>
      <c r="Y93" s="31">
        <v>358</v>
      </c>
      <c r="Z93" s="31">
        <v>647</v>
      </c>
      <c r="AA93" s="31">
        <v>632.32399999999996</v>
      </c>
      <c r="AB93" s="31">
        <v>371.23</v>
      </c>
      <c r="AC93" s="31">
        <v>241.74600000000001</v>
      </c>
      <c r="AD93" s="31">
        <v>365.83100000000002</v>
      </c>
      <c r="AE93" s="31">
        <v>814.423</v>
      </c>
      <c r="AF93" s="31">
        <v>1214.788</v>
      </c>
      <c r="AG93" s="31">
        <v>2.0920000000000001</v>
      </c>
      <c r="AH93" s="31">
        <v>13.151999999999999</v>
      </c>
      <c r="AI93" s="31">
        <v>4.8639999999999999</v>
      </c>
      <c r="AJ93" s="31">
        <v>4.24</v>
      </c>
      <c r="AK93">
        <v>45</v>
      </c>
      <c r="AL93" s="29">
        <v>0.16</v>
      </c>
      <c r="AM93" s="29">
        <v>97.04</v>
      </c>
      <c r="AN93" s="20">
        <v>6371.69</v>
      </c>
    </row>
    <row r="94" spans="1:40" x14ac:dyDescent="0.25">
      <c r="A94" t="s">
        <v>202</v>
      </c>
      <c r="B94" t="s">
        <v>188</v>
      </c>
      <c r="C94" t="s">
        <v>75</v>
      </c>
      <c r="D94" t="s">
        <v>83</v>
      </c>
      <c r="E94" t="s">
        <v>87</v>
      </c>
      <c r="F94" t="s">
        <v>79</v>
      </c>
      <c r="G94" s="31" t="s">
        <v>80</v>
      </c>
      <c r="H94" s="31" t="s">
        <v>80</v>
      </c>
      <c r="I94" s="31" t="s">
        <v>80</v>
      </c>
      <c r="J94" s="31" t="s">
        <v>80</v>
      </c>
      <c r="K94" s="31" t="s">
        <v>80</v>
      </c>
      <c r="L94" s="31" t="s">
        <v>80</v>
      </c>
      <c r="M94" s="31" t="s">
        <v>80</v>
      </c>
      <c r="N94" s="31" t="s">
        <v>80</v>
      </c>
      <c r="O94" s="31" t="s">
        <v>80</v>
      </c>
      <c r="P94" s="31" t="s">
        <v>80</v>
      </c>
      <c r="Q94" s="31" t="s">
        <v>80</v>
      </c>
      <c r="R94" s="31" t="s">
        <v>80</v>
      </c>
      <c r="S94" s="31" t="s">
        <v>80</v>
      </c>
      <c r="T94" s="31" t="s">
        <v>80</v>
      </c>
      <c r="U94" s="31" t="s">
        <v>82</v>
      </c>
      <c r="V94" s="31" t="s">
        <v>82</v>
      </c>
      <c r="W94" s="31" t="s">
        <v>82</v>
      </c>
      <c r="X94" s="31" t="s">
        <v>82</v>
      </c>
      <c r="Y94" s="31" t="s">
        <v>82</v>
      </c>
      <c r="Z94" s="31" t="s">
        <v>82</v>
      </c>
      <c r="AA94" s="31" t="s">
        <v>82</v>
      </c>
      <c r="AB94" s="31" t="s">
        <v>82</v>
      </c>
      <c r="AC94" s="31" t="s">
        <v>82</v>
      </c>
      <c r="AD94" s="31" t="s">
        <v>82</v>
      </c>
      <c r="AE94" s="31" t="s">
        <v>18</v>
      </c>
      <c r="AF94" s="31" t="s">
        <v>82</v>
      </c>
      <c r="AG94" s="31" t="s">
        <v>5</v>
      </c>
      <c r="AH94" s="31" t="s">
        <v>5</v>
      </c>
      <c r="AI94" s="31" t="s">
        <v>5</v>
      </c>
      <c r="AJ94" s="31" t="s">
        <v>5</v>
      </c>
      <c r="AK94">
        <v>45</v>
      </c>
      <c r="AL94" s="29" t="s">
        <v>80</v>
      </c>
      <c r="AM94" s="29" t="s">
        <v>80</v>
      </c>
      <c r="AN94" s="20" t="s">
        <v>80</v>
      </c>
    </row>
    <row r="95" spans="1:40" x14ac:dyDescent="0.25">
      <c r="A95" t="s">
        <v>202</v>
      </c>
      <c r="B95" t="s">
        <v>188</v>
      </c>
      <c r="C95" t="s">
        <v>75</v>
      </c>
      <c r="D95" t="s">
        <v>89</v>
      </c>
      <c r="E95" t="s">
        <v>87</v>
      </c>
      <c r="F95" t="s">
        <v>78</v>
      </c>
      <c r="G95" s="31">
        <v>22</v>
      </c>
      <c r="H95" s="31">
        <v>8</v>
      </c>
      <c r="I95" s="31">
        <v>3</v>
      </c>
      <c r="J95" s="31">
        <v>4</v>
      </c>
      <c r="K95" s="31">
        <v>1</v>
      </c>
      <c r="L95" s="31">
        <v>0.1</v>
      </c>
      <c r="M95" s="31">
        <v>0.6</v>
      </c>
      <c r="N95" s="31">
        <v>0.9</v>
      </c>
      <c r="O95" s="31">
        <v>0.107</v>
      </c>
      <c r="P95" s="31" t="s">
        <v>80</v>
      </c>
      <c r="Q95" s="31">
        <v>157.376</v>
      </c>
      <c r="R95" s="31">
        <v>322.721</v>
      </c>
      <c r="S95" s="31">
        <v>948.774</v>
      </c>
      <c r="T95" s="31">
        <v>469.84899999999999</v>
      </c>
      <c r="U95" s="31">
        <v>1249.4880000000001</v>
      </c>
      <c r="V95" s="31">
        <v>626.71799999999996</v>
      </c>
      <c r="W95" s="31">
        <v>547.40499999999997</v>
      </c>
      <c r="X95" s="31">
        <v>425.63799999999998</v>
      </c>
      <c r="Y95" s="31">
        <v>156.31899999999999</v>
      </c>
      <c r="Z95" s="31">
        <v>34.212000000000003</v>
      </c>
      <c r="AA95" s="31">
        <v>71.138999999999996</v>
      </c>
      <c r="AB95" s="31">
        <v>118.465</v>
      </c>
      <c r="AC95" s="31">
        <v>128.49799999999999</v>
      </c>
      <c r="AD95" s="31">
        <v>603.077</v>
      </c>
      <c r="AE95" s="31">
        <v>253.12899999999999</v>
      </c>
      <c r="AF95" s="31">
        <v>26.882000000000001</v>
      </c>
      <c r="AG95" s="31">
        <v>15.906000000000001</v>
      </c>
      <c r="AH95" s="31">
        <v>36.445999999999998</v>
      </c>
      <c r="AI95" s="31">
        <v>45.747999999999998</v>
      </c>
      <c r="AJ95" s="31">
        <v>50.524999999999999</v>
      </c>
      <c r="AK95">
        <v>46</v>
      </c>
      <c r="AL95" s="29">
        <v>0.16</v>
      </c>
      <c r="AM95" s="29">
        <v>97.2</v>
      </c>
      <c r="AN95" s="20">
        <v>6328.0219999999999</v>
      </c>
    </row>
    <row r="96" spans="1:40" x14ac:dyDescent="0.25">
      <c r="A96" t="s">
        <v>202</v>
      </c>
      <c r="B96" t="s">
        <v>188</v>
      </c>
      <c r="C96" t="s">
        <v>75</v>
      </c>
      <c r="D96" t="s">
        <v>89</v>
      </c>
      <c r="E96" t="s">
        <v>87</v>
      </c>
      <c r="F96" t="s">
        <v>79</v>
      </c>
      <c r="G96" s="31" t="s">
        <v>5</v>
      </c>
      <c r="H96" s="31" t="s">
        <v>5</v>
      </c>
      <c r="I96" s="31" t="s">
        <v>5</v>
      </c>
      <c r="J96" s="31" t="s">
        <v>5</v>
      </c>
      <c r="K96" s="31" t="s">
        <v>5</v>
      </c>
      <c r="L96" s="31" t="s">
        <v>5</v>
      </c>
      <c r="M96" s="31" t="s">
        <v>5</v>
      </c>
      <c r="N96" s="31" t="s">
        <v>5</v>
      </c>
      <c r="O96" s="31" t="s">
        <v>5</v>
      </c>
      <c r="P96" s="31" t="s">
        <v>80</v>
      </c>
      <c r="Q96" s="31" t="s">
        <v>5</v>
      </c>
      <c r="R96" s="31" t="s">
        <v>5</v>
      </c>
      <c r="S96" s="31" t="s">
        <v>20</v>
      </c>
      <c r="T96" s="31" t="s">
        <v>5</v>
      </c>
      <c r="U96" s="31" t="s">
        <v>5</v>
      </c>
      <c r="V96" s="31" t="s">
        <v>20</v>
      </c>
      <c r="W96" s="31" t="s">
        <v>20</v>
      </c>
      <c r="X96" s="31" t="s">
        <v>20</v>
      </c>
      <c r="Y96" s="31" t="s">
        <v>20</v>
      </c>
      <c r="Z96" s="31" t="s">
        <v>20</v>
      </c>
      <c r="AA96" s="31" t="s">
        <v>20</v>
      </c>
      <c r="AB96" s="31" t="s">
        <v>20</v>
      </c>
      <c r="AC96" s="31" t="s">
        <v>20</v>
      </c>
      <c r="AD96" s="31" t="s">
        <v>20</v>
      </c>
      <c r="AE96" s="31" t="s">
        <v>20</v>
      </c>
      <c r="AF96" s="31" t="s">
        <v>5</v>
      </c>
      <c r="AG96" s="31" t="s">
        <v>20</v>
      </c>
      <c r="AH96" s="31" t="s">
        <v>5</v>
      </c>
      <c r="AI96" s="31" t="s">
        <v>20</v>
      </c>
      <c r="AJ96" s="31" t="s">
        <v>20</v>
      </c>
      <c r="AK96">
        <v>46</v>
      </c>
      <c r="AL96" s="29" t="s">
        <v>80</v>
      </c>
      <c r="AM96" s="29" t="s">
        <v>80</v>
      </c>
      <c r="AN96" s="20" t="s">
        <v>80</v>
      </c>
    </row>
    <row r="97" spans="1:40" x14ac:dyDescent="0.25">
      <c r="A97" t="s">
        <v>202</v>
      </c>
      <c r="B97" t="s">
        <v>188</v>
      </c>
      <c r="C97" t="s">
        <v>75</v>
      </c>
      <c r="D97" t="s">
        <v>116</v>
      </c>
      <c r="E97" t="s">
        <v>87</v>
      </c>
      <c r="F97" t="s">
        <v>78</v>
      </c>
      <c r="G97" s="31">
        <v>255</v>
      </c>
      <c r="H97" s="31">
        <v>160</v>
      </c>
      <c r="I97" s="31">
        <v>148.62299999999999</v>
      </c>
      <c r="J97" s="31">
        <v>150.24</v>
      </c>
      <c r="K97" s="31">
        <v>155.41200000000001</v>
      </c>
      <c r="L97" s="31">
        <v>155</v>
      </c>
      <c r="M97" s="31">
        <v>142</v>
      </c>
      <c r="N97" s="31">
        <v>115.4</v>
      </c>
      <c r="O97" s="31">
        <v>146.124</v>
      </c>
      <c r="P97" s="31">
        <v>181.44300000000001</v>
      </c>
      <c r="Q97" s="31">
        <v>242.52</v>
      </c>
      <c r="R97" s="31">
        <v>160.46</v>
      </c>
      <c r="S97" s="31">
        <v>132.71700000000001</v>
      </c>
      <c r="T97" s="31">
        <v>135.13800000000001</v>
      </c>
      <c r="U97" s="31">
        <v>60.454000000000001</v>
      </c>
      <c r="V97" s="31">
        <v>86.483999999999995</v>
      </c>
      <c r="W97" s="31">
        <v>102.69199999999999</v>
      </c>
      <c r="X97" s="31">
        <v>144.82900000000001</v>
      </c>
      <c r="Y97" s="31">
        <v>174.923</v>
      </c>
      <c r="Z97" s="31">
        <v>193.58</v>
      </c>
      <c r="AA97" s="31">
        <v>257.67099999999999</v>
      </c>
      <c r="AB97" s="31">
        <v>315.54599999999999</v>
      </c>
      <c r="AC97" s="31">
        <v>216.55699999999999</v>
      </c>
      <c r="AD97" s="31">
        <v>224.78899999999999</v>
      </c>
      <c r="AE97" s="31">
        <v>111.059</v>
      </c>
      <c r="AF97" s="31">
        <v>169.54</v>
      </c>
      <c r="AG97" s="31">
        <v>209.03800000000001</v>
      </c>
      <c r="AH97" s="31">
        <v>195.143</v>
      </c>
      <c r="AI97" s="31">
        <v>232.64099999999999</v>
      </c>
      <c r="AJ97" s="31">
        <v>180.863</v>
      </c>
      <c r="AK97">
        <v>47</v>
      </c>
      <c r="AL97" s="29">
        <v>0.13</v>
      </c>
      <c r="AM97" s="29">
        <v>97.33</v>
      </c>
      <c r="AN97" s="20">
        <v>5155.8860000000004</v>
      </c>
    </row>
    <row r="98" spans="1:40" x14ac:dyDescent="0.25">
      <c r="A98" t="s">
        <v>202</v>
      </c>
      <c r="B98" t="s">
        <v>188</v>
      </c>
      <c r="C98" t="s">
        <v>75</v>
      </c>
      <c r="D98" t="s">
        <v>116</v>
      </c>
      <c r="E98" t="s">
        <v>87</v>
      </c>
      <c r="F98" t="s">
        <v>79</v>
      </c>
      <c r="G98" s="31" t="s">
        <v>82</v>
      </c>
      <c r="H98" s="31" t="s">
        <v>82</v>
      </c>
      <c r="I98" s="31" t="s">
        <v>82</v>
      </c>
      <c r="J98" s="31" t="s">
        <v>82</v>
      </c>
      <c r="K98" s="31" t="s">
        <v>82</v>
      </c>
      <c r="L98" s="31" t="s">
        <v>7</v>
      </c>
      <c r="M98" s="31" t="s">
        <v>82</v>
      </c>
      <c r="N98" s="31" t="s">
        <v>82</v>
      </c>
      <c r="O98" s="31" t="s">
        <v>82</v>
      </c>
      <c r="P98" s="31" t="s">
        <v>82</v>
      </c>
      <c r="Q98" s="31" t="s">
        <v>82</v>
      </c>
      <c r="R98" s="31" t="s">
        <v>82</v>
      </c>
      <c r="S98" s="31" t="s">
        <v>82</v>
      </c>
      <c r="T98" s="31" t="s">
        <v>82</v>
      </c>
      <c r="U98" s="31" t="s">
        <v>24</v>
      </c>
      <c r="V98" s="31" t="s">
        <v>20</v>
      </c>
      <c r="W98" s="31" t="s">
        <v>20</v>
      </c>
      <c r="X98" s="31" t="s">
        <v>20</v>
      </c>
      <c r="Y98" s="31" t="s">
        <v>20</v>
      </c>
      <c r="Z98" s="31" t="s">
        <v>20</v>
      </c>
      <c r="AA98" s="31" t="s">
        <v>20</v>
      </c>
      <c r="AB98" s="31" t="s">
        <v>20</v>
      </c>
      <c r="AC98" s="31" t="s">
        <v>20</v>
      </c>
      <c r="AD98" s="31" t="s">
        <v>20</v>
      </c>
      <c r="AE98" s="31" t="s">
        <v>20</v>
      </c>
      <c r="AF98" s="31" t="s">
        <v>5</v>
      </c>
      <c r="AG98" s="31" t="s">
        <v>5</v>
      </c>
      <c r="AH98" s="31" t="s">
        <v>20</v>
      </c>
      <c r="AI98" s="31" t="s">
        <v>20</v>
      </c>
      <c r="AJ98" s="31" t="s">
        <v>20</v>
      </c>
      <c r="AK98">
        <v>47</v>
      </c>
      <c r="AL98" s="29" t="s">
        <v>80</v>
      </c>
      <c r="AM98" s="29" t="s">
        <v>80</v>
      </c>
      <c r="AN98" s="20" t="s">
        <v>80</v>
      </c>
    </row>
    <row r="99" spans="1:40" x14ac:dyDescent="0.25">
      <c r="A99" t="s">
        <v>202</v>
      </c>
      <c r="B99" t="s">
        <v>188</v>
      </c>
      <c r="C99" t="s">
        <v>100</v>
      </c>
      <c r="D99" t="s">
        <v>150</v>
      </c>
      <c r="E99" t="s">
        <v>99</v>
      </c>
      <c r="F99" t="s">
        <v>78</v>
      </c>
      <c r="G99" s="31">
        <v>1846.66</v>
      </c>
      <c r="H99" s="31" t="s">
        <v>80</v>
      </c>
      <c r="I99" s="31">
        <v>148.16</v>
      </c>
      <c r="J99" s="31" t="s">
        <v>80</v>
      </c>
      <c r="K99" s="31" t="s">
        <v>80</v>
      </c>
      <c r="L99" s="31" t="s">
        <v>80</v>
      </c>
      <c r="M99" s="31">
        <v>1509.64</v>
      </c>
      <c r="N99" s="31">
        <v>1345.46</v>
      </c>
      <c r="O99" s="31" t="s">
        <v>80</v>
      </c>
      <c r="P99" s="31" t="s">
        <v>80</v>
      </c>
      <c r="Q99" s="31" t="s">
        <v>80</v>
      </c>
      <c r="R99" s="31" t="s">
        <v>80</v>
      </c>
      <c r="S99" s="31" t="s">
        <v>80</v>
      </c>
      <c r="T99" s="31" t="s">
        <v>80</v>
      </c>
      <c r="U99" s="31" t="s">
        <v>80</v>
      </c>
      <c r="V99" s="31" t="s">
        <v>80</v>
      </c>
      <c r="W99" s="31" t="s">
        <v>80</v>
      </c>
      <c r="X99" s="31" t="s">
        <v>80</v>
      </c>
      <c r="Y99" s="31" t="s">
        <v>80</v>
      </c>
      <c r="Z99" s="31" t="s">
        <v>80</v>
      </c>
      <c r="AA99" s="31" t="s">
        <v>80</v>
      </c>
      <c r="AB99" s="31" t="s">
        <v>80</v>
      </c>
      <c r="AC99" s="31" t="s">
        <v>80</v>
      </c>
      <c r="AD99" s="31" t="s">
        <v>80</v>
      </c>
      <c r="AE99" s="31" t="s">
        <v>80</v>
      </c>
      <c r="AF99" s="31" t="s">
        <v>80</v>
      </c>
      <c r="AG99" s="31" t="s">
        <v>80</v>
      </c>
      <c r="AH99" s="31" t="s">
        <v>80</v>
      </c>
      <c r="AI99" s="31" t="s">
        <v>80</v>
      </c>
      <c r="AJ99" s="31" t="s">
        <v>80</v>
      </c>
      <c r="AK99">
        <v>48</v>
      </c>
      <c r="AL99" s="29">
        <v>0.12</v>
      </c>
      <c r="AM99" s="29">
        <v>97.46</v>
      </c>
      <c r="AN99" s="20">
        <v>4849.92</v>
      </c>
    </row>
    <row r="100" spans="1:40" x14ac:dyDescent="0.25">
      <c r="A100" t="s">
        <v>202</v>
      </c>
      <c r="B100" t="s">
        <v>188</v>
      </c>
      <c r="C100" t="s">
        <v>100</v>
      </c>
      <c r="D100" t="s">
        <v>150</v>
      </c>
      <c r="E100" t="s">
        <v>99</v>
      </c>
      <c r="F100" t="s">
        <v>79</v>
      </c>
      <c r="G100" s="31" t="s">
        <v>24</v>
      </c>
      <c r="H100" s="31" t="s">
        <v>9</v>
      </c>
      <c r="I100" s="31" t="s">
        <v>22</v>
      </c>
      <c r="J100" s="31" t="s">
        <v>9</v>
      </c>
      <c r="K100" s="31" t="s">
        <v>9</v>
      </c>
      <c r="L100" s="31" t="s">
        <v>9</v>
      </c>
      <c r="M100" s="31" t="s">
        <v>24</v>
      </c>
      <c r="N100" s="31" t="s">
        <v>24</v>
      </c>
      <c r="O100" s="31" t="s">
        <v>9</v>
      </c>
      <c r="P100" s="31" t="s">
        <v>9</v>
      </c>
      <c r="Q100" s="31" t="s">
        <v>9</v>
      </c>
      <c r="R100" s="31" t="s">
        <v>9</v>
      </c>
      <c r="S100" s="31" t="s">
        <v>9</v>
      </c>
      <c r="T100" s="31" t="s">
        <v>80</v>
      </c>
      <c r="U100" s="31" t="s">
        <v>80</v>
      </c>
      <c r="V100" s="31" t="s">
        <v>5</v>
      </c>
      <c r="W100" s="31" t="s">
        <v>80</v>
      </c>
      <c r="X100" s="31" t="s">
        <v>80</v>
      </c>
      <c r="Y100" s="31" t="s">
        <v>80</v>
      </c>
      <c r="Z100" s="31" t="s">
        <v>80</v>
      </c>
      <c r="AA100" s="31" t="s">
        <v>80</v>
      </c>
      <c r="AB100" s="31" t="s">
        <v>80</v>
      </c>
      <c r="AC100" s="31" t="s">
        <v>80</v>
      </c>
      <c r="AD100" s="31" t="s">
        <v>80</v>
      </c>
      <c r="AE100" s="31" t="s">
        <v>80</v>
      </c>
      <c r="AF100" s="31" t="s">
        <v>80</v>
      </c>
      <c r="AG100" s="31" t="s">
        <v>80</v>
      </c>
      <c r="AH100" s="31" t="s">
        <v>80</v>
      </c>
      <c r="AI100" s="31" t="s">
        <v>80</v>
      </c>
      <c r="AJ100" s="31" t="s">
        <v>80</v>
      </c>
      <c r="AK100">
        <v>48</v>
      </c>
      <c r="AL100" s="29" t="s">
        <v>80</v>
      </c>
      <c r="AM100" s="29" t="s">
        <v>80</v>
      </c>
      <c r="AN100" s="20" t="s">
        <v>80</v>
      </c>
    </row>
    <row r="101" spans="1:40" x14ac:dyDescent="0.25">
      <c r="A101" t="s">
        <v>202</v>
      </c>
      <c r="B101" t="s">
        <v>188</v>
      </c>
      <c r="C101" t="s">
        <v>75</v>
      </c>
      <c r="D101" t="s">
        <v>144</v>
      </c>
      <c r="E101" t="s">
        <v>95</v>
      </c>
      <c r="F101" t="s">
        <v>78</v>
      </c>
      <c r="G101" s="31">
        <v>181</v>
      </c>
      <c r="H101" s="31">
        <v>151</v>
      </c>
      <c r="I101" s="31">
        <v>109</v>
      </c>
      <c r="J101" s="31">
        <v>181</v>
      </c>
      <c r="K101" s="31">
        <v>116</v>
      </c>
      <c r="L101" s="31">
        <v>135.69</v>
      </c>
      <c r="M101" s="31">
        <v>70.06</v>
      </c>
      <c r="N101" s="31">
        <v>90</v>
      </c>
      <c r="O101" s="31">
        <v>157.63999999999999</v>
      </c>
      <c r="P101" s="31">
        <v>225.90700000000001</v>
      </c>
      <c r="Q101" s="31">
        <v>239.608</v>
      </c>
      <c r="R101" s="31">
        <v>343.74</v>
      </c>
      <c r="S101" s="31">
        <v>177.33</v>
      </c>
      <c r="T101" s="31">
        <v>96.89</v>
      </c>
      <c r="U101" s="31">
        <v>104.28</v>
      </c>
      <c r="V101" s="31">
        <v>64.72</v>
      </c>
      <c r="W101" s="31">
        <v>163.1</v>
      </c>
      <c r="X101" s="31">
        <v>149.24</v>
      </c>
      <c r="Y101" s="31">
        <v>52.75</v>
      </c>
      <c r="Z101" s="31">
        <v>151.76</v>
      </c>
      <c r="AA101" s="31">
        <v>178.053</v>
      </c>
      <c r="AB101" s="31">
        <v>181.09</v>
      </c>
      <c r="AC101" s="31">
        <v>221.26499999999999</v>
      </c>
      <c r="AD101" s="31">
        <v>198.64</v>
      </c>
      <c r="AE101" s="31">
        <v>309.78899999999999</v>
      </c>
      <c r="AF101" s="31">
        <v>87.331000000000003</v>
      </c>
      <c r="AG101" s="31">
        <v>78.873000000000005</v>
      </c>
      <c r="AH101" s="31">
        <v>67.277000000000001</v>
      </c>
      <c r="AI101" s="31">
        <v>103.631</v>
      </c>
      <c r="AJ101" s="31">
        <v>104.98699999999999</v>
      </c>
      <c r="AK101">
        <v>49</v>
      </c>
      <c r="AL101" s="29">
        <v>0.12</v>
      </c>
      <c r="AM101" s="29">
        <v>97.57</v>
      </c>
      <c r="AN101" s="20">
        <v>4491.652</v>
      </c>
    </row>
    <row r="102" spans="1:40" x14ac:dyDescent="0.25">
      <c r="A102" t="s">
        <v>202</v>
      </c>
      <c r="B102" t="s">
        <v>188</v>
      </c>
      <c r="C102" t="s">
        <v>75</v>
      </c>
      <c r="D102" t="s">
        <v>144</v>
      </c>
      <c r="E102" t="s">
        <v>95</v>
      </c>
      <c r="F102" t="s">
        <v>79</v>
      </c>
      <c r="G102" s="31" t="s">
        <v>5</v>
      </c>
      <c r="H102" s="31" t="s">
        <v>5</v>
      </c>
      <c r="I102" s="31" t="s">
        <v>5</v>
      </c>
      <c r="J102" s="31" t="s">
        <v>5</v>
      </c>
      <c r="K102" s="31" t="s">
        <v>82</v>
      </c>
      <c r="L102" s="31" t="s">
        <v>5</v>
      </c>
      <c r="M102" s="31" t="s">
        <v>5</v>
      </c>
      <c r="N102" s="31" t="s">
        <v>5</v>
      </c>
      <c r="O102" s="31" t="s">
        <v>82</v>
      </c>
      <c r="P102" s="31" t="s">
        <v>82</v>
      </c>
      <c r="Q102" s="31" t="s">
        <v>82</v>
      </c>
      <c r="R102" s="31" t="s">
        <v>5</v>
      </c>
      <c r="S102" s="31" t="s">
        <v>5</v>
      </c>
      <c r="T102" s="31" t="s">
        <v>5</v>
      </c>
      <c r="U102" s="31" t="s">
        <v>20</v>
      </c>
      <c r="V102" s="31" t="s">
        <v>20</v>
      </c>
      <c r="W102" s="31" t="s">
        <v>20</v>
      </c>
      <c r="X102" s="31" t="s">
        <v>20</v>
      </c>
      <c r="Y102" s="31" t="s">
        <v>20</v>
      </c>
      <c r="Z102" s="31" t="s">
        <v>20</v>
      </c>
      <c r="AA102" s="31" t="s">
        <v>20</v>
      </c>
      <c r="AB102" s="31" t="s">
        <v>20</v>
      </c>
      <c r="AC102" s="31" t="s">
        <v>20</v>
      </c>
      <c r="AD102" s="31" t="s">
        <v>20</v>
      </c>
      <c r="AE102" s="31" t="s">
        <v>20</v>
      </c>
      <c r="AF102" s="31" t="s">
        <v>20</v>
      </c>
      <c r="AG102" s="31" t="s">
        <v>20</v>
      </c>
      <c r="AH102" s="31" t="s">
        <v>20</v>
      </c>
      <c r="AI102" s="31" t="s">
        <v>20</v>
      </c>
      <c r="AJ102" s="31" t="s">
        <v>20</v>
      </c>
      <c r="AK102">
        <v>49</v>
      </c>
      <c r="AL102" s="29" t="s">
        <v>80</v>
      </c>
      <c r="AM102" s="29" t="s">
        <v>80</v>
      </c>
      <c r="AN102" s="20" t="s">
        <v>80</v>
      </c>
    </row>
    <row r="103" spans="1:40" x14ac:dyDescent="0.25">
      <c r="A103" t="s">
        <v>202</v>
      </c>
      <c r="B103" t="s">
        <v>188</v>
      </c>
      <c r="C103" t="s">
        <v>75</v>
      </c>
      <c r="D103" t="s">
        <v>76</v>
      </c>
      <c r="E103" t="s">
        <v>87</v>
      </c>
      <c r="F103" t="s">
        <v>78</v>
      </c>
      <c r="G103" s="31">
        <v>33</v>
      </c>
      <c r="H103" s="31">
        <v>67</v>
      </c>
      <c r="I103" s="31">
        <v>71</v>
      </c>
      <c r="J103" s="31">
        <v>86</v>
      </c>
      <c r="K103" s="31">
        <v>67.013000000000005</v>
      </c>
      <c r="L103" s="31">
        <v>200.61099999999999</v>
      </c>
      <c r="M103" s="31">
        <v>167.6</v>
      </c>
      <c r="N103" s="31">
        <v>209</v>
      </c>
      <c r="O103" s="31">
        <v>174.9</v>
      </c>
      <c r="P103" s="31">
        <v>36.380000000000003</v>
      </c>
      <c r="Q103" s="31">
        <v>18.3</v>
      </c>
      <c r="R103" s="31">
        <v>225.846</v>
      </c>
      <c r="S103" s="31">
        <v>132.292</v>
      </c>
      <c r="T103" s="31">
        <v>147.584</v>
      </c>
      <c r="U103" s="31">
        <v>126.96</v>
      </c>
      <c r="V103" s="31">
        <v>186.89</v>
      </c>
      <c r="W103" s="31">
        <v>169.74700000000001</v>
      </c>
      <c r="X103" s="31">
        <v>154.65199999999999</v>
      </c>
      <c r="Y103" s="31">
        <v>233.249</v>
      </c>
      <c r="Z103" s="31">
        <v>226.40199999999999</v>
      </c>
      <c r="AA103" s="31">
        <v>212.59299999999999</v>
      </c>
      <c r="AB103" s="31">
        <v>149.96899999999999</v>
      </c>
      <c r="AC103" s="31">
        <v>167.05699999999999</v>
      </c>
      <c r="AD103" s="31">
        <v>165.44</v>
      </c>
      <c r="AE103" s="31">
        <v>115.702</v>
      </c>
      <c r="AF103" s="31">
        <v>195.792</v>
      </c>
      <c r="AG103" s="31">
        <v>179.584</v>
      </c>
      <c r="AH103" s="31">
        <v>224.06200000000001</v>
      </c>
      <c r="AI103" s="31">
        <v>159.69499999999999</v>
      </c>
      <c r="AJ103" s="31">
        <v>180.24799999999999</v>
      </c>
      <c r="AK103">
        <v>50</v>
      </c>
      <c r="AL103" s="29">
        <v>0.12</v>
      </c>
      <c r="AM103" s="29">
        <v>97.69</v>
      </c>
      <c r="AN103" s="20">
        <v>4484.5680000000002</v>
      </c>
    </row>
    <row r="104" spans="1:40" x14ac:dyDescent="0.25">
      <c r="A104" t="s">
        <v>202</v>
      </c>
      <c r="B104" t="s">
        <v>188</v>
      </c>
      <c r="C104" t="s">
        <v>75</v>
      </c>
      <c r="D104" t="s">
        <v>76</v>
      </c>
      <c r="E104" t="s">
        <v>87</v>
      </c>
      <c r="F104" t="s">
        <v>79</v>
      </c>
      <c r="G104" s="31" t="s">
        <v>20</v>
      </c>
      <c r="H104" s="31" t="s">
        <v>20</v>
      </c>
      <c r="I104" s="31" t="s">
        <v>82</v>
      </c>
      <c r="J104" s="31" t="s">
        <v>82</v>
      </c>
      <c r="K104" s="31" t="s">
        <v>82</v>
      </c>
      <c r="L104" s="31" t="s">
        <v>82</v>
      </c>
      <c r="M104" s="31" t="s">
        <v>82</v>
      </c>
      <c r="N104" s="31" t="s">
        <v>82</v>
      </c>
      <c r="O104" s="31" t="s">
        <v>82</v>
      </c>
      <c r="P104" s="31" t="s">
        <v>82</v>
      </c>
      <c r="Q104" s="31" t="s">
        <v>82</v>
      </c>
      <c r="R104" s="31" t="s">
        <v>82</v>
      </c>
      <c r="S104" s="31" t="s">
        <v>82</v>
      </c>
      <c r="T104" s="31" t="s">
        <v>82</v>
      </c>
      <c r="U104" s="31" t="s">
        <v>82</v>
      </c>
      <c r="V104" s="31" t="s">
        <v>82</v>
      </c>
      <c r="W104" s="31" t="s">
        <v>82</v>
      </c>
      <c r="X104" s="31" t="s">
        <v>82</v>
      </c>
      <c r="Y104" s="31" t="s">
        <v>82</v>
      </c>
      <c r="Z104" s="31" t="s">
        <v>7</v>
      </c>
      <c r="AA104" s="31" t="s">
        <v>7</v>
      </c>
      <c r="AB104" s="31" t="s">
        <v>7</v>
      </c>
      <c r="AC104" s="31" t="s">
        <v>7</v>
      </c>
      <c r="AD104" s="31" t="s">
        <v>82</v>
      </c>
      <c r="AE104" s="31" t="s">
        <v>82</v>
      </c>
      <c r="AF104" s="31" t="s">
        <v>7</v>
      </c>
      <c r="AG104" s="31" t="s">
        <v>7</v>
      </c>
      <c r="AH104" s="31" t="s">
        <v>7</v>
      </c>
      <c r="AI104" s="31" t="s">
        <v>7</v>
      </c>
      <c r="AJ104" s="31" t="s">
        <v>20</v>
      </c>
      <c r="AK104">
        <v>50</v>
      </c>
      <c r="AL104" s="29" t="s">
        <v>80</v>
      </c>
      <c r="AM104" s="29" t="s">
        <v>80</v>
      </c>
      <c r="AN104" s="20" t="s">
        <v>80</v>
      </c>
    </row>
    <row r="105" spans="1:40" x14ac:dyDescent="0.25">
      <c r="A105" t="s">
        <v>202</v>
      </c>
      <c r="B105" t="s">
        <v>188</v>
      </c>
      <c r="C105" t="s">
        <v>75</v>
      </c>
      <c r="D105" t="s">
        <v>131</v>
      </c>
      <c r="E105" t="s">
        <v>77</v>
      </c>
      <c r="F105" t="s">
        <v>78</v>
      </c>
      <c r="G105" s="31">
        <v>545.73</v>
      </c>
      <c r="H105" s="31">
        <v>228.73</v>
      </c>
      <c r="I105" s="31">
        <v>484.1</v>
      </c>
      <c r="J105" s="31">
        <v>275.7</v>
      </c>
      <c r="K105" s="31">
        <v>478</v>
      </c>
      <c r="L105" s="31">
        <v>457</v>
      </c>
      <c r="M105" s="31">
        <v>298</v>
      </c>
      <c r="N105" s="31">
        <v>150.5</v>
      </c>
      <c r="O105" s="31">
        <v>3</v>
      </c>
      <c r="P105" s="31">
        <v>1379.425</v>
      </c>
      <c r="Q105" s="31">
        <v>1</v>
      </c>
      <c r="R105" s="31" t="s">
        <v>80</v>
      </c>
      <c r="S105" s="31">
        <v>3</v>
      </c>
      <c r="T105" s="31">
        <v>2</v>
      </c>
      <c r="U105" s="31" t="s">
        <v>80</v>
      </c>
      <c r="V105" s="31" t="s">
        <v>80</v>
      </c>
      <c r="W105" s="31" t="s">
        <v>80</v>
      </c>
      <c r="X105" s="31">
        <v>4.9610000000000003</v>
      </c>
      <c r="Y105" s="31">
        <v>4.9610000000000003</v>
      </c>
      <c r="Z105" s="31">
        <v>4.9610000000000003</v>
      </c>
      <c r="AA105" s="31">
        <v>4.9610000000000003</v>
      </c>
      <c r="AB105" s="31" t="s">
        <v>80</v>
      </c>
      <c r="AC105" s="31" t="s">
        <v>80</v>
      </c>
      <c r="AD105" s="31" t="s">
        <v>80</v>
      </c>
      <c r="AE105" s="31" t="s">
        <v>80</v>
      </c>
      <c r="AF105" s="31" t="s">
        <v>80</v>
      </c>
      <c r="AG105" s="31" t="s">
        <v>80</v>
      </c>
      <c r="AH105" s="31">
        <v>2.198</v>
      </c>
      <c r="AI105" s="31">
        <v>2.198</v>
      </c>
      <c r="AJ105" s="31">
        <v>2.0979999999999999</v>
      </c>
      <c r="AK105">
        <v>51</v>
      </c>
      <c r="AL105" s="29">
        <v>0.11</v>
      </c>
      <c r="AM105" s="29">
        <v>97.8</v>
      </c>
      <c r="AN105" s="20">
        <v>4332.5230000000001</v>
      </c>
    </row>
    <row r="106" spans="1:40" x14ac:dyDescent="0.25">
      <c r="A106" t="s">
        <v>202</v>
      </c>
      <c r="B106" t="s">
        <v>188</v>
      </c>
      <c r="C106" t="s">
        <v>75</v>
      </c>
      <c r="D106" t="s">
        <v>131</v>
      </c>
      <c r="E106" t="s">
        <v>77</v>
      </c>
      <c r="F106" t="s">
        <v>79</v>
      </c>
      <c r="G106" s="31" t="s">
        <v>5</v>
      </c>
      <c r="H106" s="31" t="s">
        <v>22</v>
      </c>
      <c r="I106" s="31" t="s">
        <v>5</v>
      </c>
      <c r="J106" s="31" t="s">
        <v>5</v>
      </c>
      <c r="K106" s="31" t="s">
        <v>5</v>
      </c>
      <c r="L106" s="31" t="s">
        <v>5</v>
      </c>
      <c r="M106" s="31" t="s">
        <v>82</v>
      </c>
      <c r="N106" s="31" t="s">
        <v>82</v>
      </c>
      <c r="O106" s="31" t="s">
        <v>20</v>
      </c>
      <c r="P106" s="31" t="s">
        <v>5</v>
      </c>
      <c r="Q106" s="31" t="s">
        <v>5</v>
      </c>
      <c r="R106" s="31" t="s">
        <v>80</v>
      </c>
      <c r="S106" s="31" t="s">
        <v>5</v>
      </c>
      <c r="T106" s="31" t="s">
        <v>5</v>
      </c>
      <c r="U106" s="31" t="s">
        <v>80</v>
      </c>
      <c r="V106" s="31" t="s">
        <v>80</v>
      </c>
      <c r="W106" s="31" t="s">
        <v>80</v>
      </c>
      <c r="X106" s="31" t="s">
        <v>5</v>
      </c>
      <c r="Y106" s="31" t="s">
        <v>5</v>
      </c>
      <c r="Z106" s="31" t="s">
        <v>5</v>
      </c>
      <c r="AA106" s="31" t="s">
        <v>82</v>
      </c>
      <c r="AB106" s="31" t="s">
        <v>80</v>
      </c>
      <c r="AC106" s="31" t="s">
        <v>80</v>
      </c>
      <c r="AD106" s="31" t="s">
        <v>80</v>
      </c>
      <c r="AE106" s="31" t="s">
        <v>80</v>
      </c>
      <c r="AF106" s="31" t="s">
        <v>80</v>
      </c>
      <c r="AG106" s="31" t="s">
        <v>80</v>
      </c>
      <c r="AH106" s="31" t="s">
        <v>5</v>
      </c>
      <c r="AI106" s="31" t="s">
        <v>82</v>
      </c>
      <c r="AJ106" s="31" t="s">
        <v>5</v>
      </c>
      <c r="AK106">
        <v>51</v>
      </c>
      <c r="AL106" s="29" t="s">
        <v>80</v>
      </c>
      <c r="AM106" s="29" t="s">
        <v>80</v>
      </c>
      <c r="AN106" s="20" t="s">
        <v>80</v>
      </c>
    </row>
    <row r="107" spans="1:40" x14ac:dyDescent="0.25">
      <c r="A107" t="s">
        <v>202</v>
      </c>
      <c r="B107" t="s">
        <v>188</v>
      </c>
      <c r="C107" t="s">
        <v>100</v>
      </c>
      <c r="D107" t="s">
        <v>101</v>
      </c>
      <c r="E107" t="s">
        <v>99</v>
      </c>
      <c r="F107" t="s">
        <v>78</v>
      </c>
      <c r="G107" s="31">
        <v>2357.13</v>
      </c>
      <c r="H107" s="31">
        <v>1129.6400000000001</v>
      </c>
      <c r="I107" s="31">
        <v>575.67999999999995</v>
      </c>
      <c r="J107" s="31" t="s">
        <v>80</v>
      </c>
      <c r="K107" s="31">
        <v>228.09</v>
      </c>
      <c r="L107" s="31" t="s">
        <v>80</v>
      </c>
      <c r="M107" s="31" t="s">
        <v>80</v>
      </c>
      <c r="N107" s="31" t="s">
        <v>80</v>
      </c>
      <c r="O107" s="31" t="s">
        <v>80</v>
      </c>
      <c r="P107" s="31" t="s">
        <v>80</v>
      </c>
      <c r="Q107" s="31" t="s">
        <v>80</v>
      </c>
      <c r="R107" s="31" t="s">
        <v>80</v>
      </c>
      <c r="S107" s="31" t="s">
        <v>80</v>
      </c>
      <c r="T107" s="31" t="s">
        <v>80</v>
      </c>
      <c r="U107" s="31" t="s">
        <v>80</v>
      </c>
      <c r="V107" s="31" t="s">
        <v>80</v>
      </c>
      <c r="W107" s="31" t="s">
        <v>80</v>
      </c>
      <c r="X107" s="31" t="s">
        <v>80</v>
      </c>
      <c r="Y107" s="31" t="s">
        <v>80</v>
      </c>
      <c r="Z107" s="31" t="s">
        <v>80</v>
      </c>
      <c r="AA107" s="31" t="s">
        <v>80</v>
      </c>
      <c r="AB107" s="31" t="s">
        <v>80</v>
      </c>
      <c r="AC107" s="31" t="s">
        <v>80</v>
      </c>
      <c r="AD107" s="31" t="s">
        <v>80</v>
      </c>
      <c r="AE107" s="31" t="s">
        <v>80</v>
      </c>
      <c r="AF107" s="31" t="s">
        <v>80</v>
      </c>
      <c r="AG107" s="31" t="s">
        <v>80</v>
      </c>
      <c r="AH107" s="31" t="s">
        <v>80</v>
      </c>
      <c r="AI107" s="31" t="s">
        <v>80</v>
      </c>
      <c r="AJ107" s="31" t="s">
        <v>80</v>
      </c>
      <c r="AK107">
        <v>52</v>
      </c>
      <c r="AL107" s="29">
        <v>0.11</v>
      </c>
      <c r="AM107" s="29">
        <v>97.91</v>
      </c>
      <c r="AN107" s="20">
        <v>4290.54</v>
      </c>
    </row>
    <row r="108" spans="1:40" x14ac:dyDescent="0.25">
      <c r="A108" t="s">
        <v>202</v>
      </c>
      <c r="B108" t="s">
        <v>188</v>
      </c>
      <c r="C108" t="s">
        <v>100</v>
      </c>
      <c r="D108" t="s">
        <v>101</v>
      </c>
      <c r="E108" t="s">
        <v>99</v>
      </c>
      <c r="F108" t="s">
        <v>79</v>
      </c>
      <c r="G108" s="31" t="s">
        <v>5</v>
      </c>
      <c r="H108" s="31" t="s">
        <v>5</v>
      </c>
      <c r="I108" s="31" t="s">
        <v>5</v>
      </c>
      <c r="J108" s="31" t="s">
        <v>80</v>
      </c>
      <c r="K108" s="31" t="s">
        <v>5</v>
      </c>
      <c r="L108" s="31" t="s">
        <v>80</v>
      </c>
      <c r="M108" s="31" t="s">
        <v>80</v>
      </c>
      <c r="N108" s="31" t="s">
        <v>80</v>
      </c>
      <c r="O108" s="31" t="s">
        <v>80</v>
      </c>
      <c r="P108" s="31" t="s">
        <v>80</v>
      </c>
      <c r="Q108" s="31" t="s">
        <v>80</v>
      </c>
      <c r="R108" s="31" t="s">
        <v>80</v>
      </c>
      <c r="S108" s="31" t="s">
        <v>80</v>
      </c>
      <c r="T108" s="31" t="s">
        <v>80</v>
      </c>
      <c r="U108" s="31" t="s">
        <v>80</v>
      </c>
      <c r="V108" s="31" t="s">
        <v>80</v>
      </c>
      <c r="W108" s="31" t="s">
        <v>80</v>
      </c>
      <c r="X108" s="31" t="s">
        <v>80</v>
      </c>
      <c r="Y108" s="31" t="s">
        <v>80</v>
      </c>
      <c r="Z108" s="31" t="s">
        <v>80</v>
      </c>
      <c r="AA108" s="31" t="s">
        <v>80</v>
      </c>
      <c r="AB108" s="31" t="s">
        <v>80</v>
      </c>
      <c r="AC108" s="31" t="s">
        <v>80</v>
      </c>
      <c r="AD108" s="31" t="s">
        <v>80</v>
      </c>
      <c r="AE108" s="31" t="s">
        <v>80</v>
      </c>
      <c r="AF108" s="31" t="s">
        <v>80</v>
      </c>
      <c r="AG108" s="31" t="s">
        <v>80</v>
      </c>
      <c r="AH108" s="31" t="s">
        <v>80</v>
      </c>
      <c r="AI108" s="31" t="s">
        <v>80</v>
      </c>
      <c r="AJ108" s="31" t="s">
        <v>80</v>
      </c>
      <c r="AK108">
        <v>52</v>
      </c>
      <c r="AL108" s="29" t="s">
        <v>80</v>
      </c>
      <c r="AM108" s="29" t="s">
        <v>80</v>
      </c>
      <c r="AN108" s="20" t="s">
        <v>80</v>
      </c>
    </row>
    <row r="109" spans="1:40" x14ac:dyDescent="0.25">
      <c r="A109" t="s">
        <v>202</v>
      </c>
      <c r="B109" t="s">
        <v>188</v>
      </c>
      <c r="C109" t="s">
        <v>75</v>
      </c>
      <c r="D109" t="s">
        <v>191</v>
      </c>
      <c r="E109" t="s">
        <v>99</v>
      </c>
      <c r="F109" t="s">
        <v>78</v>
      </c>
      <c r="G109" s="31">
        <v>134.69999999999999</v>
      </c>
      <c r="H109" s="31">
        <v>120.4</v>
      </c>
      <c r="I109" s="31">
        <v>109</v>
      </c>
      <c r="J109" s="31">
        <v>123.6</v>
      </c>
      <c r="K109" s="31">
        <v>114.4</v>
      </c>
      <c r="L109" s="31">
        <v>122.4</v>
      </c>
      <c r="M109" s="31">
        <v>122.4</v>
      </c>
      <c r="N109" s="31">
        <v>122.4</v>
      </c>
      <c r="O109" s="31">
        <v>122.4</v>
      </c>
      <c r="P109" s="31">
        <v>134.1</v>
      </c>
      <c r="Q109" s="31">
        <v>144.5</v>
      </c>
      <c r="R109" s="31">
        <v>137.19999999999999</v>
      </c>
      <c r="S109" s="31">
        <v>143.80000000000001</v>
      </c>
      <c r="T109" s="31">
        <v>150.4</v>
      </c>
      <c r="U109" s="31">
        <v>158.4</v>
      </c>
      <c r="V109" s="31">
        <v>162.24</v>
      </c>
      <c r="W109" s="31">
        <v>173.1</v>
      </c>
      <c r="X109" s="31">
        <v>177.3</v>
      </c>
      <c r="Y109" s="31">
        <v>181.6</v>
      </c>
      <c r="Z109" s="31">
        <v>186.00399999999999</v>
      </c>
      <c r="AA109" s="31">
        <v>300.7</v>
      </c>
      <c r="AB109" s="31">
        <v>301.39999999999998</v>
      </c>
      <c r="AC109" s="31">
        <v>266</v>
      </c>
      <c r="AD109" s="31" t="s">
        <v>80</v>
      </c>
      <c r="AE109" s="31">
        <v>16.779</v>
      </c>
      <c r="AF109" s="31">
        <v>12.984999999999999</v>
      </c>
      <c r="AG109" s="31">
        <v>14.885999999999999</v>
      </c>
      <c r="AH109" s="31">
        <v>23.736000000000001</v>
      </c>
      <c r="AI109" s="31">
        <v>24.004999999999999</v>
      </c>
      <c r="AJ109" s="31" t="s">
        <v>80</v>
      </c>
      <c r="AK109">
        <v>53</v>
      </c>
      <c r="AL109" s="29">
        <v>0.1</v>
      </c>
      <c r="AM109" s="29">
        <v>98.01</v>
      </c>
      <c r="AN109" s="20">
        <v>3800.835</v>
      </c>
    </row>
    <row r="110" spans="1:40" x14ac:dyDescent="0.25">
      <c r="A110" t="s">
        <v>202</v>
      </c>
      <c r="B110" t="s">
        <v>188</v>
      </c>
      <c r="C110" t="s">
        <v>75</v>
      </c>
      <c r="D110" t="s">
        <v>191</v>
      </c>
      <c r="E110" t="s">
        <v>99</v>
      </c>
      <c r="F110" t="s">
        <v>79</v>
      </c>
      <c r="G110" s="31" t="s">
        <v>82</v>
      </c>
      <c r="H110" s="31" t="s">
        <v>82</v>
      </c>
      <c r="I110" s="31" t="s">
        <v>82</v>
      </c>
      <c r="J110" s="31" t="s">
        <v>82</v>
      </c>
      <c r="K110" s="31" t="s">
        <v>82</v>
      </c>
      <c r="L110" s="31" t="s">
        <v>82</v>
      </c>
      <c r="M110" s="31" t="s">
        <v>82</v>
      </c>
      <c r="N110" s="31" t="s">
        <v>82</v>
      </c>
      <c r="O110" s="31" t="s">
        <v>82</v>
      </c>
      <c r="P110" s="31" t="s">
        <v>82</v>
      </c>
      <c r="Q110" s="31" t="s">
        <v>82</v>
      </c>
      <c r="R110" s="31" t="s">
        <v>82</v>
      </c>
      <c r="S110" s="31" t="s">
        <v>82</v>
      </c>
      <c r="T110" s="31" t="s">
        <v>82</v>
      </c>
      <c r="U110" s="31" t="s">
        <v>82</v>
      </c>
      <c r="V110" s="31" t="s">
        <v>82</v>
      </c>
      <c r="W110" s="31" t="s">
        <v>82</v>
      </c>
      <c r="X110" s="31" t="s">
        <v>82</v>
      </c>
      <c r="Y110" s="31" t="s">
        <v>82</v>
      </c>
      <c r="Z110" s="31" t="s">
        <v>82</v>
      </c>
      <c r="AA110" s="31" t="s">
        <v>82</v>
      </c>
      <c r="AB110" s="31" t="s">
        <v>82</v>
      </c>
      <c r="AC110" s="31" t="s">
        <v>82</v>
      </c>
      <c r="AD110" s="31" t="s">
        <v>80</v>
      </c>
      <c r="AE110" s="31" t="s">
        <v>82</v>
      </c>
      <c r="AF110" s="31" t="s">
        <v>82</v>
      </c>
      <c r="AG110" s="31" t="s">
        <v>82</v>
      </c>
      <c r="AH110" s="31" t="s">
        <v>82</v>
      </c>
      <c r="AI110" s="31" t="s">
        <v>82</v>
      </c>
      <c r="AJ110" s="31" t="s">
        <v>80</v>
      </c>
      <c r="AK110">
        <v>53</v>
      </c>
      <c r="AL110" s="29" t="s">
        <v>80</v>
      </c>
      <c r="AM110" s="29" t="s">
        <v>80</v>
      </c>
      <c r="AN110" s="20" t="s">
        <v>80</v>
      </c>
    </row>
    <row r="111" spans="1:40" x14ac:dyDescent="0.25">
      <c r="A111" t="s">
        <v>202</v>
      </c>
      <c r="B111" t="s">
        <v>188</v>
      </c>
      <c r="C111" t="s">
        <v>75</v>
      </c>
      <c r="D111" t="s">
        <v>109</v>
      </c>
      <c r="E111" t="s">
        <v>87</v>
      </c>
      <c r="F111" t="s">
        <v>78</v>
      </c>
      <c r="G111" s="31">
        <v>170</v>
      </c>
      <c r="H111" s="31">
        <v>154</v>
      </c>
      <c r="I111" s="31">
        <v>100</v>
      </c>
      <c r="J111" s="31">
        <v>57</v>
      </c>
      <c r="K111" s="31">
        <v>20</v>
      </c>
      <c r="L111" s="31">
        <v>104.968</v>
      </c>
      <c r="M111" s="31">
        <v>124.914</v>
      </c>
      <c r="N111" s="31">
        <v>69.305000000000007</v>
      </c>
      <c r="O111" s="31">
        <v>72.486999999999995</v>
      </c>
      <c r="P111" s="31">
        <v>302.36500000000001</v>
      </c>
      <c r="Q111" s="31">
        <v>239.44</v>
      </c>
      <c r="R111" s="31">
        <v>292.32499999999999</v>
      </c>
      <c r="S111" s="31">
        <v>275.91199999999998</v>
      </c>
      <c r="T111" s="31">
        <v>167.935</v>
      </c>
      <c r="U111" s="31">
        <v>53.368000000000002</v>
      </c>
      <c r="V111" s="31">
        <v>165.839</v>
      </c>
      <c r="W111" s="31">
        <v>49.704999999999998</v>
      </c>
      <c r="X111" s="31">
        <v>92.33</v>
      </c>
      <c r="Y111" s="31">
        <v>73.518000000000001</v>
      </c>
      <c r="Z111" s="31">
        <v>34.023000000000003</v>
      </c>
      <c r="AA111" s="31">
        <v>58.905999999999999</v>
      </c>
      <c r="AB111" s="31">
        <v>19.436</v>
      </c>
      <c r="AC111" s="31">
        <v>191.88499999999999</v>
      </c>
      <c r="AD111" s="31">
        <v>14.646000000000001</v>
      </c>
      <c r="AE111" s="31">
        <v>108.133</v>
      </c>
      <c r="AF111" s="31">
        <v>74.802999999999997</v>
      </c>
      <c r="AG111" s="31">
        <v>110.76600000000001</v>
      </c>
      <c r="AH111" s="31">
        <v>198.25200000000001</v>
      </c>
      <c r="AI111" s="31">
        <v>174.12700000000001</v>
      </c>
      <c r="AJ111" s="31">
        <v>162.80600000000001</v>
      </c>
      <c r="AK111">
        <v>54</v>
      </c>
      <c r="AL111" s="29">
        <v>0.1</v>
      </c>
      <c r="AM111" s="29">
        <v>98.1</v>
      </c>
      <c r="AN111" s="20">
        <v>3733.1930000000002</v>
      </c>
    </row>
    <row r="112" spans="1:40" x14ac:dyDescent="0.25">
      <c r="A112" t="s">
        <v>202</v>
      </c>
      <c r="B112" t="s">
        <v>188</v>
      </c>
      <c r="C112" t="s">
        <v>75</v>
      </c>
      <c r="D112" t="s">
        <v>109</v>
      </c>
      <c r="E112" t="s">
        <v>87</v>
      </c>
      <c r="F112" t="s">
        <v>79</v>
      </c>
      <c r="G112" s="31" t="s">
        <v>5</v>
      </c>
      <c r="H112" s="31" t="s">
        <v>5</v>
      </c>
      <c r="I112" s="31" t="s">
        <v>5</v>
      </c>
      <c r="J112" s="31" t="s">
        <v>5</v>
      </c>
      <c r="K112" s="31" t="s">
        <v>20</v>
      </c>
      <c r="L112" s="31" t="s">
        <v>20</v>
      </c>
      <c r="M112" s="31" t="s">
        <v>24</v>
      </c>
      <c r="N112" s="31" t="s">
        <v>20</v>
      </c>
      <c r="O112" s="31" t="s">
        <v>20</v>
      </c>
      <c r="P112" s="31" t="s">
        <v>20</v>
      </c>
      <c r="Q112" s="31" t="s">
        <v>20</v>
      </c>
      <c r="R112" s="31" t="s">
        <v>20</v>
      </c>
      <c r="S112" s="31" t="s">
        <v>20</v>
      </c>
      <c r="T112" s="31" t="s">
        <v>20</v>
      </c>
      <c r="U112" s="31" t="s">
        <v>20</v>
      </c>
      <c r="V112" s="31" t="s">
        <v>20</v>
      </c>
      <c r="W112" s="31" t="s">
        <v>24</v>
      </c>
      <c r="X112" s="31" t="s">
        <v>24</v>
      </c>
      <c r="Y112" s="31" t="s">
        <v>24</v>
      </c>
      <c r="Z112" s="31" t="s">
        <v>24</v>
      </c>
      <c r="AA112" s="31" t="s">
        <v>24</v>
      </c>
      <c r="AB112" s="31" t="s">
        <v>24</v>
      </c>
      <c r="AC112" s="31" t="s">
        <v>24</v>
      </c>
      <c r="AD112" s="31" t="s">
        <v>24</v>
      </c>
      <c r="AE112" s="31" t="s">
        <v>24</v>
      </c>
      <c r="AF112" s="31" t="s">
        <v>24</v>
      </c>
      <c r="AG112" s="31" t="s">
        <v>22</v>
      </c>
      <c r="AH112" s="31" t="s">
        <v>24</v>
      </c>
      <c r="AI112" s="31" t="s">
        <v>20</v>
      </c>
      <c r="AJ112" s="31" t="s">
        <v>24</v>
      </c>
      <c r="AK112">
        <v>54</v>
      </c>
      <c r="AL112" s="29" t="s">
        <v>80</v>
      </c>
      <c r="AM112" s="29" t="s">
        <v>80</v>
      </c>
      <c r="AN112" s="20" t="s">
        <v>80</v>
      </c>
    </row>
    <row r="113" spans="1:40" x14ac:dyDescent="0.25">
      <c r="A113" t="s">
        <v>202</v>
      </c>
      <c r="B113" t="s">
        <v>188</v>
      </c>
      <c r="C113" t="s">
        <v>75</v>
      </c>
      <c r="D113" t="s">
        <v>89</v>
      </c>
      <c r="E113" t="s">
        <v>77</v>
      </c>
      <c r="F113" t="s">
        <v>78</v>
      </c>
      <c r="G113" s="31">
        <v>204</v>
      </c>
      <c r="H113" s="31">
        <v>277</v>
      </c>
      <c r="I113" s="31">
        <v>171</v>
      </c>
      <c r="J113" s="31">
        <v>260</v>
      </c>
      <c r="K113" s="31">
        <v>175.2</v>
      </c>
      <c r="L113" s="31">
        <v>193.5</v>
      </c>
      <c r="M113" s="31">
        <v>3.1</v>
      </c>
      <c r="N113" s="31">
        <v>5.2439999999999998</v>
      </c>
      <c r="O113" s="31">
        <v>3.206</v>
      </c>
      <c r="P113" s="31">
        <v>5.032</v>
      </c>
      <c r="Q113" s="31">
        <v>9.766</v>
      </c>
      <c r="R113" s="31">
        <v>11.138999999999999</v>
      </c>
      <c r="S113" s="31">
        <v>3.8420000000000001</v>
      </c>
      <c r="T113" s="31">
        <v>0.98899999999999999</v>
      </c>
      <c r="U113" s="31">
        <v>0.79500000000000004</v>
      </c>
      <c r="V113" s="31">
        <v>25.82</v>
      </c>
      <c r="W113" s="31">
        <v>31.38</v>
      </c>
      <c r="X113" s="31">
        <v>19.527999999999999</v>
      </c>
      <c r="Y113" s="31">
        <v>181.791</v>
      </c>
      <c r="Z113" s="31">
        <v>36.548999999999999</v>
      </c>
      <c r="AA113" s="31">
        <v>4.6559999999999997</v>
      </c>
      <c r="AB113" s="31">
        <v>8.1920000000000002</v>
      </c>
      <c r="AC113" s="31">
        <v>8.0139999999999993</v>
      </c>
      <c r="AD113" s="31">
        <v>34.773000000000003</v>
      </c>
      <c r="AE113" s="31">
        <v>1.7030000000000001</v>
      </c>
      <c r="AF113" s="31">
        <v>101.22799999999999</v>
      </c>
      <c r="AG113" s="31">
        <v>4.4690000000000003</v>
      </c>
      <c r="AH113" s="31">
        <v>83.822999999999993</v>
      </c>
      <c r="AI113" s="31">
        <v>426.13900000000001</v>
      </c>
      <c r="AJ113" s="31">
        <v>1351.2860000000001</v>
      </c>
      <c r="AK113">
        <v>55</v>
      </c>
      <c r="AL113" s="29">
        <v>0.09</v>
      </c>
      <c r="AM113" s="29">
        <v>98.2</v>
      </c>
      <c r="AN113" s="20">
        <v>3643.1640000000002</v>
      </c>
    </row>
    <row r="114" spans="1:40" x14ac:dyDescent="0.25">
      <c r="A114" t="s">
        <v>202</v>
      </c>
      <c r="B114" t="s">
        <v>188</v>
      </c>
      <c r="C114" t="s">
        <v>75</v>
      </c>
      <c r="D114" t="s">
        <v>89</v>
      </c>
      <c r="E114" t="s">
        <v>77</v>
      </c>
      <c r="F114" t="s">
        <v>79</v>
      </c>
      <c r="G114" s="31" t="s">
        <v>20</v>
      </c>
      <c r="H114" s="31" t="s">
        <v>5</v>
      </c>
      <c r="I114" s="31" t="s">
        <v>20</v>
      </c>
      <c r="J114" s="31" t="s">
        <v>5</v>
      </c>
      <c r="K114" s="31" t="s">
        <v>20</v>
      </c>
      <c r="L114" s="31" t="s">
        <v>24</v>
      </c>
      <c r="M114" s="31" t="s">
        <v>5</v>
      </c>
      <c r="N114" s="31" t="s">
        <v>5</v>
      </c>
      <c r="O114" s="31" t="s">
        <v>5</v>
      </c>
      <c r="P114" s="31" t="s">
        <v>5</v>
      </c>
      <c r="Q114" s="31" t="s">
        <v>20</v>
      </c>
      <c r="R114" s="31" t="s">
        <v>5</v>
      </c>
      <c r="S114" s="31" t="s">
        <v>5</v>
      </c>
      <c r="T114" s="31" t="s">
        <v>24</v>
      </c>
      <c r="U114" s="31" t="s">
        <v>5</v>
      </c>
      <c r="V114" s="31" t="s">
        <v>20</v>
      </c>
      <c r="W114" s="31" t="s">
        <v>24</v>
      </c>
      <c r="X114" s="31" t="s">
        <v>5</v>
      </c>
      <c r="Y114" s="31" t="s">
        <v>24</v>
      </c>
      <c r="Z114" s="31" t="s">
        <v>24</v>
      </c>
      <c r="AA114" s="31" t="s">
        <v>5</v>
      </c>
      <c r="AB114" s="31" t="s">
        <v>24</v>
      </c>
      <c r="AC114" s="31" t="s">
        <v>5</v>
      </c>
      <c r="AD114" s="31" t="s">
        <v>5</v>
      </c>
      <c r="AE114" s="31" t="s">
        <v>5</v>
      </c>
      <c r="AF114" s="31" t="s">
        <v>5</v>
      </c>
      <c r="AG114" s="31" t="s">
        <v>5</v>
      </c>
      <c r="AH114" s="31" t="s">
        <v>20</v>
      </c>
      <c r="AI114" s="31" t="s">
        <v>20</v>
      </c>
      <c r="AJ114" s="31" t="s">
        <v>20</v>
      </c>
      <c r="AK114">
        <v>55</v>
      </c>
      <c r="AL114" s="29" t="s">
        <v>80</v>
      </c>
      <c r="AM114" s="29" t="s">
        <v>80</v>
      </c>
      <c r="AN114" s="20" t="s">
        <v>80</v>
      </c>
    </row>
    <row r="115" spans="1:40" x14ac:dyDescent="0.25">
      <c r="A115" t="s">
        <v>202</v>
      </c>
      <c r="B115" t="s">
        <v>188</v>
      </c>
      <c r="C115" t="s">
        <v>75</v>
      </c>
      <c r="D115" t="s">
        <v>118</v>
      </c>
      <c r="E115" t="s">
        <v>99</v>
      </c>
      <c r="F115" t="s">
        <v>78</v>
      </c>
      <c r="G115" s="31" t="s">
        <v>80</v>
      </c>
      <c r="H115" s="31" t="s">
        <v>80</v>
      </c>
      <c r="I115" s="31" t="s">
        <v>80</v>
      </c>
      <c r="J115" s="31" t="s">
        <v>80</v>
      </c>
      <c r="K115" s="31" t="s">
        <v>80</v>
      </c>
      <c r="L115" s="31" t="s">
        <v>80</v>
      </c>
      <c r="M115" s="31" t="s">
        <v>80</v>
      </c>
      <c r="N115" s="31" t="s">
        <v>80</v>
      </c>
      <c r="O115" s="31" t="s">
        <v>80</v>
      </c>
      <c r="P115" s="31" t="s">
        <v>80</v>
      </c>
      <c r="Q115" s="31" t="s">
        <v>80</v>
      </c>
      <c r="R115" s="31" t="s">
        <v>80</v>
      </c>
      <c r="S115" s="31" t="s">
        <v>80</v>
      </c>
      <c r="T115" s="31" t="s">
        <v>80</v>
      </c>
      <c r="U115" s="31" t="s">
        <v>80</v>
      </c>
      <c r="V115" s="31" t="s">
        <v>80</v>
      </c>
      <c r="W115" s="31" t="s">
        <v>80</v>
      </c>
      <c r="X115" s="31" t="s">
        <v>80</v>
      </c>
      <c r="Y115" s="31" t="s">
        <v>80</v>
      </c>
      <c r="Z115" s="31" t="s">
        <v>80</v>
      </c>
      <c r="AA115" s="31" t="s">
        <v>80</v>
      </c>
      <c r="AB115" s="31" t="s">
        <v>80</v>
      </c>
      <c r="AC115" s="31" t="s">
        <v>80</v>
      </c>
      <c r="AD115" s="31" t="s">
        <v>80</v>
      </c>
      <c r="AE115" s="31" t="s">
        <v>80</v>
      </c>
      <c r="AF115" s="31">
        <v>1730.46</v>
      </c>
      <c r="AG115" s="31">
        <v>1730.46</v>
      </c>
      <c r="AH115" s="31" t="s">
        <v>80</v>
      </c>
      <c r="AI115" s="31" t="s">
        <v>80</v>
      </c>
      <c r="AJ115" s="31" t="s">
        <v>80</v>
      </c>
      <c r="AK115">
        <v>56</v>
      </c>
      <c r="AL115" s="29">
        <v>0.09</v>
      </c>
      <c r="AM115" s="29">
        <v>98.29</v>
      </c>
      <c r="AN115" s="20">
        <v>3460.92</v>
      </c>
    </row>
    <row r="116" spans="1:40" x14ac:dyDescent="0.25">
      <c r="A116" t="s">
        <v>202</v>
      </c>
      <c r="B116" t="s">
        <v>188</v>
      </c>
      <c r="C116" t="s">
        <v>75</v>
      </c>
      <c r="D116" t="s">
        <v>118</v>
      </c>
      <c r="E116" t="s">
        <v>99</v>
      </c>
      <c r="F116" t="s">
        <v>79</v>
      </c>
      <c r="G116" s="31" t="s">
        <v>80</v>
      </c>
      <c r="H116" s="31" t="s">
        <v>80</v>
      </c>
      <c r="I116" s="31" t="s">
        <v>80</v>
      </c>
      <c r="J116" s="31" t="s">
        <v>80</v>
      </c>
      <c r="K116" s="31" t="s">
        <v>80</v>
      </c>
      <c r="L116" s="31" t="s">
        <v>80</v>
      </c>
      <c r="M116" s="31" t="s">
        <v>80</v>
      </c>
      <c r="N116" s="31" t="s">
        <v>80</v>
      </c>
      <c r="O116" s="31" t="s">
        <v>80</v>
      </c>
      <c r="P116" s="31" t="s">
        <v>80</v>
      </c>
      <c r="Q116" s="31" t="s">
        <v>80</v>
      </c>
      <c r="R116" s="31" t="s">
        <v>80</v>
      </c>
      <c r="S116" s="31" t="s">
        <v>80</v>
      </c>
      <c r="T116" s="31" t="s">
        <v>80</v>
      </c>
      <c r="U116" s="31" t="s">
        <v>80</v>
      </c>
      <c r="V116" s="31" t="s">
        <v>80</v>
      </c>
      <c r="W116" s="31" t="s">
        <v>80</v>
      </c>
      <c r="X116" s="31" t="s">
        <v>80</v>
      </c>
      <c r="Y116" s="31" t="s">
        <v>80</v>
      </c>
      <c r="Z116" s="31" t="s">
        <v>80</v>
      </c>
      <c r="AA116" s="31" t="s">
        <v>80</v>
      </c>
      <c r="AB116" s="31" t="s">
        <v>80</v>
      </c>
      <c r="AC116" s="31" t="s">
        <v>80</v>
      </c>
      <c r="AD116" s="31" t="s">
        <v>80</v>
      </c>
      <c r="AE116" s="31" t="s">
        <v>80</v>
      </c>
      <c r="AF116" s="31" t="s">
        <v>82</v>
      </c>
      <c r="AG116" s="31" t="s">
        <v>82</v>
      </c>
      <c r="AH116" s="31" t="s">
        <v>80</v>
      </c>
      <c r="AI116" s="31" t="s">
        <v>80</v>
      </c>
      <c r="AJ116" s="31" t="s">
        <v>80</v>
      </c>
      <c r="AK116">
        <v>56</v>
      </c>
      <c r="AL116" s="29" t="s">
        <v>80</v>
      </c>
      <c r="AM116" s="29" t="s">
        <v>80</v>
      </c>
      <c r="AN116" s="20" t="s">
        <v>80</v>
      </c>
    </row>
    <row r="117" spans="1:40" x14ac:dyDescent="0.25">
      <c r="A117" t="s">
        <v>202</v>
      </c>
      <c r="B117" t="s">
        <v>188</v>
      </c>
      <c r="C117" t="s">
        <v>100</v>
      </c>
      <c r="D117" t="s">
        <v>117</v>
      </c>
      <c r="E117" t="s">
        <v>81</v>
      </c>
      <c r="F117" t="s">
        <v>78</v>
      </c>
      <c r="G117" s="31" t="s">
        <v>80</v>
      </c>
      <c r="H117" s="31" t="s">
        <v>80</v>
      </c>
      <c r="I117" s="31" t="s">
        <v>80</v>
      </c>
      <c r="J117" s="31" t="s">
        <v>80</v>
      </c>
      <c r="K117" s="31" t="s">
        <v>80</v>
      </c>
      <c r="L117" s="31" t="s">
        <v>80</v>
      </c>
      <c r="M117" s="31" t="s">
        <v>80</v>
      </c>
      <c r="N117" s="31">
        <v>93.7</v>
      </c>
      <c r="O117" s="31">
        <v>138.815</v>
      </c>
      <c r="P117" s="31">
        <v>147</v>
      </c>
      <c r="Q117" s="31">
        <v>171.63900000000001</v>
      </c>
      <c r="R117" s="31">
        <v>102.849</v>
      </c>
      <c r="S117" s="31">
        <v>82.231999999999999</v>
      </c>
      <c r="T117" s="31">
        <v>106.084</v>
      </c>
      <c r="U117" s="31">
        <v>97.055000000000007</v>
      </c>
      <c r="V117" s="31">
        <v>223.46700000000001</v>
      </c>
      <c r="W117" s="31">
        <v>113.97499999999999</v>
      </c>
      <c r="X117" s="31">
        <v>97.933000000000007</v>
      </c>
      <c r="Y117" s="31">
        <v>136.37899999999999</v>
      </c>
      <c r="Z117" s="31">
        <v>92.582999999999998</v>
      </c>
      <c r="AA117" s="31">
        <v>174.64400000000001</v>
      </c>
      <c r="AB117" s="31">
        <v>190.88300000000001</v>
      </c>
      <c r="AC117" s="31">
        <v>232.19300000000001</v>
      </c>
      <c r="AD117" s="31">
        <v>199.24</v>
      </c>
      <c r="AE117" s="31">
        <v>171.852</v>
      </c>
      <c r="AF117" s="31">
        <v>189.54400000000001</v>
      </c>
      <c r="AG117" s="31">
        <v>156.28200000000001</v>
      </c>
      <c r="AH117" s="31">
        <v>173.80099999999999</v>
      </c>
      <c r="AI117" s="31">
        <v>156.10900000000001</v>
      </c>
      <c r="AJ117" s="31">
        <v>162.06399999999999</v>
      </c>
      <c r="AK117">
        <v>57</v>
      </c>
      <c r="AL117" s="29">
        <v>0.09</v>
      </c>
      <c r="AM117" s="29">
        <v>98.37</v>
      </c>
      <c r="AN117" s="20">
        <v>3410.3229999999999</v>
      </c>
    </row>
    <row r="118" spans="1:40" x14ac:dyDescent="0.25">
      <c r="A118" t="s">
        <v>202</v>
      </c>
      <c r="B118" t="s">
        <v>188</v>
      </c>
      <c r="C118" t="s">
        <v>100</v>
      </c>
      <c r="D118" t="s">
        <v>117</v>
      </c>
      <c r="E118" t="s">
        <v>81</v>
      </c>
      <c r="F118" t="s">
        <v>79</v>
      </c>
      <c r="G118" s="31" t="s">
        <v>80</v>
      </c>
      <c r="H118" s="31" t="s">
        <v>80</v>
      </c>
      <c r="I118" s="31" t="s">
        <v>80</v>
      </c>
      <c r="J118" s="31" t="s">
        <v>80</v>
      </c>
      <c r="K118" s="31" t="s">
        <v>80</v>
      </c>
      <c r="L118" s="31" t="s">
        <v>80</v>
      </c>
      <c r="M118" s="31" t="s">
        <v>80</v>
      </c>
      <c r="N118" s="31" t="s">
        <v>82</v>
      </c>
      <c r="O118" s="31" t="s">
        <v>82</v>
      </c>
      <c r="P118" s="31" t="s">
        <v>82</v>
      </c>
      <c r="Q118" s="31" t="s">
        <v>82</v>
      </c>
      <c r="R118" s="31" t="s">
        <v>82</v>
      </c>
      <c r="S118" s="31" t="s">
        <v>82</v>
      </c>
      <c r="T118" s="31" t="s">
        <v>82</v>
      </c>
      <c r="U118" s="31" t="s">
        <v>82</v>
      </c>
      <c r="V118" s="31" t="s">
        <v>82</v>
      </c>
      <c r="W118" s="31" t="s">
        <v>82</v>
      </c>
      <c r="X118" s="31" t="s">
        <v>82</v>
      </c>
      <c r="Y118" s="31" t="s">
        <v>82</v>
      </c>
      <c r="Z118" s="31" t="s">
        <v>82</v>
      </c>
      <c r="AA118" s="31" t="s">
        <v>82</v>
      </c>
      <c r="AB118" s="31" t="s">
        <v>82</v>
      </c>
      <c r="AC118" s="31" t="s">
        <v>82</v>
      </c>
      <c r="AD118" s="31" t="s">
        <v>82</v>
      </c>
      <c r="AE118" s="31" t="s">
        <v>82</v>
      </c>
      <c r="AF118" s="31" t="s">
        <v>82</v>
      </c>
      <c r="AG118" s="31" t="s">
        <v>82</v>
      </c>
      <c r="AH118" s="31" t="s">
        <v>82</v>
      </c>
      <c r="AI118" s="31" t="s">
        <v>82</v>
      </c>
      <c r="AJ118" s="31" t="s">
        <v>82</v>
      </c>
      <c r="AK118">
        <v>57</v>
      </c>
      <c r="AL118" s="29" t="s">
        <v>80</v>
      </c>
      <c r="AM118" s="29" t="s">
        <v>80</v>
      </c>
      <c r="AN118" s="20" t="s">
        <v>80</v>
      </c>
    </row>
    <row r="119" spans="1:40" x14ac:dyDescent="0.25">
      <c r="A119" t="s">
        <v>202</v>
      </c>
      <c r="B119" t="s">
        <v>188</v>
      </c>
      <c r="C119" t="s">
        <v>75</v>
      </c>
      <c r="D119" t="s">
        <v>106</v>
      </c>
      <c r="E119" t="s">
        <v>87</v>
      </c>
      <c r="F119" t="s">
        <v>78</v>
      </c>
      <c r="G119" s="31" t="s">
        <v>80</v>
      </c>
      <c r="H119" s="31" t="s">
        <v>80</v>
      </c>
      <c r="I119" s="31" t="s">
        <v>80</v>
      </c>
      <c r="J119" s="31" t="s">
        <v>80</v>
      </c>
      <c r="K119" s="31" t="s">
        <v>80</v>
      </c>
      <c r="L119" s="31" t="s">
        <v>80</v>
      </c>
      <c r="M119" s="31" t="s">
        <v>80</v>
      </c>
      <c r="N119" s="31" t="s">
        <v>80</v>
      </c>
      <c r="O119" s="31" t="s">
        <v>80</v>
      </c>
      <c r="P119" s="31" t="s">
        <v>80</v>
      </c>
      <c r="Q119" s="31" t="s">
        <v>80</v>
      </c>
      <c r="R119" s="31" t="s">
        <v>80</v>
      </c>
      <c r="S119" s="31" t="s">
        <v>80</v>
      </c>
      <c r="T119" s="31" t="s">
        <v>80</v>
      </c>
      <c r="U119" s="31">
        <v>90</v>
      </c>
      <c r="V119" s="31">
        <v>130</v>
      </c>
      <c r="W119" s="31" t="s">
        <v>80</v>
      </c>
      <c r="X119" s="31" t="s">
        <v>80</v>
      </c>
      <c r="Y119" s="31" t="s">
        <v>80</v>
      </c>
      <c r="Z119" s="31" t="s">
        <v>80</v>
      </c>
      <c r="AA119" s="31" t="s">
        <v>80</v>
      </c>
      <c r="AB119" s="31">
        <v>54.768999999999998</v>
      </c>
      <c r="AC119" s="31">
        <v>25.864000000000001</v>
      </c>
      <c r="AD119" s="31">
        <v>105.94499999999999</v>
      </c>
      <c r="AE119" s="31">
        <v>1016.367</v>
      </c>
      <c r="AF119" s="31">
        <v>171.95599999999999</v>
      </c>
      <c r="AG119" s="31">
        <v>78.087000000000003</v>
      </c>
      <c r="AH119" s="31">
        <v>26.015000000000001</v>
      </c>
      <c r="AI119" s="31">
        <v>1480.326</v>
      </c>
      <c r="AJ119" s="31">
        <v>31.574999999999999</v>
      </c>
      <c r="AK119">
        <v>58</v>
      </c>
      <c r="AL119" s="29">
        <v>0.08</v>
      </c>
      <c r="AM119" s="29">
        <v>98.46</v>
      </c>
      <c r="AN119" s="20">
        <v>3210.904</v>
      </c>
    </row>
    <row r="120" spans="1:40" x14ac:dyDescent="0.25">
      <c r="A120" t="s">
        <v>202</v>
      </c>
      <c r="B120" t="s">
        <v>188</v>
      </c>
      <c r="C120" t="s">
        <v>75</v>
      </c>
      <c r="D120" t="s">
        <v>106</v>
      </c>
      <c r="E120" t="s">
        <v>87</v>
      </c>
      <c r="F120" t="s">
        <v>79</v>
      </c>
      <c r="G120" s="31" t="s">
        <v>80</v>
      </c>
      <c r="H120" s="31" t="s">
        <v>80</v>
      </c>
      <c r="I120" s="31" t="s">
        <v>80</v>
      </c>
      <c r="J120" s="31" t="s">
        <v>80</v>
      </c>
      <c r="K120" s="31" t="s">
        <v>80</v>
      </c>
      <c r="L120" s="31" t="s">
        <v>80</v>
      </c>
      <c r="M120" s="31" t="s">
        <v>80</v>
      </c>
      <c r="N120" s="31" t="s">
        <v>80</v>
      </c>
      <c r="O120" s="31" t="s">
        <v>80</v>
      </c>
      <c r="P120" s="31" t="s">
        <v>80</v>
      </c>
      <c r="Q120" s="31" t="s">
        <v>80</v>
      </c>
      <c r="R120" s="31" t="s">
        <v>80</v>
      </c>
      <c r="S120" s="31" t="s">
        <v>80</v>
      </c>
      <c r="T120" s="31" t="s">
        <v>80</v>
      </c>
      <c r="U120" s="31" t="s">
        <v>5</v>
      </c>
      <c r="V120" s="31" t="s">
        <v>82</v>
      </c>
      <c r="W120" s="31" t="s">
        <v>80</v>
      </c>
      <c r="X120" s="31" t="s">
        <v>80</v>
      </c>
      <c r="Y120" s="31" t="s">
        <v>80</v>
      </c>
      <c r="Z120" s="31" t="s">
        <v>80</v>
      </c>
      <c r="AA120" s="31" t="s">
        <v>80</v>
      </c>
      <c r="AB120" s="31" t="s">
        <v>5</v>
      </c>
      <c r="AC120" s="31" t="s">
        <v>20</v>
      </c>
      <c r="AD120" s="31" t="s">
        <v>82</v>
      </c>
      <c r="AE120" s="31" t="s">
        <v>5</v>
      </c>
      <c r="AF120" s="31" t="s">
        <v>5</v>
      </c>
      <c r="AG120" s="31" t="s">
        <v>5</v>
      </c>
      <c r="AH120" s="31" t="s">
        <v>5</v>
      </c>
      <c r="AI120" s="31" t="s">
        <v>5</v>
      </c>
      <c r="AJ120" s="31" t="s">
        <v>20</v>
      </c>
      <c r="AK120">
        <v>58</v>
      </c>
      <c r="AL120" s="29" t="s">
        <v>80</v>
      </c>
      <c r="AM120" s="29" t="s">
        <v>80</v>
      </c>
      <c r="AN120" s="20" t="s">
        <v>80</v>
      </c>
    </row>
    <row r="121" spans="1:40" x14ac:dyDescent="0.25">
      <c r="A121" t="s">
        <v>202</v>
      </c>
      <c r="B121" t="s">
        <v>188</v>
      </c>
      <c r="C121" t="s">
        <v>75</v>
      </c>
      <c r="D121" t="s">
        <v>108</v>
      </c>
      <c r="E121" t="s">
        <v>87</v>
      </c>
      <c r="F121" t="s">
        <v>78</v>
      </c>
      <c r="G121" s="31" t="s">
        <v>80</v>
      </c>
      <c r="H121" s="31" t="s">
        <v>80</v>
      </c>
      <c r="I121" s="31" t="s">
        <v>80</v>
      </c>
      <c r="J121" s="31" t="s">
        <v>80</v>
      </c>
      <c r="K121" s="31" t="s">
        <v>80</v>
      </c>
      <c r="L121" s="31" t="s">
        <v>80</v>
      </c>
      <c r="M121" s="31" t="s">
        <v>80</v>
      </c>
      <c r="N121" s="31">
        <v>79</v>
      </c>
      <c r="O121" s="31">
        <v>108</v>
      </c>
      <c r="P121" s="31">
        <v>95</v>
      </c>
      <c r="Q121" s="31">
        <v>183</v>
      </c>
      <c r="R121" s="31">
        <v>95</v>
      </c>
      <c r="S121" s="31">
        <v>102</v>
      </c>
      <c r="T121" s="31">
        <v>110</v>
      </c>
      <c r="U121" s="31">
        <v>110</v>
      </c>
      <c r="V121" s="31">
        <v>44</v>
      </c>
      <c r="W121" s="31">
        <v>263.39999999999998</v>
      </c>
      <c r="X121" s="31">
        <v>47</v>
      </c>
      <c r="Y121" s="31">
        <v>116</v>
      </c>
      <c r="Z121" s="31">
        <v>90</v>
      </c>
      <c r="AA121" s="31">
        <v>61.558999999999997</v>
      </c>
      <c r="AB121" s="31">
        <v>80.5</v>
      </c>
      <c r="AC121" s="31">
        <v>86</v>
      </c>
      <c r="AD121" s="31">
        <v>73</v>
      </c>
      <c r="AE121" s="31">
        <v>159</v>
      </c>
      <c r="AF121" s="31">
        <v>239.4</v>
      </c>
      <c r="AG121" s="31">
        <v>98.9</v>
      </c>
      <c r="AH121" s="31">
        <v>128.27000000000001</v>
      </c>
      <c r="AI121" s="31">
        <v>390.05</v>
      </c>
      <c r="AJ121" s="31">
        <v>447.28</v>
      </c>
      <c r="AK121">
        <v>59</v>
      </c>
      <c r="AL121" s="29">
        <v>0.08</v>
      </c>
      <c r="AM121" s="29">
        <v>98.54</v>
      </c>
      <c r="AN121" s="20">
        <v>3206.3589999999999</v>
      </c>
    </row>
    <row r="122" spans="1:40" x14ac:dyDescent="0.25">
      <c r="A122" t="s">
        <v>202</v>
      </c>
      <c r="B122" t="s">
        <v>188</v>
      </c>
      <c r="C122" t="s">
        <v>75</v>
      </c>
      <c r="D122" t="s">
        <v>108</v>
      </c>
      <c r="E122" t="s">
        <v>87</v>
      </c>
      <c r="F122" t="s">
        <v>79</v>
      </c>
      <c r="G122" s="31" t="s">
        <v>80</v>
      </c>
      <c r="H122" s="31" t="s">
        <v>80</v>
      </c>
      <c r="I122" s="31" t="s">
        <v>80</v>
      </c>
      <c r="J122" s="31" t="s">
        <v>80</v>
      </c>
      <c r="K122" s="31" t="s">
        <v>80</v>
      </c>
      <c r="L122" s="31" t="s">
        <v>80</v>
      </c>
      <c r="M122" s="31" t="s">
        <v>80</v>
      </c>
      <c r="N122" s="31" t="s">
        <v>82</v>
      </c>
      <c r="O122" s="31" t="s">
        <v>82</v>
      </c>
      <c r="P122" s="31" t="s">
        <v>82</v>
      </c>
      <c r="Q122" s="31" t="s">
        <v>82</v>
      </c>
      <c r="R122" s="31" t="s">
        <v>82</v>
      </c>
      <c r="S122" s="31" t="s">
        <v>82</v>
      </c>
      <c r="T122" s="31" t="s">
        <v>82</v>
      </c>
      <c r="U122" s="31" t="s">
        <v>82</v>
      </c>
      <c r="V122" s="31" t="s">
        <v>5</v>
      </c>
      <c r="W122" s="31" t="s">
        <v>5</v>
      </c>
      <c r="X122" s="31" t="s">
        <v>5</v>
      </c>
      <c r="Y122" s="31" t="s">
        <v>5</v>
      </c>
      <c r="Z122" s="31" t="s">
        <v>18</v>
      </c>
      <c r="AA122" s="31" t="s">
        <v>24</v>
      </c>
      <c r="AB122" s="31" t="s">
        <v>20</v>
      </c>
      <c r="AC122" s="31" t="s">
        <v>20</v>
      </c>
      <c r="AD122" s="31" t="s">
        <v>20</v>
      </c>
      <c r="AE122" s="31" t="s">
        <v>5</v>
      </c>
      <c r="AF122" s="31" t="s">
        <v>5</v>
      </c>
      <c r="AG122" s="31" t="s">
        <v>5</v>
      </c>
      <c r="AH122" s="31" t="s">
        <v>5</v>
      </c>
      <c r="AI122" s="31" t="s">
        <v>24</v>
      </c>
      <c r="AJ122" s="31" t="s">
        <v>24</v>
      </c>
      <c r="AK122">
        <v>59</v>
      </c>
      <c r="AL122" s="29" t="s">
        <v>80</v>
      </c>
      <c r="AM122" s="29" t="s">
        <v>80</v>
      </c>
      <c r="AN122" s="20" t="s">
        <v>80</v>
      </c>
    </row>
    <row r="123" spans="1:40" x14ac:dyDescent="0.25">
      <c r="A123" t="s">
        <v>202</v>
      </c>
      <c r="B123" t="s">
        <v>188</v>
      </c>
      <c r="C123" t="s">
        <v>75</v>
      </c>
      <c r="D123" t="s">
        <v>94</v>
      </c>
      <c r="E123" t="s">
        <v>105</v>
      </c>
      <c r="F123" t="s">
        <v>78</v>
      </c>
      <c r="G123" s="31">
        <v>91</v>
      </c>
      <c r="H123" s="31">
        <v>82</v>
      </c>
      <c r="I123" s="31">
        <v>91</v>
      </c>
      <c r="J123" s="31">
        <v>65</v>
      </c>
      <c r="K123" s="31">
        <v>219</v>
      </c>
      <c r="L123" s="31">
        <v>283.68</v>
      </c>
      <c r="M123" s="31">
        <v>300.14999999999998</v>
      </c>
      <c r="N123" s="31">
        <v>244.18</v>
      </c>
      <c r="O123" s="31">
        <v>199.74</v>
      </c>
      <c r="P123" s="31">
        <v>248.559</v>
      </c>
      <c r="Q123" s="31">
        <v>160.31899999999999</v>
      </c>
      <c r="R123" s="31">
        <v>163.84399999999999</v>
      </c>
      <c r="S123" s="31">
        <v>148.41300000000001</v>
      </c>
      <c r="T123" s="31">
        <v>41.536999999999999</v>
      </c>
      <c r="U123" s="31">
        <v>83.863</v>
      </c>
      <c r="V123" s="31">
        <v>48.313000000000002</v>
      </c>
      <c r="W123" s="31">
        <v>44.204000000000001</v>
      </c>
      <c r="X123" s="31">
        <v>86.378</v>
      </c>
      <c r="Y123" s="31">
        <v>66.944000000000003</v>
      </c>
      <c r="Z123" s="31">
        <v>57.731000000000002</v>
      </c>
      <c r="AA123" s="31">
        <v>66.813999999999993</v>
      </c>
      <c r="AB123" s="31">
        <v>38.198999999999998</v>
      </c>
      <c r="AC123" s="31">
        <v>38.305</v>
      </c>
      <c r="AD123" s="31">
        <v>21.803000000000001</v>
      </c>
      <c r="AE123" s="31">
        <v>52.567</v>
      </c>
      <c r="AF123" s="31">
        <v>43</v>
      </c>
      <c r="AG123" s="31">
        <v>38.32</v>
      </c>
      <c r="AH123" s="31">
        <v>51.195</v>
      </c>
      <c r="AI123" s="31">
        <v>50.286000000000001</v>
      </c>
      <c r="AJ123" s="31">
        <v>28.106000000000002</v>
      </c>
      <c r="AK123">
        <v>60</v>
      </c>
      <c r="AL123" s="29">
        <v>0.08</v>
      </c>
      <c r="AM123" s="29">
        <v>98.62</v>
      </c>
      <c r="AN123" s="20">
        <v>3154.45</v>
      </c>
    </row>
    <row r="124" spans="1:40" x14ac:dyDescent="0.25">
      <c r="A124" t="s">
        <v>202</v>
      </c>
      <c r="B124" t="s">
        <v>188</v>
      </c>
      <c r="C124" t="s">
        <v>75</v>
      </c>
      <c r="D124" t="s">
        <v>94</v>
      </c>
      <c r="E124" t="s">
        <v>105</v>
      </c>
      <c r="F124" t="s">
        <v>79</v>
      </c>
      <c r="G124" s="31" t="s">
        <v>7</v>
      </c>
      <c r="H124" s="31" t="s">
        <v>7</v>
      </c>
      <c r="I124" s="31" t="s">
        <v>7</v>
      </c>
      <c r="J124" s="31" t="s">
        <v>7</v>
      </c>
      <c r="K124" s="31" t="s">
        <v>7</v>
      </c>
      <c r="L124" s="31" t="s">
        <v>18</v>
      </c>
      <c r="M124" s="31" t="s">
        <v>18</v>
      </c>
      <c r="N124" s="31" t="s">
        <v>18</v>
      </c>
      <c r="O124" s="31" t="s">
        <v>18</v>
      </c>
      <c r="P124" s="31" t="s">
        <v>18</v>
      </c>
      <c r="Q124" s="31" t="s">
        <v>18</v>
      </c>
      <c r="R124" s="31" t="s">
        <v>18</v>
      </c>
      <c r="S124" s="31" t="s">
        <v>18</v>
      </c>
      <c r="T124" s="31" t="s">
        <v>18</v>
      </c>
      <c r="U124" s="31" t="s">
        <v>18</v>
      </c>
      <c r="V124" s="31" t="s">
        <v>18</v>
      </c>
      <c r="W124" s="31" t="s">
        <v>18</v>
      </c>
      <c r="X124" s="31" t="s">
        <v>18</v>
      </c>
      <c r="Y124" s="31" t="s">
        <v>18</v>
      </c>
      <c r="Z124" s="31" t="s">
        <v>18</v>
      </c>
      <c r="AA124" s="31" t="s">
        <v>18</v>
      </c>
      <c r="AB124" s="31" t="s">
        <v>18</v>
      </c>
      <c r="AC124" s="31" t="s">
        <v>18</v>
      </c>
      <c r="AD124" s="31" t="s">
        <v>18</v>
      </c>
      <c r="AE124" s="31" t="s">
        <v>18</v>
      </c>
      <c r="AF124" s="31" t="s">
        <v>18</v>
      </c>
      <c r="AG124" s="31" t="s">
        <v>18</v>
      </c>
      <c r="AH124" s="31" t="s">
        <v>18</v>
      </c>
      <c r="AI124" s="31" t="s">
        <v>7</v>
      </c>
      <c r="AJ124" s="31" t="s">
        <v>7</v>
      </c>
      <c r="AK124">
        <v>60</v>
      </c>
      <c r="AL124" s="29" t="s">
        <v>80</v>
      </c>
      <c r="AM124" s="29" t="s">
        <v>80</v>
      </c>
      <c r="AN124" s="20" t="s">
        <v>80</v>
      </c>
    </row>
    <row r="125" spans="1:40" x14ac:dyDescent="0.25">
      <c r="A125" t="s">
        <v>202</v>
      </c>
      <c r="B125" t="s">
        <v>188</v>
      </c>
      <c r="C125" t="s">
        <v>75</v>
      </c>
      <c r="D125" t="s">
        <v>141</v>
      </c>
      <c r="E125" t="s">
        <v>87</v>
      </c>
      <c r="F125" t="s">
        <v>78</v>
      </c>
      <c r="G125" s="31" t="s">
        <v>80</v>
      </c>
      <c r="H125" s="31" t="s">
        <v>80</v>
      </c>
      <c r="I125" s="31" t="s">
        <v>80</v>
      </c>
      <c r="J125" s="31">
        <v>48.1</v>
      </c>
      <c r="K125" s="31">
        <v>27.5</v>
      </c>
      <c r="L125" s="31">
        <v>22.3</v>
      </c>
      <c r="M125" s="31">
        <v>93.62</v>
      </c>
      <c r="N125" s="31">
        <v>65.099999999999994</v>
      </c>
      <c r="O125" s="31">
        <v>29.8</v>
      </c>
      <c r="P125" s="31">
        <v>21.332999999999998</v>
      </c>
      <c r="Q125" s="31">
        <v>203.357</v>
      </c>
      <c r="R125" s="31">
        <v>176.83099999999999</v>
      </c>
      <c r="S125" s="31">
        <v>111.822</v>
      </c>
      <c r="T125" s="31">
        <v>37.738999999999997</v>
      </c>
      <c r="U125" s="31">
        <v>71.911000000000001</v>
      </c>
      <c r="V125" s="31">
        <v>52.512</v>
      </c>
      <c r="W125" s="31">
        <v>120.751</v>
      </c>
      <c r="X125" s="31">
        <v>14.07</v>
      </c>
      <c r="Y125" s="31">
        <v>70.191000000000003</v>
      </c>
      <c r="Z125" s="31">
        <v>161.44499999999999</v>
      </c>
      <c r="AA125" s="31">
        <v>142.03299999999999</v>
      </c>
      <c r="AB125" s="31">
        <v>107.473</v>
      </c>
      <c r="AC125" s="31">
        <v>152.26599999999999</v>
      </c>
      <c r="AD125" s="31">
        <v>146.95500000000001</v>
      </c>
      <c r="AE125" s="31">
        <v>173.512</v>
      </c>
      <c r="AF125" s="31">
        <v>174.34100000000001</v>
      </c>
      <c r="AG125" s="31">
        <v>189.167</v>
      </c>
      <c r="AH125" s="31">
        <v>169.31100000000001</v>
      </c>
      <c r="AI125" s="31">
        <v>301.83699999999999</v>
      </c>
      <c r="AJ125" s="31">
        <v>100.43899999999999</v>
      </c>
      <c r="AK125">
        <v>61</v>
      </c>
      <c r="AL125" s="29">
        <v>0.08</v>
      </c>
      <c r="AM125" s="29">
        <v>98.7</v>
      </c>
      <c r="AN125" s="20">
        <v>2985.7150000000001</v>
      </c>
    </row>
    <row r="126" spans="1:40" x14ac:dyDescent="0.25">
      <c r="A126" t="s">
        <v>202</v>
      </c>
      <c r="B126" t="s">
        <v>188</v>
      </c>
      <c r="C126" t="s">
        <v>75</v>
      </c>
      <c r="D126" t="s">
        <v>141</v>
      </c>
      <c r="E126" t="s">
        <v>87</v>
      </c>
      <c r="F126" t="s">
        <v>79</v>
      </c>
      <c r="G126" s="31" t="s">
        <v>80</v>
      </c>
      <c r="H126" s="31" t="s">
        <v>80</v>
      </c>
      <c r="I126" s="31" t="s">
        <v>80</v>
      </c>
      <c r="J126" s="31" t="s">
        <v>5</v>
      </c>
      <c r="K126" s="31" t="s">
        <v>20</v>
      </c>
      <c r="L126" s="31" t="s">
        <v>20</v>
      </c>
      <c r="M126" s="31" t="s">
        <v>22</v>
      </c>
      <c r="N126" s="31" t="s">
        <v>24</v>
      </c>
      <c r="O126" s="31" t="s">
        <v>5</v>
      </c>
      <c r="P126" s="31" t="s">
        <v>20</v>
      </c>
      <c r="Q126" s="31" t="s">
        <v>20</v>
      </c>
      <c r="R126" s="31" t="s">
        <v>20</v>
      </c>
      <c r="S126" s="31" t="s">
        <v>20</v>
      </c>
      <c r="T126" s="31" t="s">
        <v>20</v>
      </c>
      <c r="U126" s="31" t="s">
        <v>20</v>
      </c>
      <c r="V126" s="31" t="s">
        <v>20</v>
      </c>
      <c r="W126" s="31" t="s">
        <v>5</v>
      </c>
      <c r="X126" s="31" t="s">
        <v>20</v>
      </c>
      <c r="Y126" s="31" t="s">
        <v>20</v>
      </c>
      <c r="Z126" s="31" t="s">
        <v>20</v>
      </c>
      <c r="AA126" s="31" t="s">
        <v>20</v>
      </c>
      <c r="AB126" s="31" t="s">
        <v>20</v>
      </c>
      <c r="AC126" s="31" t="s">
        <v>20</v>
      </c>
      <c r="AD126" s="31" t="s">
        <v>20</v>
      </c>
      <c r="AE126" s="31" t="s">
        <v>20</v>
      </c>
      <c r="AF126" s="31" t="s">
        <v>20</v>
      </c>
      <c r="AG126" s="31" t="s">
        <v>20</v>
      </c>
      <c r="AH126" s="31" t="s">
        <v>20</v>
      </c>
      <c r="AI126" s="31" t="s">
        <v>20</v>
      </c>
      <c r="AJ126" s="31" t="s">
        <v>20</v>
      </c>
      <c r="AK126">
        <v>61</v>
      </c>
      <c r="AL126" s="29" t="s">
        <v>80</v>
      </c>
      <c r="AM126" s="29" t="s">
        <v>80</v>
      </c>
      <c r="AN126" s="20" t="s">
        <v>80</v>
      </c>
    </row>
    <row r="127" spans="1:40" x14ac:dyDescent="0.25">
      <c r="A127" t="s">
        <v>202</v>
      </c>
      <c r="B127" t="s">
        <v>188</v>
      </c>
      <c r="C127" t="s">
        <v>75</v>
      </c>
      <c r="D127" t="s">
        <v>114</v>
      </c>
      <c r="E127" t="s">
        <v>87</v>
      </c>
      <c r="F127" t="s">
        <v>78</v>
      </c>
      <c r="G127" s="31" t="s">
        <v>80</v>
      </c>
      <c r="H127" s="31" t="s">
        <v>80</v>
      </c>
      <c r="I127" s="31" t="s">
        <v>80</v>
      </c>
      <c r="J127" s="31">
        <v>162</v>
      </c>
      <c r="K127" s="31">
        <v>279</v>
      </c>
      <c r="L127" s="31">
        <v>164.40299999999999</v>
      </c>
      <c r="M127" s="31">
        <v>12.401</v>
      </c>
      <c r="N127" s="31">
        <v>128.755</v>
      </c>
      <c r="O127" s="31">
        <v>153.619</v>
      </c>
      <c r="P127" s="31">
        <v>367.11500000000001</v>
      </c>
      <c r="Q127" s="31">
        <v>242.94</v>
      </c>
      <c r="R127" s="31">
        <v>263.79300000000001</v>
      </c>
      <c r="S127" s="31">
        <v>238.52799999999999</v>
      </c>
      <c r="T127" s="31">
        <v>219.702</v>
      </c>
      <c r="U127" s="31">
        <v>151.928</v>
      </c>
      <c r="V127" s="31">
        <v>88.697000000000003</v>
      </c>
      <c r="W127" s="31">
        <v>134.19</v>
      </c>
      <c r="X127" s="31">
        <v>34.485999999999997</v>
      </c>
      <c r="Y127" s="31">
        <v>127.52</v>
      </c>
      <c r="Z127" s="31">
        <v>75.849000000000004</v>
      </c>
      <c r="AA127" s="31" t="s">
        <v>80</v>
      </c>
      <c r="AB127" s="31" t="s">
        <v>80</v>
      </c>
      <c r="AC127" s="31" t="s">
        <v>80</v>
      </c>
      <c r="AD127" s="31" t="s">
        <v>80</v>
      </c>
      <c r="AE127" s="31" t="s">
        <v>80</v>
      </c>
      <c r="AF127" s="31" t="s">
        <v>80</v>
      </c>
      <c r="AG127" s="31" t="s">
        <v>80</v>
      </c>
      <c r="AH127" s="31" t="s">
        <v>80</v>
      </c>
      <c r="AI127" s="31" t="s">
        <v>80</v>
      </c>
      <c r="AJ127" s="31" t="s">
        <v>80</v>
      </c>
      <c r="AK127">
        <v>62</v>
      </c>
      <c r="AL127" s="29">
        <v>7.0000000000000007E-2</v>
      </c>
      <c r="AM127" s="29">
        <v>98.77</v>
      </c>
      <c r="AN127" s="20">
        <v>2844.9259999999999</v>
      </c>
    </row>
    <row r="128" spans="1:40" x14ac:dyDescent="0.25">
      <c r="A128" t="s">
        <v>202</v>
      </c>
      <c r="B128" t="s">
        <v>188</v>
      </c>
      <c r="C128" t="s">
        <v>75</v>
      </c>
      <c r="D128" t="s">
        <v>114</v>
      </c>
      <c r="E128" t="s">
        <v>87</v>
      </c>
      <c r="F128" t="s">
        <v>79</v>
      </c>
      <c r="G128" s="31" t="s">
        <v>80</v>
      </c>
      <c r="H128" s="31" t="s">
        <v>80</v>
      </c>
      <c r="I128" s="31" t="s">
        <v>80</v>
      </c>
      <c r="J128" s="31" t="s">
        <v>5</v>
      </c>
      <c r="K128" s="31" t="s">
        <v>5</v>
      </c>
      <c r="L128" s="31" t="s">
        <v>5</v>
      </c>
      <c r="M128" s="31" t="s">
        <v>82</v>
      </c>
      <c r="N128" s="31" t="s">
        <v>82</v>
      </c>
      <c r="O128" s="31" t="s">
        <v>5</v>
      </c>
      <c r="P128" s="31" t="s">
        <v>5</v>
      </c>
      <c r="Q128" s="31" t="s">
        <v>5</v>
      </c>
      <c r="R128" s="31" t="s">
        <v>5</v>
      </c>
      <c r="S128" s="31" t="s">
        <v>5</v>
      </c>
      <c r="T128" s="31" t="s">
        <v>5</v>
      </c>
      <c r="U128" s="31" t="s">
        <v>5</v>
      </c>
      <c r="V128" s="31" t="s">
        <v>5</v>
      </c>
      <c r="W128" s="31" t="s">
        <v>5</v>
      </c>
      <c r="X128" s="31" t="s">
        <v>5</v>
      </c>
      <c r="Y128" s="31" t="s">
        <v>5</v>
      </c>
      <c r="Z128" s="31" t="s">
        <v>5</v>
      </c>
      <c r="AA128" s="31" t="s">
        <v>80</v>
      </c>
      <c r="AB128" s="31" t="s">
        <v>80</v>
      </c>
      <c r="AC128" s="31" t="s">
        <v>80</v>
      </c>
      <c r="AD128" s="31" t="s">
        <v>80</v>
      </c>
      <c r="AE128" s="31" t="s">
        <v>80</v>
      </c>
      <c r="AF128" s="31" t="s">
        <v>80</v>
      </c>
      <c r="AG128" s="31" t="s">
        <v>80</v>
      </c>
      <c r="AH128" s="31" t="s">
        <v>80</v>
      </c>
      <c r="AI128" s="31" t="s">
        <v>80</v>
      </c>
      <c r="AJ128" s="31" t="s">
        <v>80</v>
      </c>
      <c r="AK128">
        <v>62</v>
      </c>
      <c r="AL128" s="29" t="s">
        <v>80</v>
      </c>
      <c r="AM128" s="29" t="s">
        <v>80</v>
      </c>
      <c r="AN128" s="20" t="s">
        <v>80</v>
      </c>
    </row>
    <row r="129" spans="1:40" x14ac:dyDescent="0.25">
      <c r="A129" t="s">
        <v>202</v>
      </c>
      <c r="B129" t="s">
        <v>188</v>
      </c>
      <c r="C129" t="s">
        <v>75</v>
      </c>
      <c r="D129" t="s">
        <v>142</v>
      </c>
      <c r="E129" t="s">
        <v>87</v>
      </c>
      <c r="F129" t="s">
        <v>78</v>
      </c>
      <c r="G129" s="31" t="s">
        <v>80</v>
      </c>
      <c r="H129" s="31" t="s">
        <v>80</v>
      </c>
      <c r="I129" s="31" t="s">
        <v>80</v>
      </c>
      <c r="J129" s="31" t="s">
        <v>80</v>
      </c>
      <c r="K129" s="31">
        <v>132</v>
      </c>
      <c r="L129" s="31">
        <v>52.051000000000002</v>
      </c>
      <c r="M129" s="31">
        <v>81.706000000000003</v>
      </c>
      <c r="N129" s="31">
        <v>76.099999999999994</v>
      </c>
      <c r="O129" s="31">
        <v>133.49</v>
      </c>
      <c r="P129" s="31">
        <v>77.546000000000006</v>
      </c>
      <c r="Q129" s="31">
        <v>132.852</v>
      </c>
      <c r="R129" s="31">
        <v>58.491</v>
      </c>
      <c r="S129" s="31">
        <v>26.184999999999999</v>
      </c>
      <c r="T129" s="31">
        <v>10.95</v>
      </c>
      <c r="U129" s="31">
        <v>0.98599999999999999</v>
      </c>
      <c r="V129" s="31">
        <v>6.61</v>
      </c>
      <c r="W129" s="31">
        <v>42.113</v>
      </c>
      <c r="X129" s="31">
        <v>24.006</v>
      </c>
      <c r="Y129" s="31">
        <v>5.9</v>
      </c>
      <c r="Z129" s="31">
        <v>14.6</v>
      </c>
      <c r="AA129" s="31">
        <v>41.2</v>
      </c>
      <c r="AB129" s="31">
        <v>52.9</v>
      </c>
      <c r="AC129" s="31">
        <v>53.29</v>
      </c>
      <c r="AD129" s="31">
        <v>423.76900000000001</v>
      </c>
      <c r="AE129" s="31">
        <v>81.762</v>
      </c>
      <c r="AF129" s="31">
        <v>325.81599999999997</v>
      </c>
      <c r="AG129" s="31">
        <v>255.976</v>
      </c>
      <c r="AH129" s="31">
        <v>355.935</v>
      </c>
      <c r="AI129" s="31">
        <v>156.233</v>
      </c>
      <c r="AJ129" s="31">
        <v>98.102999999999994</v>
      </c>
      <c r="AK129">
        <v>63</v>
      </c>
      <c r="AL129" s="29">
        <v>7.0000000000000007E-2</v>
      </c>
      <c r="AM129" s="29">
        <v>98.84</v>
      </c>
      <c r="AN129" s="20">
        <v>2720.5709999999999</v>
      </c>
    </row>
    <row r="130" spans="1:40" x14ac:dyDescent="0.25">
      <c r="A130" t="s">
        <v>202</v>
      </c>
      <c r="B130" t="s">
        <v>188</v>
      </c>
      <c r="C130" t="s">
        <v>75</v>
      </c>
      <c r="D130" t="s">
        <v>142</v>
      </c>
      <c r="E130" t="s">
        <v>87</v>
      </c>
      <c r="F130" t="s">
        <v>79</v>
      </c>
      <c r="G130" s="31" t="s">
        <v>80</v>
      </c>
      <c r="H130" s="31" t="s">
        <v>80</v>
      </c>
      <c r="I130" s="31" t="s">
        <v>80</v>
      </c>
      <c r="J130" s="31" t="s">
        <v>80</v>
      </c>
      <c r="K130" s="31" t="s">
        <v>5</v>
      </c>
      <c r="L130" s="31" t="s">
        <v>82</v>
      </c>
      <c r="M130" s="31" t="s">
        <v>5</v>
      </c>
      <c r="N130" s="31" t="s">
        <v>5</v>
      </c>
      <c r="O130" s="31" t="s">
        <v>82</v>
      </c>
      <c r="P130" s="31" t="s">
        <v>5</v>
      </c>
      <c r="Q130" s="31" t="s">
        <v>5</v>
      </c>
      <c r="R130" s="31" t="s">
        <v>20</v>
      </c>
      <c r="S130" s="31" t="s">
        <v>5</v>
      </c>
      <c r="T130" s="31" t="s">
        <v>5</v>
      </c>
      <c r="U130" s="31" t="s">
        <v>5</v>
      </c>
      <c r="V130" s="31" t="s">
        <v>5</v>
      </c>
      <c r="W130" s="31" t="s">
        <v>5</v>
      </c>
      <c r="X130" s="31" t="s">
        <v>5</v>
      </c>
      <c r="Y130" s="31" t="s">
        <v>5</v>
      </c>
      <c r="Z130" s="31" t="s">
        <v>5</v>
      </c>
      <c r="AA130" s="31" t="s">
        <v>5</v>
      </c>
      <c r="AB130" s="31" t="s">
        <v>5</v>
      </c>
      <c r="AC130" s="31" t="s">
        <v>5</v>
      </c>
      <c r="AD130" s="31" t="s">
        <v>5</v>
      </c>
      <c r="AE130" s="31" t="s">
        <v>5</v>
      </c>
      <c r="AF130" s="31" t="s">
        <v>5</v>
      </c>
      <c r="AG130" s="31" t="s">
        <v>5</v>
      </c>
      <c r="AH130" s="31" t="s">
        <v>5</v>
      </c>
      <c r="AI130" s="31" t="s">
        <v>5</v>
      </c>
      <c r="AJ130" s="31" t="s">
        <v>5</v>
      </c>
      <c r="AK130">
        <v>63</v>
      </c>
      <c r="AL130" s="29" t="s">
        <v>80</v>
      </c>
      <c r="AM130" s="29" t="s">
        <v>80</v>
      </c>
      <c r="AN130" s="20" t="s">
        <v>80</v>
      </c>
    </row>
    <row r="131" spans="1:40" x14ac:dyDescent="0.25">
      <c r="A131" t="s">
        <v>202</v>
      </c>
      <c r="B131" t="s">
        <v>188</v>
      </c>
      <c r="C131" t="s">
        <v>75</v>
      </c>
      <c r="D131" t="s">
        <v>204</v>
      </c>
      <c r="E131" t="s">
        <v>84</v>
      </c>
      <c r="F131" t="s">
        <v>78</v>
      </c>
      <c r="G131" s="31">
        <v>55</v>
      </c>
      <c r="H131" s="31">
        <v>151</v>
      </c>
      <c r="I131" s="31">
        <v>223</v>
      </c>
      <c r="J131" s="31">
        <v>97</v>
      </c>
      <c r="K131" s="31">
        <v>25</v>
      </c>
      <c r="L131" s="31">
        <v>36</v>
      </c>
      <c r="M131" s="31">
        <v>72</v>
      </c>
      <c r="N131" s="31">
        <v>334</v>
      </c>
      <c r="O131" s="31">
        <v>334</v>
      </c>
      <c r="P131" s="31">
        <v>334</v>
      </c>
      <c r="Q131" s="31">
        <v>334</v>
      </c>
      <c r="R131" s="31">
        <v>334</v>
      </c>
      <c r="S131" s="31" t="s">
        <v>80</v>
      </c>
      <c r="T131" s="31" t="s">
        <v>80</v>
      </c>
      <c r="U131" s="31" t="s">
        <v>80</v>
      </c>
      <c r="V131" s="31">
        <v>200.02</v>
      </c>
      <c r="W131" s="31">
        <v>143.102</v>
      </c>
      <c r="X131" s="31">
        <v>15.276999999999999</v>
      </c>
      <c r="Y131" s="31" t="s">
        <v>80</v>
      </c>
      <c r="Z131" s="31">
        <v>0.26900000000000002</v>
      </c>
      <c r="AA131" s="31">
        <v>22.8</v>
      </c>
      <c r="AB131" s="31" t="s">
        <v>80</v>
      </c>
      <c r="AC131" s="31" t="s">
        <v>80</v>
      </c>
      <c r="AD131" s="31" t="s">
        <v>80</v>
      </c>
      <c r="AE131" s="31" t="s">
        <v>80</v>
      </c>
      <c r="AF131" s="31" t="s">
        <v>80</v>
      </c>
      <c r="AG131" s="31" t="s">
        <v>80</v>
      </c>
      <c r="AH131" s="31" t="s">
        <v>80</v>
      </c>
      <c r="AI131" s="31" t="s">
        <v>80</v>
      </c>
      <c r="AJ131" s="31" t="s">
        <v>80</v>
      </c>
      <c r="AK131">
        <v>64</v>
      </c>
      <c r="AL131" s="29">
        <v>7.0000000000000007E-2</v>
      </c>
      <c r="AM131" s="29">
        <v>98.91</v>
      </c>
      <c r="AN131" s="20">
        <v>2710.4679999999998</v>
      </c>
    </row>
    <row r="132" spans="1:40" x14ac:dyDescent="0.25">
      <c r="A132" t="s">
        <v>202</v>
      </c>
      <c r="B132" t="s">
        <v>188</v>
      </c>
      <c r="C132" t="s">
        <v>75</v>
      </c>
      <c r="D132" t="s">
        <v>204</v>
      </c>
      <c r="E132" t="s">
        <v>84</v>
      </c>
      <c r="F132" t="s">
        <v>79</v>
      </c>
      <c r="G132" s="31" t="s">
        <v>82</v>
      </c>
      <c r="H132" s="31" t="s">
        <v>82</v>
      </c>
      <c r="I132" s="31" t="s">
        <v>82</v>
      </c>
      <c r="J132" s="31" t="s">
        <v>82</v>
      </c>
      <c r="K132" s="31" t="s">
        <v>82</v>
      </c>
      <c r="L132" s="31" t="s">
        <v>82</v>
      </c>
      <c r="M132" s="31" t="s">
        <v>82</v>
      </c>
      <c r="N132" s="31" t="s">
        <v>82</v>
      </c>
      <c r="O132" s="31" t="s">
        <v>82</v>
      </c>
      <c r="P132" s="31" t="s">
        <v>82</v>
      </c>
      <c r="Q132" s="31" t="s">
        <v>82</v>
      </c>
      <c r="R132" s="31" t="s">
        <v>82</v>
      </c>
      <c r="S132" s="31" t="s">
        <v>80</v>
      </c>
      <c r="T132" s="31" t="s">
        <v>80</v>
      </c>
      <c r="U132" s="31" t="s">
        <v>80</v>
      </c>
      <c r="V132" s="31" t="s">
        <v>82</v>
      </c>
      <c r="W132" s="31" t="s">
        <v>82</v>
      </c>
      <c r="X132" s="31" t="s">
        <v>82</v>
      </c>
      <c r="Y132" s="31" t="s">
        <v>80</v>
      </c>
      <c r="Z132" s="31" t="s">
        <v>82</v>
      </c>
      <c r="AA132" s="31" t="s">
        <v>82</v>
      </c>
      <c r="AB132" s="31" t="s">
        <v>80</v>
      </c>
      <c r="AC132" s="31" t="s">
        <v>80</v>
      </c>
      <c r="AD132" s="31" t="s">
        <v>80</v>
      </c>
      <c r="AE132" s="31" t="s">
        <v>80</v>
      </c>
      <c r="AF132" s="31" t="s">
        <v>80</v>
      </c>
      <c r="AG132" s="31" t="s">
        <v>80</v>
      </c>
      <c r="AH132" s="31" t="s">
        <v>80</v>
      </c>
      <c r="AI132" s="31" t="s">
        <v>80</v>
      </c>
      <c r="AJ132" s="31" t="s">
        <v>80</v>
      </c>
      <c r="AK132">
        <v>64</v>
      </c>
      <c r="AL132" s="29" t="s">
        <v>80</v>
      </c>
      <c r="AM132" s="29" t="s">
        <v>80</v>
      </c>
      <c r="AN132" s="20" t="s">
        <v>80</v>
      </c>
    </row>
    <row r="133" spans="1:40" x14ac:dyDescent="0.25">
      <c r="A133" t="s">
        <v>202</v>
      </c>
      <c r="B133" t="s">
        <v>188</v>
      </c>
      <c r="C133" t="s">
        <v>75</v>
      </c>
      <c r="D133" t="s">
        <v>141</v>
      </c>
      <c r="E133" t="s">
        <v>95</v>
      </c>
      <c r="F133" t="s">
        <v>78</v>
      </c>
      <c r="G133" s="31">
        <v>15.5</v>
      </c>
      <c r="H133" s="31">
        <v>18</v>
      </c>
      <c r="I133" s="31">
        <v>14</v>
      </c>
      <c r="J133" s="31">
        <v>21</v>
      </c>
      <c r="K133" s="31">
        <v>28</v>
      </c>
      <c r="L133" s="31">
        <v>40</v>
      </c>
      <c r="M133" s="31">
        <v>18</v>
      </c>
      <c r="N133" s="31">
        <v>10</v>
      </c>
      <c r="O133" s="31">
        <v>12.231</v>
      </c>
      <c r="P133" s="31">
        <v>235.892</v>
      </c>
      <c r="Q133" s="31">
        <v>613.76</v>
      </c>
      <c r="R133" s="31">
        <v>565.49199999999996</v>
      </c>
      <c r="S133" s="31">
        <v>687.03700000000003</v>
      </c>
      <c r="T133" s="31">
        <v>205.92400000000001</v>
      </c>
      <c r="U133" s="31" t="s">
        <v>80</v>
      </c>
      <c r="V133" s="31" t="s">
        <v>80</v>
      </c>
      <c r="W133" s="31" t="s">
        <v>80</v>
      </c>
      <c r="X133" s="31" t="s">
        <v>80</v>
      </c>
      <c r="Y133" s="31" t="s">
        <v>80</v>
      </c>
      <c r="Z133" s="31" t="s">
        <v>80</v>
      </c>
      <c r="AA133" s="31" t="s">
        <v>80</v>
      </c>
      <c r="AB133" s="31" t="s">
        <v>80</v>
      </c>
      <c r="AC133" s="31" t="s">
        <v>80</v>
      </c>
      <c r="AD133" s="31" t="s">
        <v>80</v>
      </c>
      <c r="AE133" s="31" t="s">
        <v>80</v>
      </c>
      <c r="AF133" s="31" t="s">
        <v>80</v>
      </c>
      <c r="AG133" s="31" t="s">
        <v>80</v>
      </c>
      <c r="AH133" s="31" t="s">
        <v>80</v>
      </c>
      <c r="AI133" s="31" t="s">
        <v>80</v>
      </c>
      <c r="AJ133" s="31" t="s">
        <v>80</v>
      </c>
      <c r="AK133">
        <v>65</v>
      </c>
      <c r="AL133" s="29">
        <v>0.06</v>
      </c>
      <c r="AM133" s="29">
        <v>98.97</v>
      </c>
      <c r="AN133" s="20">
        <v>2484.8359999999998</v>
      </c>
    </row>
    <row r="134" spans="1:40" x14ac:dyDescent="0.25">
      <c r="A134" t="s">
        <v>202</v>
      </c>
      <c r="B134" t="s">
        <v>188</v>
      </c>
      <c r="C134" t="s">
        <v>75</v>
      </c>
      <c r="D134" t="s">
        <v>141</v>
      </c>
      <c r="E134" t="s">
        <v>95</v>
      </c>
      <c r="F134" t="s">
        <v>79</v>
      </c>
      <c r="G134" s="31" t="s">
        <v>82</v>
      </c>
      <c r="H134" s="31" t="s">
        <v>5</v>
      </c>
      <c r="I134" s="31" t="s">
        <v>5</v>
      </c>
      <c r="J134" s="31" t="s">
        <v>82</v>
      </c>
      <c r="K134" s="31" t="s">
        <v>82</v>
      </c>
      <c r="L134" s="31" t="s">
        <v>82</v>
      </c>
      <c r="M134" s="31" t="s">
        <v>82</v>
      </c>
      <c r="N134" s="31" t="s">
        <v>82</v>
      </c>
      <c r="O134" s="31" t="s">
        <v>82</v>
      </c>
      <c r="P134" s="31" t="s">
        <v>5</v>
      </c>
      <c r="Q134" s="31" t="s">
        <v>5</v>
      </c>
      <c r="R134" s="31" t="s">
        <v>5</v>
      </c>
      <c r="S134" s="31" t="s">
        <v>5</v>
      </c>
      <c r="T134" s="31" t="s">
        <v>5</v>
      </c>
      <c r="U134" s="31" t="s">
        <v>5</v>
      </c>
      <c r="V134" s="31" t="s">
        <v>5</v>
      </c>
      <c r="W134" s="31" t="s">
        <v>80</v>
      </c>
      <c r="X134" s="31" t="s">
        <v>80</v>
      </c>
      <c r="Y134" s="31" t="s">
        <v>80</v>
      </c>
      <c r="Z134" s="31" t="s">
        <v>80</v>
      </c>
      <c r="AA134" s="31" t="s">
        <v>80</v>
      </c>
      <c r="AB134" s="31" t="s">
        <v>80</v>
      </c>
      <c r="AC134" s="31" t="s">
        <v>80</v>
      </c>
      <c r="AD134" s="31" t="s">
        <v>80</v>
      </c>
      <c r="AE134" s="31" t="s">
        <v>80</v>
      </c>
      <c r="AF134" s="31" t="s">
        <v>80</v>
      </c>
      <c r="AG134" s="31" t="s">
        <v>80</v>
      </c>
      <c r="AH134" s="31" t="s">
        <v>80</v>
      </c>
      <c r="AI134" s="31" t="s">
        <v>80</v>
      </c>
      <c r="AJ134" s="31" t="s">
        <v>80</v>
      </c>
      <c r="AK134">
        <v>65</v>
      </c>
      <c r="AL134" s="29" t="s">
        <v>80</v>
      </c>
      <c r="AM134" s="29" t="s">
        <v>80</v>
      </c>
      <c r="AN134" s="20" t="s">
        <v>80</v>
      </c>
    </row>
    <row r="135" spans="1:40" x14ac:dyDescent="0.25">
      <c r="A135" t="s">
        <v>202</v>
      </c>
      <c r="B135" t="s">
        <v>188</v>
      </c>
      <c r="C135" t="s">
        <v>75</v>
      </c>
      <c r="D135" t="s">
        <v>83</v>
      </c>
      <c r="E135" t="s">
        <v>95</v>
      </c>
      <c r="F135" t="s">
        <v>78</v>
      </c>
      <c r="G135" s="31" t="s">
        <v>80</v>
      </c>
      <c r="H135" s="31" t="s">
        <v>80</v>
      </c>
      <c r="I135" s="31" t="s">
        <v>80</v>
      </c>
      <c r="J135" s="31" t="s">
        <v>80</v>
      </c>
      <c r="K135" s="31" t="s">
        <v>80</v>
      </c>
      <c r="L135" s="31" t="s">
        <v>80</v>
      </c>
      <c r="M135" s="31" t="s">
        <v>80</v>
      </c>
      <c r="N135" s="31" t="s">
        <v>80</v>
      </c>
      <c r="O135" s="31" t="s">
        <v>80</v>
      </c>
      <c r="P135" s="31" t="s">
        <v>80</v>
      </c>
      <c r="Q135" s="31" t="s">
        <v>80</v>
      </c>
      <c r="R135" s="31" t="s">
        <v>80</v>
      </c>
      <c r="S135" s="31" t="s">
        <v>80</v>
      </c>
      <c r="T135" s="31" t="s">
        <v>80</v>
      </c>
      <c r="U135" s="31" t="s">
        <v>80</v>
      </c>
      <c r="V135" s="31" t="s">
        <v>80</v>
      </c>
      <c r="W135" s="31" t="s">
        <v>80</v>
      </c>
      <c r="X135" s="31" t="s">
        <v>80</v>
      </c>
      <c r="Y135" s="31" t="s">
        <v>80</v>
      </c>
      <c r="Z135" s="31" t="s">
        <v>80</v>
      </c>
      <c r="AA135" s="31" t="s">
        <v>80</v>
      </c>
      <c r="AB135" s="31" t="s">
        <v>80</v>
      </c>
      <c r="AC135" s="31" t="s">
        <v>80</v>
      </c>
      <c r="AD135" s="31" t="s">
        <v>80</v>
      </c>
      <c r="AE135" s="31" t="s">
        <v>80</v>
      </c>
      <c r="AF135" s="31" t="s">
        <v>80</v>
      </c>
      <c r="AG135" s="31">
        <v>647.44600000000003</v>
      </c>
      <c r="AH135" s="31">
        <v>543.13300000000004</v>
      </c>
      <c r="AI135" s="31">
        <v>450.58600000000001</v>
      </c>
      <c r="AJ135" s="31">
        <v>584.98900000000003</v>
      </c>
      <c r="AK135">
        <v>66</v>
      </c>
      <c r="AL135" s="29">
        <v>0.06</v>
      </c>
      <c r="AM135" s="29">
        <v>99.03</v>
      </c>
      <c r="AN135" s="20">
        <v>2226.154</v>
      </c>
    </row>
    <row r="136" spans="1:40" x14ac:dyDescent="0.25">
      <c r="A136" t="s">
        <v>202</v>
      </c>
      <c r="B136" t="s">
        <v>188</v>
      </c>
      <c r="C136" t="s">
        <v>75</v>
      </c>
      <c r="D136" t="s">
        <v>83</v>
      </c>
      <c r="E136" t="s">
        <v>95</v>
      </c>
      <c r="F136" t="s">
        <v>79</v>
      </c>
      <c r="G136" s="31" t="s">
        <v>80</v>
      </c>
      <c r="H136" s="31" t="s">
        <v>80</v>
      </c>
      <c r="I136" s="31" t="s">
        <v>80</v>
      </c>
      <c r="J136" s="31" t="s">
        <v>80</v>
      </c>
      <c r="K136" s="31" t="s">
        <v>80</v>
      </c>
      <c r="L136" s="31" t="s">
        <v>80</v>
      </c>
      <c r="M136" s="31" t="s">
        <v>80</v>
      </c>
      <c r="N136" s="31" t="s">
        <v>80</v>
      </c>
      <c r="O136" s="31" t="s">
        <v>80</v>
      </c>
      <c r="P136" s="31" t="s">
        <v>80</v>
      </c>
      <c r="Q136" s="31" t="s">
        <v>80</v>
      </c>
      <c r="R136" s="31" t="s">
        <v>80</v>
      </c>
      <c r="S136" s="31" t="s">
        <v>80</v>
      </c>
      <c r="T136" s="31" t="s">
        <v>80</v>
      </c>
      <c r="U136" s="31" t="s">
        <v>80</v>
      </c>
      <c r="V136" s="31" t="s">
        <v>80</v>
      </c>
      <c r="W136" s="31" t="s">
        <v>80</v>
      </c>
      <c r="X136" s="31" t="s">
        <v>80</v>
      </c>
      <c r="Y136" s="31" t="s">
        <v>80</v>
      </c>
      <c r="Z136" s="31" t="s">
        <v>80</v>
      </c>
      <c r="AA136" s="31" t="s">
        <v>80</v>
      </c>
      <c r="AB136" s="31" t="s">
        <v>80</v>
      </c>
      <c r="AC136" s="31" t="s">
        <v>80</v>
      </c>
      <c r="AD136" s="31" t="s">
        <v>80</v>
      </c>
      <c r="AE136" s="31" t="s">
        <v>80</v>
      </c>
      <c r="AF136" s="31" t="s">
        <v>80</v>
      </c>
      <c r="AG136" s="31" t="s">
        <v>7</v>
      </c>
      <c r="AH136" s="31" t="s">
        <v>24</v>
      </c>
      <c r="AI136" s="31" t="s">
        <v>24</v>
      </c>
      <c r="AJ136" s="31" t="s">
        <v>24</v>
      </c>
      <c r="AK136">
        <v>66</v>
      </c>
      <c r="AL136" s="29" t="s">
        <v>80</v>
      </c>
      <c r="AM136" s="29" t="s">
        <v>80</v>
      </c>
      <c r="AN136" s="20" t="s">
        <v>80</v>
      </c>
    </row>
    <row r="137" spans="1:40" x14ac:dyDescent="0.25">
      <c r="A137" t="s">
        <v>202</v>
      </c>
      <c r="B137" t="s">
        <v>188</v>
      </c>
      <c r="C137" t="s">
        <v>75</v>
      </c>
      <c r="D137" t="s">
        <v>143</v>
      </c>
      <c r="E137" t="s">
        <v>87</v>
      </c>
      <c r="F137" t="s">
        <v>78</v>
      </c>
      <c r="G137" s="31">
        <v>53</v>
      </c>
      <c r="H137" s="31">
        <v>171</v>
      </c>
      <c r="I137" s="31">
        <v>53</v>
      </c>
      <c r="J137" s="31">
        <v>88</v>
      </c>
      <c r="K137" s="31">
        <v>45</v>
      </c>
      <c r="L137" s="31">
        <v>45</v>
      </c>
      <c r="M137" s="31">
        <v>94</v>
      </c>
      <c r="N137" s="31">
        <v>91</v>
      </c>
      <c r="O137" s="31">
        <v>95</v>
      </c>
      <c r="P137" s="31">
        <v>204</v>
      </c>
      <c r="Q137" s="31">
        <v>644</v>
      </c>
      <c r="R137" s="31">
        <v>217.94200000000001</v>
      </c>
      <c r="S137" s="31">
        <v>35.143000000000001</v>
      </c>
      <c r="T137" s="31">
        <v>66.381</v>
      </c>
      <c r="U137" s="31">
        <v>75.736999999999995</v>
      </c>
      <c r="V137" s="31">
        <v>121.711</v>
      </c>
      <c r="W137" s="31">
        <v>24.282</v>
      </c>
      <c r="X137" s="31">
        <v>5.7859999999999996</v>
      </c>
      <c r="Y137" s="31">
        <v>6.6219999999999999</v>
      </c>
      <c r="Z137" s="31" t="s">
        <v>80</v>
      </c>
      <c r="AA137" s="31" t="s">
        <v>80</v>
      </c>
      <c r="AB137" s="31" t="s">
        <v>80</v>
      </c>
      <c r="AC137" s="31" t="s">
        <v>80</v>
      </c>
      <c r="AD137" s="31" t="s">
        <v>80</v>
      </c>
      <c r="AE137" s="31" t="s">
        <v>80</v>
      </c>
      <c r="AF137" s="31" t="s">
        <v>80</v>
      </c>
      <c r="AG137" s="31" t="s">
        <v>80</v>
      </c>
      <c r="AH137" s="31" t="s">
        <v>80</v>
      </c>
      <c r="AI137" s="31" t="s">
        <v>80</v>
      </c>
      <c r="AJ137" s="31" t="s">
        <v>80</v>
      </c>
      <c r="AK137">
        <v>67</v>
      </c>
      <c r="AL137" s="29">
        <v>0.05</v>
      </c>
      <c r="AM137" s="29">
        <v>99.09</v>
      </c>
      <c r="AN137" s="20">
        <v>2136.6039999999998</v>
      </c>
    </row>
    <row r="138" spans="1:40" x14ac:dyDescent="0.25">
      <c r="A138" t="s">
        <v>202</v>
      </c>
      <c r="B138" t="s">
        <v>188</v>
      </c>
      <c r="C138" t="s">
        <v>75</v>
      </c>
      <c r="D138" t="s">
        <v>143</v>
      </c>
      <c r="E138" t="s">
        <v>87</v>
      </c>
      <c r="F138" t="s">
        <v>79</v>
      </c>
      <c r="G138" s="31" t="s">
        <v>82</v>
      </c>
      <c r="H138" s="31" t="s">
        <v>82</v>
      </c>
      <c r="I138" s="31" t="s">
        <v>82</v>
      </c>
      <c r="J138" s="31" t="s">
        <v>7</v>
      </c>
      <c r="K138" s="31" t="s">
        <v>7</v>
      </c>
      <c r="L138" s="31" t="s">
        <v>7</v>
      </c>
      <c r="M138" s="31" t="s">
        <v>7</v>
      </c>
      <c r="N138" s="31" t="s">
        <v>7</v>
      </c>
      <c r="O138" s="31" t="s">
        <v>7</v>
      </c>
      <c r="P138" s="31" t="s">
        <v>7</v>
      </c>
      <c r="Q138" s="31" t="s">
        <v>7</v>
      </c>
      <c r="R138" s="31" t="s">
        <v>20</v>
      </c>
      <c r="S138" s="31" t="s">
        <v>20</v>
      </c>
      <c r="T138" s="31" t="s">
        <v>20</v>
      </c>
      <c r="U138" s="31" t="s">
        <v>20</v>
      </c>
      <c r="V138" s="31" t="s">
        <v>20</v>
      </c>
      <c r="W138" s="31" t="s">
        <v>20</v>
      </c>
      <c r="X138" s="31" t="s">
        <v>20</v>
      </c>
      <c r="Y138" s="31" t="s">
        <v>20</v>
      </c>
      <c r="Z138" s="31" t="s">
        <v>7</v>
      </c>
      <c r="AA138" s="31" t="s">
        <v>7</v>
      </c>
      <c r="AB138" s="31" t="s">
        <v>7</v>
      </c>
      <c r="AC138" s="31" t="s">
        <v>7</v>
      </c>
      <c r="AD138" s="31" t="s">
        <v>7</v>
      </c>
      <c r="AE138" s="31" t="s">
        <v>7</v>
      </c>
      <c r="AF138" s="31" t="s">
        <v>80</v>
      </c>
      <c r="AG138" s="31" t="s">
        <v>80</v>
      </c>
      <c r="AH138" s="31" t="s">
        <v>80</v>
      </c>
      <c r="AI138" s="31" t="s">
        <v>80</v>
      </c>
      <c r="AJ138" s="31" t="s">
        <v>80</v>
      </c>
      <c r="AK138">
        <v>67</v>
      </c>
      <c r="AL138" s="29" t="s">
        <v>80</v>
      </c>
      <c r="AM138" s="29" t="s">
        <v>80</v>
      </c>
      <c r="AN138" s="20" t="s">
        <v>80</v>
      </c>
    </row>
    <row r="139" spans="1:40" x14ac:dyDescent="0.25">
      <c r="A139" t="s">
        <v>202</v>
      </c>
      <c r="B139" t="s">
        <v>188</v>
      </c>
      <c r="C139" t="s">
        <v>75</v>
      </c>
      <c r="D139" t="s">
        <v>106</v>
      </c>
      <c r="E139" t="s">
        <v>99</v>
      </c>
      <c r="F139" t="s">
        <v>78</v>
      </c>
      <c r="G139" s="31" t="s">
        <v>80</v>
      </c>
      <c r="H139" s="31" t="s">
        <v>80</v>
      </c>
      <c r="I139" s="31" t="s">
        <v>80</v>
      </c>
      <c r="J139" s="31" t="s">
        <v>80</v>
      </c>
      <c r="K139" s="31" t="s">
        <v>80</v>
      </c>
      <c r="L139" s="31" t="s">
        <v>80</v>
      </c>
      <c r="M139" s="31" t="s">
        <v>80</v>
      </c>
      <c r="N139" s="31" t="s">
        <v>80</v>
      </c>
      <c r="O139" s="31" t="s">
        <v>80</v>
      </c>
      <c r="P139" s="31" t="s">
        <v>80</v>
      </c>
      <c r="Q139" s="31" t="s">
        <v>80</v>
      </c>
      <c r="R139" s="31" t="s">
        <v>80</v>
      </c>
      <c r="S139" s="31" t="s">
        <v>80</v>
      </c>
      <c r="T139" s="31" t="s">
        <v>80</v>
      </c>
      <c r="U139" s="31" t="s">
        <v>80</v>
      </c>
      <c r="V139" s="31" t="s">
        <v>80</v>
      </c>
      <c r="W139" s="31">
        <v>307.27499999999998</v>
      </c>
      <c r="X139" s="31">
        <v>1156.9449999999999</v>
      </c>
      <c r="Y139" s="31">
        <v>479.35500000000002</v>
      </c>
      <c r="Z139" s="31">
        <v>175.71199999999999</v>
      </c>
      <c r="AA139" s="31" t="s">
        <v>80</v>
      </c>
      <c r="AB139" s="31" t="s">
        <v>80</v>
      </c>
      <c r="AC139" s="31" t="s">
        <v>80</v>
      </c>
      <c r="AD139" s="31" t="s">
        <v>80</v>
      </c>
      <c r="AE139" s="31" t="s">
        <v>80</v>
      </c>
      <c r="AF139" s="31" t="s">
        <v>80</v>
      </c>
      <c r="AG139" s="31" t="s">
        <v>80</v>
      </c>
      <c r="AH139" s="31" t="s">
        <v>80</v>
      </c>
      <c r="AI139" s="31" t="s">
        <v>80</v>
      </c>
      <c r="AJ139" s="31" t="s">
        <v>80</v>
      </c>
      <c r="AK139">
        <v>68</v>
      </c>
      <c r="AL139" s="29">
        <v>0.05</v>
      </c>
      <c r="AM139" s="29">
        <v>99.14</v>
      </c>
      <c r="AN139" s="20">
        <v>2119.2869999999998</v>
      </c>
    </row>
    <row r="140" spans="1:40" x14ac:dyDescent="0.25">
      <c r="A140" t="s">
        <v>202</v>
      </c>
      <c r="B140" t="s">
        <v>188</v>
      </c>
      <c r="C140" t="s">
        <v>75</v>
      </c>
      <c r="D140" t="s">
        <v>106</v>
      </c>
      <c r="E140" t="s">
        <v>99</v>
      </c>
      <c r="F140" t="s">
        <v>79</v>
      </c>
      <c r="G140" s="31" t="s">
        <v>80</v>
      </c>
      <c r="H140" s="31" t="s">
        <v>80</v>
      </c>
      <c r="I140" s="31" t="s">
        <v>80</v>
      </c>
      <c r="J140" s="31" t="s">
        <v>80</v>
      </c>
      <c r="K140" s="31" t="s">
        <v>80</v>
      </c>
      <c r="L140" s="31" t="s">
        <v>80</v>
      </c>
      <c r="M140" s="31" t="s">
        <v>80</v>
      </c>
      <c r="N140" s="31" t="s">
        <v>80</v>
      </c>
      <c r="O140" s="31" t="s">
        <v>80</v>
      </c>
      <c r="P140" s="31" t="s">
        <v>80</v>
      </c>
      <c r="Q140" s="31" t="s">
        <v>80</v>
      </c>
      <c r="R140" s="31" t="s">
        <v>80</v>
      </c>
      <c r="S140" s="31" t="s">
        <v>80</v>
      </c>
      <c r="T140" s="31" t="s">
        <v>80</v>
      </c>
      <c r="U140" s="31" t="s">
        <v>80</v>
      </c>
      <c r="V140" s="31" t="s">
        <v>80</v>
      </c>
      <c r="W140" s="31" t="s">
        <v>5</v>
      </c>
      <c r="X140" s="31" t="s">
        <v>5</v>
      </c>
      <c r="Y140" s="31" t="s">
        <v>5</v>
      </c>
      <c r="Z140" s="31" t="s">
        <v>22</v>
      </c>
      <c r="AA140" s="31" t="s">
        <v>80</v>
      </c>
      <c r="AB140" s="31" t="s">
        <v>80</v>
      </c>
      <c r="AC140" s="31" t="s">
        <v>80</v>
      </c>
      <c r="AD140" s="31" t="s">
        <v>80</v>
      </c>
      <c r="AE140" s="31" t="s">
        <v>80</v>
      </c>
      <c r="AF140" s="31" t="s">
        <v>80</v>
      </c>
      <c r="AG140" s="31" t="s">
        <v>80</v>
      </c>
      <c r="AH140" s="31" t="s">
        <v>80</v>
      </c>
      <c r="AI140" s="31" t="s">
        <v>80</v>
      </c>
      <c r="AJ140" s="31" t="s">
        <v>80</v>
      </c>
      <c r="AK140">
        <v>68</v>
      </c>
      <c r="AL140" s="29" t="s">
        <v>80</v>
      </c>
      <c r="AM140" s="29" t="s">
        <v>80</v>
      </c>
      <c r="AN140" s="20" t="s">
        <v>80</v>
      </c>
    </row>
    <row r="141" spans="1:40" x14ac:dyDescent="0.25">
      <c r="A141" t="s">
        <v>202</v>
      </c>
      <c r="B141" t="s">
        <v>188</v>
      </c>
      <c r="C141" t="s">
        <v>75</v>
      </c>
      <c r="D141" t="s">
        <v>128</v>
      </c>
      <c r="E141" t="s">
        <v>77</v>
      </c>
      <c r="F141" t="s">
        <v>78</v>
      </c>
      <c r="G141" s="31" t="s">
        <v>80</v>
      </c>
      <c r="H141" s="31" t="s">
        <v>80</v>
      </c>
      <c r="I141" s="31" t="s">
        <v>80</v>
      </c>
      <c r="J141" s="31" t="s">
        <v>80</v>
      </c>
      <c r="K141" s="31">
        <v>77.47</v>
      </c>
      <c r="L141" s="31">
        <v>205.14</v>
      </c>
      <c r="M141" s="31">
        <v>152.11000000000001</v>
      </c>
      <c r="N141" s="31">
        <v>584.54999999999995</v>
      </c>
      <c r="O141" s="31">
        <v>482.97</v>
      </c>
      <c r="P141" s="31">
        <v>586.13</v>
      </c>
      <c r="Q141" s="31">
        <v>24</v>
      </c>
      <c r="R141" s="31" t="s">
        <v>80</v>
      </c>
      <c r="S141" s="31" t="s">
        <v>80</v>
      </c>
      <c r="T141" s="31" t="s">
        <v>80</v>
      </c>
      <c r="U141" s="31" t="s">
        <v>80</v>
      </c>
      <c r="V141" s="31" t="s">
        <v>80</v>
      </c>
      <c r="W141" s="31" t="s">
        <v>80</v>
      </c>
      <c r="X141" s="31" t="s">
        <v>80</v>
      </c>
      <c r="Y141" s="31" t="s">
        <v>80</v>
      </c>
      <c r="Z141" s="31" t="s">
        <v>80</v>
      </c>
      <c r="AA141" s="31" t="s">
        <v>80</v>
      </c>
      <c r="AB141" s="31" t="s">
        <v>80</v>
      </c>
      <c r="AC141" s="31" t="s">
        <v>80</v>
      </c>
      <c r="AD141" s="31" t="s">
        <v>80</v>
      </c>
      <c r="AE141" s="31" t="s">
        <v>80</v>
      </c>
      <c r="AF141" s="31" t="s">
        <v>80</v>
      </c>
      <c r="AG141" s="31" t="s">
        <v>80</v>
      </c>
      <c r="AH141" s="31" t="s">
        <v>80</v>
      </c>
      <c r="AI141" s="31" t="s">
        <v>80</v>
      </c>
      <c r="AJ141" s="31" t="s">
        <v>80</v>
      </c>
      <c r="AK141">
        <v>69</v>
      </c>
      <c r="AL141" s="29">
        <v>0.05</v>
      </c>
      <c r="AM141" s="29">
        <v>99.19</v>
      </c>
      <c r="AN141" s="20">
        <v>2112.37</v>
      </c>
    </row>
    <row r="142" spans="1:40" x14ac:dyDescent="0.25">
      <c r="A142" t="s">
        <v>202</v>
      </c>
      <c r="B142" t="s">
        <v>188</v>
      </c>
      <c r="C142" t="s">
        <v>75</v>
      </c>
      <c r="D142" t="s">
        <v>128</v>
      </c>
      <c r="E142" t="s">
        <v>77</v>
      </c>
      <c r="F142" t="s">
        <v>79</v>
      </c>
      <c r="G142" s="31" t="s">
        <v>80</v>
      </c>
      <c r="H142" s="31" t="s">
        <v>80</v>
      </c>
      <c r="I142" s="31" t="s">
        <v>80</v>
      </c>
      <c r="J142" s="31" t="s">
        <v>80</v>
      </c>
      <c r="K142" s="31" t="s">
        <v>5</v>
      </c>
      <c r="L142" s="31" t="s">
        <v>20</v>
      </c>
      <c r="M142" s="31" t="s">
        <v>20</v>
      </c>
      <c r="N142" s="31" t="s">
        <v>20</v>
      </c>
      <c r="O142" s="31" t="s">
        <v>20</v>
      </c>
      <c r="P142" s="31" t="s">
        <v>20</v>
      </c>
      <c r="Q142" s="31" t="s">
        <v>20</v>
      </c>
      <c r="R142" s="31" t="s">
        <v>80</v>
      </c>
      <c r="S142" s="31" t="s">
        <v>80</v>
      </c>
      <c r="T142" s="31" t="s">
        <v>80</v>
      </c>
      <c r="U142" s="31" t="s">
        <v>80</v>
      </c>
      <c r="V142" s="31" t="s">
        <v>80</v>
      </c>
      <c r="W142" s="31" t="s">
        <v>80</v>
      </c>
      <c r="X142" s="31" t="s">
        <v>80</v>
      </c>
      <c r="Y142" s="31" t="s">
        <v>80</v>
      </c>
      <c r="Z142" s="31" t="s">
        <v>80</v>
      </c>
      <c r="AA142" s="31" t="s">
        <v>80</v>
      </c>
      <c r="AB142" s="31" t="s">
        <v>80</v>
      </c>
      <c r="AC142" s="31" t="s">
        <v>80</v>
      </c>
      <c r="AD142" s="31" t="s">
        <v>80</v>
      </c>
      <c r="AE142" s="31" t="s">
        <v>80</v>
      </c>
      <c r="AF142" s="31" t="s">
        <v>80</v>
      </c>
      <c r="AG142" s="31" t="s">
        <v>80</v>
      </c>
      <c r="AH142" s="31" t="s">
        <v>80</v>
      </c>
      <c r="AI142" s="31" t="s">
        <v>80</v>
      </c>
      <c r="AJ142" s="31" t="s">
        <v>80</v>
      </c>
      <c r="AK142">
        <v>69</v>
      </c>
      <c r="AL142" s="29" t="s">
        <v>80</v>
      </c>
      <c r="AM142" s="29" t="s">
        <v>80</v>
      </c>
      <c r="AN142" s="20" t="s">
        <v>80</v>
      </c>
    </row>
    <row r="143" spans="1:40" x14ac:dyDescent="0.25">
      <c r="A143" t="s">
        <v>202</v>
      </c>
      <c r="B143" t="s">
        <v>188</v>
      </c>
      <c r="C143" t="s">
        <v>75</v>
      </c>
      <c r="D143" t="s">
        <v>151</v>
      </c>
      <c r="E143" t="s">
        <v>99</v>
      </c>
      <c r="F143" t="s">
        <v>78</v>
      </c>
      <c r="G143" s="31" t="s">
        <v>80</v>
      </c>
      <c r="H143" s="31" t="s">
        <v>80</v>
      </c>
      <c r="I143" s="31" t="s">
        <v>80</v>
      </c>
      <c r="J143" s="31" t="s">
        <v>80</v>
      </c>
      <c r="K143" s="31" t="s">
        <v>80</v>
      </c>
      <c r="L143" s="31" t="s">
        <v>80</v>
      </c>
      <c r="M143" s="31" t="s">
        <v>80</v>
      </c>
      <c r="N143" s="31" t="s">
        <v>80</v>
      </c>
      <c r="O143" s="31" t="s">
        <v>80</v>
      </c>
      <c r="P143" s="31" t="s">
        <v>80</v>
      </c>
      <c r="Q143" s="31" t="s">
        <v>80</v>
      </c>
      <c r="R143" s="31" t="s">
        <v>80</v>
      </c>
      <c r="S143" s="31" t="s">
        <v>80</v>
      </c>
      <c r="T143" s="31" t="s">
        <v>80</v>
      </c>
      <c r="U143" s="31">
        <v>892</v>
      </c>
      <c r="V143" s="31">
        <v>892</v>
      </c>
      <c r="W143" s="31">
        <v>199</v>
      </c>
      <c r="X143" s="31" t="s">
        <v>80</v>
      </c>
      <c r="Y143" s="31" t="s">
        <v>80</v>
      </c>
      <c r="Z143" s="31" t="s">
        <v>80</v>
      </c>
      <c r="AA143" s="31" t="s">
        <v>80</v>
      </c>
      <c r="AB143" s="31" t="s">
        <v>80</v>
      </c>
      <c r="AC143" s="31" t="s">
        <v>80</v>
      </c>
      <c r="AD143" s="31" t="s">
        <v>80</v>
      </c>
      <c r="AE143" s="31" t="s">
        <v>80</v>
      </c>
      <c r="AF143" s="31" t="s">
        <v>80</v>
      </c>
      <c r="AG143" s="31" t="s">
        <v>80</v>
      </c>
      <c r="AH143" s="31" t="s">
        <v>80</v>
      </c>
      <c r="AI143" s="31" t="s">
        <v>80</v>
      </c>
      <c r="AJ143" s="31" t="s">
        <v>80</v>
      </c>
      <c r="AK143">
        <v>70</v>
      </c>
      <c r="AL143" s="29">
        <v>0.05</v>
      </c>
      <c r="AM143" s="29">
        <v>99.25</v>
      </c>
      <c r="AN143" s="20">
        <v>1983</v>
      </c>
    </row>
    <row r="144" spans="1:40" x14ac:dyDescent="0.25">
      <c r="A144" t="s">
        <v>202</v>
      </c>
      <c r="B144" t="s">
        <v>188</v>
      </c>
      <c r="C144" t="s">
        <v>75</v>
      </c>
      <c r="D144" t="s">
        <v>151</v>
      </c>
      <c r="E144" t="s">
        <v>99</v>
      </c>
      <c r="F144" t="s">
        <v>79</v>
      </c>
      <c r="G144" s="31" t="s">
        <v>80</v>
      </c>
      <c r="H144" s="31" t="s">
        <v>80</v>
      </c>
      <c r="I144" s="31" t="s">
        <v>80</v>
      </c>
      <c r="J144" s="31" t="s">
        <v>80</v>
      </c>
      <c r="K144" s="31" t="s">
        <v>80</v>
      </c>
      <c r="L144" s="31" t="s">
        <v>80</v>
      </c>
      <c r="M144" s="31" t="s">
        <v>80</v>
      </c>
      <c r="N144" s="31" t="s">
        <v>80</v>
      </c>
      <c r="O144" s="31" t="s">
        <v>80</v>
      </c>
      <c r="P144" s="31" t="s">
        <v>80</v>
      </c>
      <c r="Q144" s="31" t="s">
        <v>80</v>
      </c>
      <c r="R144" s="31" t="s">
        <v>80</v>
      </c>
      <c r="S144" s="31" t="s">
        <v>80</v>
      </c>
      <c r="T144" s="31" t="s">
        <v>80</v>
      </c>
      <c r="U144" s="31" t="s">
        <v>82</v>
      </c>
      <c r="V144" s="31" t="s">
        <v>82</v>
      </c>
      <c r="W144" s="31" t="s">
        <v>82</v>
      </c>
      <c r="X144" s="31" t="s">
        <v>80</v>
      </c>
      <c r="Y144" s="31" t="s">
        <v>80</v>
      </c>
      <c r="Z144" s="31" t="s">
        <v>80</v>
      </c>
      <c r="AA144" s="31" t="s">
        <v>80</v>
      </c>
      <c r="AB144" s="31" t="s">
        <v>80</v>
      </c>
      <c r="AC144" s="31" t="s">
        <v>80</v>
      </c>
      <c r="AD144" s="31" t="s">
        <v>80</v>
      </c>
      <c r="AE144" s="31" t="s">
        <v>80</v>
      </c>
      <c r="AF144" s="31" t="s">
        <v>80</v>
      </c>
      <c r="AG144" s="31" t="s">
        <v>80</v>
      </c>
      <c r="AH144" s="31" t="s">
        <v>80</v>
      </c>
      <c r="AI144" s="31" t="s">
        <v>80</v>
      </c>
      <c r="AJ144" s="31" t="s">
        <v>80</v>
      </c>
      <c r="AK144">
        <v>70</v>
      </c>
      <c r="AL144" s="29" t="s">
        <v>80</v>
      </c>
      <c r="AM144" s="29" t="s">
        <v>80</v>
      </c>
      <c r="AN144" s="20" t="s">
        <v>80</v>
      </c>
    </row>
    <row r="145" spans="1:40" x14ac:dyDescent="0.25">
      <c r="A145" t="s">
        <v>202</v>
      </c>
      <c r="B145" t="s">
        <v>188</v>
      </c>
      <c r="C145" t="s">
        <v>75</v>
      </c>
      <c r="D145" t="s">
        <v>193</v>
      </c>
      <c r="E145" t="s">
        <v>84</v>
      </c>
      <c r="F145" t="s">
        <v>78</v>
      </c>
      <c r="G145" s="31">
        <v>218</v>
      </c>
      <c r="H145" s="31">
        <v>205</v>
      </c>
      <c r="I145" s="31">
        <v>225</v>
      </c>
      <c r="J145" s="31">
        <v>295</v>
      </c>
      <c r="K145" s="31">
        <v>225</v>
      </c>
      <c r="L145" s="31">
        <v>162</v>
      </c>
      <c r="M145" s="31">
        <v>270</v>
      </c>
      <c r="N145" s="31">
        <v>245.1</v>
      </c>
      <c r="O145" s="31">
        <v>43.6</v>
      </c>
      <c r="P145" s="31">
        <v>5.8</v>
      </c>
      <c r="Q145" s="31">
        <v>2.1</v>
      </c>
      <c r="R145" s="31">
        <v>44</v>
      </c>
      <c r="S145" s="31" t="s">
        <v>80</v>
      </c>
      <c r="T145" s="31">
        <v>0.8</v>
      </c>
      <c r="U145" s="31">
        <v>0.2</v>
      </c>
      <c r="V145" s="31">
        <v>0.1</v>
      </c>
      <c r="W145" s="31" t="s">
        <v>80</v>
      </c>
      <c r="X145" s="31" t="s">
        <v>80</v>
      </c>
      <c r="Y145" s="31" t="s">
        <v>80</v>
      </c>
      <c r="Z145" s="31" t="s">
        <v>80</v>
      </c>
      <c r="AA145" s="31" t="s">
        <v>80</v>
      </c>
      <c r="AB145" s="31">
        <v>1</v>
      </c>
      <c r="AC145" s="31">
        <v>3</v>
      </c>
      <c r="AD145" s="31" t="s">
        <v>80</v>
      </c>
      <c r="AE145" s="31" t="s">
        <v>80</v>
      </c>
      <c r="AF145" s="31" t="s">
        <v>80</v>
      </c>
      <c r="AG145" s="31" t="s">
        <v>80</v>
      </c>
      <c r="AH145" s="31" t="s">
        <v>80</v>
      </c>
      <c r="AI145" s="31" t="s">
        <v>80</v>
      </c>
      <c r="AJ145" s="31" t="s">
        <v>80</v>
      </c>
      <c r="AK145">
        <v>71</v>
      </c>
      <c r="AL145" s="29">
        <v>0.05</v>
      </c>
      <c r="AM145" s="29">
        <v>99.3</v>
      </c>
      <c r="AN145" s="20">
        <v>1945.7</v>
      </c>
    </row>
    <row r="146" spans="1:40" x14ac:dyDescent="0.25">
      <c r="A146" t="s">
        <v>202</v>
      </c>
      <c r="B146" t="s">
        <v>188</v>
      </c>
      <c r="C146" t="s">
        <v>75</v>
      </c>
      <c r="D146" t="s">
        <v>193</v>
      </c>
      <c r="E146" t="s">
        <v>84</v>
      </c>
      <c r="F146" t="s">
        <v>79</v>
      </c>
      <c r="G146" s="31" t="s">
        <v>82</v>
      </c>
      <c r="H146" s="31" t="s">
        <v>82</v>
      </c>
      <c r="I146" s="31" t="s">
        <v>82</v>
      </c>
      <c r="J146" s="31" t="s">
        <v>82</v>
      </c>
      <c r="K146" s="31" t="s">
        <v>82</v>
      </c>
      <c r="L146" s="31" t="s">
        <v>82</v>
      </c>
      <c r="M146" s="31" t="s">
        <v>82</v>
      </c>
      <c r="N146" s="31" t="s">
        <v>5</v>
      </c>
      <c r="O146" s="31" t="s">
        <v>82</v>
      </c>
      <c r="P146" s="31" t="s">
        <v>82</v>
      </c>
      <c r="Q146" s="31" t="s">
        <v>82</v>
      </c>
      <c r="R146" s="31" t="s">
        <v>82</v>
      </c>
      <c r="S146" s="31" t="s">
        <v>80</v>
      </c>
      <c r="T146" s="31" t="s">
        <v>82</v>
      </c>
      <c r="U146" s="31" t="s">
        <v>82</v>
      </c>
      <c r="V146" s="31" t="s">
        <v>82</v>
      </c>
      <c r="W146" s="31" t="s">
        <v>80</v>
      </c>
      <c r="X146" s="31" t="s">
        <v>80</v>
      </c>
      <c r="Y146" s="31" t="s">
        <v>80</v>
      </c>
      <c r="Z146" s="31" t="s">
        <v>80</v>
      </c>
      <c r="AA146" s="31" t="s">
        <v>80</v>
      </c>
      <c r="AB146" s="31" t="s">
        <v>82</v>
      </c>
      <c r="AC146" s="31" t="s">
        <v>82</v>
      </c>
      <c r="AD146" s="31" t="s">
        <v>80</v>
      </c>
      <c r="AE146" s="31" t="s">
        <v>80</v>
      </c>
      <c r="AF146" s="31" t="s">
        <v>80</v>
      </c>
      <c r="AG146" s="31" t="s">
        <v>80</v>
      </c>
      <c r="AH146" s="31" t="s">
        <v>80</v>
      </c>
      <c r="AI146" s="31" t="s">
        <v>80</v>
      </c>
      <c r="AJ146" s="31" t="s">
        <v>80</v>
      </c>
      <c r="AK146">
        <v>71</v>
      </c>
      <c r="AL146" s="29" t="s">
        <v>80</v>
      </c>
      <c r="AM146" s="29" t="s">
        <v>80</v>
      </c>
      <c r="AN146" s="20" t="s">
        <v>80</v>
      </c>
    </row>
    <row r="147" spans="1:40" x14ac:dyDescent="0.25">
      <c r="A147" t="s">
        <v>202</v>
      </c>
      <c r="B147" t="s">
        <v>188</v>
      </c>
      <c r="C147" t="s">
        <v>100</v>
      </c>
      <c r="D147" t="s">
        <v>111</v>
      </c>
      <c r="E147" t="s">
        <v>104</v>
      </c>
      <c r="F147" t="s">
        <v>78</v>
      </c>
      <c r="G147" s="31" t="s">
        <v>80</v>
      </c>
      <c r="H147" s="31" t="s">
        <v>80</v>
      </c>
      <c r="I147" s="31" t="s">
        <v>80</v>
      </c>
      <c r="J147" s="31">
        <v>88.9</v>
      </c>
      <c r="K147" s="31">
        <v>220.2</v>
      </c>
      <c r="L147" s="31">
        <v>226.3</v>
      </c>
      <c r="M147" s="31">
        <v>226</v>
      </c>
      <c r="N147" s="31">
        <v>226</v>
      </c>
      <c r="O147" s="31">
        <v>226</v>
      </c>
      <c r="P147" s="31">
        <v>226</v>
      </c>
      <c r="Q147" s="31">
        <v>226</v>
      </c>
      <c r="R147" s="31">
        <v>226</v>
      </c>
      <c r="S147" s="31" t="s">
        <v>80</v>
      </c>
      <c r="T147" s="31" t="s">
        <v>80</v>
      </c>
      <c r="U147" s="31" t="s">
        <v>80</v>
      </c>
      <c r="V147" s="31" t="s">
        <v>80</v>
      </c>
      <c r="W147" s="31" t="s">
        <v>80</v>
      </c>
      <c r="X147" s="31" t="s">
        <v>80</v>
      </c>
      <c r="Y147" s="31" t="s">
        <v>80</v>
      </c>
      <c r="Z147" s="31" t="s">
        <v>80</v>
      </c>
      <c r="AA147" s="31" t="s">
        <v>80</v>
      </c>
      <c r="AB147" s="31" t="s">
        <v>80</v>
      </c>
      <c r="AC147" s="31" t="s">
        <v>80</v>
      </c>
      <c r="AD147" s="31" t="s">
        <v>80</v>
      </c>
      <c r="AE147" s="31" t="s">
        <v>80</v>
      </c>
      <c r="AF147" s="31" t="s">
        <v>80</v>
      </c>
      <c r="AG147" s="31" t="s">
        <v>80</v>
      </c>
      <c r="AH147" s="31" t="s">
        <v>80</v>
      </c>
      <c r="AI147" s="31" t="s">
        <v>80</v>
      </c>
      <c r="AJ147" s="31" t="s">
        <v>80</v>
      </c>
      <c r="AK147">
        <v>72</v>
      </c>
      <c r="AL147" s="29">
        <v>0.05</v>
      </c>
      <c r="AM147" s="29">
        <v>99.34</v>
      </c>
      <c r="AN147" s="20">
        <v>1891.4</v>
      </c>
    </row>
    <row r="148" spans="1:40" x14ac:dyDescent="0.25">
      <c r="A148" t="s">
        <v>202</v>
      </c>
      <c r="B148" t="s">
        <v>188</v>
      </c>
      <c r="C148" t="s">
        <v>100</v>
      </c>
      <c r="D148" t="s">
        <v>111</v>
      </c>
      <c r="E148" t="s">
        <v>104</v>
      </c>
      <c r="F148" t="s">
        <v>79</v>
      </c>
      <c r="G148" s="31" t="s">
        <v>80</v>
      </c>
      <c r="H148" s="31" t="s">
        <v>80</v>
      </c>
      <c r="I148" s="31" t="s">
        <v>80</v>
      </c>
      <c r="J148" s="31" t="s">
        <v>82</v>
      </c>
      <c r="K148" s="31" t="s">
        <v>82</v>
      </c>
      <c r="L148" s="31" t="s">
        <v>82</v>
      </c>
      <c r="M148" s="31" t="s">
        <v>82</v>
      </c>
      <c r="N148" s="31" t="s">
        <v>82</v>
      </c>
      <c r="O148" s="31" t="s">
        <v>82</v>
      </c>
      <c r="P148" s="31" t="s">
        <v>82</v>
      </c>
      <c r="Q148" s="31" t="s">
        <v>82</v>
      </c>
      <c r="R148" s="31" t="s">
        <v>82</v>
      </c>
      <c r="S148" s="31" t="s">
        <v>80</v>
      </c>
      <c r="T148" s="31" t="s">
        <v>80</v>
      </c>
      <c r="U148" s="31" t="s">
        <v>80</v>
      </c>
      <c r="V148" s="31" t="s">
        <v>80</v>
      </c>
      <c r="W148" s="31" t="s">
        <v>80</v>
      </c>
      <c r="X148" s="31" t="s">
        <v>80</v>
      </c>
      <c r="Y148" s="31" t="s">
        <v>80</v>
      </c>
      <c r="Z148" s="31" t="s">
        <v>80</v>
      </c>
      <c r="AA148" s="31" t="s">
        <v>80</v>
      </c>
      <c r="AB148" s="31" t="s">
        <v>80</v>
      </c>
      <c r="AC148" s="31" t="s">
        <v>80</v>
      </c>
      <c r="AD148" s="31" t="s">
        <v>80</v>
      </c>
      <c r="AE148" s="31" t="s">
        <v>80</v>
      </c>
      <c r="AF148" s="31" t="s">
        <v>80</v>
      </c>
      <c r="AG148" s="31" t="s">
        <v>80</v>
      </c>
      <c r="AH148" s="31" t="s">
        <v>80</v>
      </c>
      <c r="AI148" s="31" t="s">
        <v>80</v>
      </c>
      <c r="AJ148" s="31" t="s">
        <v>80</v>
      </c>
      <c r="AK148">
        <v>72</v>
      </c>
      <c r="AL148" s="29" t="s">
        <v>80</v>
      </c>
      <c r="AM148" s="29" t="s">
        <v>80</v>
      </c>
      <c r="AN148" s="20" t="s">
        <v>80</v>
      </c>
    </row>
    <row r="149" spans="1:40" x14ac:dyDescent="0.25">
      <c r="A149" t="s">
        <v>202</v>
      </c>
      <c r="B149" t="s">
        <v>188</v>
      </c>
      <c r="C149" t="s">
        <v>100</v>
      </c>
      <c r="D149" t="s">
        <v>134</v>
      </c>
      <c r="E149" t="s">
        <v>105</v>
      </c>
      <c r="F149" t="s">
        <v>78</v>
      </c>
      <c r="G149" s="31" t="s">
        <v>80</v>
      </c>
      <c r="H149" s="31" t="s">
        <v>80</v>
      </c>
      <c r="I149" s="31" t="s">
        <v>80</v>
      </c>
      <c r="J149" s="31" t="s">
        <v>80</v>
      </c>
      <c r="K149" s="31" t="s">
        <v>80</v>
      </c>
      <c r="L149" s="31" t="s">
        <v>80</v>
      </c>
      <c r="M149" s="31" t="s">
        <v>80</v>
      </c>
      <c r="N149" s="31" t="s">
        <v>80</v>
      </c>
      <c r="O149" s="31" t="s">
        <v>80</v>
      </c>
      <c r="P149" s="31" t="s">
        <v>80</v>
      </c>
      <c r="Q149" s="31" t="s">
        <v>80</v>
      </c>
      <c r="R149" s="31">
        <v>50.423000000000002</v>
      </c>
      <c r="S149" s="31">
        <v>65.293000000000006</v>
      </c>
      <c r="T149" s="31">
        <v>107.244</v>
      </c>
      <c r="U149" s="31">
        <v>77.775999999999996</v>
      </c>
      <c r="V149" s="31">
        <v>110</v>
      </c>
      <c r="W149" s="31">
        <v>127.40900000000001</v>
      </c>
      <c r="X149" s="31">
        <v>118.70399999999999</v>
      </c>
      <c r="Y149" s="31">
        <v>118.705</v>
      </c>
      <c r="Z149" s="31">
        <v>48.743000000000002</v>
      </c>
      <c r="AA149" s="31">
        <v>62.843000000000004</v>
      </c>
      <c r="AB149" s="31">
        <v>59.305999999999997</v>
      </c>
      <c r="AC149" s="31">
        <v>70.457999999999998</v>
      </c>
      <c r="AD149" s="31">
        <v>47.988</v>
      </c>
      <c r="AE149" s="31">
        <v>66.099999999999994</v>
      </c>
      <c r="AF149" s="31">
        <v>125.292</v>
      </c>
      <c r="AG149" s="31">
        <v>79.793000000000006</v>
      </c>
      <c r="AH149" s="31">
        <v>90.394999999999996</v>
      </c>
      <c r="AI149" s="31">
        <v>98.492999999999995</v>
      </c>
      <c r="AJ149" s="31">
        <v>112.095</v>
      </c>
      <c r="AK149">
        <v>73</v>
      </c>
      <c r="AL149" s="29">
        <v>0.04</v>
      </c>
      <c r="AM149" s="29">
        <v>99.39</v>
      </c>
      <c r="AN149" s="20">
        <v>1637.06</v>
      </c>
    </row>
    <row r="150" spans="1:40" x14ac:dyDescent="0.25">
      <c r="A150" t="s">
        <v>202</v>
      </c>
      <c r="B150" t="s">
        <v>188</v>
      </c>
      <c r="C150" t="s">
        <v>100</v>
      </c>
      <c r="D150" t="s">
        <v>134</v>
      </c>
      <c r="E150" t="s">
        <v>105</v>
      </c>
      <c r="F150" t="s">
        <v>79</v>
      </c>
      <c r="G150" s="31" t="s">
        <v>80</v>
      </c>
      <c r="H150" s="31" t="s">
        <v>80</v>
      </c>
      <c r="I150" s="31" t="s">
        <v>80</v>
      </c>
      <c r="J150" s="31" t="s">
        <v>80</v>
      </c>
      <c r="K150" s="31" t="s">
        <v>80</v>
      </c>
      <c r="L150" s="31" t="s">
        <v>80</v>
      </c>
      <c r="M150" s="31" t="s">
        <v>80</v>
      </c>
      <c r="N150" s="31" t="s">
        <v>80</v>
      </c>
      <c r="O150" s="31" t="s">
        <v>80</v>
      </c>
      <c r="P150" s="31" t="s">
        <v>80</v>
      </c>
      <c r="Q150" s="31" t="s">
        <v>80</v>
      </c>
      <c r="R150" s="31" t="s">
        <v>5</v>
      </c>
      <c r="S150" s="31" t="s">
        <v>5</v>
      </c>
      <c r="T150" s="31" t="s">
        <v>5</v>
      </c>
      <c r="U150" s="31" t="s">
        <v>5</v>
      </c>
      <c r="V150" s="31" t="s">
        <v>82</v>
      </c>
      <c r="W150" s="31" t="s">
        <v>5</v>
      </c>
      <c r="X150" s="31" t="s">
        <v>82</v>
      </c>
      <c r="Y150" s="31" t="s">
        <v>82</v>
      </c>
      <c r="Z150" s="31" t="s">
        <v>5</v>
      </c>
      <c r="AA150" s="31" t="s">
        <v>5</v>
      </c>
      <c r="AB150" s="31" t="s">
        <v>5</v>
      </c>
      <c r="AC150" s="31" t="s">
        <v>5</v>
      </c>
      <c r="AD150" s="31" t="s">
        <v>5</v>
      </c>
      <c r="AE150" s="31" t="s">
        <v>5</v>
      </c>
      <c r="AF150" s="31" t="s">
        <v>5</v>
      </c>
      <c r="AG150" s="31" t="s">
        <v>82</v>
      </c>
      <c r="AH150" s="31" t="s">
        <v>82</v>
      </c>
      <c r="AI150" s="31" t="s">
        <v>82</v>
      </c>
      <c r="AJ150" s="31" t="s">
        <v>82</v>
      </c>
      <c r="AK150">
        <v>73</v>
      </c>
      <c r="AL150" s="29" t="s">
        <v>80</v>
      </c>
      <c r="AM150" s="29" t="s">
        <v>80</v>
      </c>
      <c r="AN150" s="20" t="s">
        <v>80</v>
      </c>
    </row>
    <row r="151" spans="1:40" x14ac:dyDescent="0.25">
      <c r="A151" t="s">
        <v>202</v>
      </c>
      <c r="B151" t="s">
        <v>188</v>
      </c>
      <c r="C151" t="s">
        <v>85</v>
      </c>
      <c r="D151" t="s">
        <v>115</v>
      </c>
      <c r="E151" t="s">
        <v>87</v>
      </c>
      <c r="F151" t="s">
        <v>78</v>
      </c>
      <c r="G151" s="31" t="s">
        <v>80</v>
      </c>
      <c r="H151" s="31" t="s">
        <v>80</v>
      </c>
      <c r="I151" s="31" t="s">
        <v>80</v>
      </c>
      <c r="J151" s="31" t="s">
        <v>80</v>
      </c>
      <c r="K151" s="31" t="s">
        <v>80</v>
      </c>
      <c r="L151" s="31" t="s">
        <v>80</v>
      </c>
      <c r="M151" s="31" t="s">
        <v>80</v>
      </c>
      <c r="N151" s="31" t="s">
        <v>80</v>
      </c>
      <c r="O151" s="31" t="s">
        <v>80</v>
      </c>
      <c r="P151" s="31" t="s">
        <v>80</v>
      </c>
      <c r="Q151" s="31" t="s">
        <v>80</v>
      </c>
      <c r="R151" s="31" t="s">
        <v>80</v>
      </c>
      <c r="S151" s="31" t="s">
        <v>80</v>
      </c>
      <c r="T151" s="31" t="s">
        <v>80</v>
      </c>
      <c r="U151" s="31" t="s">
        <v>80</v>
      </c>
      <c r="V151" s="31" t="s">
        <v>80</v>
      </c>
      <c r="W151" s="31" t="s">
        <v>80</v>
      </c>
      <c r="X151" s="31" t="s">
        <v>80</v>
      </c>
      <c r="Y151" s="31" t="s">
        <v>80</v>
      </c>
      <c r="Z151" s="31" t="s">
        <v>80</v>
      </c>
      <c r="AA151" s="31" t="s">
        <v>80</v>
      </c>
      <c r="AB151" s="31" t="s">
        <v>80</v>
      </c>
      <c r="AC151" s="31" t="s">
        <v>80</v>
      </c>
      <c r="AD151" s="31" t="s">
        <v>80</v>
      </c>
      <c r="AE151" s="31" t="s">
        <v>80</v>
      </c>
      <c r="AF151" s="31" t="s">
        <v>80</v>
      </c>
      <c r="AG151" s="31" t="s">
        <v>80</v>
      </c>
      <c r="AH151" s="31" t="s">
        <v>80</v>
      </c>
      <c r="AI151" s="31">
        <v>309.50599999999997</v>
      </c>
      <c r="AJ151" s="31">
        <v>1297.43</v>
      </c>
      <c r="AK151">
        <v>74</v>
      </c>
      <c r="AL151" s="29">
        <v>0.04</v>
      </c>
      <c r="AM151" s="29">
        <v>99.43</v>
      </c>
      <c r="AN151" s="20">
        <v>1606.9359999999999</v>
      </c>
    </row>
    <row r="152" spans="1:40" x14ac:dyDescent="0.25">
      <c r="A152" t="s">
        <v>202</v>
      </c>
      <c r="B152" t="s">
        <v>188</v>
      </c>
      <c r="C152" t="s">
        <v>85</v>
      </c>
      <c r="D152" t="s">
        <v>115</v>
      </c>
      <c r="E152" t="s">
        <v>87</v>
      </c>
      <c r="F152" t="s">
        <v>79</v>
      </c>
      <c r="G152" s="31" t="s">
        <v>80</v>
      </c>
      <c r="H152" s="31" t="s">
        <v>80</v>
      </c>
      <c r="I152" s="31" t="s">
        <v>80</v>
      </c>
      <c r="J152" s="31" t="s">
        <v>80</v>
      </c>
      <c r="K152" s="31" t="s">
        <v>80</v>
      </c>
      <c r="L152" s="31" t="s">
        <v>80</v>
      </c>
      <c r="M152" s="31" t="s">
        <v>80</v>
      </c>
      <c r="N152" s="31" t="s">
        <v>80</v>
      </c>
      <c r="O152" s="31" t="s">
        <v>80</v>
      </c>
      <c r="P152" s="31" t="s">
        <v>80</v>
      </c>
      <c r="Q152" s="31" t="s">
        <v>80</v>
      </c>
      <c r="R152" s="31" t="s">
        <v>80</v>
      </c>
      <c r="S152" s="31" t="s">
        <v>80</v>
      </c>
      <c r="T152" s="31" t="s">
        <v>80</v>
      </c>
      <c r="U152" s="31" t="s">
        <v>80</v>
      </c>
      <c r="V152" s="31" t="s">
        <v>80</v>
      </c>
      <c r="W152" s="31" t="s">
        <v>80</v>
      </c>
      <c r="X152" s="31" t="s">
        <v>80</v>
      </c>
      <c r="Y152" s="31" t="s">
        <v>80</v>
      </c>
      <c r="Z152" s="31" t="s">
        <v>80</v>
      </c>
      <c r="AA152" s="31" t="s">
        <v>80</v>
      </c>
      <c r="AB152" s="31" t="s">
        <v>80</v>
      </c>
      <c r="AC152" s="31" t="s">
        <v>80</v>
      </c>
      <c r="AD152" s="31" t="s">
        <v>80</v>
      </c>
      <c r="AE152" s="31" t="s">
        <v>80</v>
      </c>
      <c r="AF152" s="31" t="s">
        <v>80</v>
      </c>
      <c r="AG152" s="31" t="s">
        <v>80</v>
      </c>
      <c r="AH152" s="31" t="s">
        <v>80</v>
      </c>
      <c r="AI152" s="31" t="s">
        <v>5</v>
      </c>
      <c r="AJ152" s="31" t="s">
        <v>5</v>
      </c>
      <c r="AK152">
        <v>74</v>
      </c>
      <c r="AL152" s="29" t="s">
        <v>80</v>
      </c>
      <c r="AM152" s="29" t="s">
        <v>80</v>
      </c>
      <c r="AN152" s="20" t="s">
        <v>80</v>
      </c>
    </row>
    <row r="153" spans="1:40" x14ac:dyDescent="0.25">
      <c r="A153" t="s">
        <v>202</v>
      </c>
      <c r="B153" t="s">
        <v>188</v>
      </c>
      <c r="C153" t="s">
        <v>75</v>
      </c>
      <c r="D153" t="s">
        <v>113</v>
      </c>
      <c r="E153" t="s">
        <v>99</v>
      </c>
      <c r="F153" t="s">
        <v>78</v>
      </c>
      <c r="G153" s="31" t="s">
        <v>80</v>
      </c>
      <c r="H153" s="31" t="s">
        <v>80</v>
      </c>
      <c r="I153" s="31">
        <v>57</v>
      </c>
      <c r="J153" s="31" t="s">
        <v>80</v>
      </c>
      <c r="K153" s="31" t="s">
        <v>80</v>
      </c>
      <c r="L153" s="31">
        <v>297.39999999999998</v>
      </c>
      <c r="M153" s="31">
        <v>8.3000000000000007</v>
      </c>
      <c r="N153" s="31">
        <v>5.57</v>
      </c>
      <c r="O153" s="31" t="s">
        <v>80</v>
      </c>
      <c r="P153" s="31">
        <v>31.75</v>
      </c>
      <c r="Q153" s="31" t="s">
        <v>80</v>
      </c>
      <c r="R153" s="31">
        <v>2.9</v>
      </c>
      <c r="S153" s="31" t="s">
        <v>80</v>
      </c>
      <c r="T153" s="31" t="s">
        <v>80</v>
      </c>
      <c r="U153" s="31">
        <v>2</v>
      </c>
      <c r="V153" s="31" t="s">
        <v>80</v>
      </c>
      <c r="W153" s="31">
        <v>2.7989999999999999</v>
      </c>
      <c r="X153" s="31">
        <v>1.2430000000000001</v>
      </c>
      <c r="Y153" s="31" t="s">
        <v>80</v>
      </c>
      <c r="Z153" s="31" t="s">
        <v>80</v>
      </c>
      <c r="AA153" s="31" t="s">
        <v>80</v>
      </c>
      <c r="AB153" s="31" t="s">
        <v>80</v>
      </c>
      <c r="AC153" s="31" t="s">
        <v>80</v>
      </c>
      <c r="AD153" s="31" t="s">
        <v>80</v>
      </c>
      <c r="AE153" s="31" t="s">
        <v>80</v>
      </c>
      <c r="AF153" s="31">
        <v>78.659000000000006</v>
      </c>
      <c r="AG153" s="31">
        <v>12.739000000000001</v>
      </c>
      <c r="AH153" s="31">
        <v>513</v>
      </c>
      <c r="AI153" s="31">
        <v>278</v>
      </c>
      <c r="AJ153" s="31">
        <v>44.9</v>
      </c>
      <c r="AK153">
        <v>75</v>
      </c>
      <c r="AL153" s="29">
        <v>0.03</v>
      </c>
      <c r="AM153" s="29">
        <v>99.46</v>
      </c>
      <c r="AN153" s="20">
        <v>1336.26</v>
      </c>
    </row>
    <row r="154" spans="1:40" x14ac:dyDescent="0.25">
      <c r="A154" t="s">
        <v>202</v>
      </c>
      <c r="B154" t="s">
        <v>188</v>
      </c>
      <c r="C154" t="s">
        <v>75</v>
      </c>
      <c r="D154" t="s">
        <v>113</v>
      </c>
      <c r="E154" t="s">
        <v>99</v>
      </c>
      <c r="F154" t="s">
        <v>79</v>
      </c>
      <c r="G154" s="31" t="s">
        <v>80</v>
      </c>
      <c r="H154" s="31" t="s">
        <v>80</v>
      </c>
      <c r="I154" s="31" t="s">
        <v>82</v>
      </c>
      <c r="J154" s="31" t="s">
        <v>80</v>
      </c>
      <c r="K154" s="31" t="s">
        <v>80</v>
      </c>
      <c r="L154" s="31" t="s">
        <v>82</v>
      </c>
      <c r="M154" s="31" t="s">
        <v>82</v>
      </c>
      <c r="N154" s="31" t="s">
        <v>82</v>
      </c>
      <c r="O154" s="31" t="s">
        <v>80</v>
      </c>
      <c r="P154" s="31" t="s">
        <v>82</v>
      </c>
      <c r="Q154" s="31" t="s">
        <v>80</v>
      </c>
      <c r="R154" s="31" t="s">
        <v>82</v>
      </c>
      <c r="S154" s="31" t="s">
        <v>80</v>
      </c>
      <c r="T154" s="31" t="s">
        <v>80</v>
      </c>
      <c r="U154" s="31" t="s">
        <v>5</v>
      </c>
      <c r="V154" s="31" t="s">
        <v>80</v>
      </c>
      <c r="W154" s="31" t="s">
        <v>82</v>
      </c>
      <c r="X154" s="31" t="s">
        <v>82</v>
      </c>
      <c r="Y154" s="31" t="s">
        <v>80</v>
      </c>
      <c r="Z154" s="31" t="s">
        <v>80</v>
      </c>
      <c r="AA154" s="31" t="s">
        <v>80</v>
      </c>
      <c r="AB154" s="31" t="s">
        <v>80</v>
      </c>
      <c r="AC154" s="31" t="s">
        <v>80</v>
      </c>
      <c r="AD154" s="31" t="s">
        <v>80</v>
      </c>
      <c r="AE154" s="31" t="s">
        <v>80</v>
      </c>
      <c r="AF154" s="31" t="s">
        <v>5</v>
      </c>
      <c r="AG154" s="31" t="s">
        <v>5</v>
      </c>
      <c r="AH154" s="31" t="s">
        <v>5</v>
      </c>
      <c r="AI154" s="31" t="s">
        <v>5</v>
      </c>
      <c r="AJ154" s="31" t="s">
        <v>5</v>
      </c>
      <c r="AK154">
        <v>75</v>
      </c>
      <c r="AL154" s="29" t="s">
        <v>80</v>
      </c>
      <c r="AM154" s="29" t="s">
        <v>80</v>
      </c>
      <c r="AN154" s="20" t="s">
        <v>80</v>
      </c>
    </row>
    <row r="155" spans="1:40" x14ac:dyDescent="0.25">
      <c r="A155" t="s">
        <v>202</v>
      </c>
      <c r="B155" t="s">
        <v>188</v>
      </c>
      <c r="C155" t="s">
        <v>75</v>
      </c>
      <c r="D155" t="s">
        <v>122</v>
      </c>
      <c r="E155" t="s">
        <v>87</v>
      </c>
      <c r="F155" t="s">
        <v>78</v>
      </c>
      <c r="G155" s="31" t="s">
        <v>80</v>
      </c>
      <c r="H155" s="31" t="s">
        <v>80</v>
      </c>
      <c r="I155" s="31" t="s">
        <v>80</v>
      </c>
      <c r="J155" s="31" t="s">
        <v>80</v>
      </c>
      <c r="K155" s="31">
        <v>5.5010000000000003</v>
      </c>
      <c r="L155" s="31">
        <v>4.782</v>
      </c>
      <c r="M155" s="31">
        <v>3.5640000000000001</v>
      </c>
      <c r="N155" s="31" t="s">
        <v>80</v>
      </c>
      <c r="O155" s="31">
        <v>1.2290000000000001</v>
      </c>
      <c r="P155" s="31">
        <v>0.89200000000000002</v>
      </c>
      <c r="Q155" s="31">
        <v>0.26900000000000002</v>
      </c>
      <c r="R155" s="31">
        <v>6.9029999999999996</v>
      </c>
      <c r="S155" s="31">
        <v>8.6359999999999992</v>
      </c>
      <c r="T155" s="31">
        <v>6.5369999999999999</v>
      </c>
      <c r="U155" s="31">
        <v>3.8290000000000002</v>
      </c>
      <c r="V155" s="31">
        <v>5.8869999999999996</v>
      </c>
      <c r="W155" s="31">
        <v>13.872999999999999</v>
      </c>
      <c r="X155" s="31">
        <v>14.852</v>
      </c>
      <c r="Y155" s="31">
        <v>31.835000000000001</v>
      </c>
      <c r="Z155" s="31">
        <v>120.048</v>
      </c>
      <c r="AA155" s="31">
        <v>116.81</v>
      </c>
      <c r="AB155" s="31">
        <v>138.768</v>
      </c>
      <c r="AC155" s="31">
        <v>183.072</v>
      </c>
      <c r="AD155" s="31">
        <v>113.509</v>
      </c>
      <c r="AE155" s="31">
        <v>74.290999999999997</v>
      </c>
      <c r="AF155" s="31">
        <v>115.43300000000001</v>
      </c>
      <c r="AG155" s="31">
        <v>149.172</v>
      </c>
      <c r="AH155" s="31">
        <v>51.997</v>
      </c>
      <c r="AI155" s="31">
        <v>46.893000000000001</v>
      </c>
      <c r="AJ155" s="31">
        <v>107.52500000000001</v>
      </c>
      <c r="AK155">
        <v>76</v>
      </c>
      <c r="AL155" s="29">
        <v>0.03</v>
      </c>
      <c r="AM155" s="29">
        <v>99.5</v>
      </c>
      <c r="AN155" s="20">
        <v>1326.107</v>
      </c>
    </row>
    <row r="156" spans="1:40" x14ac:dyDescent="0.25">
      <c r="A156" t="s">
        <v>202</v>
      </c>
      <c r="B156" t="s">
        <v>188</v>
      </c>
      <c r="C156" t="s">
        <v>75</v>
      </c>
      <c r="D156" t="s">
        <v>122</v>
      </c>
      <c r="E156" t="s">
        <v>87</v>
      </c>
      <c r="F156" t="s">
        <v>79</v>
      </c>
      <c r="G156" s="31" t="s">
        <v>80</v>
      </c>
      <c r="H156" s="31" t="s">
        <v>80</v>
      </c>
      <c r="I156" s="31" t="s">
        <v>80</v>
      </c>
      <c r="J156" s="31" t="s">
        <v>80</v>
      </c>
      <c r="K156" s="31" t="s">
        <v>82</v>
      </c>
      <c r="L156" s="31" t="s">
        <v>82</v>
      </c>
      <c r="M156" s="31" t="s">
        <v>82</v>
      </c>
      <c r="N156" s="31" t="s">
        <v>80</v>
      </c>
      <c r="O156" s="31" t="s">
        <v>82</v>
      </c>
      <c r="P156" s="31" t="s">
        <v>82</v>
      </c>
      <c r="Q156" s="31" t="s">
        <v>82</v>
      </c>
      <c r="R156" s="31" t="s">
        <v>82</v>
      </c>
      <c r="S156" s="31" t="s">
        <v>82</v>
      </c>
      <c r="T156" s="31" t="s">
        <v>82</v>
      </c>
      <c r="U156" s="31" t="s">
        <v>82</v>
      </c>
      <c r="V156" s="31" t="s">
        <v>82</v>
      </c>
      <c r="W156" s="31" t="s">
        <v>82</v>
      </c>
      <c r="X156" s="31" t="s">
        <v>82</v>
      </c>
      <c r="Y156" s="31" t="s">
        <v>82</v>
      </c>
      <c r="Z156" s="31" t="s">
        <v>82</v>
      </c>
      <c r="AA156" s="31" t="s">
        <v>82</v>
      </c>
      <c r="AB156" s="31" t="s">
        <v>82</v>
      </c>
      <c r="AC156" s="31" t="s">
        <v>82</v>
      </c>
      <c r="AD156" s="31" t="s">
        <v>82</v>
      </c>
      <c r="AE156" s="31" t="s">
        <v>82</v>
      </c>
      <c r="AF156" s="31" t="s">
        <v>82</v>
      </c>
      <c r="AG156" s="31" t="s">
        <v>82</v>
      </c>
      <c r="AH156" s="31" t="s">
        <v>82</v>
      </c>
      <c r="AI156" s="31" t="s">
        <v>5</v>
      </c>
      <c r="AJ156" s="31" t="s">
        <v>5</v>
      </c>
      <c r="AK156">
        <v>76</v>
      </c>
      <c r="AL156" s="29" t="s">
        <v>80</v>
      </c>
      <c r="AM156" s="29" t="s">
        <v>80</v>
      </c>
      <c r="AN156" s="20" t="s">
        <v>80</v>
      </c>
    </row>
    <row r="157" spans="1:40" x14ac:dyDescent="0.25">
      <c r="A157" t="s">
        <v>202</v>
      </c>
      <c r="B157" t="s">
        <v>188</v>
      </c>
      <c r="C157" t="s">
        <v>75</v>
      </c>
      <c r="D157" t="s">
        <v>94</v>
      </c>
      <c r="E157" t="s">
        <v>81</v>
      </c>
      <c r="F157" t="s">
        <v>78</v>
      </c>
      <c r="G157" s="31">
        <v>290</v>
      </c>
      <c r="H157" s="31">
        <v>293</v>
      </c>
      <c r="I157" s="31">
        <v>238</v>
      </c>
      <c r="J157" s="31">
        <v>177</v>
      </c>
      <c r="K157" s="31" t="s">
        <v>80</v>
      </c>
      <c r="L157" s="31" t="s">
        <v>80</v>
      </c>
      <c r="M157" s="31" t="s">
        <v>80</v>
      </c>
      <c r="N157" s="31" t="s">
        <v>80</v>
      </c>
      <c r="O157" s="31" t="s">
        <v>80</v>
      </c>
      <c r="P157" s="31" t="s">
        <v>80</v>
      </c>
      <c r="Q157" s="31">
        <v>0.247</v>
      </c>
      <c r="R157" s="31" t="s">
        <v>80</v>
      </c>
      <c r="S157" s="31">
        <v>6.8760000000000003</v>
      </c>
      <c r="T157" s="31">
        <v>2.4430000000000001</v>
      </c>
      <c r="U157" s="31">
        <v>5.4180000000000001</v>
      </c>
      <c r="V157" s="31">
        <v>1.2230000000000001</v>
      </c>
      <c r="W157" s="31">
        <v>0.47499999999999998</v>
      </c>
      <c r="X157" s="31">
        <v>0.878</v>
      </c>
      <c r="Y157" s="31">
        <v>30.125</v>
      </c>
      <c r="Z157" s="31">
        <v>29.140999999999998</v>
      </c>
      <c r="AA157" s="31">
        <v>25.917999999999999</v>
      </c>
      <c r="AB157" s="31">
        <v>17.928999999999998</v>
      </c>
      <c r="AC157" s="31">
        <v>41.497999999999998</v>
      </c>
      <c r="AD157" s="31">
        <v>61.954999999999998</v>
      </c>
      <c r="AE157" s="31">
        <v>23.323</v>
      </c>
      <c r="AF157" s="31">
        <v>14.952999999999999</v>
      </c>
      <c r="AG157" s="31">
        <v>11.446</v>
      </c>
      <c r="AH157" s="31">
        <v>9.1180000000000003</v>
      </c>
      <c r="AI157" s="31">
        <v>4.53</v>
      </c>
      <c r="AJ157" s="31">
        <v>0.309</v>
      </c>
      <c r="AK157">
        <v>77</v>
      </c>
      <c r="AL157" s="29">
        <v>0.03</v>
      </c>
      <c r="AM157" s="29">
        <v>99.53</v>
      </c>
      <c r="AN157" s="20">
        <v>1285.8040000000001</v>
      </c>
    </row>
    <row r="158" spans="1:40" x14ac:dyDescent="0.25">
      <c r="A158" t="s">
        <v>202</v>
      </c>
      <c r="B158" t="s">
        <v>188</v>
      </c>
      <c r="C158" t="s">
        <v>75</v>
      </c>
      <c r="D158" t="s">
        <v>94</v>
      </c>
      <c r="E158" t="s">
        <v>81</v>
      </c>
      <c r="F158" t="s">
        <v>79</v>
      </c>
      <c r="G158" s="31" t="s">
        <v>82</v>
      </c>
      <c r="H158" s="31" t="s">
        <v>82</v>
      </c>
      <c r="I158" s="31" t="s">
        <v>82</v>
      </c>
      <c r="J158" s="31" t="s">
        <v>82</v>
      </c>
      <c r="K158" s="31" t="s">
        <v>80</v>
      </c>
      <c r="L158" s="31" t="s">
        <v>80</v>
      </c>
      <c r="M158" s="31" t="s">
        <v>80</v>
      </c>
      <c r="N158" s="31" t="s">
        <v>80</v>
      </c>
      <c r="O158" s="31" t="s">
        <v>80</v>
      </c>
      <c r="P158" s="31" t="s">
        <v>80</v>
      </c>
      <c r="Q158" s="31" t="s">
        <v>82</v>
      </c>
      <c r="R158" s="31" t="s">
        <v>80</v>
      </c>
      <c r="S158" s="31" t="s">
        <v>82</v>
      </c>
      <c r="T158" s="31" t="s">
        <v>9</v>
      </c>
      <c r="U158" s="31" t="s">
        <v>9</v>
      </c>
      <c r="V158" s="31" t="s">
        <v>18</v>
      </c>
      <c r="W158" s="31" t="s">
        <v>18</v>
      </c>
      <c r="X158" s="31" t="s">
        <v>18</v>
      </c>
      <c r="Y158" s="31" t="s">
        <v>18</v>
      </c>
      <c r="Z158" s="31" t="s">
        <v>18</v>
      </c>
      <c r="AA158" s="31" t="s">
        <v>18</v>
      </c>
      <c r="AB158" s="31" t="s">
        <v>18</v>
      </c>
      <c r="AC158" s="31" t="s">
        <v>18</v>
      </c>
      <c r="AD158" s="31" t="s">
        <v>18</v>
      </c>
      <c r="AE158" s="31" t="s">
        <v>18</v>
      </c>
      <c r="AF158" s="31" t="s">
        <v>18</v>
      </c>
      <c r="AG158" s="31" t="s">
        <v>18</v>
      </c>
      <c r="AH158" s="31" t="s">
        <v>18</v>
      </c>
      <c r="AI158" s="31" t="s">
        <v>7</v>
      </c>
      <c r="AJ158" s="31" t="s">
        <v>82</v>
      </c>
      <c r="AK158">
        <v>77</v>
      </c>
      <c r="AL158" s="29" t="s">
        <v>80</v>
      </c>
      <c r="AM158" s="29" t="s">
        <v>80</v>
      </c>
      <c r="AN158" s="20" t="s">
        <v>80</v>
      </c>
    </row>
    <row r="159" spans="1:40" x14ac:dyDescent="0.25">
      <c r="A159" t="s">
        <v>202</v>
      </c>
      <c r="B159" t="s">
        <v>188</v>
      </c>
      <c r="C159" t="s">
        <v>75</v>
      </c>
      <c r="D159" t="s">
        <v>102</v>
      </c>
      <c r="E159" t="s">
        <v>87</v>
      </c>
      <c r="F159" t="s">
        <v>78</v>
      </c>
      <c r="G159" s="31">
        <v>266</v>
      </c>
      <c r="H159" s="31">
        <v>297</v>
      </c>
      <c r="I159" s="31">
        <v>297</v>
      </c>
      <c r="J159" s="31" t="s">
        <v>80</v>
      </c>
      <c r="K159" s="31" t="s">
        <v>80</v>
      </c>
      <c r="L159" s="31" t="s">
        <v>80</v>
      </c>
      <c r="M159" s="31" t="s">
        <v>80</v>
      </c>
      <c r="N159" s="31">
        <v>64.748999999999995</v>
      </c>
      <c r="O159" s="31">
        <v>65</v>
      </c>
      <c r="P159" s="31">
        <v>65</v>
      </c>
      <c r="Q159" s="31">
        <v>65</v>
      </c>
      <c r="R159" s="31">
        <v>65</v>
      </c>
      <c r="S159" s="31" t="s">
        <v>80</v>
      </c>
      <c r="T159" s="31" t="s">
        <v>80</v>
      </c>
      <c r="U159" s="31" t="s">
        <v>80</v>
      </c>
      <c r="V159" s="31" t="s">
        <v>80</v>
      </c>
      <c r="W159" s="31" t="s">
        <v>80</v>
      </c>
      <c r="X159" s="31" t="s">
        <v>80</v>
      </c>
      <c r="Y159" s="31" t="s">
        <v>80</v>
      </c>
      <c r="Z159" s="31" t="s">
        <v>80</v>
      </c>
      <c r="AA159" s="31" t="s">
        <v>80</v>
      </c>
      <c r="AB159" s="31" t="s">
        <v>80</v>
      </c>
      <c r="AC159" s="31" t="s">
        <v>80</v>
      </c>
      <c r="AD159" s="31" t="s">
        <v>80</v>
      </c>
      <c r="AE159" s="31" t="s">
        <v>80</v>
      </c>
      <c r="AF159" s="31" t="s">
        <v>80</v>
      </c>
      <c r="AG159" s="31" t="s">
        <v>80</v>
      </c>
      <c r="AH159" s="31" t="s">
        <v>80</v>
      </c>
      <c r="AI159" s="31" t="s">
        <v>80</v>
      </c>
      <c r="AJ159" s="31" t="s">
        <v>80</v>
      </c>
      <c r="AK159">
        <v>78</v>
      </c>
      <c r="AL159" s="29">
        <v>0.03</v>
      </c>
      <c r="AM159" s="29">
        <v>99.56</v>
      </c>
      <c r="AN159" s="20">
        <v>1184.749</v>
      </c>
    </row>
    <row r="160" spans="1:40" x14ac:dyDescent="0.25">
      <c r="A160" t="s">
        <v>202</v>
      </c>
      <c r="B160" t="s">
        <v>188</v>
      </c>
      <c r="C160" t="s">
        <v>75</v>
      </c>
      <c r="D160" t="s">
        <v>102</v>
      </c>
      <c r="E160" t="s">
        <v>87</v>
      </c>
      <c r="F160" t="s">
        <v>79</v>
      </c>
      <c r="G160" s="31" t="s">
        <v>82</v>
      </c>
      <c r="H160" s="31" t="s">
        <v>82</v>
      </c>
      <c r="I160" s="31" t="s">
        <v>82</v>
      </c>
      <c r="J160" s="31" t="s">
        <v>80</v>
      </c>
      <c r="K160" s="31" t="s">
        <v>80</v>
      </c>
      <c r="L160" s="31" t="s">
        <v>80</v>
      </c>
      <c r="M160" s="31" t="s">
        <v>80</v>
      </c>
      <c r="N160" s="31" t="s">
        <v>20</v>
      </c>
      <c r="O160" s="31" t="s">
        <v>82</v>
      </c>
      <c r="P160" s="31" t="s">
        <v>82</v>
      </c>
      <c r="Q160" s="31" t="s">
        <v>82</v>
      </c>
      <c r="R160" s="31" t="s">
        <v>82</v>
      </c>
      <c r="S160" s="31" t="s">
        <v>80</v>
      </c>
      <c r="T160" s="31" t="s">
        <v>80</v>
      </c>
      <c r="U160" s="31" t="s">
        <v>80</v>
      </c>
      <c r="V160" s="31" t="s">
        <v>80</v>
      </c>
      <c r="W160" s="31" t="s">
        <v>80</v>
      </c>
      <c r="X160" s="31" t="s">
        <v>80</v>
      </c>
      <c r="Y160" s="31" t="s">
        <v>80</v>
      </c>
      <c r="Z160" s="31" t="s">
        <v>80</v>
      </c>
      <c r="AA160" s="31" t="s">
        <v>80</v>
      </c>
      <c r="AB160" s="31" t="s">
        <v>80</v>
      </c>
      <c r="AC160" s="31" t="s">
        <v>80</v>
      </c>
      <c r="AD160" s="31" t="s">
        <v>80</v>
      </c>
      <c r="AE160" s="31" t="s">
        <v>80</v>
      </c>
      <c r="AF160" s="31" t="s">
        <v>80</v>
      </c>
      <c r="AG160" s="31" t="s">
        <v>80</v>
      </c>
      <c r="AH160" s="31" t="s">
        <v>80</v>
      </c>
      <c r="AI160" s="31" t="s">
        <v>80</v>
      </c>
      <c r="AJ160" s="31" t="s">
        <v>80</v>
      </c>
      <c r="AK160">
        <v>78</v>
      </c>
      <c r="AL160" s="29" t="s">
        <v>80</v>
      </c>
      <c r="AM160" s="29" t="s">
        <v>80</v>
      </c>
      <c r="AN160" s="20" t="s">
        <v>80</v>
      </c>
    </row>
    <row r="161" spans="1:40" x14ac:dyDescent="0.25">
      <c r="A161" t="s">
        <v>202</v>
      </c>
      <c r="B161" t="s">
        <v>188</v>
      </c>
      <c r="C161" t="s">
        <v>75</v>
      </c>
      <c r="D161" t="s">
        <v>92</v>
      </c>
      <c r="E161" t="s">
        <v>81</v>
      </c>
      <c r="F161" t="s">
        <v>78</v>
      </c>
      <c r="G161" s="31">
        <v>43</v>
      </c>
      <c r="H161" s="31">
        <v>37</v>
      </c>
      <c r="I161" s="31">
        <v>35</v>
      </c>
      <c r="J161" s="31">
        <v>48</v>
      </c>
      <c r="K161" s="31">
        <v>38</v>
      </c>
      <c r="L161" s="31">
        <v>33.4</v>
      </c>
      <c r="M161" s="31">
        <v>23.5</v>
      </c>
      <c r="N161" s="31">
        <v>13.4</v>
      </c>
      <c r="O161" s="31">
        <v>25</v>
      </c>
      <c r="P161" s="31">
        <v>24</v>
      </c>
      <c r="Q161" s="31" t="s">
        <v>80</v>
      </c>
      <c r="R161" s="31">
        <v>46.6</v>
      </c>
      <c r="S161" s="31">
        <v>17.5</v>
      </c>
      <c r="T161" s="31">
        <v>15.2</v>
      </c>
      <c r="U161" s="31">
        <v>43.890999999999998</v>
      </c>
      <c r="V161" s="31">
        <v>34.762999999999998</v>
      </c>
      <c r="W161" s="31">
        <v>36.238</v>
      </c>
      <c r="X161" s="31">
        <v>38.296999999999997</v>
      </c>
      <c r="Y161" s="31">
        <v>27.8</v>
      </c>
      <c r="Z161" s="31">
        <v>23.856999999999999</v>
      </c>
      <c r="AA161" s="31">
        <v>28.486000000000001</v>
      </c>
      <c r="AB161" s="31">
        <v>26.713999999999999</v>
      </c>
      <c r="AC161" s="31">
        <v>58.207000000000001</v>
      </c>
      <c r="AD161" s="31">
        <v>66.742999999999995</v>
      </c>
      <c r="AE161" s="31">
        <v>37.579000000000001</v>
      </c>
      <c r="AF161" s="31">
        <v>142.95099999999999</v>
      </c>
      <c r="AG161" s="31">
        <v>82.424000000000007</v>
      </c>
      <c r="AH161" s="31">
        <v>87.650999999999996</v>
      </c>
      <c r="AI161" s="31">
        <v>3.839</v>
      </c>
      <c r="AJ161" s="31">
        <v>7.9039999999999999</v>
      </c>
      <c r="AK161">
        <v>79</v>
      </c>
      <c r="AL161" s="29">
        <v>0.03</v>
      </c>
      <c r="AM161" s="29">
        <v>99.59</v>
      </c>
      <c r="AN161" s="20">
        <v>1146.944</v>
      </c>
    </row>
    <row r="162" spans="1:40" x14ac:dyDescent="0.25">
      <c r="A162" t="s">
        <v>202</v>
      </c>
      <c r="B162" t="s">
        <v>188</v>
      </c>
      <c r="C162" t="s">
        <v>75</v>
      </c>
      <c r="D162" t="s">
        <v>92</v>
      </c>
      <c r="E162" t="s">
        <v>81</v>
      </c>
      <c r="F162" t="s">
        <v>79</v>
      </c>
      <c r="G162" s="31" t="s">
        <v>82</v>
      </c>
      <c r="H162" s="31" t="s">
        <v>82</v>
      </c>
      <c r="I162" s="31" t="s">
        <v>82</v>
      </c>
      <c r="J162" s="31" t="s">
        <v>82</v>
      </c>
      <c r="K162" s="31" t="s">
        <v>82</v>
      </c>
      <c r="L162" s="31" t="s">
        <v>82</v>
      </c>
      <c r="M162" s="31" t="s">
        <v>82</v>
      </c>
      <c r="N162" s="31" t="s">
        <v>82</v>
      </c>
      <c r="O162" s="31" t="s">
        <v>82</v>
      </c>
      <c r="P162" s="31" t="s">
        <v>82</v>
      </c>
      <c r="Q162" s="31" t="s">
        <v>80</v>
      </c>
      <c r="R162" s="31" t="s">
        <v>82</v>
      </c>
      <c r="S162" s="31" t="s">
        <v>82</v>
      </c>
      <c r="T162" s="31" t="s">
        <v>82</v>
      </c>
      <c r="U162" s="31" t="s">
        <v>82</v>
      </c>
      <c r="V162" s="31" t="s">
        <v>82</v>
      </c>
      <c r="W162" s="31" t="s">
        <v>82</v>
      </c>
      <c r="X162" s="31" t="s">
        <v>82</v>
      </c>
      <c r="Y162" s="31" t="s">
        <v>82</v>
      </c>
      <c r="Z162" s="31" t="s">
        <v>82</v>
      </c>
      <c r="AA162" s="31" t="s">
        <v>82</v>
      </c>
      <c r="AB162" s="31" t="s">
        <v>82</v>
      </c>
      <c r="AC162" s="31" t="s">
        <v>82</v>
      </c>
      <c r="AD162" s="31" t="s">
        <v>82</v>
      </c>
      <c r="AE162" s="31" t="s">
        <v>82</v>
      </c>
      <c r="AF162" s="31" t="s">
        <v>82</v>
      </c>
      <c r="AG162" s="31" t="s">
        <v>82</v>
      </c>
      <c r="AH162" s="31" t="s">
        <v>82</v>
      </c>
      <c r="AI162" s="31" t="s">
        <v>82</v>
      </c>
      <c r="AJ162" s="31" t="s">
        <v>82</v>
      </c>
      <c r="AK162">
        <v>79</v>
      </c>
      <c r="AL162" s="29" t="s">
        <v>80</v>
      </c>
      <c r="AM162" s="29" t="s">
        <v>80</v>
      </c>
      <c r="AN162" s="20" t="s">
        <v>80</v>
      </c>
    </row>
    <row r="163" spans="1:40" x14ac:dyDescent="0.25">
      <c r="A163" t="s">
        <v>202</v>
      </c>
      <c r="B163" t="s">
        <v>188</v>
      </c>
      <c r="C163" t="s">
        <v>100</v>
      </c>
      <c r="D163" t="s">
        <v>117</v>
      </c>
      <c r="E163" t="s">
        <v>105</v>
      </c>
      <c r="F163" t="s">
        <v>78</v>
      </c>
      <c r="G163" s="31">
        <v>144</v>
      </c>
      <c r="H163" s="31">
        <v>110</v>
      </c>
      <c r="I163" s="31">
        <v>110</v>
      </c>
      <c r="J163" s="31">
        <v>276.2</v>
      </c>
      <c r="K163" s="31">
        <v>123</v>
      </c>
      <c r="L163" s="31">
        <v>133.69999999999999</v>
      </c>
      <c r="M163" s="31">
        <v>144.53</v>
      </c>
      <c r="N163" s="31" t="s">
        <v>80</v>
      </c>
      <c r="O163" s="31" t="s">
        <v>80</v>
      </c>
      <c r="P163" s="31" t="s">
        <v>80</v>
      </c>
      <c r="Q163" s="31" t="s">
        <v>80</v>
      </c>
      <c r="R163" s="31" t="s">
        <v>80</v>
      </c>
      <c r="S163" s="31" t="s">
        <v>80</v>
      </c>
      <c r="T163" s="31" t="s">
        <v>80</v>
      </c>
      <c r="U163" s="31" t="s">
        <v>80</v>
      </c>
      <c r="V163" s="31" t="s">
        <v>80</v>
      </c>
      <c r="W163" s="31" t="s">
        <v>80</v>
      </c>
      <c r="X163" s="31" t="s">
        <v>80</v>
      </c>
      <c r="Y163" s="31" t="s">
        <v>80</v>
      </c>
      <c r="Z163" s="31" t="s">
        <v>80</v>
      </c>
      <c r="AA163" s="31" t="s">
        <v>80</v>
      </c>
      <c r="AB163" s="31" t="s">
        <v>80</v>
      </c>
      <c r="AC163" s="31" t="s">
        <v>80</v>
      </c>
      <c r="AD163" s="31" t="s">
        <v>80</v>
      </c>
      <c r="AE163" s="31" t="s">
        <v>80</v>
      </c>
      <c r="AF163" s="31" t="s">
        <v>80</v>
      </c>
      <c r="AG163" s="31" t="s">
        <v>80</v>
      </c>
      <c r="AH163" s="31" t="s">
        <v>80</v>
      </c>
      <c r="AI163" s="31" t="s">
        <v>80</v>
      </c>
      <c r="AJ163" s="31" t="s">
        <v>80</v>
      </c>
      <c r="AK163">
        <v>80</v>
      </c>
      <c r="AL163" s="29">
        <v>0.03</v>
      </c>
      <c r="AM163" s="29">
        <v>99.62</v>
      </c>
      <c r="AN163" s="20">
        <v>1041.43</v>
      </c>
    </row>
    <row r="164" spans="1:40" x14ac:dyDescent="0.25">
      <c r="A164" t="s">
        <v>202</v>
      </c>
      <c r="B164" t="s">
        <v>188</v>
      </c>
      <c r="C164" t="s">
        <v>100</v>
      </c>
      <c r="D164" t="s">
        <v>117</v>
      </c>
      <c r="E164" t="s">
        <v>105</v>
      </c>
      <c r="F164" t="s">
        <v>79</v>
      </c>
      <c r="G164" s="31" t="s">
        <v>82</v>
      </c>
      <c r="H164" s="31" t="s">
        <v>82</v>
      </c>
      <c r="I164" s="31" t="s">
        <v>82</v>
      </c>
      <c r="J164" s="31" t="s">
        <v>82</v>
      </c>
      <c r="K164" s="31" t="s">
        <v>82</v>
      </c>
      <c r="L164" s="31" t="s">
        <v>82</v>
      </c>
      <c r="M164" s="31" t="s">
        <v>82</v>
      </c>
      <c r="N164" s="31" t="s">
        <v>80</v>
      </c>
      <c r="O164" s="31" t="s">
        <v>80</v>
      </c>
      <c r="P164" s="31" t="s">
        <v>80</v>
      </c>
      <c r="Q164" s="31" t="s">
        <v>80</v>
      </c>
      <c r="R164" s="31" t="s">
        <v>80</v>
      </c>
      <c r="S164" s="31" t="s">
        <v>80</v>
      </c>
      <c r="T164" s="31" t="s">
        <v>80</v>
      </c>
      <c r="U164" s="31" t="s">
        <v>80</v>
      </c>
      <c r="V164" s="31" t="s">
        <v>80</v>
      </c>
      <c r="W164" s="31" t="s">
        <v>80</v>
      </c>
      <c r="X164" s="31" t="s">
        <v>80</v>
      </c>
      <c r="Y164" s="31" t="s">
        <v>80</v>
      </c>
      <c r="Z164" s="31" t="s">
        <v>80</v>
      </c>
      <c r="AA164" s="31" t="s">
        <v>80</v>
      </c>
      <c r="AB164" s="31" t="s">
        <v>80</v>
      </c>
      <c r="AC164" s="31" t="s">
        <v>80</v>
      </c>
      <c r="AD164" s="31" t="s">
        <v>80</v>
      </c>
      <c r="AE164" s="31" t="s">
        <v>80</v>
      </c>
      <c r="AF164" s="31" t="s">
        <v>80</v>
      </c>
      <c r="AG164" s="31" t="s">
        <v>80</v>
      </c>
      <c r="AH164" s="31" t="s">
        <v>80</v>
      </c>
      <c r="AI164" s="31" t="s">
        <v>80</v>
      </c>
      <c r="AJ164" s="31" t="s">
        <v>80</v>
      </c>
      <c r="AK164">
        <v>80</v>
      </c>
      <c r="AL164" s="29" t="s">
        <v>80</v>
      </c>
      <c r="AM164" s="29" t="s">
        <v>80</v>
      </c>
      <c r="AN164" s="20" t="s">
        <v>80</v>
      </c>
    </row>
    <row r="165" spans="1:40" x14ac:dyDescent="0.25">
      <c r="A165" t="s">
        <v>202</v>
      </c>
      <c r="B165" t="s">
        <v>188</v>
      </c>
      <c r="C165" t="s">
        <v>100</v>
      </c>
      <c r="D165" t="s">
        <v>134</v>
      </c>
      <c r="E165" t="s">
        <v>81</v>
      </c>
      <c r="F165" t="s">
        <v>78</v>
      </c>
      <c r="G165" s="31" t="s">
        <v>80</v>
      </c>
      <c r="H165" s="31" t="s">
        <v>80</v>
      </c>
      <c r="I165" s="31" t="s">
        <v>80</v>
      </c>
      <c r="J165" s="31" t="s">
        <v>80</v>
      </c>
      <c r="K165" s="31" t="s">
        <v>80</v>
      </c>
      <c r="L165" s="31" t="s">
        <v>80</v>
      </c>
      <c r="M165" s="31" t="s">
        <v>80</v>
      </c>
      <c r="N165" s="31" t="s">
        <v>80</v>
      </c>
      <c r="O165" s="31" t="s">
        <v>80</v>
      </c>
      <c r="P165" s="31">
        <v>80.671000000000006</v>
      </c>
      <c r="Q165" s="31">
        <v>119.09</v>
      </c>
      <c r="R165" s="31">
        <v>13.853999999999999</v>
      </c>
      <c r="S165" s="31">
        <v>37.777999999999999</v>
      </c>
      <c r="T165" s="31">
        <v>16.742000000000001</v>
      </c>
      <c r="U165" s="31">
        <v>22.602</v>
      </c>
      <c r="V165" s="31" t="s">
        <v>80</v>
      </c>
      <c r="W165" s="31">
        <v>4.9000000000000004</v>
      </c>
      <c r="X165" s="31" t="s">
        <v>80</v>
      </c>
      <c r="Y165" s="31">
        <v>1.633</v>
      </c>
      <c r="Z165" s="31">
        <v>34.845999999999997</v>
      </c>
      <c r="AA165" s="31">
        <v>41.454000000000001</v>
      </c>
      <c r="AB165" s="31">
        <v>46.472999999999999</v>
      </c>
      <c r="AC165" s="31">
        <v>39.171999999999997</v>
      </c>
      <c r="AD165" s="31">
        <v>28.757999999999999</v>
      </c>
      <c r="AE165" s="31">
        <v>50.072000000000003</v>
      </c>
      <c r="AF165" s="31">
        <v>122.456</v>
      </c>
      <c r="AG165" s="31">
        <v>67.094999999999999</v>
      </c>
      <c r="AH165" s="31">
        <v>79.875</v>
      </c>
      <c r="AI165" s="31">
        <v>89.808999999999997</v>
      </c>
      <c r="AJ165" s="31">
        <v>78.926000000000002</v>
      </c>
      <c r="AK165">
        <v>81</v>
      </c>
      <c r="AL165" s="29">
        <v>0.03</v>
      </c>
      <c r="AM165" s="29">
        <v>99.64</v>
      </c>
      <c r="AN165" s="20">
        <v>976.20500000000004</v>
      </c>
    </row>
    <row r="166" spans="1:40" x14ac:dyDescent="0.25">
      <c r="A166" t="s">
        <v>202</v>
      </c>
      <c r="B166" t="s">
        <v>188</v>
      </c>
      <c r="C166" t="s">
        <v>100</v>
      </c>
      <c r="D166" t="s">
        <v>134</v>
      </c>
      <c r="E166" t="s">
        <v>81</v>
      </c>
      <c r="F166" t="s">
        <v>79</v>
      </c>
      <c r="G166" s="31" t="s">
        <v>80</v>
      </c>
      <c r="H166" s="31" t="s">
        <v>80</v>
      </c>
      <c r="I166" s="31" t="s">
        <v>80</v>
      </c>
      <c r="J166" s="31" t="s">
        <v>80</v>
      </c>
      <c r="K166" s="31" t="s">
        <v>80</v>
      </c>
      <c r="L166" s="31" t="s">
        <v>80</v>
      </c>
      <c r="M166" s="31" t="s">
        <v>80</v>
      </c>
      <c r="N166" s="31" t="s">
        <v>80</v>
      </c>
      <c r="O166" s="31" t="s">
        <v>80</v>
      </c>
      <c r="P166" s="31" t="s">
        <v>82</v>
      </c>
      <c r="Q166" s="31" t="s">
        <v>82</v>
      </c>
      <c r="R166" s="31" t="s">
        <v>5</v>
      </c>
      <c r="S166" s="31" t="s">
        <v>5</v>
      </c>
      <c r="T166" s="31" t="s">
        <v>5</v>
      </c>
      <c r="U166" s="31" t="s">
        <v>5</v>
      </c>
      <c r="V166" s="31" t="s">
        <v>80</v>
      </c>
      <c r="W166" s="31" t="s">
        <v>5</v>
      </c>
      <c r="X166" s="31" t="s">
        <v>80</v>
      </c>
      <c r="Y166" s="31" t="s">
        <v>82</v>
      </c>
      <c r="Z166" s="31" t="s">
        <v>5</v>
      </c>
      <c r="AA166" s="31" t="s">
        <v>5</v>
      </c>
      <c r="AB166" s="31" t="s">
        <v>5</v>
      </c>
      <c r="AC166" s="31" t="s">
        <v>5</v>
      </c>
      <c r="AD166" s="31" t="s">
        <v>5</v>
      </c>
      <c r="AE166" s="31" t="s">
        <v>5</v>
      </c>
      <c r="AF166" s="31" t="s">
        <v>5</v>
      </c>
      <c r="AG166" s="31" t="s">
        <v>82</v>
      </c>
      <c r="AH166" s="31" t="s">
        <v>82</v>
      </c>
      <c r="AI166" s="31" t="s">
        <v>82</v>
      </c>
      <c r="AJ166" s="31" t="s">
        <v>82</v>
      </c>
      <c r="AK166">
        <v>81</v>
      </c>
      <c r="AL166" s="29" t="s">
        <v>80</v>
      </c>
      <c r="AM166" s="29" t="s">
        <v>80</v>
      </c>
      <c r="AN166" s="20" t="s">
        <v>80</v>
      </c>
    </row>
    <row r="167" spans="1:40" x14ac:dyDescent="0.25">
      <c r="A167" t="s">
        <v>202</v>
      </c>
      <c r="B167" t="s">
        <v>188</v>
      </c>
      <c r="C167" t="s">
        <v>75</v>
      </c>
      <c r="D167" t="s">
        <v>146</v>
      </c>
      <c r="E167" t="s">
        <v>77</v>
      </c>
      <c r="F167" t="s">
        <v>78</v>
      </c>
      <c r="G167" s="31">
        <v>215</v>
      </c>
      <c r="H167" s="31">
        <v>77</v>
      </c>
      <c r="I167" s="31">
        <v>68</v>
      </c>
      <c r="J167" s="31">
        <v>106</v>
      </c>
      <c r="K167" s="31">
        <v>170</v>
      </c>
      <c r="L167" s="31">
        <v>34</v>
      </c>
      <c r="M167" s="31">
        <v>34</v>
      </c>
      <c r="N167" s="31">
        <v>34</v>
      </c>
      <c r="O167" s="31">
        <v>34</v>
      </c>
      <c r="P167" s="31">
        <v>34</v>
      </c>
      <c r="Q167" s="31" t="s">
        <v>80</v>
      </c>
      <c r="R167" s="31" t="s">
        <v>80</v>
      </c>
      <c r="S167" s="31">
        <v>23</v>
      </c>
      <c r="T167" s="31">
        <v>98</v>
      </c>
      <c r="U167" s="31" t="s">
        <v>80</v>
      </c>
      <c r="V167" s="31" t="s">
        <v>80</v>
      </c>
      <c r="W167" s="31" t="s">
        <v>80</v>
      </c>
      <c r="X167" s="31" t="s">
        <v>80</v>
      </c>
      <c r="Y167" s="31" t="s">
        <v>80</v>
      </c>
      <c r="Z167" s="31" t="s">
        <v>80</v>
      </c>
      <c r="AA167" s="31" t="s">
        <v>80</v>
      </c>
      <c r="AB167" s="31" t="s">
        <v>80</v>
      </c>
      <c r="AC167" s="31" t="s">
        <v>80</v>
      </c>
      <c r="AD167" s="31" t="s">
        <v>80</v>
      </c>
      <c r="AE167" s="31" t="s">
        <v>80</v>
      </c>
      <c r="AF167" s="31" t="s">
        <v>80</v>
      </c>
      <c r="AG167" s="31" t="s">
        <v>80</v>
      </c>
      <c r="AH167" s="31" t="s">
        <v>80</v>
      </c>
      <c r="AI167" s="31" t="s">
        <v>80</v>
      </c>
      <c r="AJ167" s="31" t="s">
        <v>80</v>
      </c>
      <c r="AK167">
        <v>82</v>
      </c>
      <c r="AL167" s="29">
        <v>0.02</v>
      </c>
      <c r="AM167" s="29">
        <v>99.66</v>
      </c>
      <c r="AN167" s="20">
        <v>927</v>
      </c>
    </row>
    <row r="168" spans="1:40" x14ac:dyDescent="0.25">
      <c r="A168" t="s">
        <v>202</v>
      </c>
      <c r="B168" t="s">
        <v>188</v>
      </c>
      <c r="C168" t="s">
        <v>75</v>
      </c>
      <c r="D168" t="s">
        <v>146</v>
      </c>
      <c r="E168" t="s">
        <v>77</v>
      </c>
      <c r="F168" t="s">
        <v>79</v>
      </c>
      <c r="G168" s="31" t="s">
        <v>5</v>
      </c>
      <c r="H168" s="31" t="s">
        <v>20</v>
      </c>
      <c r="I168" s="31" t="s">
        <v>20</v>
      </c>
      <c r="J168" s="31" t="s">
        <v>5</v>
      </c>
      <c r="K168" s="31" t="s">
        <v>5</v>
      </c>
      <c r="L168" s="31" t="s">
        <v>82</v>
      </c>
      <c r="M168" s="31" t="s">
        <v>82</v>
      </c>
      <c r="N168" s="31" t="s">
        <v>82</v>
      </c>
      <c r="O168" s="31" t="s">
        <v>82</v>
      </c>
      <c r="P168" s="31" t="s">
        <v>82</v>
      </c>
      <c r="Q168" s="31" t="s">
        <v>80</v>
      </c>
      <c r="R168" s="31" t="s">
        <v>80</v>
      </c>
      <c r="S168" s="31" t="s">
        <v>82</v>
      </c>
      <c r="T168" s="31" t="s">
        <v>82</v>
      </c>
      <c r="U168" s="31" t="s">
        <v>80</v>
      </c>
      <c r="V168" s="31" t="s">
        <v>80</v>
      </c>
      <c r="W168" s="31" t="s">
        <v>80</v>
      </c>
      <c r="X168" s="31" t="s">
        <v>80</v>
      </c>
      <c r="Y168" s="31" t="s">
        <v>80</v>
      </c>
      <c r="Z168" s="31" t="s">
        <v>80</v>
      </c>
      <c r="AA168" s="31" t="s">
        <v>80</v>
      </c>
      <c r="AB168" s="31" t="s">
        <v>80</v>
      </c>
      <c r="AC168" s="31" t="s">
        <v>80</v>
      </c>
      <c r="AD168" s="31" t="s">
        <v>80</v>
      </c>
      <c r="AE168" s="31" t="s">
        <v>80</v>
      </c>
      <c r="AF168" s="31" t="s">
        <v>80</v>
      </c>
      <c r="AG168" s="31" t="s">
        <v>80</v>
      </c>
      <c r="AH168" s="31" t="s">
        <v>80</v>
      </c>
      <c r="AI168" s="31" t="s">
        <v>80</v>
      </c>
      <c r="AJ168" s="31" t="s">
        <v>80</v>
      </c>
      <c r="AK168">
        <v>82</v>
      </c>
      <c r="AL168" s="29" t="s">
        <v>80</v>
      </c>
      <c r="AM168" s="29" t="s">
        <v>80</v>
      </c>
      <c r="AN168" s="20" t="s">
        <v>80</v>
      </c>
    </row>
    <row r="169" spans="1:40" x14ac:dyDescent="0.25">
      <c r="A169" t="s">
        <v>202</v>
      </c>
      <c r="B169" t="s">
        <v>188</v>
      </c>
      <c r="C169" t="s">
        <v>75</v>
      </c>
      <c r="D169" t="s">
        <v>92</v>
      </c>
      <c r="E169" t="s">
        <v>77</v>
      </c>
      <c r="F169" t="s">
        <v>78</v>
      </c>
      <c r="G169" s="31" t="s">
        <v>80</v>
      </c>
      <c r="H169" s="31">
        <v>11.83</v>
      </c>
      <c r="I169" s="31">
        <v>129.36000000000001</v>
      </c>
      <c r="J169" s="31">
        <v>28.36</v>
      </c>
      <c r="K169" s="31">
        <v>254.52</v>
      </c>
      <c r="L169" s="31">
        <v>125.68</v>
      </c>
      <c r="M169" s="31">
        <v>75.010000000000005</v>
      </c>
      <c r="N169" s="31">
        <v>188.92</v>
      </c>
      <c r="O169" s="31">
        <v>56.29</v>
      </c>
      <c r="P169" s="31" t="s">
        <v>80</v>
      </c>
      <c r="Q169" s="31" t="s">
        <v>80</v>
      </c>
      <c r="R169" s="31" t="s">
        <v>80</v>
      </c>
      <c r="S169" s="31" t="s">
        <v>80</v>
      </c>
      <c r="T169" s="31" t="s">
        <v>80</v>
      </c>
      <c r="U169" s="31" t="s">
        <v>80</v>
      </c>
      <c r="V169" s="31" t="s">
        <v>80</v>
      </c>
      <c r="W169" s="31" t="s">
        <v>80</v>
      </c>
      <c r="X169" s="31" t="s">
        <v>80</v>
      </c>
      <c r="Y169" s="31" t="s">
        <v>80</v>
      </c>
      <c r="Z169" s="31" t="s">
        <v>80</v>
      </c>
      <c r="AA169" s="31" t="s">
        <v>80</v>
      </c>
      <c r="AB169" s="31" t="s">
        <v>80</v>
      </c>
      <c r="AC169" s="31" t="s">
        <v>80</v>
      </c>
      <c r="AD169" s="31" t="s">
        <v>80</v>
      </c>
      <c r="AE169" s="31" t="s">
        <v>80</v>
      </c>
      <c r="AF169" s="31" t="s">
        <v>80</v>
      </c>
      <c r="AG169" s="31" t="s">
        <v>80</v>
      </c>
      <c r="AH169" s="31" t="s">
        <v>80</v>
      </c>
      <c r="AI169" s="31" t="s">
        <v>80</v>
      </c>
      <c r="AJ169" s="31" t="s">
        <v>80</v>
      </c>
      <c r="AK169">
        <v>83</v>
      </c>
      <c r="AL169" s="29">
        <v>0.02</v>
      </c>
      <c r="AM169" s="29">
        <v>99.69</v>
      </c>
      <c r="AN169" s="20">
        <v>869.97</v>
      </c>
    </row>
    <row r="170" spans="1:40" x14ac:dyDescent="0.25">
      <c r="A170" t="s">
        <v>202</v>
      </c>
      <c r="B170" t="s">
        <v>188</v>
      </c>
      <c r="C170" t="s">
        <v>75</v>
      </c>
      <c r="D170" t="s">
        <v>92</v>
      </c>
      <c r="E170" t="s">
        <v>77</v>
      </c>
      <c r="F170" t="s">
        <v>79</v>
      </c>
      <c r="G170" s="31" t="s">
        <v>80</v>
      </c>
      <c r="H170" s="31" t="s">
        <v>5</v>
      </c>
      <c r="I170" s="31" t="s">
        <v>5</v>
      </c>
      <c r="J170" s="31" t="s">
        <v>5</v>
      </c>
      <c r="K170" s="31" t="s">
        <v>20</v>
      </c>
      <c r="L170" s="31" t="s">
        <v>20</v>
      </c>
      <c r="M170" s="31" t="s">
        <v>20</v>
      </c>
      <c r="N170" s="31" t="s">
        <v>20</v>
      </c>
      <c r="O170" s="31" t="s">
        <v>20</v>
      </c>
      <c r="P170" s="31" t="s">
        <v>7</v>
      </c>
      <c r="Q170" s="31" t="s">
        <v>7</v>
      </c>
      <c r="R170" s="31" t="s">
        <v>80</v>
      </c>
      <c r="S170" s="31" t="s">
        <v>80</v>
      </c>
      <c r="T170" s="31" t="s">
        <v>80</v>
      </c>
      <c r="U170" s="31" t="s">
        <v>80</v>
      </c>
      <c r="V170" s="31" t="s">
        <v>80</v>
      </c>
      <c r="W170" s="31" t="s">
        <v>80</v>
      </c>
      <c r="X170" s="31" t="s">
        <v>80</v>
      </c>
      <c r="Y170" s="31" t="s">
        <v>80</v>
      </c>
      <c r="Z170" s="31" t="s">
        <v>80</v>
      </c>
      <c r="AA170" s="31" t="s">
        <v>80</v>
      </c>
      <c r="AB170" s="31" t="s">
        <v>80</v>
      </c>
      <c r="AC170" s="31" t="s">
        <v>80</v>
      </c>
      <c r="AD170" s="31" t="s">
        <v>80</v>
      </c>
      <c r="AE170" s="31" t="s">
        <v>80</v>
      </c>
      <c r="AF170" s="31" t="s">
        <v>80</v>
      </c>
      <c r="AG170" s="31" t="s">
        <v>80</v>
      </c>
      <c r="AH170" s="31" t="s">
        <v>80</v>
      </c>
      <c r="AI170" s="31" t="s">
        <v>80</v>
      </c>
      <c r="AJ170" s="31" t="s">
        <v>80</v>
      </c>
      <c r="AK170">
        <v>83</v>
      </c>
      <c r="AL170" s="29" t="s">
        <v>80</v>
      </c>
      <c r="AM170" s="29" t="s">
        <v>80</v>
      </c>
      <c r="AN170" s="20" t="s">
        <v>80</v>
      </c>
    </row>
    <row r="171" spans="1:40" x14ac:dyDescent="0.25">
      <c r="A171" t="s">
        <v>202</v>
      </c>
      <c r="B171" t="s">
        <v>188</v>
      </c>
      <c r="C171" t="s">
        <v>100</v>
      </c>
      <c r="D171" t="s">
        <v>134</v>
      </c>
      <c r="E171" t="s">
        <v>104</v>
      </c>
      <c r="F171" t="s">
        <v>78</v>
      </c>
      <c r="G171" s="31">
        <v>9</v>
      </c>
      <c r="H171" s="31" t="s">
        <v>80</v>
      </c>
      <c r="I171" s="31" t="s">
        <v>80</v>
      </c>
      <c r="J171" s="31" t="s">
        <v>80</v>
      </c>
      <c r="K171" s="31">
        <v>80</v>
      </c>
      <c r="L171" s="31">
        <v>78.099999999999994</v>
      </c>
      <c r="M171" s="31">
        <v>120</v>
      </c>
      <c r="N171" s="31">
        <v>169</v>
      </c>
      <c r="O171" s="31">
        <v>119</v>
      </c>
      <c r="P171" s="31" t="s">
        <v>80</v>
      </c>
      <c r="Q171" s="31" t="s">
        <v>80</v>
      </c>
      <c r="R171" s="31">
        <v>5.8999999999999997E-2</v>
      </c>
      <c r="S171" s="31">
        <v>0.20499999999999999</v>
      </c>
      <c r="T171" s="31">
        <v>0.255</v>
      </c>
      <c r="U171" s="31">
        <v>0.114</v>
      </c>
      <c r="V171" s="31" t="s">
        <v>80</v>
      </c>
      <c r="W171" s="31">
        <v>5.0000000000000001E-3</v>
      </c>
      <c r="X171" s="31" t="s">
        <v>80</v>
      </c>
      <c r="Y171" s="31">
        <v>2E-3</v>
      </c>
      <c r="Z171" s="31">
        <v>26.498000000000001</v>
      </c>
      <c r="AA171" s="31">
        <v>22.260999999999999</v>
      </c>
      <c r="AB171" s="31">
        <v>22.234000000000002</v>
      </c>
      <c r="AC171" s="31">
        <v>5.3230000000000004</v>
      </c>
      <c r="AD171" s="31">
        <v>15.631</v>
      </c>
      <c r="AE171" s="31">
        <v>38.454000000000001</v>
      </c>
      <c r="AF171" s="31">
        <v>16.588000000000001</v>
      </c>
      <c r="AG171" s="31">
        <v>23.558</v>
      </c>
      <c r="AH171" s="31">
        <v>26.2</v>
      </c>
      <c r="AI171" s="31">
        <v>22.114999999999998</v>
      </c>
      <c r="AJ171" s="31">
        <v>23.957000000000001</v>
      </c>
      <c r="AK171">
        <v>84</v>
      </c>
      <c r="AL171" s="29">
        <v>0.02</v>
      </c>
      <c r="AM171" s="29">
        <v>99.71</v>
      </c>
      <c r="AN171" s="20">
        <v>818.55799999999999</v>
      </c>
    </row>
    <row r="172" spans="1:40" x14ac:dyDescent="0.25">
      <c r="A172" t="s">
        <v>202</v>
      </c>
      <c r="B172" t="s">
        <v>188</v>
      </c>
      <c r="C172" t="s">
        <v>100</v>
      </c>
      <c r="D172" t="s">
        <v>134</v>
      </c>
      <c r="E172" t="s">
        <v>104</v>
      </c>
      <c r="F172" t="s">
        <v>79</v>
      </c>
      <c r="G172" s="31" t="s">
        <v>82</v>
      </c>
      <c r="H172" s="31" t="s">
        <v>80</v>
      </c>
      <c r="I172" s="31" t="s">
        <v>80</v>
      </c>
      <c r="J172" s="31" t="s">
        <v>80</v>
      </c>
      <c r="K172" s="31" t="s">
        <v>82</v>
      </c>
      <c r="L172" s="31" t="s">
        <v>82</v>
      </c>
      <c r="M172" s="31" t="s">
        <v>82</v>
      </c>
      <c r="N172" s="31" t="s">
        <v>82</v>
      </c>
      <c r="O172" s="31" t="s">
        <v>82</v>
      </c>
      <c r="P172" s="31" t="s">
        <v>80</v>
      </c>
      <c r="Q172" s="31" t="s">
        <v>80</v>
      </c>
      <c r="R172" s="31" t="s">
        <v>5</v>
      </c>
      <c r="S172" s="31" t="s">
        <v>5</v>
      </c>
      <c r="T172" s="31" t="s">
        <v>5</v>
      </c>
      <c r="U172" s="31" t="s">
        <v>5</v>
      </c>
      <c r="V172" s="31" t="s">
        <v>80</v>
      </c>
      <c r="W172" s="31" t="s">
        <v>5</v>
      </c>
      <c r="X172" s="31" t="s">
        <v>80</v>
      </c>
      <c r="Y172" s="31" t="s">
        <v>82</v>
      </c>
      <c r="Z172" s="31" t="s">
        <v>5</v>
      </c>
      <c r="AA172" s="31" t="s">
        <v>5</v>
      </c>
      <c r="AB172" s="31" t="s">
        <v>5</v>
      </c>
      <c r="AC172" s="31" t="s">
        <v>5</v>
      </c>
      <c r="AD172" s="31" t="s">
        <v>5</v>
      </c>
      <c r="AE172" s="31" t="s">
        <v>5</v>
      </c>
      <c r="AF172" s="31" t="s">
        <v>5</v>
      </c>
      <c r="AG172" s="31" t="s">
        <v>82</v>
      </c>
      <c r="AH172" s="31" t="s">
        <v>82</v>
      </c>
      <c r="AI172" s="31" t="s">
        <v>82</v>
      </c>
      <c r="AJ172" s="31" t="s">
        <v>82</v>
      </c>
      <c r="AK172">
        <v>84</v>
      </c>
      <c r="AL172" s="29" t="s">
        <v>80</v>
      </c>
      <c r="AM172" s="29" t="s">
        <v>80</v>
      </c>
      <c r="AN172" s="20" t="s">
        <v>80</v>
      </c>
    </row>
    <row r="173" spans="1:40" x14ac:dyDescent="0.25">
      <c r="A173" t="s">
        <v>202</v>
      </c>
      <c r="B173" t="s">
        <v>188</v>
      </c>
      <c r="C173" t="s">
        <v>85</v>
      </c>
      <c r="D173" t="s">
        <v>133</v>
      </c>
      <c r="E173" t="s">
        <v>87</v>
      </c>
      <c r="F173" t="s">
        <v>78</v>
      </c>
      <c r="G173" s="31" t="s">
        <v>80</v>
      </c>
      <c r="H173" s="31" t="s">
        <v>80</v>
      </c>
      <c r="I173" s="31" t="s">
        <v>80</v>
      </c>
      <c r="J173" s="31" t="s">
        <v>80</v>
      </c>
      <c r="K173" s="31" t="s">
        <v>80</v>
      </c>
      <c r="L173" s="31" t="s">
        <v>80</v>
      </c>
      <c r="M173" s="31" t="s">
        <v>80</v>
      </c>
      <c r="N173" s="31" t="s">
        <v>80</v>
      </c>
      <c r="O173" s="31" t="s">
        <v>80</v>
      </c>
      <c r="P173" s="31" t="s">
        <v>80</v>
      </c>
      <c r="Q173" s="31" t="s">
        <v>80</v>
      </c>
      <c r="R173" s="31" t="s">
        <v>80</v>
      </c>
      <c r="S173" s="31" t="s">
        <v>80</v>
      </c>
      <c r="T173" s="31" t="s">
        <v>80</v>
      </c>
      <c r="U173" s="31" t="s">
        <v>80</v>
      </c>
      <c r="V173" s="31" t="s">
        <v>80</v>
      </c>
      <c r="W173" s="31" t="s">
        <v>80</v>
      </c>
      <c r="X173" s="31" t="s">
        <v>80</v>
      </c>
      <c r="Y173" s="31" t="s">
        <v>80</v>
      </c>
      <c r="Z173" s="31" t="s">
        <v>80</v>
      </c>
      <c r="AA173" s="31">
        <v>13.62</v>
      </c>
      <c r="AB173" s="31">
        <v>182.928</v>
      </c>
      <c r="AC173" s="31">
        <v>180.61199999999999</v>
      </c>
      <c r="AD173" s="31">
        <v>3.4750000000000001</v>
      </c>
      <c r="AE173" s="31">
        <v>42.612000000000002</v>
      </c>
      <c r="AF173" s="31">
        <v>116.215</v>
      </c>
      <c r="AG173" s="31">
        <v>164.02</v>
      </c>
      <c r="AH173" s="31">
        <v>107.616</v>
      </c>
      <c r="AI173" s="31" t="s">
        <v>80</v>
      </c>
      <c r="AJ173" s="31" t="s">
        <v>80</v>
      </c>
      <c r="AK173">
        <v>85</v>
      </c>
      <c r="AL173" s="29">
        <v>0.02</v>
      </c>
      <c r="AM173" s="29">
        <v>99.73</v>
      </c>
      <c r="AN173" s="20">
        <v>811.09699999999998</v>
      </c>
    </row>
    <row r="174" spans="1:40" x14ac:dyDescent="0.25">
      <c r="A174" t="s">
        <v>202</v>
      </c>
      <c r="B174" t="s">
        <v>188</v>
      </c>
      <c r="C174" t="s">
        <v>85</v>
      </c>
      <c r="D174" t="s">
        <v>133</v>
      </c>
      <c r="E174" t="s">
        <v>87</v>
      </c>
      <c r="F174" t="s">
        <v>79</v>
      </c>
      <c r="G174" s="31" t="s">
        <v>80</v>
      </c>
      <c r="H174" s="31" t="s">
        <v>80</v>
      </c>
      <c r="I174" s="31" t="s">
        <v>80</v>
      </c>
      <c r="J174" s="31" t="s">
        <v>80</v>
      </c>
      <c r="K174" s="31" t="s">
        <v>80</v>
      </c>
      <c r="L174" s="31" t="s">
        <v>80</v>
      </c>
      <c r="M174" s="31" t="s">
        <v>80</v>
      </c>
      <c r="N174" s="31" t="s">
        <v>80</v>
      </c>
      <c r="O174" s="31" t="s">
        <v>80</v>
      </c>
      <c r="P174" s="31" t="s">
        <v>80</v>
      </c>
      <c r="Q174" s="31" t="s">
        <v>80</v>
      </c>
      <c r="R174" s="31" t="s">
        <v>80</v>
      </c>
      <c r="S174" s="31" t="s">
        <v>80</v>
      </c>
      <c r="T174" s="31" t="s">
        <v>80</v>
      </c>
      <c r="U174" s="31" t="s">
        <v>80</v>
      </c>
      <c r="V174" s="31" t="s">
        <v>80</v>
      </c>
      <c r="W174" s="31" t="s">
        <v>80</v>
      </c>
      <c r="X174" s="31" t="s">
        <v>80</v>
      </c>
      <c r="Y174" s="31" t="s">
        <v>80</v>
      </c>
      <c r="Z174" s="31" t="s">
        <v>80</v>
      </c>
      <c r="AA174" s="31" t="s">
        <v>82</v>
      </c>
      <c r="AB174" s="31" t="s">
        <v>82</v>
      </c>
      <c r="AC174" s="31" t="s">
        <v>82</v>
      </c>
      <c r="AD174" s="31" t="s">
        <v>82</v>
      </c>
      <c r="AE174" s="31" t="s">
        <v>82</v>
      </c>
      <c r="AF174" s="31" t="s">
        <v>82</v>
      </c>
      <c r="AG174" s="31" t="s">
        <v>82</v>
      </c>
      <c r="AH174" s="31" t="s">
        <v>82</v>
      </c>
      <c r="AI174" s="31" t="s">
        <v>80</v>
      </c>
      <c r="AJ174" s="31" t="s">
        <v>80</v>
      </c>
      <c r="AK174">
        <v>85</v>
      </c>
      <c r="AL174" s="29" t="s">
        <v>80</v>
      </c>
      <c r="AM174" s="29" t="s">
        <v>80</v>
      </c>
      <c r="AN174" s="20" t="s">
        <v>80</v>
      </c>
    </row>
    <row r="175" spans="1:40" x14ac:dyDescent="0.25">
      <c r="A175" t="s">
        <v>202</v>
      </c>
      <c r="B175" t="s">
        <v>188</v>
      </c>
      <c r="C175" t="s">
        <v>75</v>
      </c>
      <c r="D175" t="s">
        <v>124</v>
      </c>
      <c r="E175" t="s">
        <v>95</v>
      </c>
      <c r="F175" t="s">
        <v>78</v>
      </c>
      <c r="G175" s="31">
        <v>44</v>
      </c>
      <c r="H175" s="31">
        <v>67</v>
      </c>
      <c r="I175" s="31">
        <v>55</v>
      </c>
      <c r="J175" s="31">
        <v>53</v>
      </c>
      <c r="K175" s="31">
        <v>59</v>
      </c>
      <c r="L175" s="31">
        <v>31</v>
      </c>
      <c r="M175" s="31">
        <v>37</v>
      </c>
      <c r="N175" s="31">
        <v>48</v>
      </c>
      <c r="O175" s="31">
        <v>47</v>
      </c>
      <c r="P175" s="31">
        <v>82</v>
      </c>
      <c r="Q175" s="31">
        <v>61</v>
      </c>
      <c r="R175" s="31">
        <v>31.26</v>
      </c>
      <c r="S175" s="31">
        <v>29.978999999999999</v>
      </c>
      <c r="T175" s="31">
        <v>14.808</v>
      </c>
      <c r="U175" s="31">
        <v>41.466000000000001</v>
      </c>
      <c r="V175" s="31">
        <v>37.368000000000002</v>
      </c>
      <c r="W175" s="31" t="s">
        <v>80</v>
      </c>
      <c r="X175" s="31" t="s">
        <v>80</v>
      </c>
      <c r="Y175" s="31" t="s">
        <v>80</v>
      </c>
      <c r="Z175" s="31">
        <v>12.375</v>
      </c>
      <c r="AA175" s="31">
        <v>9.7829999999999995</v>
      </c>
      <c r="AB175" s="31">
        <v>9.1790000000000003</v>
      </c>
      <c r="AC175" s="31">
        <v>24.529</v>
      </c>
      <c r="AD175" s="31" t="s">
        <v>80</v>
      </c>
      <c r="AE175" s="31" t="s">
        <v>80</v>
      </c>
      <c r="AF175" s="31" t="s">
        <v>80</v>
      </c>
      <c r="AG175" s="31" t="s">
        <v>80</v>
      </c>
      <c r="AH175" s="31" t="s">
        <v>80</v>
      </c>
      <c r="AI175" s="31" t="s">
        <v>80</v>
      </c>
      <c r="AJ175" s="31" t="s">
        <v>80</v>
      </c>
      <c r="AK175">
        <v>86</v>
      </c>
      <c r="AL175" s="29">
        <v>0.02</v>
      </c>
      <c r="AM175" s="29">
        <v>99.75</v>
      </c>
      <c r="AN175" s="20">
        <v>794.74699999999996</v>
      </c>
    </row>
    <row r="176" spans="1:40" x14ac:dyDescent="0.25">
      <c r="A176" t="s">
        <v>202</v>
      </c>
      <c r="B176" t="s">
        <v>188</v>
      </c>
      <c r="C176" t="s">
        <v>75</v>
      </c>
      <c r="D176" t="s">
        <v>124</v>
      </c>
      <c r="E176" t="s">
        <v>95</v>
      </c>
      <c r="F176" t="s">
        <v>79</v>
      </c>
      <c r="G176" s="31" t="s">
        <v>7</v>
      </c>
      <c r="H176" s="31" t="s">
        <v>7</v>
      </c>
      <c r="I176" s="31" t="s">
        <v>82</v>
      </c>
      <c r="J176" s="31" t="s">
        <v>5</v>
      </c>
      <c r="K176" s="31" t="s">
        <v>82</v>
      </c>
      <c r="L176" s="31" t="s">
        <v>82</v>
      </c>
      <c r="M176" s="31" t="s">
        <v>82</v>
      </c>
      <c r="N176" s="31" t="s">
        <v>82</v>
      </c>
      <c r="O176" s="31" t="s">
        <v>82</v>
      </c>
      <c r="P176" s="31" t="s">
        <v>82</v>
      </c>
      <c r="Q176" s="31" t="s">
        <v>82</v>
      </c>
      <c r="R176" s="31" t="s">
        <v>82</v>
      </c>
      <c r="S176" s="31" t="s">
        <v>82</v>
      </c>
      <c r="T176" s="31" t="s">
        <v>82</v>
      </c>
      <c r="U176" s="31" t="s">
        <v>82</v>
      </c>
      <c r="V176" s="31" t="s">
        <v>7</v>
      </c>
      <c r="W176" s="31" t="s">
        <v>7</v>
      </c>
      <c r="X176" s="31" t="s">
        <v>80</v>
      </c>
      <c r="Y176" s="31" t="s">
        <v>7</v>
      </c>
      <c r="Z176" s="31" t="s">
        <v>82</v>
      </c>
      <c r="AA176" s="31" t="s">
        <v>82</v>
      </c>
      <c r="AB176" s="31" t="s">
        <v>82</v>
      </c>
      <c r="AC176" s="31" t="s">
        <v>82</v>
      </c>
      <c r="AD176" s="31" t="s">
        <v>80</v>
      </c>
      <c r="AE176" s="31" t="s">
        <v>80</v>
      </c>
      <c r="AF176" s="31" t="s">
        <v>80</v>
      </c>
      <c r="AG176" s="31" t="s">
        <v>80</v>
      </c>
      <c r="AH176" s="31" t="s">
        <v>80</v>
      </c>
      <c r="AI176" s="31" t="s">
        <v>80</v>
      </c>
      <c r="AJ176" s="31" t="s">
        <v>80</v>
      </c>
      <c r="AK176">
        <v>86</v>
      </c>
      <c r="AL176" s="29" t="s">
        <v>80</v>
      </c>
      <c r="AM176" s="29" t="s">
        <v>80</v>
      </c>
      <c r="AN176" s="20" t="s">
        <v>80</v>
      </c>
    </row>
    <row r="177" spans="1:40" x14ac:dyDescent="0.25">
      <c r="A177" t="s">
        <v>202</v>
      </c>
      <c r="B177" t="s">
        <v>188</v>
      </c>
      <c r="C177" t="s">
        <v>75</v>
      </c>
      <c r="D177" t="s">
        <v>128</v>
      </c>
      <c r="E177" t="s">
        <v>104</v>
      </c>
      <c r="F177" t="s">
        <v>78</v>
      </c>
      <c r="G177" s="31">
        <v>140</v>
      </c>
      <c r="H177" s="31">
        <v>130</v>
      </c>
      <c r="I177" s="31">
        <v>130</v>
      </c>
      <c r="J177" s="31">
        <v>130</v>
      </c>
      <c r="K177" s="31">
        <v>130</v>
      </c>
      <c r="L177" s="31">
        <v>130</v>
      </c>
      <c r="M177" s="31" t="s">
        <v>80</v>
      </c>
      <c r="N177" s="31" t="s">
        <v>80</v>
      </c>
      <c r="O177" s="31" t="s">
        <v>80</v>
      </c>
      <c r="P177" s="31" t="s">
        <v>80</v>
      </c>
      <c r="Q177" s="31" t="s">
        <v>80</v>
      </c>
      <c r="R177" s="31" t="s">
        <v>80</v>
      </c>
      <c r="S177" s="31" t="s">
        <v>80</v>
      </c>
      <c r="T177" s="31" t="s">
        <v>80</v>
      </c>
      <c r="U177" s="31" t="s">
        <v>80</v>
      </c>
      <c r="V177" s="31" t="s">
        <v>80</v>
      </c>
      <c r="W177" s="31" t="s">
        <v>80</v>
      </c>
      <c r="X177" s="31" t="s">
        <v>80</v>
      </c>
      <c r="Y177" s="31" t="s">
        <v>80</v>
      </c>
      <c r="Z177" s="31" t="s">
        <v>80</v>
      </c>
      <c r="AA177" s="31" t="s">
        <v>80</v>
      </c>
      <c r="AB177" s="31" t="s">
        <v>80</v>
      </c>
      <c r="AC177" s="31" t="s">
        <v>80</v>
      </c>
      <c r="AD177" s="31" t="s">
        <v>80</v>
      </c>
      <c r="AE177" s="31" t="s">
        <v>80</v>
      </c>
      <c r="AF177" s="31" t="s">
        <v>80</v>
      </c>
      <c r="AG177" s="31" t="s">
        <v>80</v>
      </c>
      <c r="AH177" s="31" t="s">
        <v>80</v>
      </c>
      <c r="AI177" s="31" t="s">
        <v>80</v>
      </c>
      <c r="AJ177" s="31" t="s">
        <v>80</v>
      </c>
      <c r="AK177">
        <v>87</v>
      </c>
      <c r="AL177" s="29">
        <v>0.02</v>
      </c>
      <c r="AM177" s="29">
        <v>99.77</v>
      </c>
      <c r="AN177" s="20">
        <v>790</v>
      </c>
    </row>
    <row r="178" spans="1:40" x14ac:dyDescent="0.25">
      <c r="A178" t="s">
        <v>202</v>
      </c>
      <c r="B178" t="s">
        <v>188</v>
      </c>
      <c r="C178" t="s">
        <v>75</v>
      </c>
      <c r="D178" t="s">
        <v>128</v>
      </c>
      <c r="E178" t="s">
        <v>104</v>
      </c>
      <c r="F178" t="s">
        <v>79</v>
      </c>
      <c r="G178" s="31" t="s">
        <v>82</v>
      </c>
      <c r="H178" s="31" t="s">
        <v>82</v>
      </c>
      <c r="I178" s="31" t="s">
        <v>82</v>
      </c>
      <c r="J178" s="31" t="s">
        <v>82</v>
      </c>
      <c r="K178" s="31" t="s">
        <v>82</v>
      </c>
      <c r="L178" s="31" t="s">
        <v>82</v>
      </c>
      <c r="M178" s="31" t="s">
        <v>80</v>
      </c>
      <c r="N178" s="31" t="s">
        <v>80</v>
      </c>
      <c r="O178" s="31" t="s">
        <v>80</v>
      </c>
      <c r="P178" s="31" t="s">
        <v>80</v>
      </c>
      <c r="Q178" s="31" t="s">
        <v>80</v>
      </c>
      <c r="R178" s="31" t="s">
        <v>80</v>
      </c>
      <c r="S178" s="31" t="s">
        <v>80</v>
      </c>
      <c r="T178" s="31" t="s">
        <v>80</v>
      </c>
      <c r="U178" s="31" t="s">
        <v>80</v>
      </c>
      <c r="V178" s="31" t="s">
        <v>80</v>
      </c>
      <c r="W178" s="31" t="s">
        <v>80</v>
      </c>
      <c r="X178" s="31" t="s">
        <v>80</v>
      </c>
      <c r="Y178" s="31" t="s">
        <v>80</v>
      </c>
      <c r="Z178" s="31" t="s">
        <v>80</v>
      </c>
      <c r="AA178" s="31" t="s">
        <v>80</v>
      </c>
      <c r="AB178" s="31" t="s">
        <v>80</v>
      </c>
      <c r="AC178" s="31" t="s">
        <v>80</v>
      </c>
      <c r="AD178" s="31" t="s">
        <v>80</v>
      </c>
      <c r="AE178" s="31" t="s">
        <v>80</v>
      </c>
      <c r="AF178" s="31" t="s">
        <v>80</v>
      </c>
      <c r="AG178" s="31" t="s">
        <v>80</v>
      </c>
      <c r="AH178" s="31" t="s">
        <v>80</v>
      </c>
      <c r="AI178" s="31" t="s">
        <v>80</v>
      </c>
      <c r="AJ178" s="31" t="s">
        <v>80</v>
      </c>
      <c r="AK178">
        <v>87</v>
      </c>
      <c r="AL178" s="29" t="s">
        <v>80</v>
      </c>
      <c r="AM178" s="29" t="s">
        <v>80</v>
      </c>
      <c r="AN178" s="20" t="s">
        <v>80</v>
      </c>
    </row>
    <row r="179" spans="1:40" x14ac:dyDescent="0.25">
      <c r="A179" t="s">
        <v>202</v>
      </c>
      <c r="B179" t="s">
        <v>188</v>
      </c>
      <c r="C179" t="s">
        <v>75</v>
      </c>
      <c r="D179" t="s">
        <v>112</v>
      </c>
      <c r="E179" t="s">
        <v>81</v>
      </c>
      <c r="F179" t="s">
        <v>78</v>
      </c>
      <c r="G179" s="31">
        <v>1</v>
      </c>
      <c r="H179" s="31" t="s">
        <v>80</v>
      </c>
      <c r="I179" s="31" t="s">
        <v>80</v>
      </c>
      <c r="J179" s="31" t="s">
        <v>80</v>
      </c>
      <c r="K179" s="31" t="s">
        <v>80</v>
      </c>
      <c r="L179" s="31" t="s">
        <v>80</v>
      </c>
      <c r="M179" s="31" t="s">
        <v>80</v>
      </c>
      <c r="N179" s="31" t="s">
        <v>80</v>
      </c>
      <c r="O179" s="31" t="s">
        <v>80</v>
      </c>
      <c r="P179" s="31" t="s">
        <v>80</v>
      </c>
      <c r="Q179" s="31" t="s">
        <v>80</v>
      </c>
      <c r="R179" s="31" t="s">
        <v>80</v>
      </c>
      <c r="S179" s="31" t="s">
        <v>80</v>
      </c>
      <c r="T179" s="31" t="s">
        <v>80</v>
      </c>
      <c r="U179" s="31" t="s">
        <v>80</v>
      </c>
      <c r="V179" s="31" t="s">
        <v>80</v>
      </c>
      <c r="W179" s="31" t="s">
        <v>80</v>
      </c>
      <c r="X179" s="31" t="s">
        <v>80</v>
      </c>
      <c r="Y179" s="31" t="s">
        <v>80</v>
      </c>
      <c r="Z179" s="31" t="s">
        <v>80</v>
      </c>
      <c r="AA179" s="31">
        <v>59.142000000000003</v>
      </c>
      <c r="AB179" s="31">
        <v>72.147999999999996</v>
      </c>
      <c r="AC179" s="31">
        <v>80.42</v>
      </c>
      <c r="AD179" s="31">
        <v>94.373999999999995</v>
      </c>
      <c r="AE179" s="31">
        <v>109.967</v>
      </c>
      <c r="AF179" s="31">
        <v>44.161000000000001</v>
      </c>
      <c r="AG179" s="31">
        <v>82.834000000000003</v>
      </c>
      <c r="AH179" s="31">
        <v>78.986999999999995</v>
      </c>
      <c r="AI179" s="31">
        <v>68.661000000000001</v>
      </c>
      <c r="AJ179" s="31">
        <v>76.826999999999998</v>
      </c>
      <c r="AK179">
        <v>88</v>
      </c>
      <c r="AL179" s="29">
        <v>0.02</v>
      </c>
      <c r="AM179" s="29">
        <v>99.79</v>
      </c>
      <c r="AN179" s="20">
        <v>768.52</v>
      </c>
    </row>
    <row r="180" spans="1:40" x14ac:dyDescent="0.25">
      <c r="A180" t="s">
        <v>202</v>
      </c>
      <c r="B180" t="s">
        <v>188</v>
      </c>
      <c r="C180" t="s">
        <v>75</v>
      </c>
      <c r="D180" t="s">
        <v>112</v>
      </c>
      <c r="E180" t="s">
        <v>81</v>
      </c>
      <c r="F180" t="s">
        <v>79</v>
      </c>
      <c r="G180" s="31" t="s">
        <v>82</v>
      </c>
      <c r="H180" s="31" t="s">
        <v>80</v>
      </c>
      <c r="I180" s="31" t="s">
        <v>80</v>
      </c>
      <c r="J180" s="31" t="s">
        <v>80</v>
      </c>
      <c r="K180" s="31" t="s">
        <v>80</v>
      </c>
      <c r="L180" s="31" t="s">
        <v>80</v>
      </c>
      <c r="M180" s="31" t="s">
        <v>80</v>
      </c>
      <c r="N180" s="31" t="s">
        <v>80</v>
      </c>
      <c r="O180" s="31" t="s">
        <v>80</v>
      </c>
      <c r="P180" s="31" t="s">
        <v>80</v>
      </c>
      <c r="Q180" s="31" t="s">
        <v>80</v>
      </c>
      <c r="R180" s="31" t="s">
        <v>80</v>
      </c>
      <c r="S180" s="31" t="s">
        <v>80</v>
      </c>
      <c r="T180" s="31" t="s">
        <v>80</v>
      </c>
      <c r="U180" s="31" t="s">
        <v>80</v>
      </c>
      <c r="V180" s="31" t="s">
        <v>80</v>
      </c>
      <c r="W180" s="31" t="s">
        <v>80</v>
      </c>
      <c r="X180" s="31" t="s">
        <v>80</v>
      </c>
      <c r="Y180" s="31" t="s">
        <v>80</v>
      </c>
      <c r="Z180" s="31" t="s">
        <v>80</v>
      </c>
      <c r="AA180" s="31" t="s">
        <v>82</v>
      </c>
      <c r="AB180" s="31" t="s">
        <v>82</v>
      </c>
      <c r="AC180" s="31" t="s">
        <v>82</v>
      </c>
      <c r="AD180" s="31" t="s">
        <v>82</v>
      </c>
      <c r="AE180" s="31" t="s">
        <v>82</v>
      </c>
      <c r="AF180" s="31" t="s">
        <v>82</v>
      </c>
      <c r="AG180" s="31" t="s">
        <v>82</v>
      </c>
      <c r="AH180" s="31" t="s">
        <v>82</v>
      </c>
      <c r="AI180" s="31" t="s">
        <v>82</v>
      </c>
      <c r="AJ180" s="31" t="s">
        <v>82</v>
      </c>
      <c r="AK180">
        <v>88</v>
      </c>
      <c r="AL180" s="29" t="s">
        <v>80</v>
      </c>
      <c r="AM180" s="29" t="s">
        <v>80</v>
      </c>
      <c r="AN180" s="20" t="s">
        <v>80</v>
      </c>
    </row>
    <row r="181" spans="1:40" x14ac:dyDescent="0.25">
      <c r="A181" t="s">
        <v>202</v>
      </c>
      <c r="B181" t="s">
        <v>188</v>
      </c>
      <c r="C181" t="s">
        <v>100</v>
      </c>
      <c r="D181" t="s">
        <v>203</v>
      </c>
      <c r="E181" t="s">
        <v>104</v>
      </c>
      <c r="F181" t="s">
        <v>78</v>
      </c>
      <c r="G181" s="31" t="s">
        <v>80</v>
      </c>
      <c r="H181" s="31">
        <v>238</v>
      </c>
      <c r="I181" s="31">
        <v>46</v>
      </c>
      <c r="J181" s="31">
        <v>46</v>
      </c>
      <c r="K181" s="31">
        <v>46</v>
      </c>
      <c r="L181" s="31">
        <v>46</v>
      </c>
      <c r="M181" s="31">
        <v>46</v>
      </c>
      <c r="N181" s="31">
        <v>46</v>
      </c>
      <c r="O181" s="31">
        <v>46</v>
      </c>
      <c r="P181" s="31">
        <v>46</v>
      </c>
      <c r="Q181" s="31">
        <v>46</v>
      </c>
      <c r="R181" s="31">
        <v>46</v>
      </c>
      <c r="S181" s="31" t="s">
        <v>80</v>
      </c>
      <c r="T181" s="31" t="s">
        <v>80</v>
      </c>
      <c r="U181" s="31" t="s">
        <v>80</v>
      </c>
      <c r="V181" s="31" t="s">
        <v>80</v>
      </c>
      <c r="W181" s="31" t="s">
        <v>80</v>
      </c>
      <c r="X181" s="31" t="s">
        <v>80</v>
      </c>
      <c r="Y181" s="31" t="s">
        <v>80</v>
      </c>
      <c r="Z181" s="31" t="s">
        <v>80</v>
      </c>
      <c r="AA181" s="31" t="s">
        <v>80</v>
      </c>
      <c r="AB181" s="31" t="s">
        <v>80</v>
      </c>
      <c r="AC181" s="31" t="s">
        <v>80</v>
      </c>
      <c r="AD181" s="31" t="s">
        <v>80</v>
      </c>
      <c r="AE181" s="31" t="s">
        <v>80</v>
      </c>
      <c r="AF181" s="31" t="s">
        <v>80</v>
      </c>
      <c r="AG181" s="31" t="s">
        <v>80</v>
      </c>
      <c r="AH181" s="31" t="s">
        <v>80</v>
      </c>
      <c r="AI181" s="31" t="s">
        <v>80</v>
      </c>
      <c r="AJ181" s="31" t="s">
        <v>80</v>
      </c>
      <c r="AK181">
        <v>89</v>
      </c>
      <c r="AL181" s="29">
        <v>0.02</v>
      </c>
      <c r="AM181" s="29">
        <v>99.81</v>
      </c>
      <c r="AN181" s="20">
        <v>698</v>
      </c>
    </row>
    <row r="182" spans="1:40" x14ac:dyDescent="0.25">
      <c r="A182" t="s">
        <v>202</v>
      </c>
      <c r="B182" t="s">
        <v>188</v>
      </c>
      <c r="C182" t="s">
        <v>100</v>
      </c>
      <c r="D182" t="s">
        <v>203</v>
      </c>
      <c r="E182" t="s">
        <v>104</v>
      </c>
      <c r="F182" t="s">
        <v>79</v>
      </c>
      <c r="G182" s="31" t="s">
        <v>80</v>
      </c>
      <c r="H182" s="31" t="s">
        <v>82</v>
      </c>
      <c r="I182" s="31" t="s">
        <v>82</v>
      </c>
      <c r="J182" s="31" t="s">
        <v>82</v>
      </c>
      <c r="K182" s="31" t="s">
        <v>82</v>
      </c>
      <c r="L182" s="31" t="s">
        <v>82</v>
      </c>
      <c r="M182" s="31" t="s">
        <v>82</v>
      </c>
      <c r="N182" s="31" t="s">
        <v>82</v>
      </c>
      <c r="O182" s="31" t="s">
        <v>82</v>
      </c>
      <c r="P182" s="31" t="s">
        <v>82</v>
      </c>
      <c r="Q182" s="31" t="s">
        <v>82</v>
      </c>
      <c r="R182" s="31" t="s">
        <v>82</v>
      </c>
      <c r="S182" s="31" t="s">
        <v>80</v>
      </c>
      <c r="T182" s="31" t="s">
        <v>80</v>
      </c>
      <c r="U182" s="31" t="s">
        <v>80</v>
      </c>
      <c r="V182" s="31" t="s">
        <v>80</v>
      </c>
      <c r="W182" s="31" t="s">
        <v>80</v>
      </c>
      <c r="X182" s="31" t="s">
        <v>80</v>
      </c>
      <c r="Y182" s="31" t="s">
        <v>80</v>
      </c>
      <c r="Z182" s="31" t="s">
        <v>80</v>
      </c>
      <c r="AA182" s="31" t="s">
        <v>80</v>
      </c>
      <c r="AB182" s="31" t="s">
        <v>80</v>
      </c>
      <c r="AC182" s="31" t="s">
        <v>80</v>
      </c>
      <c r="AD182" s="31" t="s">
        <v>80</v>
      </c>
      <c r="AE182" s="31" t="s">
        <v>80</v>
      </c>
      <c r="AF182" s="31" t="s">
        <v>80</v>
      </c>
      <c r="AG182" s="31" t="s">
        <v>80</v>
      </c>
      <c r="AH182" s="31" t="s">
        <v>80</v>
      </c>
      <c r="AI182" s="31" t="s">
        <v>80</v>
      </c>
      <c r="AJ182" s="31" t="s">
        <v>80</v>
      </c>
      <c r="AK182">
        <v>89</v>
      </c>
      <c r="AL182" s="29" t="s">
        <v>80</v>
      </c>
      <c r="AM182" s="29" t="s">
        <v>80</v>
      </c>
      <c r="AN182" s="20" t="s">
        <v>80</v>
      </c>
    </row>
    <row r="183" spans="1:40" x14ac:dyDescent="0.25">
      <c r="A183" t="s">
        <v>202</v>
      </c>
      <c r="B183" t="s">
        <v>188</v>
      </c>
      <c r="C183" t="s">
        <v>100</v>
      </c>
      <c r="D183" t="s">
        <v>145</v>
      </c>
      <c r="E183" t="s">
        <v>84</v>
      </c>
      <c r="F183" t="s">
        <v>78</v>
      </c>
      <c r="G183" s="31" t="s">
        <v>80</v>
      </c>
      <c r="H183" s="31" t="s">
        <v>80</v>
      </c>
      <c r="I183" s="31" t="s">
        <v>80</v>
      </c>
      <c r="J183" s="31">
        <v>0.48</v>
      </c>
      <c r="K183" s="31" t="s">
        <v>80</v>
      </c>
      <c r="L183" s="31" t="s">
        <v>80</v>
      </c>
      <c r="M183" s="31" t="s">
        <v>80</v>
      </c>
      <c r="N183" s="31" t="s">
        <v>80</v>
      </c>
      <c r="O183" s="31" t="s">
        <v>80</v>
      </c>
      <c r="P183" s="31">
        <v>326.7</v>
      </c>
      <c r="Q183" s="31">
        <v>327</v>
      </c>
      <c r="R183" s="31" t="s">
        <v>80</v>
      </c>
      <c r="S183" s="31" t="s">
        <v>80</v>
      </c>
      <c r="T183" s="31" t="s">
        <v>80</v>
      </c>
      <c r="U183" s="31" t="s">
        <v>80</v>
      </c>
      <c r="V183" s="31" t="s">
        <v>80</v>
      </c>
      <c r="W183" s="31" t="s">
        <v>80</v>
      </c>
      <c r="X183" s="31" t="s">
        <v>80</v>
      </c>
      <c r="Y183" s="31" t="s">
        <v>80</v>
      </c>
      <c r="Z183" s="31" t="s">
        <v>80</v>
      </c>
      <c r="AA183" s="31" t="s">
        <v>80</v>
      </c>
      <c r="AB183" s="31" t="s">
        <v>80</v>
      </c>
      <c r="AC183" s="31" t="s">
        <v>80</v>
      </c>
      <c r="AD183" s="31" t="s">
        <v>80</v>
      </c>
      <c r="AE183" s="31" t="s">
        <v>80</v>
      </c>
      <c r="AF183" s="31" t="s">
        <v>80</v>
      </c>
      <c r="AG183" s="31" t="s">
        <v>80</v>
      </c>
      <c r="AH183" s="31" t="s">
        <v>80</v>
      </c>
      <c r="AI183" s="31" t="s">
        <v>80</v>
      </c>
      <c r="AJ183" s="31" t="s">
        <v>80</v>
      </c>
      <c r="AK183">
        <v>90</v>
      </c>
      <c r="AL183" s="29">
        <v>0.02</v>
      </c>
      <c r="AM183" s="29">
        <v>99.82</v>
      </c>
      <c r="AN183" s="20">
        <v>654.17999999999995</v>
      </c>
    </row>
    <row r="184" spans="1:40" x14ac:dyDescent="0.25">
      <c r="A184" t="s">
        <v>202</v>
      </c>
      <c r="B184" t="s">
        <v>188</v>
      </c>
      <c r="C184" t="s">
        <v>100</v>
      </c>
      <c r="D184" t="s">
        <v>145</v>
      </c>
      <c r="E184" t="s">
        <v>84</v>
      </c>
      <c r="F184" t="s">
        <v>79</v>
      </c>
      <c r="G184" s="31" t="s">
        <v>80</v>
      </c>
      <c r="H184" s="31" t="s">
        <v>80</v>
      </c>
      <c r="I184" s="31" t="s">
        <v>80</v>
      </c>
      <c r="J184" s="31" t="s">
        <v>82</v>
      </c>
      <c r="K184" s="31" t="s">
        <v>80</v>
      </c>
      <c r="L184" s="31" t="s">
        <v>80</v>
      </c>
      <c r="M184" s="31" t="s">
        <v>80</v>
      </c>
      <c r="N184" s="31" t="s">
        <v>80</v>
      </c>
      <c r="O184" s="31" t="s">
        <v>80</v>
      </c>
      <c r="P184" s="31" t="s">
        <v>82</v>
      </c>
      <c r="Q184" s="31" t="s">
        <v>82</v>
      </c>
      <c r="R184" s="31" t="s">
        <v>80</v>
      </c>
      <c r="S184" s="31" t="s">
        <v>80</v>
      </c>
      <c r="T184" s="31" t="s">
        <v>80</v>
      </c>
      <c r="U184" s="31" t="s">
        <v>80</v>
      </c>
      <c r="V184" s="31" t="s">
        <v>80</v>
      </c>
      <c r="W184" s="31" t="s">
        <v>80</v>
      </c>
      <c r="X184" s="31" t="s">
        <v>80</v>
      </c>
      <c r="Y184" s="31" t="s">
        <v>80</v>
      </c>
      <c r="Z184" s="31" t="s">
        <v>80</v>
      </c>
      <c r="AA184" s="31" t="s">
        <v>80</v>
      </c>
      <c r="AB184" s="31" t="s">
        <v>80</v>
      </c>
      <c r="AC184" s="31" t="s">
        <v>80</v>
      </c>
      <c r="AD184" s="31" t="s">
        <v>80</v>
      </c>
      <c r="AE184" s="31" t="s">
        <v>80</v>
      </c>
      <c r="AF184" s="31" t="s">
        <v>80</v>
      </c>
      <c r="AG184" s="31" t="s">
        <v>80</v>
      </c>
      <c r="AH184" s="31" t="s">
        <v>80</v>
      </c>
      <c r="AI184" s="31" t="s">
        <v>80</v>
      </c>
      <c r="AJ184" s="31" t="s">
        <v>80</v>
      </c>
      <c r="AK184">
        <v>90</v>
      </c>
      <c r="AL184" s="29" t="s">
        <v>80</v>
      </c>
      <c r="AM184" s="29" t="s">
        <v>80</v>
      </c>
      <c r="AN184" s="20" t="s">
        <v>80</v>
      </c>
    </row>
    <row r="185" spans="1:40" x14ac:dyDescent="0.25">
      <c r="A185" t="s">
        <v>202</v>
      </c>
      <c r="B185" t="s">
        <v>188</v>
      </c>
      <c r="C185" t="s">
        <v>75</v>
      </c>
      <c r="D185" t="s">
        <v>118</v>
      </c>
      <c r="E185" t="s">
        <v>90</v>
      </c>
      <c r="F185" t="s">
        <v>78</v>
      </c>
      <c r="G185" s="31" t="s">
        <v>80</v>
      </c>
      <c r="H185" s="31" t="s">
        <v>80</v>
      </c>
      <c r="I185" s="31" t="s">
        <v>80</v>
      </c>
      <c r="J185" s="31" t="s">
        <v>80</v>
      </c>
      <c r="K185" s="31" t="s">
        <v>80</v>
      </c>
      <c r="L185" s="31" t="s">
        <v>80</v>
      </c>
      <c r="M185" s="31" t="s">
        <v>80</v>
      </c>
      <c r="N185" s="31" t="s">
        <v>80</v>
      </c>
      <c r="O185" s="31" t="s">
        <v>80</v>
      </c>
      <c r="P185" s="31" t="s">
        <v>80</v>
      </c>
      <c r="Q185" s="31" t="s">
        <v>80</v>
      </c>
      <c r="R185" s="31" t="s">
        <v>80</v>
      </c>
      <c r="S185" s="31" t="s">
        <v>80</v>
      </c>
      <c r="T185" s="31" t="s">
        <v>80</v>
      </c>
      <c r="U185" s="31" t="s">
        <v>80</v>
      </c>
      <c r="V185" s="31" t="s">
        <v>80</v>
      </c>
      <c r="W185" s="31">
        <v>49</v>
      </c>
      <c r="X185" s="31">
        <v>71</v>
      </c>
      <c r="Y185" s="31">
        <v>89</v>
      </c>
      <c r="Z185" s="31">
        <v>100</v>
      </c>
      <c r="AA185" s="31">
        <v>88</v>
      </c>
      <c r="AB185" s="31">
        <v>76.233999999999995</v>
      </c>
      <c r="AC185" s="31">
        <v>87.936000000000007</v>
      </c>
      <c r="AD185" s="31">
        <v>1.907</v>
      </c>
      <c r="AE185" s="31">
        <v>6.3559999999999999</v>
      </c>
      <c r="AF185" s="31">
        <v>0.621</v>
      </c>
      <c r="AG185" s="31">
        <v>0.65200000000000002</v>
      </c>
      <c r="AH185" s="31">
        <v>2.5430000000000001</v>
      </c>
      <c r="AI185" s="31">
        <v>1.272</v>
      </c>
      <c r="AJ185" s="31">
        <v>1.4890000000000001</v>
      </c>
      <c r="AK185">
        <v>91</v>
      </c>
      <c r="AL185" s="29">
        <v>0.01</v>
      </c>
      <c r="AM185" s="29">
        <v>99.84</v>
      </c>
      <c r="AN185" s="20">
        <v>576.01</v>
      </c>
    </row>
    <row r="186" spans="1:40" x14ac:dyDescent="0.25">
      <c r="A186" t="s">
        <v>202</v>
      </c>
      <c r="B186" t="s">
        <v>188</v>
      </c>
      <c r="C186" t="s">
        <v>75</v>
      </c>
      <c r="D186" t="s">
        <v>118</v>
      </c>
      <c r="E186" t="s">
        <v>90</v>
      </c>
      <c r="F186" t="s">
        <v>79</v>
      </c>
      <c r="G186" s="31" t="s">
        <v>80</v>
      </c>
      <c r="H186" s="31" t="s">
        <v>80</v>
      </c>
      <c r="I186" s="31" t="s">
        <v>80</v>
      </c>
      <c r="J186" s="31" t="s">
        <v>80</v>
      </c>
      <c r="K186" s="31" t="s">
        <v>80</v>
      </c>
      <c r="L186" s="31" t="s">
        <v>80</v>
      </c>
      <c r="M186" s="31" t="s">
        <v>80</v>
      </c>
      <c r="N186" s="31" t="s">
        <v>80</v>
      </c>
      <c r="O186" s="31" t="s">
        <v>80</v>
      </c>
      <c r="P186" s="31" t="s">
        <v>80</v>
      </c>
      <c r="Q186" s="31" t="s">
        <v>80</v>
      </c>
      <c r="R186" s="31" t="s">
        <v>80</v>
      </c>
      <c r="S186" s="31" t="s">
        <v>80</v>
      </c>
      <c r="T186" s="31" t="s">
        <v>80</v>
      </c>
      <c r="U186" s="31" t="s">
        <v>80</v>
      </c>
      <c r="V186" s="31" t="s">
        <v>80</v>
      </c>
      <c r="W186" s="31" t="s">
        <v>82</v>
      </c>
      <c r="X186" s="31" t="s">
        <v>82</v>
      </c>
      <c r="Y186" s="31" t="s">
        <v>82</v>
      </c>
      <c r="Z186" s="31" t="s">
        <v>82</v>
      </c>
      <c r="AA186" s="31" t="s">
        <v>82</v>
      </c>
      <c r="AB186" s="31" t="s">
        <v>82</v>
      </c>
      <c r="AC186" s="31" t="s">
        <v>82</v>
      </c>
      <c r="AD186" s="31" t="s">
        <v>82</v>
      </c>
      <c r="AE186" s="31" t="s">
        <v>82</v>
      </c>
      <c r="AF186" s="31" t="s">
        <v>7</v>
      </c>
      <c r="AG186" s="31" t="s">
        <v>7</v>
      </c>
      <c r="AH186" s="31" t="s">
        <v>82</v>
      </c>
      <c r="AI186" s="31" t="s">
        <v>82</v>
      </c>
      <c r="AJ186" s="31" t="s">
        <v>82</v>
      </c>
      <c r="AK186">
        <v>91</v>
      </c>
      <c r="AL186" s="29" t="s">
        <v>80</v>
      </c>
      <c r="AM186" s="29" t="s">
        <v>80</v>
      </c>
      <c r="AN186" s="20" t="s">
        <v>80</v>
      </c>
    </row>
    <row r="187" spans="1:40" x14ac:dyDescent="0.25">
      <c r="A187" t="s">
        <v>202</v>
      </c>
      <c r="B187" t="s">
        <v>188</v>
      </c>
      <c r="C187" t="s">
        <v>75</v>
      </c>
      <c r="D187" t="s">
        <v>132</v>
      </c>
      <c r="E187" t="s">
        <v>105</v>
      </c>
      <c r="F187" t="s">
        <v>78</v>
      </c>
      <c r="G187" s="31" t="s">
        <v>80</v>
      </c>
      <c r="H187" s="31" t="s">
        <v>80</v>
      </c>
      <c r="I187" s="31" t="s">
        <v>80</v>
      </c>
      <c r="J187" s="31" t="s">
        <v>80</v>
      </c>
      <c r="K187" s="31" t="s">
        <v>80</v>
      </c>
      <c r="L187" s="31" t="s">
        <v>80</v>
      </c>
      <c r="M187" s="31" t="s">
        <v>80</v>
      </c>
      <c r="N187" s="31" t="s">
        <v>80</v>
      </c>
      <c r="O187" s="31" t="s">
        <v>80</v>
      </c>
      <c r="P187" s="31">
        <v>13.414999999999999</v>
      </c>
      <c r="Q187" s="31" t="s">
        <v>80</v>
      </c>
      <c r="R187" s="31" t="s">
        <v>80</v>
      </c>
      <c r="S187" s="31" t="s">
        <v>80</v>
      </c>
      <c r="T187" s="31" t="s">
        <v>80</v>
      </c>
      <c r="U187" s="31">
        <v>102</v>
      </c>
      <c r="V187" s="31">
        <v>19.948</v>
      </c>
      <c r="W187" s="31">
        <v>2.88</v>
      </c>
      <c r="X187" s="31">
        <v>8.1560000000000006</v>
      </c>
      <c r="Y187" s="31">
        <v>4.3579999999999997</v>
      </c>
      <c r="Z187" s="31">
        <v>59.968000000000004</v>
      </c>
      <c r="AA187" s="31">
        <v>35</v>
      </c>
      <c r="AB187" s="31">
        <v>29.268000000000001</v>
      </c>
      <c r="AC187" s="31">
        <v>14.585000000000001</v>
      </c>
      <c r="AD187" s="31">
        <v>10.244</v>
      </c>
      <c r="AE187" s="31">
        <v>29.611999999999998</v>
      </c>
      <c r="AF187" s="31">
        <v>5.0389999999999997</v>
      </c>
      <c r="AG187" s="31">
        <v>29.491</v>
      </c>
      <c r="AH187" s="31">
        <v>7.8840000000000003</v>
      </c>
      <c r="AI187" s="31">
        <v>201.756</v>
      </c>
      <c r="AJ187" s="31">
        <v>2.2120000000000002</v>
      </c>
      <c r="AK187">
        <v>92</v>
      </c>
      <c r="AL187" s="29">
        <v>0.01</v>
      </c>
      <c r="AM187" s="29">
        <v>99.85</v>
      </c>
      <c r="AN187" s="20">
        <v>575.81600000000003</v>
      </c>
    </row>
    <row r="188" spans="1:40" x14ac:dyDescent="0.25">
      <c r="A188" t="s">
        <v>202</v>
      </c>
      <c r="B188" t="s">
        <v>188</v>
      </c>
      <c r="C188" t="s">
        <v>75</v>
      </c>
      <c r="D188" t="s">
        <v>132</v>
      </c>
      <c r="E188" t="s">
        <v>105</v>
      </c>
      <c r="F188" t="s">
        <v>79</v>
      </c>
      <c r="G188" s="31" t="s">
        <v>80</v>
      </c>
      <c r="H188" s="31" t="s">
        <v>80</v>
      </c>
      <c r="I188" s="31" t="s">
        <v>80</v>
      </c>
      <c r="J188" s="31" t="s">
        <v>80</v>
      </c>
      <c r="K188" s="31" t="s">
        <v>80</v>
      </c>
      <c r="L188" s="31" t="s">
        <v>80</v>
      </c>
      <c r="M188" s="31" t="s">
        <v>80</v>
      </c>
      <c r="N188" s="31" t="s">
        <v>80</v>
      </c>
      <c r="O188" s="31" t="s">
        <v>80</v>
      </c>
      <c r="P188" s="31" t="s">
        <v>82</v>
      </c>
      <c r="Q188" s="31" t="s">
        <v>80</v>
      </c>
      <c r="R188" s="31" t="s">
        <v>80</v>
      </c>
      <c r="S188" s="31" t="s">
        <v>80</v>
      </c>
      <c r="T188" s="31" t="s">
        <v>80</v>
      </c>
      <c r="U188" s="31" t="s">
        <v>5</v>
      </c>
      <c r="V188" s="31" t="s">
        <v>5</v>
      </c>
      <c r="W188" s="31" t="s">
        <v>5</v>
      </c>
      <c r="X188" s="31" t="s">
        <v>5</v>
      </c>
      <c r="Y188" s="31" t="s">
        <v>5</v>
      </c>
      <c r="Z188" s="31" t="s">
        <v>5</v>
      </c>
      <c r="AA188" s="31" t="s">
        <v>82</v>
      </c>
      <c r="AB188" s="31" t="s">
        <v>5</v>
      </c>
      <c r="AC188" s="31" t="s">
        <v>82</v>
      </c>
      <c r="AD188" s="31" t="s">
        <v>82</v>
      </c>
      <c r="AE188" s="31" t="s">
        <v>82</v>
      </c>
      <c r="AF188" s="31" t="s">
        <v>82</v>
      </c>
      <c r="AG188" s="31" t="s">
        <v>82</v>
      </c>
      <c r="AH188" s="31" t="s">
        <v>82</v>
      </c>
      <c r="AI188" s="31" t="s">
        <v>82</v>
      </c>
      <c r="AJ188" s="31" t="s">
        <v>82</v>
      </c>
      <c r="AK188">
        <v>92</v>
      </c>
      <c r="AL188" s="29" t="s">
        <v>80</v>
      </c>
      <c r="AM188" s="29" t="s">
        <v>80</v>
      </c>
      <c r="AN188" s="20" t="s">
        <v>80</v>
      </c>
    </row>
    <row r="189" spans="1:40" x14ac:dyDescent="0.25">
      <c r="A189" t="s">
        <v>202</v>
      </c>
      <c r="B189" t="s">
        <v>188</v>
      </c>
      <c r="C189" t="s">
        <v>100</v>
      </c>
      <c r="D189" t="s">
        <v>134</v>
      </c>
      <c r="E189" t="s">
        <v>87</v>
      </c>
      <c r="F189" t="s">
        <v>78</v>
      </c>
      <c r="G189" s="31" t="s">
        <v>80</v>
      </c>
      <c r="H189" s="31" t="s">
        <v>80</v>
      </c>
      <c r="I189" s="31" t="s">
        <v>80</v>
      </c>
      <c r="J189" s="31" t="s">
        <v>80</v>
      </c>
      <c r="K189" s="31" t="s">
        <v>80</v>
      </c>
      <c r="L189" s="31" t="s">
        <v>80</v>
      </c>
      <c r="M189" s="31" t="s">
        <v>80</v>
      </c>
      <c r="N189" s="31" t="s">
        <v>80</v>
      </c>
      <c r="O189" s="31" t="s">
        <v>80</v>
      </c>
      <c r="P189" s="31" t="s">
        <v>80</v>
      </c>
      <c r="Q189" s="31" t="s">
        <v>80</v>
      </c>
      <c r="R189" s="31">
        <v>0.36299999999999999</v>
      </c>
      <c r="S189" s="31" t="s">
        <v>80</v>
      </c>
      <c r="T189" s="31">
        <v>1.0999999999999999E-2</v>
      </c>
      <c r="U189" s="31">
        <v>1.367</v>
      </c>
      <c r="V189" s="31" t="s">
        <v>80</v>
      </c>
      <c r="W189" s="31" t="s">
        <v>80</v>
      </c>
      <c r="X189" s="31" t="s">
        <v>80</v>
      </c>
      <c r="Y189" s="31" t="s">
        <v>80</v>
      </c>
      <c r="Z189" s="31">
        <v>146.119</v>
      </c>
      <c r="AA189" s="31">
        <v>66.947999999999993</v>
      </c>
      <c r="AB189" s="31">
        <v>50.518000000000001</v>
      </c>
      <c r="AC189" s="31">
        <v>30.376999999999999</v>
      </c>
      <c r="AD189" s="31">
        <v>17.991</v>
      </c>
      <c r="AE189" s="31">
        <v>24.408999999999999</v>
      </c>
      <c r="AF189" s="31">
        <v>42.685000000000002</v>
      </c>
      <c r="AG189" s="31">
        <v>28.361999999999998</v>
      </c>
      <c r="AH189" s="31">
        <v>31.818999999999999</v>
      </c>
      <c r="AI189" s="31">
        <v>34.287999999999997</v>
      </c>
      <c r="AJ189" s="31">
        <v>31.489000000000001</v>
      </c>
      <c r="AK189">
        <v>93</v>
      </c>
      <c r="AL189" s="29">
        <v>0.01</v>
      </c>
      <c r="AM189" s="29">
        <v>99.87</v>
      </c>
      <c r="AN189" s="20">
        <v>506.74599999999998</v>
      </c>
    </row>
    <row r="190" spans="1:40" x14ac:dyDescent="0.25">
      <c r="A190" t="s">
        <v>202</v>
      </c>
      <c r="B190" t="s">
        <v>188</v>
      </c>
      <c r="C190" t="s">
        <v>100</v>
      </c>
      <c r="D190" t="s">
        <v>134</v>
      </c>
      <c r="E190" t="s">
        <v>87</v>
      </c>
      <c r="F190" t="s">
        <v>79</v>
      </c>
      <c r="G190" s="31" t="s">
        <v>80</v>
      </c>
      <c r="H190" s="31" t="s">
        <v>80</v>
      </c>
      <c r="I190" s="31" t="s">
        <v>80</v>
      </c>
      <c r="J190" s="31" t="s">
        <v>80</v>
      </c>
      <c r="K190" s="31" t="s">
        <v>80</v>
      </c>
      <c r="L190" s="31" t="s">
        <v>80</v>
      </c>
      <c r="M190" s="31" t="s">
        <v>80</v>
      </c>
      <c r="N190" s="31" t="s">
        <v>80</v>
      </c>
      <c r="O190" s="31" t="s">
        <v>80</v>
      </c>
      <c r="P190" s="31" t="s">
        <v>80</v>
      </c>
      <c r="Q190" s="31" t="s">
        <v>80</v>
      </c>
      <c r="R190" s="31" t="s">
        <v>5</v>
      </c>
      <c r="S190" s="31" t="s">
        <v>80</v>
      </c>
      <c r="T190" s="31" t="s">
        <v>5</v>
      </c>
      <c r="U190" s="31" t="s">
        <v>5</v>
      </c>
      <c r="V190" s="31" t="s">
        <v>80</v>
      </c>
      <c r="W190" s="31" t="s">
        <v>80</v>
      </c>
      <c r="X190" s="31" t="s">
        <v>80</v>
      </c>
      <c r="Y190" s="31" t="s">
        <v>80</v>
      </c>
      <c r="Z190" s="31" t="s">
        <v>5</v>
      </c>
      <c r="AA190" s="31" t="s">
        <v>5</v>
      </c>
      <c r="AB190" s="31" t="s">
        <v>5</v>
      </c>
      <c r="AC190" s="31" t="s">
        <v>5</v>
      </c>
      <c r="AD190" s="31" t="s">
        <v>5</v>
      </c>
      <c r="AE190" s="31" t="s">
        <v>5</v>
      </c>
      <c r="AF190" s="31" t="s">
        <v>5</v>
      </c>
      <c r="AG190" s="31" t="s">
        <v>82</v>
      </c>
      <c r="AH190" s="31" t="s">
        <v>82</v>
      </c>
      <c r="AI190" s="31" t="s">
        <v>82</v>
      </c>
      <c r="AJ190" s="31" t="s">
        <v>82</v>
      </c>
      <c r="AK190">
        <v>93</v>
      </c>
      <c r="AL190" s="29" t="s">
        <v>80</v>
      </c>
      <c r="AM190" s="29" t="s">
        <v>80</v>
      </c>
      <c r="AN190" s="20" t="s">
        <v>80</v>
      </c>
    </row>
    <row r="191" spans="1:40" x14ac:dyDescent="0.25">
      <c r="A191" t="s">
        <v>202</v>
      </c>
      <c r="B191" t="s">
        <v>188</v>
      </c>
      <c r="C191" t="s">
        <v>75</v>
      </c>
      <c r="D191" t="s">
        <v>116</v>
      </c>
      <c r="E191" t="s">
        <v>105</v>
      </c>
      <c r="F191" t="s">
        <v>78</v>
      </c>
      <c r="G191" s="31" t="s">
        <v>80</v>
      </c>
      <c r="H191" s="31" t="s">
        <v>80</v>
      </c>
      <c r="I191" s="31" t="s">
        <v>80</v>
      </c>
      <c r="J191" s="31" t="s">
        <v>80</v>
      </c>
      <c r="K191" s="31" t="s">
        <v>80</v>
      </c>
      <c r="L191" s="31" t="s">
        <v>80</v>
      </c>
      <c r="M191" s="31" t="s">
        <v>80</v>
      </c>
      <c r="N191" s="31" t="s">
        <v>80</v>
      </c>
      <c r="O191" s="31">
        <v>32.076000000000001</v>
      </c>
      <c r="P191" s="31">
        <v>29.536999999999999</v>
      </c>
      <c r="Q191" s="31">
        <v>49.2</v>
      </c>
      <c r="R191" s="31">
        <v>36.1</v>
      </c>
      <c r="S191" s="31">
        <v>21.047000000000001</v>
      </c>
      <c r="T191" s="31">
        <v>21.061</v>
      </c>
      <c r="U191" s="31">
        <v>18.542000000000002</v>
      </c>
      <c r="V191" s="31">
        <v>42.359000000000002</v>
      </c>
      <c r="W191" s="31">
        <v>27.821000000000002</v>
      </c>
      <c r="X191" s="31">
        <v>50.137999999999998</v>
      </c>
      <c r="Y191" s="31">
        <v>13.57</v>
      </c>
      <c r="Z191" s="31">
        <v>24.478999999999999</v>
      </c>
      <c r="AA191" s="31">
        <v>4.6079999999999997</v>
      </c>
      <c r="AB191" s="31">
        <v>8.7050000000000001</v>
      </c>
      <c r="AC191" s="31">
        <v>52.962000000000003</v>
      </c>
      <c r="AD191" s="31">
        <v>23.495000000000001</v>
      </c>
      <c r="AE191" s="31">
        <v>9.9969999999999999</v>
      </c>
      <c r="AF191" s="31">
        <v>3.556</v>
      </c>
      <c r="AG191" s="31">
        <v>3.4569999999999999</v>
      </c>
      <c r="AH191" s="31">
        <v>6.4939999999999998</v>
      </c>
      <c r="AI191" s="31">
        <v>3.9990000000000001</v>
      </c>
      <c r="AJ191" s="31">
        <v>7.49</v>
      </c>
      <c r="AK191">
        <v>94</v>
      </c>
      <c r="AL191" s="29">
        <v>0.01</v>
      </c>
      <c r="AM191" s="29">
        <v>99.88</v>
      </c>
      <c r="AN191" s="20">
        <v>490.69400000000002</v>
      </c>
    </row>
    <row r="192" spans="1:40" x14ac:dyDescent="0.25">
      <c r="A192" t="s">
        <v>202</v>
      </c>
      <c r="B192" t="s">
        <v>188</v>
      </c>
      <c r="C192" t="s">
        <v>75</v>
      </c>
      <c r="D192" t="s">
        <v>116</v>
      </c>
      <c r="E192" t="s">
        <v>105</v>
      </c>
      <c r="F192" t="s">
        <v>79</v>
      </c>
      <c r="G192" s="31" t="s">
        <v>80</v>
      </c>
      <c r="H192" s="31" t="s">
        <v>80</v>
      </c>
      <c r="I192" s="31" t="s">
        <v>80</v>
      </c>
      <c r="J192" s="31" t="s">
        <v>80</v>
      </c>
      <c r="K192" s="31" t="s">
        <v>80</v>
      </c>
      <c r="L192" s="31" t="s">
        <v>80</v>
      </c>
      <c r="M192" s="31" t="s">
        <v>80</v>
      </c>
      <c r="N192" s="31" t="s">
        <v>80</v>
      </c>
      <c r="O192" s="31" t="s">
        <v>82</v>
      </c>
      <c r="P192" s="31" t="s">
        <v>82</v>
      </c>
      <c r="Q192" s="31" t="s">
        <v>82</v>
      </c>
      <c r="R192" s="31" t="s">
        <v>82</v>
      </c>
      <c r="S192" s="31" t="s">
        <v>82</v>
      </c>
      <c r="T192" s="31" t="s">
        <v>82</v>
      </c>
      <c r="U192" s="31" t="s">
        <v>82</v>
      </c>
      <c r="V192" s="31" t="s">
        <v>82</v>
      </c>
      <c r="W192" s="31" t="s">
        <v>82</v>
      </c>
      <c r="X192" s="31" t="s">
        <v>82</v>
      </c>
      <c r="Y192" s="31" t="s">
        <v>82</v>
      </c>
      <c r="Z192" s="31" t="s">
        <v>82</v>
      </c>
      <c r="AA192" s="31" t="s">
        <v>82</v>
      </c>
      <c r="AB192" s="31" t="s">
        <v>82</v>
      </c>
      <c r="AC192" s="31" t="s">
        <v>82</v>
      </c>
      <c r="AD192" s="31" t="s">
        <v>82</v>
      </c>
      <c r="AE192" s="31" t="s">
        <v>82</v>
      </c>
      <c r="AF192" s="31" t="s">
        <v>82</v>
      </c>
      <c r="AG192" s="31" t="s">
        <v>82</v>
      </c>
      <c r="AH192" s="31" t="s">
        <v>82</v>
      </c>
      <c r="AI192" s="31" t="s">
        <v>82</v>
      </c>
      <c r="AJ192" s="31" t="s">
        <v>82</v>
      </c>
      <c r="AK192">
        <v>94</v>
      </c>
      <c r="AL192" s="29" t="s">
        <v>80</v>
      </c>
      <c r="AM192" s="29" t="s">
        <v>80</v>
      </c>
      <c r="AN192" s="20" t="s">
        <v>80</v>
      </c>
    </row>
    <row r="193" spans="1:40" x14ac:dyDescent="0.25">
      <c r="A193" t="s">
        <v>202</v>
      </c>
      <c r="B193" t="s">
        <v>188</v>
      </c>
      <c r="C193" t="s">
        <v>75</v>
      </c>
      <c r="D193" t="s">
        <v>124</v>
      </c>
      <c r="E193" t="s">
        <v>81</v>
      </c>
      <c r="F193" t="s">
        <v>78</v>
      </c>
      <c r="G193" s="31" t="s">
        <v>80</v>
      </c>
      <c r="H193" s="31" t="s">
        <v>80</v>
      </c>
      <c r="I193" s="31" t="s">
        <v>80</v>
      </c>
      <c r="J193" s="31" t="s">
        <v>80</v>
      </c>
      <c r="K193" s="31" t="s">
        <v>80</v>
      </c>
      <c r="L193" s="31" t="s">
        <v>80</v>
      </c>
      <c r="M193" s="31" t="s">
        <v>80</v>
      </c>
      <c r="N193" s="31" t="s">
        <v>80</v>
      </c>
      <c r="O193" s="31" t="s">
        <v>80</v>
      </c>
      <c r="P193" s="31" t="s">
        <v>80</v>
      </c>
      <c r="Q193" s="31" t="s">
        <v>80</v>
      </c>
      <c r="R193" s="31" t="s">
        <v>80</v>
      </c>
      <c r="S193" s="31" t="s">
        <v>80</v>
      </c>
      <c r="T193" s="31" t="s">
        <v>80</v>
      </c>
      <c r="U193" s="31" t="s">
        <v>80</v>
      </c>
      <c r="V193" s="31" t="s">
        <v>80</v>
      </c>
      <c r="W193" s="31">
        <v>99.813999999999993</v>
      </c>
      <c r="X193" s="31">
        <v>65.453999999999994</v>
      </c>
      <c r="Y193" s="31">
        <v>36.243000000000002</v>
      </c>
      <c r="Z193" s="31" t="s">
        <v>80</v>
      </c>
      <c r="AA193" s="31" t="s">
        <v>80</v>
      </c>
      <c r="AB193" s="31" t="s">
        <v>80</v>
      </c>
      <c r="AC193" s="31" t="s">
        <v>80</v>
      </c>
      <c r="AD193" s="31" t="s">
        <v>80</v>
      </c>
      <c r="AE193" s="31" t="s">
        <v>80</v>
      </c>
      <c r="AF193" s="31">
        <v>50.445</v>
      </c>
      <c r="AG193" s="31">
        <v>71.733999999999995</v>
      </c>
      <c r="AH193" s="31">
        <v>60.368000000000002</v>
      </c>
      <c r="AI193" s="31">
        <v>35.58</v>
      </c>
      <c r="AJ193" s="31">
        <v>48.622</v>
      </c>
      <c r="AK193">
        <v>95</v>
      </c>
      <c r="AL193" s="29">
        <v>0.01</v>
      </c>
      <c r="AM193" s="29">
        <v>99.89</v>
      </c>
      <c r="AN193" s="20">
        <v>468.26</v>
      </c>
    </row>
    <row r="194" spans="1:40" x14ac:dyDescent="0.25">
      <c r="A194" t="s">
        <v>202</v>
      </c>
      <c r="B194" t="s">
        <v>188</v>
      </c>
      <c r="C194" t="s">
        <v>75</v>
      </c>
      <c r="D194" t="s">
        <v>124</v>
      </c>
      <c r="E194" t="s">
        <v>81</v>
      </c>
      <c r="F194" t="s">
        <v>79</v>
      </c>
      <c r="G194" s="31" t="s">
        <v>80</v>
      </c>
      <c r="H194" s="31" t="s">
        <v>80</v>
      </c>
      <c r="I194" s="31" t="s">
        <v>80</v>
      </c>
      <c r="J194" s="31" t="s">
        <v>80</v>
      </c>
      <c r="K194" s="31" t="s">
        <v>80</v>
      </c>
      <c r="L194" s="31" t="s">
        <v>80</v>
      </c>
      <c r="M194" s="31" t="s">
        <v>80</v>
      </c>
      <c r="N194" s="31" t="s">
        <v>80</v>
      </c>
      <c r="O194" s="31" t="s">
        <v>80</v>
      </c>
      <c r="P194" s="31" t="s">
        <v>80</v>
      </c>
      <c r="Q194" s="31" t="s">
        <v>80</v>
      </c>
      <c r="R194" s="31" t="s">
        <v>80</v>
      </c>
      <c r="S194" s="31" t="s">
        <v>80</v>
      </c>
      <c r="T194" s="31" t="s">
        <v>80</v>
      </c>
      <c r="U194" s="31" t="s">
        <v>80</v>
      </c>
      <c r="V194" s="31" t="s">
        <v>80</v>
      </c>
      <c r="W194" s="31" t="s">
        <v>82</v>
      </c>
      <c r="X194" s="31" t="s">
        <v>82</v>
      </c>
      <c r="Y194" s="31" t="s">
        <v>82</v>
      </c>
      <c r="Z194" s="31" t="s">
        <v>80</v>
      </c>
      <c r="AA194" s="31" t="s">
        <v>80</v>
      </c>
      <c r="AB194" s="31" t="s">
        <v>80</v>
      </c>
      <c r="AC194" s="31" t="s">
        <v>80</v>
      </c>
      <c r="AD194" s="31" t="s">
        <v>80</v>
      </c>
      <c r="AE194" s="31" t="s">
        <v>80</v>
      </c>
      <c r="AF194" s="31" t="s">
        <v>82</v>
      </c>
      <c r="AG194" s="31" t="s">
        <v>82</v>
      </c>
      <c r="AH194" s="31" t="s">
        <v>82</v>
      </c>
      <c r="AI194" s="31" t="s">
        <v>82</v>
      </c>
      <c r="AJ194" s="31" t="s">
        <v>82</v>
      </c>
      <c r="AK194">
        <v>95</v>
      </c>
      <c r="AL194" s="29" t="s">
        <v>80</v>
      </c>
      <c r="AM194" s="29" t="s">
        <v>80</v>
      </c>
      <c r="AN194" s="20" t="s">
        <v>80</v>
      </c>
    </row>
    <row r="195" spans="1:40" x14ac:dyDescent="0.25">
      <c r="A195" t="s">
        <v>202</v>
      </c>
      <c r="B195" t="s">
        <v>188</v>
      </c>
      <c r="C195" t="s">
        <v>75</v>
      </c>
      <c r="D195" t="s">
        <v>108</v>
      </c>
      <c r="E195" t="s">
        <v>105</v>
      </c>
      <c r="F195" t="s">
        <v>78</v>
      </c>
      <c r="G195" s="31" t="s">
        <v>80</v>
      </c>
      <c r="H195" s="31" t="s">
        <v>80</v>
      </c>
      <c r="I195" s="31" t="s">
        <v>80</v>
      </c>
      <c r="J195" s="31" t="s">
        <v>80</v>
      </c>
      <c r="K195" s="31" t="s">
        <v>80</v>
      </c>
      <c r="L195" s="31" t="s">
        <v>80</v>
      </c>
      <c r="M195" s="31" t="s">
        <v>80</v>
      </c>
      <c r="N195" s="31" t="s">
        <v>80</v>
      </c>
      <c r="O195" s="31" t="s">
        <v>80</v>
      </c>
      <c r="P195" s="31" t="s">
        <v>80</v>
      </c>
      <c r="Q195" s="31" t="s">
        <v>80</v>
      </c>
      <c r="R195" s="31" t="s">
        <v>80</v>
      </c>
      <c r="S195" s="31" t="s">
        <v>80</v>
      </c>
      <c r="T195" s="31" t="s">
        <v>80</v>
      </c>
      <c r="U195" s="31" t="s">
        <v>80</v>
      </c>
      <c r="V195" s="31" t="s">
        <v>80</v>
      </c>
      <c r="W195" s="31" t="s">
        <v>80</v>
      </c>
      <c r="X195" s="31" t="s">
        <v>80</v>
      </c>
      <c r="Y195" s="31" t="s">
        <v>80</v>
      </c>
      <c r="Z195" s="31" t="s">
        <v>80</v>
      </c>
      <c r="AA195" s="31" t="s">
        <v>80</v>
      </c>
      <c r="AB195" s="31" t="s">
        <v>80</v>
      </c>
      <c r="AC195" s="31" t="s">
        <v>80</v>
      </c>
      <c r="AD195" s="31" t="s">
        <v>80</v>
      </c>
      <c r="AE195" s="31" t="s">
        <v>80</v>
      </c>
      <c r="AF195" s="31" t="s">
        <v>80</v>
      </c>
      <c r="AG195" s="31">
        <v>82.3</v>
      </c>
      <c r="AH195" s="31">
        <v>106.76</v>
      </c>
      <c r="AI195" s="31">
        <v>102.7</v>
      </c>
      <c r="AJ195" s="31">
        <v>117.77</v>
      </c>
      <c r="AK195">
        <v>96</v>
      </c>
      <c r="AL195" s="29">
        <v>0.01</v>
      </c>
      <c r="AM195" s="29">
        <v>99.9</v>
      </c>
      <c r="AN195" s="20">
        <v>409.53</v>
      </c>
    </row>
    <row r="196" spans="1:40" x14ac:dyDescent="0.25">
      <c r="A196" t="s">
        <v>202</v>
      </c>
      <c r="B196" t="s">
        <v>188</v>
      </c>
      <c r="C196" t="s">
        <v>75</v>
      </c>
      <c r="D196" t="s">
        <v>108</v>
      </c>
      <c r="E196" t="s">
        <v>105</v>
      </c>
      <c r="F196" t="s">
        <v>79</v>
      </c>
      <c r="G196" s="31" t="s">
        <v>80</v>
      </c>
      <c r="H196" s="31" t="s">
        <v>80</v>
      </c>
      <c r="I196" s="31" t="s">
        <v>80</v>
      </c>
      <c r="J196" s="31" t="s">
        <v>80</v>
      </c>
      <c r="K196" s="31" t="s">
        <v>80</v>
      </c>
      <c r="L196" s="31" t="s">
        <v>80</v>
      </c>
      <c r="M196" s="31" t="s">
        <v>80</v>
      </c>
      <c r="N196" s="31" t="s">
        <v>80</v>
      </c>
      <c r="O196" s="31" t="s">
        <v>80</v>
      </c>
      <c r="P196" s="31" t="s">
        <v>80</v>
      </c>
      <c r="Q196" s="31" t="s">
        <v>80</v>
      </c>
      <c r="R196" s="31" t="s">
        <v>80</v>
      </c>
      <c r="S196" s="31" t="s">
        <v>80</v>
      </c>
      <c r="T196" s="31" t="s">
        <v>80</v>
      </c>
      <c r="U196" s="31" t="s">
        <v>80</v>
      </c>
      <c r="V196" s="31" t="s">
        <v>80</v>
      </c>
      <c r="W196" s="31" t="s">
        <v>80</v>
      </c>
      <c r="X196" s="31" t="s">
        <v>80</v>
      </c>
      <c r="Y196" s="31" t="s">
        <v>80</v>
      </c>
      <c r="Z196" s="31" t="s">
        <v>80</v>
      </c>
      <c r="AA196" s="31" t="s">
        <v>80</v>
      </c>
      <c r="AB196" s="31" t="s">
        <v>80</v>
      </c>
      <c r="AC196" s="31" t="s">
        <v>80</v>
      </c>
      <c r="AD196" s="31" t="s">
        <v>80</v>
      </c>
      <c r="AE196" s="31" t="s">
        <v>80</v>
      </c>
      <c r="AF196" s="31" t="s">
        <v>80</v>
      </c>
      <c r="AG196" s="31" t="s">
        <v>82</v>
      </c>
      <c r="AH196" s="31" t="s">
        <v>82</v>
      </c>
      <c r="AI196" s="31" t="s">
        <v>82</v>
      </c>
      <c r="AJ196" s="31" t="s">
        <v>82</v>
      </c>
      <c r="AK196">
        <v>96</v>
      </c>
      <c r="AL196" s="29" t="s">
        <v>80</v>
      </c>
      <c r="AM196" s="29" t="s">
        <v>80</v>
      </c>
      <c r="AN196" s="20" t="s">
        <v>80</v>
      </c>
    </row>
    <row r="197" spans="1:40" x14ac:dyDescent="0.25">
      <c r="A197" t="s">
        <v>202</v>
      </c>
      <c r="B197" t="s">
        <v>188</v>
      </c>
      <c r="C197" t="s">
        <v>75</v>
      </c>
      <c r="D197" t="s">
        <v>161</v>
      </c>
      <c r="E197" t="s">
        <v>87</v>
      </c>
      <c r="F197" t="s">
        <v>78</v>
      </c>
      <c r="G197" s="31" t="s">
        <v>80</v>
      </c>
      <c r="H197" s="31" t="s">
        <v>80</v>
      </c>
      <c r="I197" s="31" t="s">
        <v>80</v>
      </c>
      <c r="J197" s="31" t="s">
        <v>80</v>
      </c>
      <c r="K197" s="31" t="s">
        <v>80</v>
      </c>
      <c r="L197" s="31" t="s">
        <v>80</v>
      </c>
      <c r="M197" s="31">
        <v>208</v>
      </c>
      <c r="N197" s="31">
        <v>73</v>
      </c>
      <c r="O197" s="31">
        <v>73</v>
      </c>
      <c r="P197" s="31" t="s">
        <v>80</v>
      </c>
      <c r="Q197" s="31" t="s">
        <v>80</v>
      </c>
      <c r="R197" s="31" t="s">
        <v>80</v>
      </c>
      <c r="S197" s="31" t="s">
        <v>80</v>
      </c>
      <c r="T197" s="31" t="s">
        <v>80</v>
      </c>
      <c r="U197" s="31" t="s">
        <v>80</v>
      </c>
      <c r="V197" s="31" t="s">
        <v>80</v>
      </c>
      <c r="W197" s="31" t="s">
        <v>80</v>
      </c>
      <c r="X197" s="31" t="s">
        <v>80</v>
      </c>
      <c r="Y197" s="31" t="s">
        <v>80</v>
      </c>
      <c r="Z197" s="31" t="s">
        <v>80</v>
      </c>
      <c r="AA197" s="31" t="s">
        <v>80</v>
      </c>
      <c r="AB197" s="31" t="s">
        <v>80</v>
      </c>
      <c r="AC197" s="31" t="s">
        <v>80</v>
      </c>
      <c r="AD197" s="31" t="s">
        <v>80</v>
      </c>
      <c r="AE197" s="31" t="s">
        <v>80</v>
      </c>
      <c r="AF197" s="31" t="s">
        <v>80</v>
      </c>
      <c r="AG197" s="31" t="s">
        <v>80</v>
      </c>
      <c r="AH197" s="31" t="s">
        <v>80</v>
      </c>
      <c r="AI197" s="31" t="s">
        <v>80</v>
      </c>
      <c r="AJ197" s="31" t="s">
        <v>80</v>
      </c>
      <c r="AK197">
        <v>97</v>
      </c>
      <c r="AL197" s="29">
        <v>0.01</v>
      </c>
      <c r="AM197" s="29">
        <v>99.91</v>
      </c>
      <c r="AN197" s="20">
        <v>354</v>
      </c>
    </row>
    <row r="198" spans="1:40" x14ac:dyDescent="0.25">
      <c r="A198" t="s">
        <v>202</v>
      </c>
      <c r="B198" t="s">
        <v>188</v>
      </c>
      <c r="C198" t="s">
        <v>75</v>
      </c>
      <c r="D198" t="s">
        <v>161</v>
      </c>
      <c r="E198" t="s">
        <v>87</v>
      </c>
      <c r="F198" t="s">
        <v>79</v>
      </c>
      <c r="G198" s="31" t="s">
        <v>80</v>
      </c>
      <c r="H198" s="31" t="s">
        <v>80</v>
      </c>
      <c r="I198" s="31" t="s">
        <v>80</v>
      </c>
      <c r="J198" s="31" t="s">
        <v>80</v>
      </c>
      <c r="K198" s="31" t="s">
        <v>80</v>
      </c>
      <c r="L198" s="31" t="s">
        <v>80</v>
      </c>
      <c r="M198" s="31" t="s">
        <v>82</v>
      </c>
      <c r="N198" s="31" t="s">
        <v>82</v>
      </c>
      <c r="O198" s="31" t="s">
        <v>82</v>
      </c>
      <c r="P198" s="31" t="s">
        <v>80</v>
      </c>
      <c r="Q198" s="31" t="s">
        <v>80</v>
      </c>
      <c r="R198" s="31" t="s">
        <v>80</v>
      </c>
      <c r="S198" s="31" t="s">
        <v>80</v>
      </c>
      <c r="T198" s="31" t="s">
        <v>80</v>
      </c>
      <c r="U198" s="31" t="s">
        <v>80</v>
      </c>
      <c r="V198" s="31" t="s">
        <v>80</v>
      </c>
      <c r="W198" s="31" t="s">
        <v>80</v>
      </c>
      <c r="X198" s="31" t="s">
        <v>80</v>
      </c>
      <c r="Y198" s="31" t="s">
        <v>80</v>
      </c>
      <c r="Z198" s="31" t="s">
        <v>80</v>
      </c>
      <c r="AA198" s="31" t="s">
        <v>80</v>
      </c>
      <c r="AB198" s="31" t="s">
        <v>80</v>
      </c>
      <c r="AC198" s="31" t="s">
        <v>80</v>
      </c>
      <c r="AD198" s="31" t="s">
        <v>80</v>
      </c>
      <c r="AE198" s="31" t="s">
        <v>80</v>
      </c>
      <c r="AF198" s="31" t="s">
        <v>80</v>
      </c>
      <c r="AG198" s="31" t="s">
        <v>80</v>
      </c>
      <c r="AH198" s="31" t="s">
        <v>80</v>
      </c>
      <c r="AI198" s="31" t="s">
        <v>80</v>
      </c>
      <c r="AJ198" s="31" t="s">
        <v>80</v>
      </c>
      <c r="AK198">
        <v>97</v>
      </c>
      <c r="AL198" s="29" t="s">
        <v>80</v>
      </c>
      <c r="AM198" s="29" t="s">
        <v>80</v>
      </c>
      <c r="AN198" s="20" t="s">
        <v>80</v>
      </c>
    </row>
    <row r="199" spans="1:40" x14ac:dyDescent="0.25">
      <c r="A199" t="s">
        <v>202</v>
      </c>
      <c r="B199" t="s">
        <v>188</v>
      </c>
      <c r="C199" t="s">
        <v>75</v>
      </c>
      <c r="D199" t="s">
        <v>142</v>
      </c>
      <c r="E199" t="s">
        <v>77</v>
      </c>
      <c r="F199" t="s">
        <v>78</v>
      </c>
      <c r="G199" s="31">
        <v>14</v>
      </c>
      <c r="H199" s="31">
        <v>72</v>
      </c>
      <c r="I199" s="31">
        <v>69</v>
      </c>
      <c r="J199" s="31">
        <v>3</v>
      </c>
      <c r="K199" s="31">
        <v>15</v>
      </c>
      <c r="L199" s="31">
        <v>6.9560000000000004</v>
      </c>
      <c r="M199" s="31">
        <v>83.278000000000006</v>
      </c>
      <c r="N199" s="31">
        <v>12.5</v>
      </c>
      <c r="O199" s="31">
        <v>5.78</v>
      </c>
      <c r="P199" s="31">
        <v>7.5350000000000001</v>
      </c>
      <c r="Q199" s="31">
        <v>1.748</v>
      </c>
      <c r="R199" s="31">
        <v>0.629</v>
      </c>
      <c r="S199" s="31">
        <v>2.2000000000000002</v>
      </c>
      <c r="T199" s="31">
        <v>0.46</v>
      </c>
      <c r="U199" s="31">
        <v>4.1000000000000002E-2</v>
      </c>
      <c r="V199" s="31">
        <v>2.137</v>
      </c>
      <c r="W199" s="31">
        <v>47.497999999999998</v>
      </c>
      <c r="X199" s="31">
        <v>0.46600000000000003</v>
      </c>
      <c r="Y199" s="31" t="s">
        <v>80</v>
      </c>
      <c r="Z199" s="31" t="s">
        <v>80</v>
      </c>
      <c r="AA199" s="31">
        <v>1</v>
      </c>
      <c r="AB199" s="31" t="s">
        <v>80</v>
      </c>
      <c r="AC199" s="31" t="s">
        <v>80</v>
      </c>
      <c r="AD199" s="31" t="s">
        <v>80</v>
      </c>
      <c r="AE199" s="31" t="s">
        <v>80</v>
      </c>
      <c r="AF199" s="31">
        <v>1.4179999999999999</v>
      </c>
      <c r="AG199" s="31" t="s">
        <v>80</v>
      </c>
      <c r="AH199" s="31" t="s">
        <v>80</v>
      </c>
      <c r="AI199" s="31" t="s">
        <v>80</v>
      </c>
      <c r="AJ199" s="31" t="s">
        <v>80</v>
      </c>
      <c r="AK199">
        <v>98</v>
      </c>
      <c r="AL199" s="29">
        <v>0.01</v>
      </c>
      <c r="AM199" s="29">
        <v>99.92</v>
      </c>
      <c r="AN199" s="20">
        <v>346.64600000000002</v>
      </c>
    </row>
    <row r="200" spans="1:40" x14ac:dyDescent="0.25">
      <c r="A200" t="s">
        <v>202</v>
      </c>
      <c r="B200" t="s">
        <v>188</v>
      </c>
      <c r="C200" t="s">
        <v>75</v>
      </c>
      <c r="D200" t="s">
        <v>142</v>
      </c>
      <c r="E200" t="s">
        <v>77</v>
      </c>
      <c r="F200" t="s">
        <v>79</v>
      </c>
      <c r="G200" s="31" t="s">
        <v>5</v>
      </c>
      <c r="H200" s="31" t="s">
        <v>82</v>
      </c>
      <c r="I200" s="31" t="s">
        <v>82</v>
      </c>
      <c r="J200" s="31" t="s">
        <v>82</v>
      </c>
      <c r="K200" s="31" t="s">
        <v>82</v>
      </c>
      <c r="L200" s="31" t="s">
        <v>82</v>
      </c>
      <c r="M200" s="31" t="s">
        <v>5</v>
      </c>
      <c r="N200" s="31" t="s">
        <v>5</v>
      </c>
      <c r="O200" s="31" t="s">
        <v>82</v>
      </c>
      <c r="P200" s="31" t="s">
        <v>5</v>
      </c>
      <c r="Q200" s="31" t="s">
        <v>5</v>
      </c>
      <c r="R200" s="31" t="s">
        <v>5</v>
      </c>
      <c r="S200" s="31" t="s">
        <v>5</v>
      </c>
      <c r="T200" s="31" t="s">
        <v>82</v>
      </c>
      <c r="U200" s="31" t="s">
        <v>5</v>
      </c>
      <c r="V200" s="31" t="s">
        <v>82</v>
      </c>
      <c r="W200" s="31" t="s">
        <v>5</v>
      </c>
      <c r="X200" s="31" t="s">
        <v>5</v>
      </c>
      <c r="Y200" s="31" t="s">
        <v>5</v>
      </c>
      <c r="Z200" s="31" t="s">
        <v>80</v>
      </c>
      <c r="AA200" s="31" t="s">
        <v>5</v>
      </c>
      <c r="AB200" s="31" t="s">
        <v>80</v>
      </c>
      <c r="AC200" s="31" t="s">
        <v>5</v>
      </c>
      <c r="AD200" s="31" t="s">
        <v>5</v>
      </c>
      <c r="AE200" s="31" t="s">
        <v>5</v>
      </c>
      <c r="AF200" s="31" t="s">
        <v>82</v>
      </c>
      <c r="AG200" s="31" t="s">
        <v>80</v>
      </c>
      <c r="AH200" s="31" t="s">
        <v>5</v>
      </c>
      <c r="AI200" s="31" t="s">
        <v>80</v>
      </c>
      <c r="AJ200" s="31" t="s">
        <v>5</v>
      </c>
      <c r="AK200">
        <v>98</v>
      </c>
      <c r="AL200" s="29" t="s">
        <v>80</v>
      </c>
      <c r="AM200" s="29" t="s">
        <v>80</v>
      </c>
      <c r="AN200" s="20" t="s">
        <v>80</v>
      </c>
    </row>
    <row r="201" spans="1:40" x14ac:dyDescent="0.25">
      <c r="A201" t="s">
        <v>202</v>
      </c>
      <c r="B201" t="s">
        <v>188</v>
      </c>
      <c r="C201" t="s">
        <v>75</v>
      </c>
      <c r="D201" t="s">
        <v>132</v>
      </c>
      <c r="E201" t="s">
        <v>90</v>
      </c>
      <c r="F201" t="s">
        <v>78</v>
      </c>
      <c r="G201" s="31" t="s">
        <v>80</v>
      </c>
      <c r="H201" s="31" t="s">
        <v>80</v>
      </c>
      <c r="I201" s="31" t="s">
        <v>80</v>
      </c>
      <c r="J201" s="31" t="s">
        <v>80</v>
      </c>
      <c r="K201" s="31" t="s">
        <v>80</v>
      </c>
      <c r="L201" s="31" t="s">
        <v>80</v>
      </c>
      <c r="M201" s="31" t="s">
        <v>80</v>
      </c>
      <c r="N201" s="31" t="s">
        <v>80</v>
      </c>
      <c r="O201" s="31" t="s">
        <v>80</v>
      </c>
      <c r="P201" s="31" t="s">
        <v>80</v>
      </c>
      <c r="Q201" s="31" t="s">
        <v>80</v>
      </c>
      <c r="R201" s="31" t="s">
        <v>80</v>
      </c>
      <c r="S201" s="31" t="s">
        <v>80</v>
      </c>
      <c r="T201" s="31" t="s">
        <v>80</v>
      </c>
      <c r="U201" s="31" t="s">
        <v>80</v>
      </c>
      <c r="V201" s="31" t="s">
        <v>80</v>
      </c>
      <c r="W201" s="31">
        <v>6</v>
      </c>
      <c r="X201" s="31">
        <v>13</v>
      </c>
      <c r="Y201" s="31">
        <v>0.64</v>
      </c>
      <c r="Z201" s="31">
        <v>38.909999999999997</v>
      </c>
      <c r="AA201" s="31">
        <v>23</v>
      </c>
      <c r="AB201" s="31">
        <v>39.4</v>
      </c>
      <c r="AC201" s="31">
        <v>31.2</v>
      </c>
      <c r="AD201" s="31">
        <v>31.2</v>
      </c>
      <c r="AE201" s="31">
        <v>33.933</v>
      </c>
      <c r="AF201" s="31">
        <v>10.618</v>
      </c>
      <c r="AG201" s="31">
        <v>25.231999999999999</v>
      </c>
      <c r="AH201" s="31">
        <v>5.76</v>
      </c>
      <c r="AI201" s="31">
        <v>50.439</v>
      </c>
      <c r="AJ201" s="31">
        <v>36.366999999999997</v>
      </c>
      <c r="AK201">
        <v>99</v>
      </c>
      <c r="AL201" s="29">
        <v>0.01</v>
      </c>
      <c r="AM201" s="29">
        <v>99.93</v>
      </c>
      <c r="AN201" s="20">
        <v>345.69900000000001</v>
      </c>
    </row>
    <row r="202" spans="1:40" x14ac:dyDescent="0.25">
      <c r="A202" t="s">
        <v>202</v>
      </c>
      <c r="B202" t="s">
        <v>188</v>
      </c>
      <c r="C202" t="s">
        <v>75</v>
      </c>
      <c r="D202" t="s">
        <v>132</v>
      </c>
      <c r="E202" t="s">
        <v>90</v>
      </c>
      <c r="F202" t="s">
        <v>79</v>
      </c>
      <c r="G202" s="31" t="s">
        <v>80</v>
      </c>
      <c r="H202" s="31" t="s">
        <v>80</v>
      </c>
      <c r="I202" s="31" t="s">
        <v>80</v>
      </c>
      <c r="J202" s="31" t="s">
        <v>80</v>
      </c>
      <c r="K202" s="31" t="s">
        <v>80</v>
      </c>
      <c r="L202" s="31" t="s">
        <v>80</v>
      </c>
      <c r="M202" s="31" t="s">
        <v>80</v>
      </c>
      <c r="N202" s="31" t="s">
        <v>80</v>
      </c>
      <c r="O202" s="31" t="s">
        <v>80</v>
      </c>
      <c r="P202" s="31" t="s">
        <v>80</v>
      </c>
      <c r="Q202" s="31" t="s">
        <v>80</v>
      </c>
      <c r="R202" s="31" t="s">
        <v>80</v>
      </c>
      <c r="S202" s="31" t="s">
        <v>80</v>
      </c>
      <c r="T202" s="31" t="s">
        <v>80</v>
      </c>
      <c r="U202" s="31" t="s">
        <v>80</v>
      </c>
      <c r="V202" s="31" t="s">
        <v>80</v>
      </c>
      <c r="W202" s="31" t="s">
        <v>82</v>
      </c>
      <c r="X202" s="31" t="s">
        <v>82</v>
      </c>
      <c r="Y202" s="31" t="s">
        <v>82</v>
      </c>
      <c r="Z202" s="31" t="s">
        <v>5</v>
      </c>
      <c r="AA202" s="31" t="s">
        <v>82</v>
      </c>
      <c r="AB202" s="31" t="s">
        <v>82</v>
      </c>
      <c r="AC202" s="31" t="s">
        <v>82</v>
      </c>
      <c r="AD202" s="31" t="s">
        <v>82</v>
      </c>
      <c r="AE202" s="31" t="s">
        <v>82</v>
      </c>
      <c r="AF202" s="31" t="s">
        <v>82</v>
      </c>
      <c r="AG202" s="31" t="s">
        <v>82</v>
      </c>
      <c r="AH202" s="31" t="s">
        <v>82</v>
      </c>
      <c r="AI202" s="31" t="s">
        <v>82</v>
      </c>
      <c r="AJ202" s="31" t="s">
        <v>82</v>
      </c>
      <c r="AK202">
        <v>99</v>
      </c>
      <c r="AL202" s="29" t="s">
        <v>80</v>
      </c>
      <c r="AM202" s="29" t="s">
        <v>80</v>
      </c>
      <c r="AN202" s="20" t="s">
        <v>80</v>
      </c>
    </row>
    <row r="203" spans="1:40" x14ac:dyDescent="0.25">
      <c r="A203" t="s">
        <v>202</v>
      </c>
      <c r="B203" t="s">
        <v>188</v>
      </c>
      <c r="C203" t="s">
        <v>75</v>
      </c>
      <c r="D203" t="s">
        <v>83</v>
      </c>
      <c r="E203" t="s">
        <v>81</v>
      </c>
      <c r="F203" t="s">
        <v>78</v>
      </c>
      <c r="G203" s="31" t="s">
        <v>80</v>
      </c>
      <c r="H203" s="31" t="s">
        <v>80</v>
      </c>
      <c r="I203" s="31" t="s">
        <v>80</v>
      </c>
      <c r="J203" s="31" t="s">
        <v>80</v>
      </c>
      <c r="K203" s="31" t="s">
        <v>80</v>
      </c>
      <c r="L203" s="31" t="s">
        <v>80</v>
      </c>
      <c r="M203" s="31" t="s">
        <v>80</v>
      </c>
      <c r="N203" s="31" t="s">
        <v>80</v>
      </c>
      <c r="O203" s="31" t="s">
        <v>80</v>
      </c>
      <c r="P203" s="31" t="s">
        <v>80</v>
      </c>
      <c r="Q203" s="31" t="s">
        <v>80</v>
      </c>
      <c r="R203" s="31" t="s">
        <v>80</v>
      </c>
      <c r="S203" s="31" t="s">
        <v>80</v>
      </c>
      <c r="T203" s="31" t="s">
        <v>80</v>
      </c>
      <c r="U203" s="31" t="s">
        <v>80</v>
      </c>
      <c r="V203" s="31" t="s">
        <v>80</v>
      </c>
      <c r="W203" s="31" t="s">
        <v>80</v>
      </c>
      <c r="X203" s="31" t="s">
        <v>80</v>
      </c>
      <c r="Y203" s="31" t="s">
        <v>80</v>
      </c>
      <c r="Z203" s="31" t="s">
        <v>80</v>
      </c>
      <c r="AA203" s="31" t="s">
        <v>80</v>
      </c>
      <c r="AB203" s="31" t="s">
        <v>80</v>
      </c>
      <c r="AC203" s="31" t="s">
        <v>80</v>
      </c>
      <c r="AD203" s="31" t="s">
        <v>80</v>
      </c>
      <c r="AE203" s="31" t="s">
        <v>80</v>
      </c>
      <c r="AF203" s="31" t="s">
        <v>80</v>
      </c>
      <c r="AG203" s="31">
        <v>56.4</v>
      </c>
      <c r="AH203" s="31">
        <v>50.243000000000002</v>
      </c>
      <c r="AI203" s="31">
        <v>71.13</v>
      </c>
      <c r="AJ203" s="31">
        <v>103.43300000000001</v>
      </c>
      <c r="AK203">
        <v>100</v>
      </c>
      <c r="AL203" s="29">
        <v>0.01</v>
      </c>
      <c r="AM203" s="29">
        <v>99.94</v>
      </c>
      <c r="AN203" s="20">
        <v>281.20600000000002</v>
      </c>
    </row>
    <row r="204" spans="1:40" x14ac:dyDescent="0.25">
      <c r="A204" t="s">
        <v>202</v>
      </c>
      <c r="B204" t="s">
        <v>188</v>
      </c>
      <c r="C204" t="s">
        <v>75</v>
      </c>
      <c r="D204" t="s">
        <v>83</v>
      </c>
      <c r="E204" t="s">
        <v>81</v>
      </c>
      <c r="F204" t="s">
        <v>79</v>
      </c>
      <c r="G204" s="31" t="s">
        <v>80</v>
      </c>
      <c r="H204" s="31" t="s">
        <v>80</v>
      </c>
      <c r="I204" s="31" t="s">
        <v>80</v>
      </c>
      <c r="J204" s="31" t="s">
        <v>80</v>
      </c>
      <c r="K204" s="31" t="s">
        <v>80</v>
      </c>
      <c r="L204" s="31" t="s">
        <v>80</v>
      </c>
      <c r="M204" s="31" t="s">
        <v>80</v>
      </c>
      <c r="N204" s="31" t="s">
        <v>80</v>
      </c>
      <c r="O204" s="31" t="s">
        <v>80</v>
      </c>
      <c r="P204" s="31" t="s">
        <v>80</v>
      </c>
      <c r="Q204" s="31" t="s">
        <v>80</v>
      </c>
      <c r="R204" s="31" t="s">
        <v>80</v>
      </c>
      <c r="S204" s="31" t="s">
        <v>80</v>
      </c>
      <c r="T204" s="31" t="s">
        <v>80</v>
      </c>
      <c r="U204" s="31" t="s">
        <v>80</v>
      </c>
      <c r="V204" s="31" t="s">
        <v>80</v>
      </c>
      <c r="W204" s="31" t="s">
        <v>80</v>
      </c>
      <c r="X204" s="31" t="s">
        <v>80</v>
      </c>
      <c r="Y204" s="31" t="s">
        <v>80</v>
      </c>
      <c r="Z204" s="31" t="s">
        <v>80</v>
      </c>
      <c r="AA204" s="31" t="s">
        <v>80</v>
      </c>
      <c r="AB204" s="31" t="s">
        <v>80</v>
      </c>
      <c r="AC204" s="31" t="s">
        <v>80</v>
      </c>
      <c r="AD204" s="31" t="s">
        <v>80</v>
      </c>
      <c r="AE204" s="31" t="s">
        <v>80</v>
      </c>
      <c r="AF204" s="31" t="s">
        <v>80</v>
      </c>
      <c r="AG204" s="31" t="s">
        <v>20</v>
      </c>
      <c r="AH204" s="31" t="s">
        <v>24</v>
      </c>
      <c r="AI204" s="31" t="s">
        <v>5</v>
      </c>
      <c r="AJ204" s="31" t="s">
        <v>24</v>
      </c>
      <c r="AK204">
        <v>100</v>
      </c>
      <c r="AL204" s="29" t="s">
        <v>80</v>
      </c>
      <c r="AM204" s="29" t="s">
        <v>80</v>
      </c>
      <c r="AN204" s="20" t="s">
        <v>80</v>
      </c>
    </row>
    <row r="205" spans="1:40" x14ac:dyDescent="0.25">
      <c r="A205" t="s">
        <v>202</v>
      </c>
      <c r="B205" t="s">
        <v>188</v>
      </c>
      <c r="C205" t="s">
        <v>75</v>
      </c>
      <c r="D205" t="s">
        <v>132</v>
      </c>
      <c r="E205" t="s">
        <v>87</v>
      </c>
      <c r="F205" t="s">
        <v>78</v>
      </c>
      <c r="G205" s="31" t="s">
        <v>80</v>
      </c>
      <c r="H205" s="31" t="s">
        <v>80</v>
      </c>
      <c r="I205" s="31" t="s">
        <v>80</v>
      </c>
      <c r="J205" s="31" t="s">
        <v>80</v>
      </c>
      <c r="K205" s="31" t="s">
        <v>80</v>
      </c>
      <c r="L205" s="31" t="s">
        <v>80</v>
      </c>
      <c r="M205" s="31" t="s">
        <v>80</v>
      </c>
      <c r="N205" s="31" t="s">
        <v>80</v>
      </c>
      <c r="O205" s="31" t="s">
        <v>80</v>
      </c>
      <c r="P205" s="31" t="s">
        <v>80</v>
      </c>
      <c r="Q205" s="31" t="s">
        <v>80</v>
      </c>
      <c r="R205" s="31" t="s">
        <v>80</v>
      </c>
      <c r="S205" s="31">
        <v>2.8479999999999999</v>
      </c>
      <c r="T205" s="31">
        <v>38.084000000000003</v>
      </c>
      <c r="U205" s="31">
        <v>11</v>
      </c>
      <c r="V205" s="31">
        <v>21.98</v>
      </c>
      <c r="W205" s="31">
        <v>14.683</v>
      </c>
      <c r="X205" s="31">
        <v>14.778</v>
      </c>
      <c r="Y205" s="31">
        <v>24.132000000000001</v>
      </c>
      <c r="Z205" s="31">
        <v>12.976000000000001</v>
      </c>
      <c r="AA205" s="31">
        <v>12.15</v>
      </c>
      <c r="AB205" s="31">
        <v>72.251000000000005</v>
      </c>
      <c r="AC205" s="31">
        <v>15.909000000000001</v>
      </c>
      <c r="AD205" s="31">
        <v>3.2919999999999998</v>
      </c>
      <c r="AE205" s="31">
        <v>5.8999999999999997E-2</v>
      </c>
      <c r="AF205" s="31">
        <v>19.655000000000001</v>
      </c>
      <c r="AG205" s="31">
        <v>0.39800000000000002</v>
      </c>
      <c r="AH205" s="31" t="s">
        <v>80</v>
      </c>
      <c r="AI205" s="31" t="s">
        <v>80</v>
      </c>
      <c r="AJ205" s="31">
        <v>1.3129999999999999</v>
      </c>
      <c r="AK205">
        <v>101</v>
      </c>
      <c r="AL205" s="29">
        <v>0.01</v>
      </c>
      <c r="AM205" s="29">
        <v>99.94</v>
      </c>
      <c r="AN205" s="20">
        <v>265.50700000000001</v>
      </c>
    </row>
    <row r="206" spans="1:40" x14ac:dyDescent="0.25">
      <c r="A206" t="s">
        <v>202</v>
      </c>
      <c r="B206" t="s">
        <v>188</v>
      </c>
      <c r="C206" t="s">
        <v>75</v>
      </c>
      <c r="D206" t="s">
        <v>132</v>
      </c>
      <c r="E206" t="s">
        <v>87</v>
      </c>
      <c r="F206" t="s">
        <v>79</v>
      </c>
      <c r="G206" s="31" t="s">
        <v>80</v>
      </c>
      <c r="H206" s="31" t="s">
        <v>80</v>
      </c>
      <c r="I206" s="31" t="s">
        <v>80</v>
      </c>
      <c r="J206" s="31" t="s">
        <v>80</v>
      </c>
      <c r="K206" s="31" t="s">
        <v>80</v>
      </c>
      <c r="L206" s="31" t="s">
        <v>80</v>
      </c>
      <c r="M206" s="31" t="s">
        <v>80</v>
      </c>
      <c r="N206" s="31" t="s">
        <v>80</v>
      </c>
      <c r="O206" s="31" t="s">
        <v>80</v>
      </c>
      <c r="P206" s="31" t="s">
        <v>80</v>
      </c>
      <c r="Q206" s="31" t="s">
        <v>80</v>
      </c>
      <c r="R206" s="31" t="s">
        <v>80</v>
      </c>
      <c r="S206" s="31" t="s">
        <v>82</v>
      </c>
      <c r="T206" s="31" t="s">
        <v>5</v>
      </c>
      <c r="U206" s="31" t="s">
        <v>82</v>
      </c>
      <c r="V206" s="31" t="s">
        <v>5</v>
      </c>
      <c r="W206" s="31" t="s">
        <v>5</v>
      </c>
      <c r="X206" s="31" t="s">
        <v>5</v>
      </c>
      <c r="Y206" s="31" t="s">
        <v>5</v>
      </c>
      <c r="Z206" s="31" t="s">
        <v>5</v>
      </c>
      <c r="AA206" s="31" t="s">
        <v>5</v>
      </c>
      <c r="AB206" s="31" t="s">
        <v>5</v>
      </c>
      <c r="AC206" s="31" t="s">
        <v>82</v>
      </c>
      <c r="AD206" s="31" t="s">
        <v>82</v>
      </c>
      <c r="AE206" s="31" t="s">
        <v>82</v>
      </c>
      <c r="AF206" s="31" t="s">
        <v>82</v>
      </c>
      <c r="AG206" s="31" t="s">
        <v>82</v>
      </c>
      <c r="AH206" s="31" t="s">
        <v>80</v>
      </c>
      <c r="AI206" s="31" t="s">
        <v>80</v>
      </c>
      <c r="AJ206" s="31" t="s">
        <v>82</v>
      </c>
      <c r="AK206">
        <v>101</v>
      </c>
      <c r="AL206" s="29" t="s">
        <v>80</v>
      </c>
      <c r="AM206" s="29" t="s">
        <v>80</v>
      </c>
      <c r="AN206" s="20" t="s">
        <v>80</v>
      </c>
    </row>
    <row r="207" spans="1:40" x14ac:dyDescent="0.25">
      <c r="A207" t="s">
        <v>202</v>
      </c>
      <c r="B207" t="s">
        <v>188</v>
      </c>
      <c r="C207" t="s">
        <v>75</v>
      </c>
      <c r="D207" t="s">
        <v>93</v>
      </c>
      <c r="E207" t="s">
        <v>90</v>
      </c>
      <c r="F207" t="s">
        <v>78</v>
      </c>
      <c r="G207" s="31">
        <v>5.5250000000000004</v>
      </c>
      <c r="H207" s="31">
        <v>3.8450000000000002</v>
      </c>
      <c r="I207" s="31">
        <v>4.97</v>
      </c>
      <c r="J207" s="31">
        <v>10.92</v>
      </c>
      <c r="K207" s="31">
        <v>8.2859999999999996</v>
      </c>
      <c r="L207" s="31">
        <v>9.2219999999999995</v>
      </c>
      <c r="M207" s="31">
        <v>6.5</v>
      </c>
      <c r="N207" s="31">
        <v>28.7</v>
      </c>
      <c r="O207" s="31">
        <v>6.8</v>
      </c>
      <c r="P207" s="31">
        <v>17.75</v>
      </c>
      <c r="Q207" s="31">
        <v>3.952</v>
      </c>
      <c r="R207" s="31">
        <v>1.8</v>
      </c>
      <c r="S207" s="31">
        <v>6.6020000000000003</v>
      </c>
      <c r="T207" s="31">
        <v>3.7</v>
      </c>
      <c r="U207" s="31">
        <v>9</v>
      </c>
      <c r="V207" s="31">
        <v>4.0549999999999997</v>
      </c>
      <c r="W207" s="31">
        <v>8.0470000000000006</v>
      </c>
      <c r="X207" s="31">
        <v>21.547999999999998</v>
      </c>
      <c r="Y207" s="31">
        <v>4.1470000000000002</v>
      </c>
      <c r="Z207" s="31">
        <v>6.2549999999999999</v>
      </c>
      <c r="AA207" s="31">
        <v>5.2009999999999996</v>
      </c>
      <c r="AB207" s="31">
        <v>5.7279999999999998</v>
      </c>
      <c r="AC207" s="31">
        <v>5.4649999999999999</v>
      </c>
      <c r="AD207" s="31">
        <v>7.7850000000000001</v>
      </c>
      <c r="AE207" s="31">
        <v>7.7519999999999998</v>
      </c>
      <c r="AF207" s="31">
        <v>2.4849999999999999</v>
      </c>
      <c r="AG207" s="31">
        <v>0.97099999999999997</v>
      </c>
      <c r="AH207" s="31">
        <v>1.619</v>
      </c>
      <c r="AI207" s="31">
        <v>1.6919999999999999</v>
      </c>
      <c r="AJ207" s="31">
        <v>1.427</v>
      </c>
      <c r="AK207">
        <v>102</v>
      </c>
      <c r="AL207" s="29">
        <v>0.01</v>
      </c>
      <c r="AM207" s="29">
        <v>99.95</v>
      </c>
      <c r="AN207" s="20">
        <v>211.74799999999999</v>
      </c>
    </row>
    <row r="208" spans="1:40" x14ac:dyDescent="0.25">
      <c r="A208" t="s">
        <v>202</v>
      </c>
      <c r="B208" t="s">
        <v>188</v>
      </c>
      <c r="C208" t="s">
        <v>75</v>
      </c>
      <c r="D208" t="s">
        <v>93</v>
      </c>
      <c r="E208" t="s">
        <v>90</v>
      </c>
      <c r="F208" t="s">
        <v>79</v>
      </c>
      <c r="G208" s="31" t="s">
        <v>5</v>
      </c>
      <c r="H208" s="31" t="s">
        <v>5</v>
      </c>
      <c r="I208" s="31" t="s">
        <v>5</v>
      </c>
      <c r="J208" s="31" t="s">
        <v>5</v>
      </c>
      <c r="K208" s="31" t="s">
        <v>5</v>
      </c>
      <c r="L208" s="31" t="s">
        <v>5</v>
      </c>
      <c r="M208" s="31" t="s">
        <v>5</v>
      </c>
      <c r="N208" s="31" t="s">
        <v>82</v>
      </c>
      <c r="O208" s="31" t="s">
        <v>82</v>
      </c>
      <c r="P208" s="31" t="s">
        <v>82</v>
      </c>
      <c r="Q208" s="31" t="s">
        <v>82</v>
      </c>
      <c r="R208" s="31" t="s">
        <v>82</v>
      </c>
      <c r="S208" s="31" t="s">
        <v>82</v>
      </c>
      <c r="T208" s="31" t="s">
        <v>82</v>
      </c>
      <c r="U208" s="31" t="s">
        <v>82</v>
      </c>
      <c r="V208" s="31" t="s">
        <v>5</v>
      </c>
      <c r="W208" s="31" t="s">
        <v>5</v>
      </c>
      <c r="X208" s="31" t="s">
        <v>5</v>
      </c>
      <c r="Y208" s="31" t="s">
        <v>5</v>
      </c>
      <c r="Z208" s="31" t="s">
        <v>5</v>
      </c>
      <c r="AA208" s="31" t="s">
        <v>82</v>
      </c>
      <c r="AB208" s="31" t="s">
        <v>82</v>
      </c>
      <c r="AC208" s="31" t="s">
        <v>82</v>
      </c>
      <c r="AD208" s="31" t="s">
        <v>82</v>
      </c>
      <c r="AE208" s="31" t="s">
        <v>82</v>
      </c>
      <c r="AF208" s="31" t="s">
        <v>82</v>
      </c>
      <c r="AG208" s="31" t="s">
        <v>82</v>
      </c>
      <c r="AH208" s="31" t="s">
        <v>82</v>
      </c>
      <c r="AI208" s="31" t="s">
        <v>82</v>
      </c>
      <c r="AJ208" s="31" t="s">
        <v>82</v>
      </c>
      <c r="AK208">
        <v>102</v>
      </c>
      <c r="AL208" s="29" t="s">
        <v>80</v>
      </c>
      <c r="AM208" s="29" t="s">
        <v>80</v>
      </c>
      <c r="AN208" s="20" t="s">
        <v>80</v>
      </c>
    </row>
    <row r="209" spans="1:40" x14ac:dyDescent="0.25">
      <c r="A209" t="s">
        <v>202</v>
      </c>
      <c r="B209" t="s">
        <v>188</v>
      </c>
      <c r="C209" t="s">
        <v>75</v>
      </c>
      <c r="D209" t="s">
        <v>98</v>
      </c>
      <c r="E209" t="s">
        <v>77</v>
      </c>
      <c r="F209" t="s">
        <v>78</v>
      </c>
      <c r="G209" s="31" t="s">
        <v>80</v>
      </c>
      <c r="H209" s="31" t="s">
        <v>80</v>
      </c>
      <c r="I209" s="31" t="s">
        <v>80</v>
      </c>
      <c r="J209" s="31" t="s">
        <v>80</v>
      </c>
      <c r="K209" s="31">
        <v>155.28</v>
      </c>
      <c r="L209" s="31">
        <v>15.85</v>
      </c>
      <c r="M209" s="31" t="s">
        <v>80</v>
      </c>
      <c r="N209" s="31" t="s">
        <v>80</v>
      </c>
      <c r="O209" s="31" t="s">
        <v>80</v>
      </c>
      <c r="P209" s="31" t="s">
        <v>80</v>
      </c>
      <c r="Q209" s="31" t="s">
        <v>80</v>
      </c>
      <c r="R209" s="31" t="s">
        <v>80</v>
      </c>
      <c r="S209" s="31" t="s">
        <v>80</v>
      </c>
      <c r="T209" s="31" t="s">
        <v>80</v>
      </c>
      <c r="U209" s="31" t="s">
        <v>80</v>
      </c>
      <c r="V209" s="31" t="s">
        <v>80</v>
      </c>
      <c r="W209" s="31" t="s">
        <v>80</v>
      </c>
      <c r="X209" s="31" t="s">
        <v>80</v>
      </c>
      <c r="Y209" s="31" t="s">
        <v>80</v>
      </c>
      <c r="Z209" s="31" t="s">
        <v>80</v>
      </c>
      <c r="AA209" s="31" t="s">
        <v>80</v>
      </c>
      <c r="AB209" s="31" t="s">
        <v>80</v>
      </c>
      <c r="AC209" s="31" t="s">
        <v>80</v>
      </c>
      <c r="AD209" s="31" t="s">
        <v>80</v>
      </c>
      <c r="AE209" s="31" t="s">
        <v>80</v>
      </c>
      <c r="AF209" s="31" t="s">
        <v>80</v>
      </c>
      <c r="AG209" s="31" t="s">
        <v>80</v>
      </c>
      <c r="AH209" s="31" t="s">
        <v>80</v>
      </c>
      <c r="AI209" s="31" t="s">
        <v>80</v>
      </c>
      <c r="AJ209" s="31" t="s">
        <v>80</v>
      </c>
      <c r="AK209">
        <v>103</v>
      </c>
      <c r="AL209" s="29">
        <v>0</v>
      </c>
      <c r="AM209" s="29">
        <v>99.95</v>
      </c>
      <c r="AN209" s="20">
        <v>171.13</v>
      </c>
    </row>
    <row r="210" spans="1:40" x14ac:dyDescent="0.25">
      <c r="A210" t="s">
        <v>202</v>
      </c>
      <c r="B210" t="s">
        <v>188</v>
      </c>
      <c r="C210" t="s">
        <v>75</v>
      </c>
      <c r="D210" t="s">
        <v>98</v>
      </c>
      <c r="E210" t="s">
        <v>77</v>
      </c>
      <c r="F210" t="s">
        <v>79</v>
      </c>
      <c r="G210" s="31" t="s">
        <v>80</v>
      </c>
      <c r="H210" s="31" t="s">
        <v>80</v>
      </c>
      <c r="I210" s="31" t="s">
        <v>80</v>
      </c>
      <c r="J210" s="31" t="s">
        <v>80</v>
      </c>
      <c r="K210" s="31" t="s">
        <v>20</v>
      </c>
      <c r="L210" s="31" t="s">
        <v>20</v>
      </c>
      <c r="M210" s="31" t="s">
        <v>7</v>
      </c>
      <c r="N210" s="31" t="s">
        <v>80</v>
      </c>
      <c r="O210" s="31" t="s">
        <v>80</v>
      </c>
      <c r="P210" s="31" t="s">
        <v>80</v>
      </c>
      <c r="Q210" s="31" t="s">
        <v>80</v>
      </c>
      <c r="R210" s="31" t="s">
        <v>80</v>
      </c>
      <c r="S210" s="31" t="s">
        <v>80</v>
      </c>
      <c r="T210" s="31" t="s">
        <v>80</v>
      </c>
      <c r="U210" s="31" t="s">
        <v>80</v>
      </c>
      <c r="V210" s="31" t="s">
        <v>80</v>
      </c>
      <c r="W210" s="31" t="s">
        <v>80</v>
      </c>
      <c r="X210" s="31" t="s">
        <v>80</v>
      </c>
      <c r="Y210" s="31" t="s">
        <v>80</v>
      </c>
      <c r="Z210" s="31" t="s">
        <v>80</v>
      </c>
      <c r="AA210" s="31" t="s">
        <v>80</v>
      </c>
      <c r="AB210" s="31" t="s">
        <v>80</v>
      </c>
      <c r="AC210" s="31" t="s">
        <v>80</v>
      </c>
      <c r="AD210" s="31" t="s">
        <v>80</v>
      </c>
      <c r="AE210" s="31" t="s">
        <v>80</v>
      </c>
      <c r="AF210" s="31" t="s">
        <v>80</v>
      </c>
      <c r="AG210" s="31" t="s">
        <v>80</v>
      </c>
      <c r="AH210" s="31" t="s">
        <v>80</v>
      </c>
      <c r="AI210" s="31" t="s">
        <v>80</v>
      </c>
      <c r="AJ210" s="31" t="s">
        <v>80</v>
      </c>
      <c r="AK210">
        <v>103</v>
      </c>
      <c r="AL210" s="29" t="s">
        <v>80</v>
      </c>
      <c r="AM210" s="29" t="s">
        <v>80</v>
      </c>
      <c r="AN210" s="20" t="s">
        <v>80</v>
      </c>
    </row>
    <row r="211" spans="1:40" x14ac:dyDescent="0.25">
      <c r="A211" t="s">
        <v>202</v>
      </c>
      <c r="B211" t="s">
        <v>188</v>
      </c>
      <c r="C211" t="s">
        <v>75</v>
      </c>
      <c r="D211" t="s">
        <v>94</v>
      </c>
      <c r="E211" t="s">
        <v>104</v>
      </c>
      <c r="F211" t="s">
        <v>78</v>
      </c>
      <c r="G211" s="31" t="s">
        <v>80</v>
      </c>
      <c r="H211" s="31" t="s">
        <v>80</v>
      </c>
      <c r="I211" s="31" t="s">
        <v>80</v>
      </c>
      <c r="J211" s="31" t="s">
        <v>80</v>
      </c>
      <c r="K211" s="31">
        <v>2</v>
      </c>
      <c r="L211" s="31">
        <v>1.31</v>
      </c>
      <c r="M211" s="31">
        <v>6.88</v>
      </c>
      <c r="N211" s="31">
        <v>0.24</v>
      </c>
      <c r="O211" s="31">
        <v>0.1</v>
      </c>
      <c r="P211" s="31">
        <v>10.601000000000001</v>
      </c>
      <c r="Q211" s="31">
        <v>4.09</v>
      </c>
      <c r="R211" s="31">
        <v>3.8620000000000001</v>
      </c>
      <c r="S211" s="31">
        <v>6.9930000000000003</v>
      </c>
      <c r="T211" s="31">
        <v>1.4330000000000001</v>
      </c>
      <c r="U211" s="31">
        <v>2.2149999999999999</v>
      </c>
      <c r="V211" s="31">
        <v>9.48</v>
      </c>
      <c r="W211" s="31">
        <v>4.3170000000000002</v>
      </c>
      <c r="X211" s="31">
        <v>13.308</v>
      </c>
      <c r="Y211" s="31">
        <v>2.1110000000000002</v>
      </c>
      <c r="Z211" s="31">
        <v>28.469000000000001</v>
      </c>
      <c r="AA211" s="31">
        <v>2.4830000000000001</v>
      </c>
      <c r="AB211" s="31">
        <v>2.5489999999999999</v>
      </c>
      <c r="AC211" s="31">
        <v>28.628</v>
      </c>
      <c r="AD211" s="31">
        <v>11.021000000000001</v>
      </c>
      <c r="AE211" s="31">
        <v>3.629</v>
      </c>
      <c r="AF211" s="31">
        <v>0.88600000000000001</v>
      </c>
      <c r="AG211" s="31">
        <v>1.6E-2</v>
      </c>
      <c r="AH211" s="31">
        <v>0.70199999999999996</v>
      </c>
      <c r="AI211" s="31">
        <v>0.439</v>
      </c>
      <c r="AJ211" s="31">
        <v>0.41799999999999998</v>
      </c>
      <c r="AK211">
        <v>104</v>
      </c>
      <c r="AL211" s="29">
        <v>0</v>
      </c>
      <c r="AM211" s="29">
        <v>99.96</v>
      </c>
      <c r="AN211" s="20">
        <v>148.18</v>
      </c>
    </row>
    <row r="212" spans="1:40" x14ac:dyDescent="0.25">
      <c r="A212" t="s">
        <v>202</v>
      </c>
      <c r="B212" t="s">
        <v>188</v>
      </c>
      <c r="C212" t="s">
        <v>75</v>
      </c>
      <c r="D212" t="s">
        <v>94</v>
      </c>
      <c r="E212" t="s">
        <v>104</v>
      </c>
      <c r="F212" t="s">
        <v>79</v>
      </c>
      <c r="G212" s="31" t="s">
        <v>80</v>
      </c>
      <c r="H212" s="31" t="s">
        <v>80</v>
      </c>
      <c r="I212" s="31" t="s">
        <v>80</v>
      </c>
      <c r="J212" s="31" t="s">
        <v>80</v>
      </c>
      <c r="K212" s="31" t="s">
        <v>82</v>
      </c>
      <c r="L212" s="31" t="s">
        <v>82</v>
      </c>
      <c r="M212" s="31" t="s">
        <v>82</v>
      </c>
      <c r="N212" s="31" t="s">
        <v>82</v>
      </c>
      <c r="O212" s="31" t="s">
        <v>82</v>
      </c>
      <c r="P212" s="31" t="s">
        <v>82</v>
      </c>
      <c r="Q212" s="31" t="s">
        <v>82</v>
      </c>
      <c r="R212" s="31" t="s">
        <v>82</v>
      </c>
      <c r="S212" s="31" t="s">
        <v>9</v>
      </c>
      <c r="T212" s="31" t="s">
        <v>82</v>
      </c>
      <c r="U212" s="31" t="s">
        <v>82</v>
      </c>
      <c r="V212" s="31" t="s">
        <v>82</v>
      </c>
      <c r="W212" s="31" t="s">
        <v>9</v>
      </c>
      <c r="X212" s="31" t="s">
        <v>9</v>
      </c>
      <c r="Y212" s="31" t="s">
        <v>9</v>
      </c>
      <c r="Z212" s="31" t="s">
        <v>9</v>
      </c>
      <c r="AA212" s="31" t="s">
        <v>9</v>
      </c>
      <c r="AB212" s="31" t="s">
        <v>9</v>
      </c>
      <c r="AC212" s="31" t="s">
        <v>9</v>
      </c>
      <c r="AD212" s="31" t="s">
        <v>9</v>
      </c>
      <c r="AE212" s="31" t="s">
        <v>9</v>
      </c>
      <c r="AF212" s="31" t="s">
        <v>9</v>
      </c>
      <c r="AG212" s="31" t="s">
        <v>9</v>
      </c>
      <c r="AH212" s="31" t="s">
        <v>9</v>
      </c>
      <c r="AI212" s="31" t="s">
        <v>82</v>
      </c>
      <c r="AJ212" s="31" t="s">
        <v>82</v>
      </c>
      <c r="AK212">
        <v>104</v>
      </c>
      <c r="AL212" s="29" t="s">
        <v>80</v>
      </c>
      <c r="AM212" s="29" t="s">
        <v>80</v>
      </c>
      <c r="AN212" s="20" t="s">
        <v>80</v>
      </c>
    </row>
    <row r="213" spans="1:40" x14ac:dyDescent="0.25">
      <c r="A213" t="s">
        <v>202</v>
      </c>
      <c r="B213" t="s">
        <v>188</v>
      </c>
      <c r="C213" t="s">
        <v>75</v>
      </c>
      <c r="D213" t="s">
        <v>106</v>
      </c>
      <c r="E213" t="s">
        <v>84</v>
      </c>
      <c r="F213" t="s">
        <v>78</v>
      </c>
      <c r="G213" s="31" t="s">
        <v>80</v>
      </c>
      <c r="H213" s="31" t="s">
        <v>80</v>
      </c>
      <c r="I213" s="31" t="s">
        <v>80</v>
      </c>
      <c r="J213" s="31" t="s">
        <v>80</v>
      </c>
      <c r="K213" s="31" t="s">
        <v>80</v>
      </c>
      <c r="L213" s="31" t="s">
        <v>80</v>
      </c>
      <c r="M213" s="31" t="s">
        <v>80</v>
      </c>
      <c r="N213" s="31" t="s">
        <v>80</v>
      </c>
      <c r="O213" s="31" t="s">
        <v>80</v>
      </c>
      <c r="P213" s="31" t="s">
        <v>80</v>
      </c>
      <c r="Q213" s="31" t="s">
        <v>80</v>
      </c>
      <c r="R213" s="31" t="s">
        <v>80</v>
      </c>
      <c r="S213" s="31" t="s">
        <v>80</v>
      </c>
      <c r="T213" s="31" t="s">
        <v>80</v>
      </c>
      <c r="U213" s="31" t="s">
        <v>80</v>
      </c>
      <c r="V213" s="31" t="s">
        <v>80</v>
      </c>
      <c r="W213" s="31" t="s">
        <v>80</v>
      </c>
      <c r="X213" s="31" t="s">
        <v>80</v>
      </c>
      <c r="Y213" s="31" t="s">
        <v>80</v>
      </c>
      <c r="Z213" s="31" t="s">
        <v>80</v>
      </c>
      <c r="AA213" s="31">
        <v>126.792</v>
      </c>
      <c r="AB213" s="31" t="s">
        <v>80</v>
      </c>
      <c r="AC213" s="31" t="s">
        <v>80</v>
      </c>
      <c r="AD213" s="31" t="s">
        <v>80</v>
      </c>
      <c r="AE213" s="31" t="s">
        <v>80</v>
      </c>
      <c r="AF213" s="31" t="s">
        <v>80</v>
      </c>
      <c r="AG213" s="31" t="s">
        <v>80</v>
      </c>
      <c r="AH213" s="31" t="s">
        <v>80</v>
      </c>
      <c r="AI213" s="31" t="s">
        <v>80</v>
      </c>
      <c r="AJ213" s="31" t="s">
        <v>80</v>
      </c>
      <c r="AK213">
        <v>105</v>
      </c>
      <c r="AL213" s="29">
        <v>0</v>
      </c>
      <c r="AM213" s="29">
        <v>99.96</v>
      </c>
      <c r="AN213" s="20">
        <v>126.792</v>
      </c>
    </row>
    <row r="214" spans="1:40" x14ac:dyDescent="0.25">
      <c r="A214" t="s">
        <v>202</v>
      </c>
      <c r="B214" t="s">
        <v>188</v>
      </c>
      <c r="C214" t="s">
        <v>75</v>
      </c>
      <c r="D214" t="s">
        <v>106</v>
      </c>
      <c r="E214" t="s">
        <v>84</v>
      </c>
      <c r="F214" t="s">
        <v>79</v>
      </c>
      <c r="G214" s="31" t="s">
        <v>80</v>
      </c>
      <c r="H214" s="31" t="s">
        <v>80</v>
      </c>
      <c r="I214" s="31" t="s">
        <v>80</v>
      </c>
      <c r="J214" s="31" t="s">
        <v>80</v>
      </c>
      <c r="K214" s="31" t="s">
        <v>80</v>
      </c>
      <c r="L214" s="31" t="s">
        <v>80</v>
      </c>
      <c r="M214" s="31" t="s">
        <v>80</v>
      </c>
      <c r="N214" s="31" t="s">
        <v>80</v>
      </c>
      <c r="O214" s="31" t="s">
        <v>80</v>
      </c>
      <c r="P214" s="31" t="s">
        <v>80</v>
      </c>
      <c r="Q214" s="31" t="s">
        <v>80</v>
      </c>
      <c r="R214" s="31" t="s">
        <v>80</v>
      </c>
      <c r="S214" s="31" t="s">
        <v>80</v>
      </c>
      <c r="T214" s="31" t="s">
        <v>80</v>
      </c>
      <c r="U214" s="31" t="s">
        <v>80</v>
      </c>
      <c r="V214" s="31" t="s">
        <v>80</v>
      </c>
      <c r="W214" s="31" t="s">
        <v>80</v>
      </c>
      <c r="X214" s="31" t="s">
        <v>80</v>
      </c>
      <c r="Y214" s="31" t="s">
        <v>80</v>
      </c>
      <c r="Z214" s="31" t="s">
        <v>80</v>
      </c>
      <c r="AA214" s="31" t="s">
        <v>82</v>
      </c>
      <c r="AB214" s="31" t="s">
        <v>80</v>
      </c>
      <c r="AC214" s="31" t="s">
        <v>80</v>
      </c>
      <c r="AD214" s="31" t="s">
        <v>80</v>
      </c>
      <c r="AE214" s="31" t="s">
        <v>80</v>
      </c>
      <c r="AF214" s="31" t="s">
        <v>80</v>
      </c>
      <c r="AG214" s="31" t="s">
        <v>80</v>
      </c>
      <c r="AH214" s="31" t="s">
        <v>80</v>
      </c>
      <c r="AI214" s="31" t="s">
        <v>80</v>
      </c>
      <c r="AJ214" s="31" t="s">
        <v>80</v>
      </c>
      <c r="AK214">
        <v>105</v>
      </c>
      <c r="AL214" s="29" t="s">
        <v>80</v>
      </c>
      <c r="AM214" s="29" t="s">
        <v>80</v>
      </c>
      <c r="AN214" s="20" t="s">
        <v>80</v>
      </c>
    </row>
    <row r="215" spans="1:40" x14ac:dyDescent="0.25">
      <c r="A215" t="s">
        <v>202</v>
      </c>
      <c r="B215" t="s">
        <v>188</v>
      </c>
      <c r="C215" t="s">
        <v>100</v>
      </c>
      <c r="D215" t="s">
        <v>138</v>
      </c>
      <c r="E215" t="s">
        <v>81</v>
      </c>
      <c r="F215" t="s">
        <v>78</v>
      </c>
      <c r="G215" s="31" t="s">
        <v>80</v>
      </c>
      <c r="H215" s="31" t="s">
        <v>80</v>
      </c>
      <c r="I215" s="31" t="s">
        <v>80</v>
      </c>
      <c r="J215" s="31" t="s">
        <v>80</v>
      </c>
      <c r="K215" s="31" t="s">
        <v>80</v>
      </c>
      <c r="L215" s="31" t="s">
        <v>80</v>
      </c>
      <c r="M215" s="31" t="s">
        <v>80</v>
      </c>
      <c r="N215" s="31" t="s">
        <v>80</v>
      </c>
      <c r="O215" s="31" t="s">
        <v>80</v>
      </c>
      <c r="P215" s="31" t="s">
        <v>80</v>
      </c>
      <c r="Q215" s="31" t="s">
        <v>80</v>
      </c>
      <c r="R215" s="31" t="s">
        <v>80</v>
      </c>
      <c r="S215" s="31" t="s">
        <v>80</v>
      </c>
      <c r="T215" s="31" t="s">
        <v>80</v>
      </c>
      <c r="U215" s="31" t="s">
        <v>80</v>
      </c>
      <c r="V215" s="31" t="s">
        <v>80</v>
      </c>
      <c r="W215" s="31" t="s">
        <v>80</v>
      </c>
      <c r="X215" s="31" t="s">
        <v>80</v>
      </c>
      <c r="Y215" s="31" t="s">
        <v>80</v>
      </c>
      <c r="Z215" s="31" t="s">
        <v>80</v>
      </c>
      <c r="AA215" s="31">
        <v>0.73</v>
      </c>
      <c r="AB215" s="31">
        <v>4.55</v>
      </c>
      <c r="AC215" s="31">
        <v>29.45</v>
      </c>
      <c r="AD215" s="31">
        <v>12.9</v>
      </c>
      <c r="AE215" s="31">
        <v>15.632999999999999</v>
      </c>
      <c r="AF215" s="31">
        <v>5.94</v>
      </c>
      <c r="AG215" s="31">
        <v>11.491</v>
      </c>
      <c r="AH215" s="31">
        <v>11.021000000000001</v>
      </c>
      <c r="AI215" s="31">
        <v>9.484</v>
      </c>
      <c r="AJ215" s="31">
        <v>10.666</v>
      </c>
      <c r="AK215">
        <v>106</v>
      </c>
      <c r="AL215" s="29">
        <v>0</v>
      </c>
      <c r="AM215" s="29">
        <v>99.96</v>
      </c>
      <c r="AN215" s="20">
        <v>111.866</v>
      </c>
    </row>
    <row r="216" spans="1:40" x14ac:dyDescent="0.25">
      <c r="A216" t="s">
        <v>202</v>
      </c>
      <c r="B216" t="s">
        <v>188</v>
      </c>
      <c r="C216" t="s">
        <v>100</v>
      </c>
      <c r="D216" t="s">
        <v>138</v>
      </c>
      <c r="E216" t="s">
        <v>81</v>
      </c>
      <c r="F216" t="s">
        <v>79</v>
      </c>
      <c r="G216" s="31" t="s">
        <v>80</v>
      </c>
      <c r="H216" s="31" t="s">
        <v>80</v>
      </c>
      <c r="I216" s="31" t="s">
        <v>80</v>
      </c>
      <c r="J216" s="31" t="s">
        <v>80</v>
      </c>
      <c r="K216" s="31" t="s">
        <v>80</v>
      </c>
      <c r="L216" s="31" t="s">
        <v>80</v>
      </c>
      <c r="M216" s="31" t="s">
        <v>80</v>
      </c>
      <c r="N216" s="31" t="s">
        <v>80</v>
      </c>
      <c r="O216" s="31" t="s">
        <v>80</v>
      </c>
      <c r="P216" s="31" t="s">
        <v>80</v>
      </c>
      <c r="Q216" s="31" t="s">
        <v>80</v>
      </c>
      <c r="R216" s="31" t="s">
        <v>80</v>
      </c>
      <c r="S216" s="31" t="s">
        <v>80</v>
      </c>
      <c r="T216" s="31" t="s">
        <v>80</v>
      </c>
      <c r="U216" s="31" t="s">
        <v>80</v>
      </c>
      <c r="V216" s="31" t="s">
        <v>80</v>
      </c>
      <c r="W216" s="31" t="s">
        <v>80</v>
      </c>
      <c r="X216" s="31" t="s">
        <v>80</v>
      </c>
      <c r="Y216" s="31" t="s">
        <v>80</v>
      </c>
      <c r="Z216" s="31" t="s">
        <v>80</v>
      </c>
      <c r="AA216" s="31" t="s">
        <v>5</v>
      </c>
      <c r="AB216" s="31" t="s">
        <v>5</v>
      </c>
      <c r="AC216" s="31" t="s">
        <v>5</v>
      </c>
      <c r="AD216" s="31" t="s">
        <v>5</v>
      </c>
      <c r="AE216" s="31" t="s">
        <v>82</v>
      </c>
      <c r="AF216" s="31" t="s">
        <v>5</v>
      </c>
      <c r="AG216" s="31" t="s">
        <v>82</v>
      </c>
      <c r="AH216" s="31" t="s">
        <v>82</v>
      </c>
      <c r="AI216" s="31" t="s">
        <v>82</v>
      </c>
      <c r="AJ216" s="31" t="s">
        <v>82</v>
      </c>
      <c r="AK216">
        <v>106</v>
      </c>
      <c r="AL216" s="29" t="s">
        <v>80</v>
      </c>
      <c r="AM216" s="29" t="s">
        <v>80</v>
      </c>
      <c r="AN216" s="20" t="s">
        <v>80</v>
      </c>
    </row>
    <row r="217" spans="1:40" x14ac:dyDescent="0.25">
      <c r="A217" t="s">
        <v>202</v>
      </c>
      <c r="B217" t="s">
        <v>188</v>
      </c>
      <c r="C217" t="s">
        <v>75</v>
      </c>
      <c r="D217" t="s">
        <v>191</v>
      </c>
      <c r="E217" t="s">
        <v>81</v>
      </c>
      <c r="F217" t="s">
        <v>78</v>
      </c>
      <c r="G217" s="31" t="s">
        <v>80</v>
      </c>
      <c r="H217" s="31" t="s">
        <v>80</v>
      </c>
      <c r="I217" s="31" t="s">
        <v>80</v>
      </c>
      <c r="J217" s="31" t="s">
        <v>80</v>
      </c>
      <c r="K217" s="31" t="s">
        <v>80</v>
      </c>
      <c r="L217" s="31" t="s">
        <v>80</v>
      </c>
      <c r="M217" s="31" t="s">
        <v>80</v>
      </c>
      <c r="N217" s="31" t="s">
        <v>80</v>
      </c>
      <c r="O217" s="31" t="s">
        <v>80</v>
      </c>
      <c r="P217" s="31" t="s">
        <v>80</v>
      </c>
      <c r="Q217" s="31" t="s">
        <v>80</v>
      </c>
      <c r="R217" s="31" t="s">
        <v>80</v>
      </c>
      <c r="S217" s="31" t="s">
        <v>80</v>
      </c>
      <c r="T217" s="31" t="s">
        <v>80</v>
      </c>
      <c r="U217" s="31" t="s">
        <v>80</v>
      </c>
      <c r="V217" s="31" t="s">
        <v>80</v>
      </c>
      <c r="W217" s="31" t="s">
        <v>80</v>
      </c>
      <c r="X217" s="31" t="s">
        <v>80</v>
      </c>
      <c r="Y217" s="31" t="s">
        <v>80</v>
      </c>
      <c r="Z217" s="31" t="s">
        <v>80</v>
      </c>
      <c r="AA217" s="31" t="s">
        <v>80</v>
      </c>
      <c r="AB217" s="31" t="s">
        <v>80</v>
      </c>
      <c r="AC217" s="31" t="s">
        <v>80</v>
      </c>
      <c r="AD217" s="31">
        <v>14.32</v>
      </c>
      <c r="AE217" s="31" t="s">
        <v>80</v>
      </c>
      <c r="AF217" s="31" t="s">
        <v>80</v>
      </c>
      <c r="AG217" s="31" t="s">
        <v>80</v>
      </c>
      <c r="AH217" s="31" t="s">
        <v>80</v>
      </c>
      <c r="AI217" s="31" t="s">
        <v>80</v>
      </c>
      <c r="AJ217" s="31">
        <v>89.9</v>
      </c>
      <c r="AK217">
        <v>107</v>
      </c>
      <c r="AL217" s="29">
        <v>0</v>
      </c>
      <c r="AM217" s="29">
        <v>99.97</v>
      </c>
      <c r="AN217" s="20">
        <v>104.22</v>
      </c>
    </row>
    <row r="218" spans="1:40" x14ac:dyDescent="0.25">
      <c r="A218" t="s">
        <v>202</v>
      </c>
      <c r="B218" t="s">
        <v>188</v>
      </c>
      <c r="C218" t="s">
        <v>75</v>
      </c>
      <c r="D218" t="s">
        <v>191</v>
      </c>
      <c r="E218" t="s">
        <v>81</v>
      </c>
      <c r="F218" t="s">
        <v>79</v>
      </c>
      <c r="G218" s="31" t="s">
        <v>80</v>
      </c>
      <c r="H218" s="31" t="s">
        <v>80</v>
      </c>
      <c r="I218" s="31" t="s">
        <v>80</v>
      </c>
      <c r="J218" s="31" t="s">
        <v>80</v>
      </c>
      <c r="K218" s="31" t="s">
        <v>80</v>
      </c>
      <c r="L218" s="31" t="s">
        <v>80</v>
      </c>
      <c r="M218" s="31" t="s">
        <v>80</v>
      </c>
      <c r="N218" s="31" t="s">
        <v>80</v>
      </c>
      <c r="O218" s="31" t="s">
        <v>80</v>
      </c>
      <c r="P218" s="31" t="s">
        <v>80</v>
      </c>
      <c r="Q218" s="31" t="s">
        <v>80</v>
      </c>
      <c r="R218" s="31" t="s">
        <v>80</v>
      </c>
      <c r="S218" s="31" t="s">
        <v>80</v>
      </c>
      <c r="T218" s="31" t="s">
        <v>80</v>
      </c>
      <c r="U218" s="31" t="s">
        <v>80</v>
      </c>
      <c r="V218" s="31" t="s">
        <v>80</v>
      </c>
      <c r="W218" s="31" t="s">
        <v>80</v>
      </c>
      <c r="X218" s="31" t="s">
        <v>80</v>
      </c>
      <c r="Y218" s="31" t="s">
        <v>80</v>
      </c>
      <c r="Z218" s="31" t="s">
        <v>80</v>
      </c>
      <c r="AA218" s="31" t="s">
        <v>80</v>
      </c>
      <c r="AB218" s="31" t="s">
        <v>80</v>
      </c>
      <c r="AC218" s="31" t="s">
        <v>80</v>
      </c>
      <c r="AD218" s="31" t="s">
        <v>82</v>
      </c>
      <c r="AE218" s="31" t="s">
        <v>80</v>
      </c>
      <c r="AF218" s="31" t="s">
        <v>80</v>
      </c>
      <c r="AG218" s="31" t="s">
        <v>80</v>
      </c>
      <c r="AH218" s="31" t="s">
        <v>80</v>
      </c>
      <c r="AI218" s="31" t="s">
        <v>80</v>
      </c>
      <c r="AJ218" s="31" t="s">
        <v>82</v>
      </c>
      <c r="AK218">
        <v>107</v>
      </c>
      <c r="AL218" s="29" t="s">
        <v>80</v>
      </c>
      <c r="AM218" s="29" t="s">
        <v>80</v>
      </c>
      <c r="AN218" s="20" t="s">
        <v>80</v>
      </c>
    </row>
    <row r="219" spans="1:40" x14ac:dyDescent="0.25">
      <c r="A219" t="s">
        <v>202</v>
      </c>
      <c r="B219" t="s">
        <v>188</v>
      </c>
      <c r="C219" t="s">
        <v>75</v>
      </c>
      <c r="D219" t="s">
        <v>83</v>
      </c>
      <c r="E219" t="s">
        <v>105</v>
      </c>
      <c r="F219" t="s">
        <v>78</v>
      </c>
      <c r="G219" s="31" t="s">
        <v>80</v>
      </c>
      <c r="H219" s="31" t="s">
        <v>80</v>
      </c>
      <c r="I219" s="31" t="s">
        <v>80</v>
      </c>
      <c r="J219" s="31" t="s">
        <v>80</v>
      </c>
      <c r="K219" s="31" t="s">
        <v>80</v>
      </c>
      <c r="L219" s="31" t="s">
        <v>80</v>
      </c>
      <c r="M219" s="31" t="s">
        <v>80</v>
      </c>
      <c r="N219" s="31" t="s">
        <v>80</v>
      </c>
      <c r="O219" s="31" t="s">
        <v>80</v>
      </c>
      <c r="P219" s="31" t="s">
        <v>80</v>
      </c>
      <c r="Q219" s="31" t="s">
        <v>80</v>
      </c>
      <c r="R219" s="31" t="s">
        <v>80</v>
      </c>
      <c r="S219" s="31" t="s">
        <v>80</v>
      </c>
      <c r="T219" s="31" t="s">
        <v>80</v>
      </c>
      <c r="U219" s="31" t="s">
        <v>80</v>
      </c>
      <c r="V219" s="31" t="s">
        <v>80</v>
      </c>
      <c r="W219" s="31" t="s">
        <v>80</v>
      </c>
      <c r="X219" s="31" t="s">
        <v>80</v>
      </c>
      <c r="Y219" s="31" t="s">
        <v>80</v>
      </c>
      <c r="Z219" s="31" t="s">
        <v>80</v>
      </c>
      <c r="AA219" s="31">
        <v>3.1E-2</v>
      </c>
      <c r="AB219" s="31" t="s">
        <v>80</v>
      </c>
      <c r="AC219" s="31" t="s">
        <v>80</v>
      </c>
      <c r="AD219" s="31">
        <v>0.41499999999999998</v>
      </c>
      <c r="AE219" s="31">
        <v>12.307</v>
      </c>
      <c r="AF219" s="31">
        <v>7.2830000000000004</v>
      </c>
      <c r="AG219" s="31">
        <v>4.516</v>
      </c>
      <c r="AH219" s="31">
        <v>16.007999999999999</v>
      </c>
      <c r="AI219" s="31">
        <v>18.443000000000001</v>
      </c>
      <c r="AJ219" s="31">
        <v>32.246000000000002</v>
      </c>
      <c r="AK219">
        <v>108</v>
      </c>
      <c r="AL219" s="29">
        <v>0</v>
      </c>
      <c r="AM219" s="29">
        <v>99.97</v>
      </c>
      <c r="AN219" s="20">
        <v>91.248999999999995</v>
      </c>
    </row>
    <row r="220" spans="1:40" x14ac:dyDescent="0.25">
      <c r="A220" t="s">
        <v>202</v>
      </c>
      <c r="B220" t="s">
        <v>188</v>
      </c>
      <c r="C220" t="s">
        <v>75</v>
      </c>
      <c r="D220" t="s">
        <v>83</v>
      </c>
      <c r="E220" t="s">
        <v>105</v>
      </c>
      <c r="F220" t="s">
        <v>79</v>
      </c>
      <c r="G220" s="31" t="s">
        <v>80</v>
      </c>
      <c r="H220" s="31" t="s">
        <v>80</v>
      </c>
      <c r="I220" s="31" t="s">
        <v>80</v>
      </c>
      <c r="J220" s="31" t="s">
        <v>80</v>
      </c>
      <c r="K220" s="31" t="s">
        <v>80</v>
      </c>
      <c r="L220" s="31" t="s">
        <v>80</v>
      </c>
      <c r="M220" s="31" t="s">
        <v>80</v>
      </c>
      <c r="N220" s="31" t="s">
        <v>80</v>
      </c>
      <c r="O220" s="31" t="s">
        <v>80</v>
      </c>
      <c r="P220" s="31" t="s">
        <v>80</v>
      </c>
      <c r="Q220" s="31" t="s">
        <v>80</v>
      </c>
      <c r="R220" s="31" t="s">
        <v>80</v>
      </c>
      <c r="S220" s="31" t="s">
        <v>80</v>
      </c>
      <c r="T220" s="31" t="s">
        <v>80</v>
      </c>
      <c r="U220" s="31" t="s">
        <v>80</v>
      </c>
      <c r="V220" s="31" t="s">
        <v>80</v>
      </c>
      <c r="W220" s="31" t="s">
        <v>80</v>
      </c>
      <c r="X220" s="31" t="s">
        <v>80</v>
      </c>
      <c r="Y220" s="31" t="s">
        <v>80</v>
      </c>
      <c r="Z220" s="31" t="s">
        <v>80</v>
      </c>
      <c r="AA220" s="31" t="s">
        <v>82</v>
      </c>
      <c r="AB220" s="31" t="s">
        <v>80</v>
      </c>
      <c r="AC220" s="31" t="s">
        <v>80</v>
      </c>
      <c r="AD220" s="31" t="s">
        <v>82</v>
      </c>
      <c r="AE220" s="31" t="s">
        <v>18</v>
      </c>
      <c r="AF220" s="31" t="s">
        <v>82</v>
      </c>
      <c r="AG220" s="31" t="s">
        <v>7</v>
      </c>
      <c r="AH220" s="31" t="s">
        <v>24</v>
      </c>
      <c r="AI220" s="31" t="s">
        <v>5</v>
      </c>
      <c r="AJ220" s="31" t="s">
        <v>24</v>
      </c>
      <c r="AK220">
        <v>108</v>
      </c>
      <c r="AL220" s="29" t="s">
        <v>80</v>
      </c>
      <c r="AM220" s="29" t="s">
        <v>80</v>
      </c>
      <c r="AN220" s="20" t="s">
        <v>80</v>
      </c>
    </row>
    <row r="221" spans="1:40" x14ac:dyDescent="0.25">
      <c r="A221" t="s">
        <v>202</v>
      </c>
      <c r="B221" t="s">
        <v>188</v>
      </c>
      <c r="C221" t="s">
        <v>75</v>
      </c>
      <c r="D221" t="s">
        <v>131</v>
      </c>
      <c r="E221" t="s">
        <v>196</v>
      </c>
      <c r="F221" t="s">
        <v>78</v>
      </c>
      <c r="G221" s="31" t="s">
        <v>80</v>
      </c>
      <c r="H221" s="31" t="s">
        <v>80</v>
      </c>
      <c r="I221" s="31" t="s">
        <v>80</v>
      </c>
      <c r="J221" s="31" t="s">
        <v>80</v>
      </c>
      <c r="K221" s="31" t="s">
        <v>80</v>
      </c>
      <c r="L221" s="31" t="s">
        <v>80</v>
      </c>
      <c r="M221" s="31" t="s">
        <v>80</v>
      </c>
      <c r="N221" s="31" t="s">
        <v>80</v>
      </c>
      <c r="O221" s="31" t="s">
        <v>80</v>
      </c>
      <c r="P221" s="31" t="s">
        <v>80</v>
      </c>
      <c r="Q221" s="31" t="s">
        <v>80</v>
      </c>
      <c r="R221" s="31" t="s">
        <v>80</v>
      </c>
      <c r="S221" s="31" t="s">
        <v>80</v>
      </c>
      <c r="T221" s="31" t="s">
        <v>80</v>
      </c>
      <c r="U221" s="31" t="s">
        <v>80</v>
      </c>
      <c r="V221" s="31" t="s">
        <v>80</v>
      </c>
      <c r="W221" s="31" t="s">
        <v>80</v>
      </c>
      <c r="X221" s="31" t="s">
        <v>80</v>
      </c>
      <c r="Y221" s="31" t="s">
        <v>80</v>
      </c>
      <c r="Z221" s="31" t="s">
        <v>80</v>
      </c>
      <c r="AA221" s="31" t="s">
        <v>80</v>
      </c>
      <c r="AB221" s="31" t="s">
        <v>80</v>
      </c>
      <c r="AC221" s="31" t="s">
        <v>80</v>
      </c>
      <c r="AD221" s="31" t="s">
        <v>80</v>
      </c>
      <c r="AE221" s="31">
        <v>19.896999999999998</v>
      </c>
      <c r="AF221" s="31">
        <v>34.524000000000001</v>
      </c>
      <c r="AG221" s="31">
        <v>12.262</v>
      </c>
      <c r="AH221" s="31">
        <v>22.228000000000002</v>
      </c>
      <c r="AI221" s="31" t="s">
        <v>80</v>
      </c>
      <c r="AJ221" s="31" t="s">
        <v>80</v>
      </c>
      <c r="AK221">
        <v>109</v>
      </c>
      <c r="AL221" s="29">
        <v>0</v>
      </c>
      <c r="AM221" s="29">
        <v>99.97</v>
      </c>
      <c r="AN221" s="20">
        <v>88.911000000000001</v>
      </c>
    </row>
    <row r="222" spans="1:40" x14ac:dyDescent="0.25">
      <c r="A222" t="s">
        <v>202</v>
      </c>
      <c r="B222" t="s">
        <v>188</v>
      </c>
      <c r="C222" t="s">
        <v>75</v>
      </c>
      <c r="D222" t="s">
        <v>131</v>
      </c>
      <c r="E222" t="s">
        <v>196</v>
      </c>
      <c r="F222" t="s">
        <v>79</v>
      </c>
      <c r="G222" s="31" t="s">
        <v>80</v>
      </c>
      <c r="H222" s="31" t="s">
        <v>80</v>
      </c>
      <c r="I222" s="31" t="s">
        <v>80</v>
      </c>
      <c r="J222" s="31" t="s">
        <v>80</v>
      </c>
      <c r="K222" s="31" t="s">
        <v>80</v>
      </c>
      <c r="L222" s="31" t="s">
        <v>80</v>
      </c>
      <c r="M222" s="31" t="s">
        <v>80</v>
      </c>
      <c r="N222" s="31" t="s">
        <v>80</v>
      </c>
      <c r="O222" s="31" t="s">
        <v>80</v>
      </c>
      <c r="P222" s="31" t="s">
        <v>80</v>
      </c>
      <c r="Q222" s="31" t="s">
        <v>80</v>
      </c>
      <c r="R222" s="31" t="s">
        <v>80</v>
      </c>
      <c r="S222" s="31" t="s">
        <v>80</v>
      </c>
      <c r="T222" s="31" t="s">
        <v>80</v>
      </c>
      <c r="U222" s="31" t="s">
        <v>80</v>
      </c>
      <c r="V222" s="31" t="s">
        <v>5</v>
      </c>
      <c r="W222" s="31" t="s">
        <v>5</v>
      </c>
      <c r="X222" s="31" t="s">
        <v>5</v>
      </c>
      <c r="Y222" s="31" t="s">
        <v>5</v>
      </c>
      <c r="Z222" s="31" t="s">
        <v>5</v>
      </c>
      <c r="AA222" s="31" t="s">
        <v>80</v>
      </c>
      <c r="AB222" s="31" t="s">
        <v>80</v>
      </c>
      <c r="AC222" s="31" t="s">
        <v>80</v>
      </c>
      <c r="AD222" s="31" t="s">
        <v>80</v>
      </c>
      <c r="AE222" s="31" t="s">
        <v>5</v>
      </c>
      <c r="AF222" s="31" t="s">
        <v>82</v>
      </c>
      <c r="AG222" s="31" t="s">
        <v>5</v>
      </c>
      <c r="AH222" s="31" t="s">
        <v>82</v>
      </c>
      <c r="AI222" s="31" t="s">
        <v>80</v>
      </c>
      <c r="AJ222" s="31" t="s">
        <v>80</v>
      </c>
      <c r="AK222">
        <v>109</v>
      </c>
      <c r="AL222" s="29" t="s">
        <v>80</v>
      </c>
      <c r="AM222" s="29" t="s">
        <v>80</v>
      </c>
      <c r="AN222" s="20" t="s">
        <v>80</v>
      </c>
    </row>
    <row r="223" spans="1:40" x14ac:dyDescent="0.25">
      <c r="A223" t="s">
        <v>202</v>
      </c>
      <c r="B223" t="s">
        <v>188</v>
      </c>
      <c r="C223" t="s">
        <v>75</v>
      </c>
      <c r="D223" t="s">
        <v>92</v>
      </c>
      <c r="E223" t="s">
        <v>104</v>
      </c>
      <c r="F223" t="s">
        <v>78</v>
      </c>
      <c r="G223" s="31" t="s">
        <v>80</v>
      </c>
      <c r="H223" s="31" t="s">
        <v>80</v>
      </c>
      <c r="I223" s="31" t="s">
        <v>80</v>
      </c>
      <c r="J223" s="31" t="s">
        <v>80</v>
      </c>
      <c r="K223" s="31" t="s">
        <v>80</v>
      </c>
      <c r="L223" s="31" t="s">
        <v>80</v>
      </c>
      <c r="M223" s="31" t="s">
        <v>80</v>
      </c>
      <c r="N223" s="31" t="s">
        <v>80</v>
      </c>
      <c r="O223" s="31" t="s">
        <v>80</v>
      </c>
      <c r="P223" s="31" t="s">
        <v>80</v>
      </c>
      <c r="Q223" s="31" t="s">
        <v>80</v>
      </c>
      <c r="R223" s="31" t="s">
        <v>80</v>
      </c>
      <c r="S223" s="31" t="s">
        <v>80</v>
      </c>
      <c r="T223" s="31" t="s">
        <v>80</v>
      </c>
      <c r="U223" s="31" t="s">
        <v>80</v>
      </c>
      <c r="V223" s="31" t="s">
        <v>80</v>
      </c>
      <c r="W223" s="31" t="s">
        <v>80</v>
      </c>
      <c r="X223" s="31" t="s">
        <v>80</v>
      </c>
      <c r="Y223" s="31" t="s">
        <v>80</v>
      </c>
      <c r="Z223" s="31" t="s">
        <v>80</v>
      </c>
      <c r="AA223" s="31" t="s">
        <v>80</v>
      </c>
      <c r="AB223" s="31" t="s">
        <v>80</v>
      </c>
      <c r="AC223" s="31" t="s">
        <v>80</v>
      </c>
      <c r="AD223" s="31" t="s">
        <v>80</v>
      </c>
      <c r="AE223" s="31" t="s">
        <v>80</v>
      </c>
      <c r="AF223" s="31" t="s">
        <v>80</v>
      </c>
      <c r="AG223" s="31" t="s">
        <v>80</v>
      </c>
      <c r="AH223" s="31" t="s">
        <v>80</v>
      </c>
      <c r="AI223" s="31">
        <v>1.0780000000000001</v>
      </c>
      <c r="AJ223" s="31">
        <v>87.406999999999996</v>
      </c>
      <c r="AK223">
        <v>110</v>
      </c>
      <c r="AL223" s="29">
        <v>0</v>
      </c>
      <c r="AM223" s="29">
        <v>99.97</v>
      </c>
      <c r="AN223" s="20">
        <v>88.484999999999999</v>
      </c>
    </row>
    <row r="224" spans="1:40" x14ac:dyDescent="0.25">
      <c r="A224" t="s">
        <v>202</v>
      </c>
      <c r="B224" t="s">
        <v>188</v>
      </c>
      <c r="C224" t="s">
        <v>75</v>
      </c>
      <c r="D224" t="s">
        <v>92</v>
      </c>
      <c r="E224" t="s">
        <v>104</v>
      </c>
      <c r="F224" t="s">
        <v>79</v>
      </c>
      <c r="G224" s="31" t="s">
        <v>80</v>
      </c>
      <c r="H224" s="31" t="s">
        <v>80</v>
      </c>
      <c r="I224" s="31" t="s">
        <v>80</v>
      </c>
      <c r="J224" s="31" t="s">
        <v>80</v>
      </c>
      <c r="K224" s="31" t="s">
        <v>80</v>
      </c>
      <c r="L224" s="31" t="s">
        <v>80</v>
      </c>
      <c r="M224" s="31" t="s">
        <v>80</v>
      </c>
      <c r="N224" s="31" t="s">
        <v>80</v>
      </c>
      <c r="O224" s="31" t="s">
        <v>80</v>
      </c>
      <c r="P224" s="31" t="s">
        <v>80</v>
      </c>
      <c r="Q224" s="31" t="s">
        <v>80</v>
      </c>
      <c r="R224" s="31" t="s">
        <v>80</v>
      </c>
      <c r="S224" s="31" t="s">
        <v>80</v>
      </c>
      <c r="T224" s="31" t="s">
        <v>80</v>
      </c>
      <c r="U224" s="31" t="s">
        <v>80</v>
      </c>
      <c r="V224" s="31" t="s">
        <v>80</v>
      </c>
      <c r="W224" s="31" t="s">
        <v>80</v>
      </c>
      <c r="X224" s="31" t="s">
        <v>80</v>
      </c>
      <c r="Y224" s="31" t="s">
        <v>80</v>
      </c>
      <c r="Z224" s="31" t="s">
        <v>80</v>
      </c>
      <c r="AA224" s="31" t="s">
        <v>80</v>
      </c>
      <c r="AB224" s="31" t="s">
        <v>80</v>
      </c>
      <c r="AC224" s="31" t="s">
        <v>80</v>
      </c>
      <c r="AD224" s="31" t="s">
        <v>80</v>
      </c>
      <c r="AE224" s="31" t="s">
        <v>80</v>
      </c>
      <c r="AF224" s="31" t="s">
        <v>80</v>
      </c>
      <c r="AG224" s="31" t="s">
        <v>80</v>
      </c>
      <c r="AH224" s="31" t="s">
        <v>80</v>
      </c>
      <c r="AI224" s="31" t="s">
        <v>82</v>
      </c>
      <c r="AJ224" s="31" t="s">
        <v>82</v>
      </c>
      <c r="AK224">
        <v>110</v>
      </c>
      <c r="AL224" s="29" t="s">
        <v>80</v>
      </c>
      <c r="AM224" s="29" t="s">
        <v>80</v>
      </c>
      <c r="AN224" s="20" t="s">
        <v>80</v>
      </c>
    </row>
    <row r="225" spans="1:40" x14ac:dyDescent="0.25">
      <c r="A225" t="s">
        <v>202</v>
      </c>
      <c r="B225" t="s">
        <v>188</v>
      </c>
      <c r="C225" t="s">
        <v>75</v>
      </c>
      <c r="D225" t="s">
        <v>124</v>
      </c>
      <c r="E225" t="s">
        <v>104</v>
      </c>
      <c r="F225" t="s">
        <v>78</v>
      </c>
      <c r="G225" s="31" t="s">
        <v>80</v>
      </c>
      <c r="H225" s="31" t="s">
        <v>80</v>
      </c>
      <c r="I225" s="31" t="s">
        <v>80</v>
      </c>
      <c r="J225" s="31" t="s">
        <v>80</v>
      </c>
      <c r="K225" s="31" t="s">
        <v>80</v>
      </c>
      <c r="L225" s="31" t="s">
        <v>80</v>
      </c>
      <c r="M225" s="31" t="s">
        <v>80</v>
      </c>
      <c r="N225" s="31" t="s">
        <v>80</v>
      </c>
      <c r="O225" s="31" t="s">
        <v>80</v>
      </c>
      <c r="P225" s="31" t="s">
        <v>80</v>
      </c>
      <c r="Q225" s="31" t="s">
        <v>80</v>
      </c>
      <c r="R225" s="31" t="s">
        <v>80</v>
      </c>
      <c r="S225" s="31" t="s">
        <v>80</v>
      </c>
      <c r="T225" s="31" t="s">
        <v>80</v>
      </c>
      <c r="U225" s="31" t="s">
        <v>80</v>
      </c>
      <c r="V225" s="31" t="s">
        <v>80</v>
      </c>
      <c r="W225" s="31" t="s">
        <v>80</v>
      </c>
      <c r="X225" s="31" t="s">
        <v>80</v>
      </c>
      <c r="Y225" s="31" t="s">
        <v>80</v>
      </c>
      <c r="Z225" s="31" t="s">
        <v>80</v>
      </c>
      <c r="AA225" s="31" t="s">
        <v>80</v>
      </c>
      <c r="AB225" s="31" t="s">
        <v>80</v>
      </c>
      <c r="AC225" s="31" t="s">
        <v>80</v>
      </c>
      <c r="AD225" s="31">
        <v>32.094000000000001</v>
      </c>
      <c r="AE225" s="31">
        <v>48.844999999999999</v>
      </c>
      <c r="AF225" s="31" t="s">
        <v>80</v>
      </c>
      <c r="AG225" s="31" t="s">
        <v>80</v>
      </c>
      <c r="AH225" s="31" t="s">
        <v>80</v>
      </c>
      <c r="AI225" s="31" t="s">
        <v>80</v>
      </c>
      <c r="AJ225" s="31" t="s">
        <v>80</v>
      </c>
      <c r="AK225">
        <v>111</v>
      </c>
      <c r="AL225" s="29">
        <v>0</v>
      </c>
      <c r="AM225" s="29">
        <v>99.97</v>
      </c>
      <c r="AN225" s="20">
        <v>80.938999999999993</v>
      </c>
    </row>
    <row r="226" spans="1:40" x14ac:dyDescent="0.25">
      <c r="A226" t="s">
        <v>202</v>
      </c>
      <c r="B226" t="s">
        <v>188</v>
      </c>
      <c r="C226" t="s">
        <v>75</v>
      </c>
      <c r="D226" t="s">
        <v>124</v>
      </c>
      <c r="E226" t="s">
        <v>104</v>
      </c>
      <c r="F226" t="s">
        <v>79</v>
      </c>
      <c r="G226" s="31" t="s">
        <v>80</v>
      </c>
      <c r="H226" s="31" t="s">
        <v>80</v>
      </c>
      <c r="I226" s="31" t="s">
        <v>80</v>
      </c>
      <c r="J226" s="31" t="s">
        <v>80</v>
      </c>
      <c r="K226" s="31" t="s">
        <v>80</v>
      </c>
      <c r="L226" s="31" t="s">
        <v>80</v>
      </c>
      <c r="M226" s="31" t="s">
        <v>80</v>
      </c>
      <c r="N226" s="31" t="s">
        <v>80</v>
      </c>
      <c r="O226" s="31" t="s">
        <v>80</v>
      </c>
      <c r="P226" s="31" t="s">
        <v>80</v>
      </c>
      <c r="Q226" s="31" t="s">
        <v>80</v>
      </c>
      <c r="R226" s="31" t="s">
        <v>80</v>
      </c>
      <c r="S226" s="31" t="s">
        <v>80</v>
      </c>
      <c r="T226" s="31" t="s">
        <v>80</v>
      </c>
      <c r="U226" s="31" t="s">
        <v>80</v>
      </c>
      <c r="V226" s="31" t="s">
        <v>80</v>
      </c>
      <c r="W226" s="31" t="s">
        <v>80</v>
      </c>
      <c r="X226" s="31" t="s">
        <v>80</v>
      </c>
      <c r="Y226" s="31" t="s">
        <v>80</v>
      </c>
      <c r="Z226" s="31" t="s">
        <v>80</v>
      </c>
      <c r="AA226" s="31" t="s">
        <v>80</v>
      </c>
      <c r="AB226" s="31" t="s">
        <v>80</v>
      </c>
      <c r="AC226" s="31" t="s">
        <v>80</v>
      </c>
      <c r="AD226" s="31" t="s">
        <v>82</v>
      </c>
      <c r="AE226" s="31" t="s">
        <v>82</v>
      </c>
      <c r="AF226" s="31" t="s">
        <v>80</v>
      </c>
      <c r="AG226" s="31" t="s">
        <v>80</v>
      </c>
      <c r="AH226" s="31" t="s">
        <v>80</v>
      </c>
      <c r="AI226" s="31" t="s">
        <v>80</v>
      </c>
      <c r="AJ226" s="31" t="s">
        <v>80</v>
      </c>
      <c r="AK226">
        <v>111</v>
      </c>
      <c r="AL226" s="29" t="s">
        <v>80</v>
      </c>
      <c r="AM226" s="29" t="s">
        <v>80</v>
      </c>
      <c r="AN226" s="20" t="s">
        <v>80</v>
      </c>
    </row>
    <row r="227" spans="1:40" x14ac:dyDescent="0.25">
      <c r="A227" t="s">
        <v>202</v>
      </c>
      <c r="B227" t="s">
        <v>188</v>
      </c>
      <c r="C227" t="s">
        <v>75</v>
      </c>
      <c r="D227" t="s">
        <v>94</v>
      </c>
      <c r="E227" t="s">
        <v>84</v>
      </c>
      <c r="F227" t="s">
        <v>78</v>
      </c>
      <c r="G227" s="31">
        <v>48</v>
      </c>
      <c r="H227" s="31">
        <v>2</v>
      </c>
      <c r="I227" s="31">
        <v>2</v>
      </c>
      <c r="J227" s="31">
        <v>1</v>
      </c>
      <c r="K227" s="31">
        <v>4</v>
      </c>
      <c r="L227" s="31">
        <v>1.76</v>
      </c>
      <c r="M227" s="31">
        <v>2.73</v>
      </c>
      <c r="N227" s="31">
        <v>0.1</v>
      </c>
      <c r="O227" s="31">
        <v>2.1800000000000002</v>
      </c>
      <c r="P227" s="31">
        <v>1.6</v>
      </c>
      <c r="Q227" s="31" t="s">
        <v>80</v>
      </c>
      <c r="R227" s="31">
        <v>0.68799999999999994</v>
      </c>
      <c r="S227" s="31">
        <v>2.4129999999999998</v>
      </c>
      <c r="T227" s="31" t="s">
        <v>80</v>
      </c>
      <c r="U227" s="31" t="s">
        <v>80</v>
      </c>
      <c r="V227" s="31">
        <v>1.4430000000000001</v>
      </c>
      <c r="W227" s="31">
        <v>1.284</v>
      </c>
      <c r="X227" s="31">
        <v>0.22500000000000001</v>
      </c>
      <c r="Y227" s="31" t="s">
        <v>80</v>
      </c>
      <c r="Z227" s="31">
        <v>0.26300000000000001</v>
      </c>
      <c r="AA227" s="31" t="s">
        <v>80</v>
      </c>
      <c r="AB227" s="31" t="s">
        <v>80</v>
      </c>
      <c r="AC227" s="31" t="s">
        <v>80</v>
      </c>
      <c r="AD227" s="31">
        <v>0.13500000000000001</v>
      </c>
      <c r="AE227" s="31">
        <v>2.9000000000000001E-2</v>
      </c>
      <c r="AF227" s="31">
        <v>2E-3</v>
      </c>
      <c r="AG227" s="31">
        <v>0.40799999999999997</v>
      </c>
      <c r="AH227" s="31" t="s">
        <v>80</v>
      </c>
      <c r="AI227" s="31" t="s">
        <v>80</v>
      </c>
      <c r="AJ227" s="31">
        <v>4.8000000000000001E-2</v>
      </c>
      <c r="AK227">
        <v>112</v>
      </c>
      <c r="AL227" s="29">
        <v>0</v>
      </c>
      <c r="AM227" s="29">
        <v>99.98</v>
      </c>
      <c r="AN227" s="20">
        <v>72.308000000000007</v>
      </c>
    </row>
    <row r="228" spans="1:40" x14ac:dyDescent="0.25">
      <c r="A228" t="s">
        <v>202</v>
      </c>
      <c r="B228" t="s">
        <v>188</v>
      </c>
      <c r="C228" t="s">
        <v>75</v>
      </c>
      <c r="D228" t="s">
        <v>94</v>
      </c>
      <c r="E228" t="s">
        <v>84</v>
      </c>
      <c r="F228" t="s">
        <v>79</v>
      </c>
      <c r="G228" s="31" t="s">
        <v>20</v>
      </c>
      <c r="H228" s="31" t="s">
        <v>7</v>
      </c>
      <c r="I228" s="31" t="s">
        <v>7</v>
      </c>
      <c r="J228" s="31" t="s">
        <v>7</v>
      </c>
      <c r="K228" s="31" t="s">
        <v>7</v>
      </c>
      <c r="L228" s="31" t="s">
        <v>18</v>
      </c>
      <c r="M228" s="31" t="s">
        <v>18</v>
      </c>
      <c r="N228" s="31" t="s">
        <v>18</v>
      </c>
      <c r="O228" s="31" t="s">
        <v>82</v>
      </c>
      <c r="P228" s="31" t="s">
        <v>82</v>
      </c>
      <c r="Q228" s="31" t="s">
        <v>18</v>
      </c>
      <c r="R228" s="31" t="s">
        <v>18</v>
      </c>
      <c r="S228" s="31" t="s">
        <v>18</v>
      </c>
      <c r="T228" s="31" t="s">
        <v>80</v>
      </c>
      <c r="U228" s="31" t="s">
        <v>80</v>
      </c>
      <c r="V228" s="31" t="s">
        <v>82</v>
      </c>
      <c r="W228" s="31" t="s">
        <v>9</v>
      </c>
      <c r="X228" s="31" t="s">
        <v>18</v>
      </c>
      <c r="Y228" s="31" t="s">
        <v>80</v>
      </c>
      <c r="Z228" s="31" t="s">
        <v>9</v>
      </c>
      <c r="AA228" s="31" t="s">
        <v>80</v>
      </c>
      <c r="AB228" s="31" t="s">
        <v>80</v>
      </c>
      <c r="AC228" s="31" t="s">
        <v>80</v>
      </c>
      <c r="AD228" s="31" t="s">
        <v>9</v>
      </c>
      <c r="AE228" s="31" t="s">
        <v>9</v>
      </c>
      <c r="AF228" s="31" t="s">
        <v>82</v>
      </c>
      <c r="AG228" s="31" t="s">
        <v>9</v>
      </c>
      <c r="AH228" s="31" t="s">
        <v>9</v>
      </c>
      <c r="AI228" s="31" t="s">
        <v>80</v>
      </c>
      <c r="AJ228" s="31" t="s">
        <v>82</v>
      </c>
      <c r="AK228">
        <v>112</v>
      </c>
      <c r="AL228" s="29" t="s">
        <v>80</v>
      </c>
      <c r="AM228" s="29" t="s">
        <v>80</v>
      </c>
      <c r="AN228" s="20" t="s">
        <v>80</v>
      </c>
    </row>
    <row r="229" spans="1:40" x14ac:dyDescent="0.25">
      <c r="A229" t="s">
        <v>202</v>
      </c>
      <c r="B229" t="s">
        <v>188</v>
      </c>
      <c r="C229" t="s">
        <v>75</v>
      </c>
      <c r="D229" t="s">
        <v>151</v>
      </c>
      <c r="E229" t="s">
        <v>105</v>
      </c>
      <c r="F229" t="s">
        <v>78</v>
      </c>
      <c r="G229" s="31" t="s">
        <v>80</v>
      </c>
      <c r="H229" s="31" t="s">
        <v>80</v>
      </c>
      <c r="I229" s="31" t="s">
        <v>80</v>
      </c>
      <c r="J229" s="31" t="s">
        <v>80</v>
      </c>
      <c r="K229" s="31" t="s">
        <v>80</v>
      </c>
      <c r="L229" s="31" t="s">
        <v>80</v>
      </c>
      <c r="M229" s="31" t="s">
        <v>80</v>
      </c>
      <c r="N229" s="31" t="s">
        <v>80</v>
      </c>
      <c r="O229" s="31" t="s">
        <v>80</v>
      </c>
      <c r="P229" s="31" t="s">
        <v>80</v>
      </c>
      <c r="Q229" s="31" t="s">
        <v>80</v>
      </c>
      <c r="R229" s="31" t="s">
        <v>80</v>
      </c>
      <c r="S229" s="31" t="s">
        <v>80</v>
      </c>
      <c r="T229" s="31" t="s">
        <v>80</v>
      </c>
      <c r="U229" s="31" t="s">
        <v>80</v>
      </c>
      <c r="V229" s="31" t="s">
        <v>80</v>
      </c>
      <c r="W229" s="31" t="s">
        <v>80</v>
      </c>
      <c r="X229" s="31" t="s">
        <v>80</v>
      </c>
      <c r="Y229" s="31">
        <v>2.2799999999999998</v>
      </c>
      <c r="Z229" s="31">
        <v>11.45</v>
      </c>
      <c r="AA229" s="31">
        <v>8.7029999999999994</v>
      </c>
      <c r="AB229" s="31">
        <v>6.2939999999999996</v>
      </c>
      <c r="AC229" s="31" t="s">
        <v>80</v>
      </c>
      <c r="AD229" s="31">
        <v>8.4529999999999994</v>
      </c>
      <c r="AE229" s="31">
        <v>10.257999999999999</v>
      </c>
      <c r="AF229" s="31">
        <v>8.3780000000000001</v>
      </c>
      <c r="AG229" s="31">
        <v>6.782</v>
      </c>
      <c r="AH229" s="31">
        <v>4.3380000000000001</v>
      </c>
      <c r="AI229" s="31">
        <v>0.93700000000000006</v>
      </c>
      <c r="AJ229" s="31">
        <v>4.0190000000000001</v>
      </c>
      <c r="AK229">
        <v>113</v>
      </c>
      <c r="AL229" s="29">
        <v>0</v>
      </c>
      <c r="AM229" s="29">
        <v>99.98</v>
      </c>
      <c r="AN229" s="20">
        <v>71.891999999999996</v>
      </c>
    </row>
    <row r="230" spans="1:40" x14ac:dyDescent="0.25">
      <c r="A230" t="s">
        <v>202</v>
      </c>
      <c r="B230" t="s">
        <v>188</v>
      </c>
      <c r="C230" t="s">
        <v>75</v>
      </c>
      <c r="D230" t="s">
        <v>151</v>
      </c>
      <c r="E230" t="s">
        <v>105</v>
      </c>
      <c r="F230" t="s">
        <v>79</v>
      </c>
      <c r="G230" s="31" t="s">
        <v>80</v>
      </c>
      <c r="H230" s="31" t="s">
        <v>80</v>
      </c>
      <c r="I230" s="31" t="s">
        <v>80</v>
      </c>
      <c r="J230" s="31" t="s">
        <v>80</v>
      </c>
      <c r="K230" s="31" t="s">
        <v>80</v>
      </c>
      <c r="L230" s="31" t="s">
        <v>80</v>
      </c>
      <c r="M230" s="31" t="s">
        <v>80</v>
      </c>
      <c r="N230" s="31" t="s">
        <v>80</v>
      </c>
      <c r="O230" s="31" t="s">
        <v>80</v>
      </c>
      <c r="P230" s="31" t="s">
        <v>80</v>
      </c>
      <c r="Q230" s="31" t="s">
        <v>80</v>
      </c>
      <c r="R230" s="31" t="s">
        <v>80</v>
      </c>
      <c r="S230" s="31" t="s">
        <v>80</v>
      </c>
      <c r="T230" s="31" t="s">
        <v>80</v>
      </c>
      <c r="U230" s="31" t="s">
        <v>5</v>
      </c>
      <c r="V230" s="31" t="s">
        <v>80</v>
      </c>
      <c r="W230" s="31" t="s">
        <v>80</v>
      </c>
      <c r="X230" s="31" t="s">
        <v>80</v>
      </c>
      <c r="Y230" s="31" t="s">
        <v>82</v>
      </c>
      <c r="Z230" s="31" t="s">
        <v>82</v>
      </c>
      <c r="AA230" s="31" t="s">
        <v>82</v>
      </c>
      <c r="AB230" s="31" t="s">
        <v>82</v>
      </c>
      <c r="AC230" s="31" t="s">
        <v>80</v>
      </c>
      <c r="AD230" s="31" t="s">
        <v>82</v>
      </c>
      <c r="AE230" s="31" t="s">
        <v>82</v>
      </c>
      <c r="AF230" s="31" t="s">
        <v>82</v>
      </c>
      <c r="AG230" s="31" t="s">
        <v>82</v>
      </c>
      <c r="AH230" s="31" t="s">
        <v>82</v>
      </c>
      <c r="AI230" s="31" t="s">
        <v>82</v>
      </c>
      <c r="AJ230" s="31" t="s">
        <v>82</v>
      </c>
      <c r="AK230">
        <v>113</v>
      </c>
      <c r="AL230" s="29" t="s">
        <v>80</v>
      </c>
      <c r="AM230" s="29" t="s">
        <v>80</v>
      </c>
      <c r="AN230" s="20" t="s">
        <v>80</v>
      </c>
    </row>
    <row r="231" spans="1:40" x14ac:dyDescent="0.25">
      <c r="A231" t="s">
        <v>202</v>
      </c>
      <c r="B231" t="s">
        <v>188</v>
      </c>
      <c r="C231" t="s">
        <v>75</v>
      </c>
      <c r="D231" t="s">
        <v>94</v>
      </c>
      <c r="E231" t="s">
        <v>90</v>
      </c>
      <c r="F231" t="s">
        <v>78</v>
      </c>
      <c r="G231" s="31">
        <v>4</v>
      </c>
      <c r="H231" s="31">
        <v>9</v>
      </c>
      <c r="I231" s="31">
        <v>1.07</v>
      </c>
      <c r="J231" s="31">
        <v>2</v>
      </c>
      <c r="K231" s="31">
        <v>0.17</v>
      </c>
      <c r="L231" s="31">
        <v>0.3</v>
      </c>
      <c r="M231" s="31">
        <v>7.93</v>
      </c>
      <c r="N231" s="31">
        <v>5.37</v>
      </c>
      <c r="O231" s="31">
        <v>0.91</v>
      </c>
      <c r="P231" s="31">
        <v>3.2250000000000001</v>
      </c>
      <c r="Q231" s="31">
        <v>0.106</v>
      </c>
      <c r="R231" s="31">
        <v>4.7119999999999997</v>
      </c>
      <c r="S231" s="31">
        <v>4.1710000000000003</v>
      </c>
      <c r="T231" s="31">
        <v>0.60199999999999998</v>
      </c>
      <c r="U231" s="31">
        <v>4.4999999999999998E-2</v>
      </c>
      <c r="V231" s="31">
        <v>0.55200000000000005</v>
      </c>
      <c r="W231" s="31">
        <v>5.8000000000000003E-2</v>
      </c>
      <c r="X231" s="31">
        <v>1.5269999999999999</v>
      </c>
      <c r="Y231" s="31">
        <v>0.85</v>
      </c>
      <c r="Z231" s="31">
        <v>1.262</v>
      </c>
      <c r="AA231" s="31">
        <v>0.77500000000000002</v>
      </c>
      <c r="AB231" s="31">
        <v>2.2879999999999998</v>
      </c>
      <c r="AC231" s="31">
        <v>0.63</v>
      </c>
      <c r="AD231" s="31">
        <v>0.33600000000000002</v>
      </c>
      <c r="AE231" s="31" t="s">
        <v>80</v>
      </c>
      <c r="AF231" s="31" t="s">
        <v>80</v>
      </c>
      <c r="AG231" s="31" t="s">
        <v>80</v>
      </c>
      <c r="AH231" s="31" t="s">
        <v>80</v>
      </c>
      <c r="AI231" s="31" t="s">
        <v>80</v>
      </c>
      <c r="AJ231" s="31">
        <v>0.01</v>
      </c>
      <c r="AK231">
        <v>114</v>
      </c>
      <c r="AL231" s="29">
        <v>0</v>
      </c>
      <c r="AM231" s="29">
        <v>99.98</v>
      </c>
      <c r="AN231" s="20">
        <v>51.899000000000001</v>
      </c>
    </row>
    <row r="232" spans="1:40" x14ac:dyDescent="0.25">
      <c r="A232" t="s">
        <v>202</v>
      </c>
      <c r="B232" t="s">
        <v>188</v>
      </c>
      <c r="C232" t="s">
        <v>75</v>
      </c>
      <c r="D232" t="s">
        <v>94</v>
      </c>
      <c r="E232" t="s">
        <v>90</v>
      </c>
      <c r="F232" t="s">
        <v>79</v>
      </c>
      <c r="G232" s="31" t="s">
        <v>20</v>
      </c>
      <c r="H232" s="31" t="s">
        <v>20</v>
      </c>
      <c r="I232" s="31" t="s">
        <v>20</v>
      </c>
      <c r="J232" s="31" t="s">
        <v>20</v>
      </c>
      <c r="K232" s="31" t="s">
        <v>7</v>
      </c>
      <c r="L232" s="31" t="s">
        <v>18</v>
      </c>
      <c r="M232" s="31" t="s">
        <v>18</v>
      </c>
      <c r="N232" s="31" t="s">
        <v>82</v>
      </c>
      <c r="O232" s="31" t="s">
        <v>82</v>
      </c>
      <c r="P232" s="31" t="s">
        <v>5</v>
      </c>
      <c r="Q232" s="31" t="s">
        <v>82</v>
      </c>
      <c r="R232" s="31" t="s">
        <v>82</v>
      </c>
      <c r="S232" s="31" t="s">
        <v>82</v>
      </c>
      <c r="T232" s="31" t="s">
        <v>82</v>
      </c>
      <c r="U232" s="31" t="s">
        <v>82</v>
      </c>
      <c r="V232" s="31" t="s">
        <v>82</v>
      </c>
      <c r="W232" s="31" t="s">
        <v>9</v>
      </c>
      <c r="X232" s="31" t="s">
        <v>9</v>
      </c>
      <c r="Y232" s="31" t="s">
        <v>9</v>
      </c>
      <c r="Z232" s="31" t="s">
        <v>9</v>
      </c>
      <c r="AA232" s="31" t="s">
        <v>9</v>
      </c>
      <c r="AB232" s="31" t="s">
        <v>9</v>
      </c>
      <c r="AC232" s="31" t="s">
        <v>9</v>
      </c>
      <c r="AD232" s="31" t="s">
        <v>9</v>
      </c>
      <c r="AE232" s="31" t="s">
        <v>80</v>
      </c>
      <c r="AF232" s="31" t="s">
        <v>80</v>
      </c>
      <c r="AG232" s="31" t="s">
        <v>80</v>
      </c>
      <c r="AH232" s="31" t="s">
        <v>9</v>
      </c>
      <c r="AI232" s="31" t="s">
        <v>80</v>
      </c>
      <c r="AJ232" s="31" t="s">
        <v>82</v>
      </c>
      <c r="AK232">
        <v>114</v>
      </c>
      <c r="AL232" s="29" t="s">
        <v>80</v>
      </c>
      <c r="AM232" s="29" t="s">
        <v>80</v>
      </c>
      <c r="AN232" s="20" t="s">
        <v>80</v>
      </c>
    </row>
    <row r="233" spans="1:40" x14ac:dyDescent="0.25">
      <c r="A233" t="s">
        <v>202</v>
      </c>
      <c r="B233" t="s">
        <v>188</v>
      </c>
      <c r="C233" t="s">
        <v>75</v>
      </c>
      <c r="D233" t="s">
        <v>107</v>
      </c>
      <c r="E233" t="s">
        <v>105</v>
      </c>
      <c r="F233" t="s">
        <v>78</v>
      </c>
      <c r="G233" s="31" t="s">
        <v>80</v>
      </c>
      <c r="H233" s="31" t="s">
        <v>80</v>
      </c>
      <c r="I233" s="31" t="s">
        <v>80</v>
      </c>
      <c r="J233" s="31" t="s">
        <v>80</v>
      </c>
      <c r="K233" s="31" t="s">
        <v>80</v>
      </c>
      <c r="L233" s="31" t="s">
        <v>80</v>
      </c>
      <c r="M233" s="31" t="s">
        <v>80</v>
      </c>
      <c r="N233" s="31" t="s">
        <v>80</v>
      </c>
      <c r="O233" s="31" t="s">
        <v>80</v>
      </c>
      <c r="P233" s="31" t="s">
        <v>80</v>
      </c>
      <c r="Q233" s="31" t="s">
        <v>80</v>
      </c>
      <c r="R233" s="31" t="s">
        <v>80</v>
      </c>
      <c r="S233" s="31" t="s">
        <v>80</v>
      </c>
      <c r="T233" s="31" t="s">
        <v>80</v>
      </c>
      <c r="U233" s="31" t="s">
        <v>80</v>
      </c>
      <c r="V233" s="31">
        <v>23.169</v>
      </c>
      <c r="W233" s="31">
        <v>4.3940000000000001</v>
      </c>
      <c r="X233" s="31">
        <v>22.125</v>
      </c>
      <c r="Y233" s="31" t="s">
        <v>80</v>
      </c>
      <c r="Z233" s="31" t="s">
        <v>80</v>
      </c>
      <c r="AA233" s="31" t="s">
        <v>80</v>
      </c>
      <c r="AB233" s="31" t="s">
        <v>80</v>
      </c>
      <c r="AC233" s="31" t="s">
        <v>80</v>
      </c>
      <c r="AD233" s="31" t="s">
        <v>80</v>
      </c>
      <c r="AE233" s="31" t="s">
        <v>80</v>
      </c>
      <c r="AF233" s="31" t="s">
        <v>80</v>
      </c>
      <c r="AG233" s="31" t="s">
        <v>80</v>
      </c>
      <c r="AH233" s="31" t="s">
        <v>80</v>
      </c>
      <c r="AI233" s="31" t="s">
        <v>80</v>
      </c>
      <c r="AJ233" s="31" t="s">
        <v>80</v>
      </c>
      <c r="AK233">
        <v>115</v>
      </c>
      <c r="AL233" s="29">
        <v>0</v>
      </c>
      <c r="AM233" s="29">
        <v>99.98</v>
      </c>
      <c r="AN233" s="20">
        <v>49.688000000000002</v>
      </c>
    </row>
    <row r="234" spans="1:40" x14ac:dyDescent="0.25">
      <c r="A234" t="s">
        <v>202</v>
      </c>
      <c r="B234" t="s">
        <v>188</v>
      </c>
      <c r="C234" t="s">
        <v>75</v>
      </c>
      <c r="D234" t="s">
        <v>107</v>
      </c>
      <c r="E234" t="s">
        <v>105</v>
      </c>
      <c r="F234" t="s">
        <v>79</v>
      </c>
      <c r="G234" s="31" t="s">
        <v>80</v>
      </c>
      <c r="H234" s="31" t="s">
        <v>80</v>
      </c>
      <c r="I234" s="31" t="s">
        <v>80</v>
      </c>
      <c r="J234" s="31" t="s">
        <v>80</v>
      </c>
      <c r="K234" s="31" t="s">
        <v>80</v>
      </c>
      <c r="L234" s="31" t="s">
        <v>80</v>
      </c>
      <c r="M234" s="31" t="s">
        <v>80</v>
      </c>
      <c r="N234" s="31" t="s">
        <v>80</v>
      </c>
      <c r="O234" s="31" t="s">
        <v>80</v>
      </c>
      <c r="P234" s="31" t="s">
        <v>80</v>
      </c>
      <c r="Q234" s="31" t="s">
        <v>80</v>
      </c>
      <c r="R234" s="31" t="s">
        <v>80</v>
      </c>
      <c r="S234" s="31" t="s">
        <v>80</v>
      </c>
      <c r="T234" s="31" t="s">
        <v>80</v>
      </c>
      <c r="U234" s="31" t="s">
        <v>80</v>
      </c>
      <c r="V234" s="31" t="s">
        <v>5</v>
      </c>
      <c r="W234" s="31" t="s">
        <v>82</v>
      </c>
      <c r="X234" s="31" t="s">
        <v>82</v>
      </c>
      <c r="Y234" s="31" t="s">
        <v>80</v>
      </c>
      <c r="Z234" s="31" t="s">
        <v>80</v>
      </c>
      <c r="AA234" s="31" t="s">
        <v>80</v>
      </c>
      <c r="AB234" s="31" t="s">
        <v>80</v>
      </c>
      <c r="AC234" s="31" t="s">
        <v>80</v>
      </c>
      <c r="AD234" s="31" t="s">
        <v>80</v>
      </c>
      <c r="AE234" s="31" t="s">
        <v>80</v>
      </c>
      <c r="AF234" s="31" t="s">
        <v>80</v>
      </c>
      <c r="AG234" s="31" t="s">
        <v>80</v>
      </c>
      <c r="AH234" s="31" t="s">
        <v>80</v>
      </c>
      <c r="AI234" s="31" t="s">
        <v>80</v>
      </c>
      <c r="AJ234" s="31" t="s">
        <v>80</v>
      </c>
      <c r="AK234">
        <v>115</v>
      </c>
      <c r="AL234" s="29" t="s">
        <v>80</v>
      </c>
      <c r="AM234" s="29" t="s">
        <v>80</v>
      </c>
      <c r="AN234" s="20" t="s">
        <v>80</v>
      </c>
    </row>
    <row r="235" spans="1:40" x14ac:dyDescent="0.25">
      <c r="A235" t="s">
        <v>202</v>
      </c>
      <c r="B235" t="s">
        <v>188</v>
      </c>
      <c r="C235" t="s">
        <v>100</v>
      </c>
      <c r="D235" t="s">
        <v>153</v>
      </c>
      <c r="E235" t="s">
        <v>87</v>
      </c>
      <c r="F235" t="s">
        <v>78</v>
      </c>
      <c r="G235" s="31" t="s">
        <v>80</v>
      </c>
      <c r="H235" s="31" t="s">
        <v>80</v>
      </c>
      <c r="I235" s="31" t="s">
        <v>80</v>
      </c>
      <c r="J235" s="31" t="s">
        <v>80</v>
      </c>
      <c r="K235" s="31" t="s">
        <v>80</v>
      </c>
      <c r="L235" s="31">
        <v>38.22</v>
      </c>
      <c r="M235" s="31" t="s">
        <v>80</v>
      </c>
      <c r="N235" s="31">
        <v>10.516999999999999</v>
      </c>
      <c r="O235" s="31" t="s">
        <v>80</v>
      </c>
      <c r="P235" s="31" t="s">
        <v>80</v>
      </c>
      <c r="Q235" s="31" t="s">
        <v>80</v>
      </c>
      <c r="R235" s="31" t="s">
        <v>80</v>
      </c>
      <c r="S235" s="31" t="s">
        <v>80</v>
      </c>
      <c r="T235" s="31" t="s">
        <v>80</v>
      </c>
      <c r="U235" s="31" t="s">
        <v>80</v>
      </c>
      <c r="V235" s="31" t="s">
        <v>80</v>
      </c>
      <c r="W235" s="31" t="s">
        <v>80</v>
      </c>
      <c r="X235" s="31" t="s">
        <v>80</v>
      </c>
      <c r="Y235" s="31" t="s">
        <v>80</v>
      </c>
      <c r="Z235" s="31" t="s">
        <v>80</v>
      </c>
      <c r="AA235" s="31" t="s">
        <v>80</v>
      </c>
      <c r="AB235" s="31" t="s">
        <v>80</v>
      </c>
      <c r="AC235" s="31" t="s">
        <v>80</v>
      </c>
      <c r="AD235" s="31" t="s">
        <v>80</v>
      </c>
      <c r="AE235" s="31" t="s">
        <v>80</v>
      </c>
      <c r="AF235" s="31" t="s">
        <v>80</v>
      </c>
      <c r="AG235" s="31" t="s">
        <v>80</v>
      </c>
      <c r="AH235" s="31" t="s">
        <v>80</v>
      </c>
      <c r="AI235" s="31" t="s">
        <v>80</v>
      </c>
      <c r="AJ235" s="31" t="s">
        <v>80</v>
      </c>
      <c r="AK235">
        <v>116</v>
      </c>
      <c r="AL235" s="29">
        <v>0</v>
      </c>
      <c r="AM235" s="29">
        <v>99.98</v>
      </c>
      <c r="AN235" s="20">
        <v>48.737000000000002</v>
      </c>
    </row>
    <row r="236" spans="1:40" x14ac:dyDescent="0.25">
      <c r="A236" t="s">
        <v>202</v>
      </c>
      <c r="B236" t="s">
        <v>188</v>
      </c>
      <c r="C236" t="s">
        <v>100</v>
      </c>
      <c r="D236" t="s">
        <v>153</v>
      </c>
      <c r="E236" t="s">
        <v>87</v>
      </c>
      <c r="F236" t="s">
        <v>79</v>
      </c>
      <c r="G236" s="31" t="s">
        <v>80</v>
      </c>
      <c r="H236" s="31" t="s">
        <v>80</v>
      </c>
      <c r="I236" s="31" t="s">
        <v>80</v>
      </c>
      <c r="J236" s="31" t="s">
        <v>80</v>
      </c>
      <c r="K236" s="31" t="s">
        <v>80</v>
      </c>
      <c r="L236" s="31" t="s">
        <v>5</v>
      </c>
      <c r="M236" s="31" t="s">
        <v>80</v>
      </c>
      <c r="N236" s="31" t="s">
        <v>82</v>
      </c>
      <c r="O236" s="31" t="s">
        <v>80</v>
      </c>
      <c r="P236" s="31" t="s">
        <v>80</v>
      </c>
      <c r="Q236" s="31" t="s">
        <v>80</v>
      </c>
      <c r="R236" s="31" t="s">
        <v>80</v>
      </c>
      <c r="S236" s="31" t="s">
        <v>80</v>
      </c>
      <c r="T236" s="31" t="s">
        <v>80</v>
      </c>
      <c r="U236" s="31" t="s">
        <v>80</v>
      </c>
      <c r="V236" s="31" t="s">
        <v>80</v>
      </c>
      <c r="W236" s="31" t="s">
        <v>80</v>
      </c>
      <c r="X236" s="31" t="s">
        <v>80</v>
      </c>
      <c r="Y236" s="31" t="s">
        <v>80</v>
      </c>
      <c r="Z236" s="31" t="s">
        <v>80</v>
      </c>
      <c r="AA236" s="31" t="s">
        <v>80</v>
      </c>
      <c r="AB236" s="31" t="s">
        <v>80</v>
      </c>
      <c r="AC236" s="31" t="s">
        <v>80</v>
      </c>
      <c r="AD236" s="31" t="s">
        <v>80</v>
      </c>
      <c r="AE236" s="31" t="s">
        <v>80</v>
      </c>
      <c r="AF236" s="31" t="s">
        <v>80</v>
      </c>
      <c r="AG236" s="31" t="s">
        <v>80</v>
      </c>
      <c r="AH236" s="31" t="s">
        <v>80</v>
      </c>
      <c r="AI236" s="31" t="s">
        <v>80</v>
      </c>
      <c r="AJ236" s="31" t="s">
        <v>80</v>
      </c>
      <c r="AK236">
        <v>116</v>
      </c>
      <c r="AL236" s="29" t="s">
        <v>80</v>
      </c>
      <c r="AM236" s="29" t="s">
        <v>80</v>
      </c>
      <c r="AN236" s="20" t="s">
        <v>80</v>
      </c>
    </row>
    <row r="237" spans="1:40" x14ac:dyDescent="0.25">
      <c r="A237" t="s">
        <v>202</v>
      </c>
      <c r="B237" t="s">
        <v>188</v>
      </c>
      <c r="C237" t="s">
        <v>75</v>
      </c>
      <c r="D237" t="s">
        <v>141</v>
      </c>
      <c r="E237" t="s">
        <v>105</v>
      </c>
      <c r="F237" t="s">
        <v>78</v>
      </c>
      <c r="G237" s="31" t="s">
        <v>80</v>
      </c>
      <c r="H237" s="31" t="s">
        <v>80</v>
      </c>
      <c r="I237" s="31" t="s">
        <v>80</v>
      </c>
      <c r="J237" s="31" t="s">
        <v>80</v>
      </c>
      <c r="K237" s="31" t="s">
        <v>80</v>
      </c>
      <c r="L237" s="31" t="s">
        <v>80</v>
      </c>
      <c r="M237" s="31" t="s">
        <v>80</v>
      </c>
      <c r="N237" s="31" t="s">
        <v>80</v>
      </c>
      <c r="O237" s="31" t="s">
        <v>80</v>
      </c>
      <c r="P237" s="31">
        <v>5.6840000000000002</v>
      </c>
      <c r="Q237" s="31" t="s">
        <v>80</v>
      </c>
      <c r="R237" s="31" t="s">
        <v>80</v>
      </c>
      <c r="S237" s="31" t="s">
        <v>80</v>
      </c>
      <c r="T237" s="31" t="s">
        <v>80</v>
      </c>
      <c r="U237" s="31">
        <v>18.3</v>
      </c>
      <c r="V237" s="31">
        <v>22.812000000000001</v>
      </c>
      <c r="W237" s="31" t="s">
        <v>80</v>
      </c>
      <c r="X237" s="31" t="s">
        <v>80</v>
      </c>
      <c r="Y237" s="31" t="s">
        <v>80</v>
      </c>
      <c r="Z237" s="31" t="s">
        <v>80</v>
      </c>
      <c r="AA237" s="31" t="s">
        <v>80</v>
      </c>
      <c r="AB237" s="31" t="s">
        <v>80</v>
      </c>
      <c r="AC237" s="31" t="s">
        <v>80</v>
      </c>
      <c r="AD237" s="31" t="s">
        <v>80</v>
      </c>
      <c r="AE237" s="31" t="s">
        <v>80</v>
      </c>
      <c r="AF237" s="31" t="s">
        <v>80</v>
      </c>
      <c r="AG237" s="31" t="s">
        <v>80</v>
      </c>
      <c r="AH237" s="31" t="s">
        <v>80</v>
      </c>
      <c r="AI237" s="31" t="s">
        <v>80</v>
      </c>
      <c r="AJ237" s="31" t="s">
        <v>80</v>
      </c>
      <c r="AK237">
        <v>117</v>
      </c>
      <c r="AL237" s="29">
        <v>0</v>
      </c>
      <c r="AM237" s="29">
        <v>99.98</v>
      </c>
      <c r="AN237" s="20">
        <v>46.795999999999999</v>
      </c>
    </row>
    <row r="238" spans="1:40" x14ac:dyDescent="0.25">
      <c r="A238" t="s">
        <v>202</v>
      </c>
      <c r="B238" t="s">
        <v>188</v>
      </c>
      <c r="C238" t="s">
        <v>75</v>
      </c>
      <c r="D238" t="s">
        <v>141</v>
      </c>
      <c r="E238" t="s">
        <v>105</v>
      </c>
      <c r="F238" t="s">
        <v>79</v>
      </c>
      <c r="G238" s="31" t="s">
        <v>80</v>
      </c>
      <c r="H238" s="31" t="s">
        <v>80</v>
      </c>
      <c r="I238" s="31" t="s">
        <v>80</v>
      </c>
      <c r="J238" s="31" t="s">
        <v>80</v>
      </c>
      <c r="K238" s="31" t="s">
        <v>80</v>
      </c>
      <c r="L238" s="31" t="s">
        <v>80</v>
      </c>
      <c r="M238" s="31" t="s">
        <v>80</v>
      </c>
      <c r="N238" s="31" t="s">
        <v>80</v>
      </c>
      <c r="O238" s="31" t="s">
        <v>80</v>
      </c>
      <c r="P238" s="31" t="s">
        <v>5</v>
      </c>
      <c r="Q238" s="31" t="s">
        <v>80</v>
      </c>
      <c r="R238" s="31" t="s">
        <v>80</v>
      </c>
      <c r="S238" s="31" t="s">
        <v>80</v>
      </c>
      <c r="T238" s="31" t="s">
        <v>80</v>
      </c>
      <c r="U238" s="31" t="s">
        <v>82</v>
      </c>
      <c r="V238" s="31" t="s">
        <v>82</v>
      </c>
      <c r="W238" s="31" t="s">
        <v>80</v>
      </c>
      <c r="X238" s="31" t="s">
        <v>80</v>
      </c>
      <c r="Y238" s="31" t="s">
        <v>80</v>
      </c>
      <c r="Z238" s="31" t="s">
        <v>80</v>
      </c>
      <c r="AA238" s="31" t="s">
        <v>80</v>
      </c>
      <c r="AB238" s="31" t="s">
        <v>80</v>
      </c>
      <c r="AC238" s="31" t="s">
        <v>80</v>
      </c>
      <c r="AD238" s="31" t="s">
        <v>80</v>
      </c>
      <c r="AE238" s="31" t="s">
        <v>80</v>
      </c>
      <c r="AF238" s="31" t="s">
        <v>80</v>
      </c>
      <c r="AG238" s="31" t="s">
        <v>80</v>
      </c>
      <c r="AH238" s="31" t="s">
        <v>80</v>
      </c>
      <c r="AI238" s="31" t="s">
        <v>80</v>
      </c>
      <c r="AJ238" s="31" t="s">
        <v>80</v>
      </c>
      <c r="AK238">
        <v>117</v>
      </c>
      <c r="AL238" s="29" t="s">
        <v>80</v>
      </c>
      <c r="AM238" s="29" t="s">
        <v>80</v>
      </c>
      <c r="AN238" s="20" t="s">
        <v>80</v>
      </c>
    </row>
    <row r="239" spans="1:40" x14ac:dyDescent="0.25">
      <c r="A239" t="s">
        <v>202</v>
      </c>
      <c r="B239" t="s">
        <v>188</v>
      </c>
      <c r="C239" t="s">
        <v>75</v>
      </c>
      <c r="D239" t="s">
        <v>132</v>
      </c>
      <c r="E239" t="s">
        <v>81</v>
      </c>
      <c r="F239" t="s">
        <v>78</v>
      </c>
      <c r="G239" s="31" t="s">
        <v>80</v>
      </c>
      <c r="H239" s="31" t="s">
        <v>80</v>
      </c>
      <c r="I239" s="31" t="s">
        <v>80</v>
      </c>
      <c r="J239" s="31" t="s">
        <v>80</v>
      </c>
      <c r="K239" s="31" t="s">
        <v>80</v>
      </c>
      <c r="L239" s="31" t="s">
        <v>80</v>
      </c>
      <c r="M239" s="31" t="s">
        <v>80</v>
      </c>
      <c r="N239" s="31" t="s">
        <v>80</v>
      </c>
      <c r="O239" s="31" t="s">
        <v>80</v>
      </c>
      <c r="P239" s="31" t="s">
        <v>80</v>
      </c>
      <c r="Q239" s="31" t="s">
        <v>80</v>
      </c>
      <c r="R239" s="31" t="s">
        <v>80</v>
      </c>
      <c r="S239" s="31" t="s">
        <v>80</v>
      </c>
      <c r="T239" s="31" t="s">
        <v>80</v>
      </c>
      <c r="U239" s="31">
        <v>9</v>
      </c>
      <c r="V239" s="31">
        <v>2</v>
      </c>
      <c r="W239" s="31">
        <v>12</v>
      </c>
      <c r="X239" s="31" t="s">
        <v>80</v>
      </c>
      <c r="Y239" s="31" t="s">
        <v>80</v>
      </c>
      <c r="Z239" s="31" t="s">
        <v>80</v>
      </c>
      <c r="AA239" s="31" t="s">
        <v>80</v>
      </c>
      <c r="AB239" s="31" t="s">
        <v>80</v>
      </c>
      <c r="AC239" s="31" t="s">
        <v>80</v>
      </c>
      <c r="AD239" s="31" t="s">
        <v>80</v>
      </c>
      <c r="AE239" s="31" t="s">
        <v>80</v>
      </c>
      <c r="AF239" s="31" t="s">
        <v>80</v>
      </c>
      <c r="AG239" s="31" t="s">
        <v>80</v>
      </c>
      <c r="AH239" s="31" t="s">
        <v>80</v>
      </c>
      <c r="AI239" s="31" t="s">
        <v>80</v>
      </c>
      <c r="AJ239" s="31">
        <v>20.602</v>
      </c>
      <c r="AK239">
        <v>118</v>
      </c>
      <c r="AL239" s="29">
        <v>0</v>
      </c>
      <c r="AM239" s="29">
        <v>99.98</v>
      </c>
      <c r="AN239" s="20">
        <v>43.601999999999997</v>
      </c>
    </row>
    <row r="240" spans="1:40" x14ac:dyDescent="0.25">
      <c r="A240" t="s">
        <v>202</v>
      </c>
      <c r="B240" t="s">
        <v>188</v>
      </c>
      <c r="C240" t="s">
        <v>75</v>
      </c>
      <c r="D240" t="s">
        <v>132</v>
      </c>
      <c r="E240" t="s">
        <v>81</v>
      </c>
      <c r="F240" t="s">
        <v>79</v>
      </c>
      <c r="G240" s="31" t="s">
        <v>80</v>
      </c>
      <c r="H240" s="31" t="s">
        <v>80</v>
      </c>
      <c r="I240" s="31" t="s">
        <v>80</v>
      </c>
      <c r="J240" s="31" t="s">
        <v>80</v>
      </c>
      <c r="K240" s="31" t="s">
        <v>80</v>
      </c>
      <c r="L240" s="31" t="s">
        <v>80</v>
      </c>
      <c r="M240" s="31" t="s">
        <v>80</v>
      </c>
      <c r="N240" s="31" t="s">
        <v>80</v>
      </c>
      <c r="O240" s="31" t="s">
        <v>80</v>
      </c>
      <c r="P240" s="31" t="s">
        <v>80</v>
      </c>
      <c r="Q240" s="31" t="s">
        <v>80</v>
      </c>
      <c r="R240" s="31" t="s">
        <v>80</v>
      </c>
      <c r="S240" s="31" t="s">
        <v>80</v>
      </c>
      <c r="T240" s="31" t="s">
        <v>80</v>
      </c>
      <c r="U240" s="31" t="s">
        <v>82</v>
      </c>
      <c r="V240" s="31" t="s">
        <v>82</v>
      </c>
      <c r="W240" s="31" t="s">
        <v>82</v>
      </c>
      <c r="X240" s="31" t="s">
        <v>80</v>
      </c>
      <c r="Y240" s="31" t="s">
        <v>80</v>
      </c>
      <c r="Z240" s="31" t="s">
        <v>5</v>
      </c>
      <c r="AA240" s="31" t="s">
        <v>80</v>
      </c>
      <c r="AB240" s="31" t="s">
        <v>80</v>
      </c>
      <c r="AC240" s="31" t="s">
        <v>80</v>
      </c>
      <c r="AD240" s="31" t="s">
        <v>80</v>
      </c>
      <c r="AE240" s="31" t="s">
        <v>80</v>
      </c>
      <c r="AF240" s="31" t="s">
        <v>80</v>
      </c>
      <c r="AG240" s="31" t="s">
        <v>80</v>
      </c>
      <c r="AH240" s="31" t="s">
        <v>80</v>
      </c>
      <c r="AI240" s="31" t="s">
        <v>80</v>
      </c>
      <c r="AJ240" s="31" t="s">
        <v>82</v>
      </c>
      <c r="AK240">
        <v>118</v>
      </c>
      <c r="AL240" s="29" t="s">
        <v>80</v>
      </c>
      <c r="AM240" s="29" t="s">
        <v>80</v>
      </c>
      <c r="AN240" s="20" t="s">
        <v>80</v>
      </c>
    </row>
    <row r="241" spans="1:40" x14ac:dyDescent="0.25">
      <c r="A241" t="s">
        <v>202</v>
      </c>
      <c r="B241" t="s">
        <v>188</v>
      </c>
      <c r="C241" t="s">
        <v>75</v>
      </c>
      <c r="D241" t="s">
        <v>102</v>
      </c>
      <c r="E241" t="s">
        <v>77</v>
      </c>
      <c r="F241" t="s">
        <v>78</v>
      </c>
      <c r="G241" s="31" t="s">
        <v>80</v>
      </c>
      <c r="H241" s="31" t="s">
        <v>80</v>
      </c>
      <c r="I241" s="31">
        <v>12</v>
      </c>
      <c r="J241" s="31">
        <v>15</v>
      </c>
      <c r="K241" s="31">
        <v>15</v>
      </c>
      <c r="L241" s="31" t="s">
        <v>80</v>
      </c>
      <c r="M241" s="31" t="s">
        <v>80</v>
      </c>
      <c r="N241" s="31" t="s">
        <v>80</v>
      </c>
      <c r="O241" s="31" t="s">
        <v>80</v>
      </c>
      <c r="P241" s="31" t="s">
        <v>80</v>
      </c>
      <c r="Q241" s="31" t="s">
        <v>80</v>
      </c>
      <c r="R241" s="31" t="s">
        <v>80</v>
      </c>
      <c r="S241" s="31" t="s">
        <v>80</v>
      </c>
      <c r="T241" s="31" t="s">
        <v>80</v>
      </c>
      <c r="U241" s="31" t="s">
        <v>80</v>
      </c>
      <c r="V241" s="31" t="s">
        <v>80</v>
      </c>
      <c r="W241" s="31" t="s">
        <v>80</v>
      </c>
      <c r="X241" s="31" t="s">
        <v>80</v>
      </c>
      <c r="Y241" s="31" t="s">
        <v>80</v>
      </c>
      <c r="Z241" s="31" t="s">
        <v>80</v>
      </c>
      <c r="AA241" s="31" t="s">
        <v>80</v>
      </c>
      <c r="AB241" s="31" t="s">
        <v>80</v>
      </c>
      <c r="AC241" s="31" t="s">
        <v>80</v>
      </c>
      <c r="AD241" s="31" t="s">
        <v>80</v>
      </c>
      <c r="AE241" s="31" t="s">
        <v>80</v>
      </c>
      <c r="AF241" s="31" t="s">
        <v>80</v>
      </c>
      <c r="AG241" s="31" t="s">
        <v>80</v>
      </c>
      <c r="AH241" s="31" t="s">
        <v>80</v>
      </c>
      <c r="AI241" s="31" t="s">
        <v>80</v>
      </c>
      <c r="AJ241" s="31" t="s">
        <v>80</v>
      </c>
      <c r="AK241">
        <v>119</v>
      </c>
      <c r="AL241" s="29">
        <v>0</v>
      </c>
      <c r="AM241" s="29">
        <v>99.99</v>
      </c>
      <c r="AN241" s="20">
        <v>42</v>
      </c>
    </row>
    <row r="242" spans="1:40" x14ac:dyDescent="0.25">
      <c r="A242" t="s">
        <v>202</v>
      </c>
      <c r="B242" t="s">
        <v>188</v>
      </c>
      <c r="C242" t="s">
        <v>75</v>
      </c>
      <c r="D242" t="s">
        <v>102</v>
      </c>
      <c r="E242" t="s">
        <v>77</v>
      </c>
      <c r="F242" t="s">
        <v>79</v>
      </c>
      <c r="G242" s="31" t="s">
        <v>80</v>
      </c>
      <c r="H242" s="31" t="s">
        <v>80</v>
      </c>
      <c r="I242" s="31" t="s">
        <v>82</v>
      </c>
      <c r="J242" s="31" t="s">
        <v>82</v>
      </c>
      <c r="K242" s="31" t="s">
        <v>82</v>
      </c>
      <c r="L242" s="31" t="s">
        <v>80</v>
      </c>
      <c r="M242" s="31" t="s">
        <v>80</v>
      </c>
      <c r="N242" s="31" t="s">
        <v>80</v>
      </c>
      <c r="O242" s="31" t="s">
        <v>80</v>
      </c>
      <c r="P242" s="31" t="s">
        <v>80</v>
      </c>
      <c r="Q242" s="31" t="s">
        <v>80</v>
      </c>
      <c r="R242" s="31" t="s">
        <v>80</v>
      </c>
      <c r="S242" s="31" t="s">
        <v>80</v>
      </c>
      <c r="T242" s="31" t="s">
        <v>80</v>
      </c>
      <c r="U242" s="31" t="s">
        <v>80</v>
      </c>
      <c r="V242" s="31" t="s">
        <v>80</v>
      </c>
      <c r="W242" s="31" t="s">
        <v>80</v>
      </c>
      <c r="X242" s="31" t="s">
        <v>80</v>
      </c>
      <c r="Y242" s="31" t="s">
        <v>80</v>
      </c>
      <c r="Z242" s="31" t="s">
        <v>80</v>
      </c>
      <c r="AA242" s="31" t="s">
        <v>80</v>
      </c>
      <c r="AB242" s="31" t="s">
        <v>80</v>
      </c>
      <c r="AC242" s="31" t="s">
        <v>80</v>
      </c>
      <c r="AD242" s="31" t="s">
        <v>80</v>
      </c>
      <c r="AE242" s="31" t="s">
        <v>80</v>
      </c>
      <c r="AF242" s="31" t="s">
        <v>80</v>
      </c>
      <c r="AG242" s="31" t="s">
        <v>80</v>
      </c>
      <c r="AH242" s="31" t="s">
        <v>80</v>
      </c>
      <c r="AI242" s="31" t="s">
        <v>80</v>
      </c>
      <c r="AJ242" s="31" t="s">
        <v>80</v>
      </c>
      <c r="AK242">
        <v>119</v>
      </c>
      <c r="AL242" s="29" t="s">
        <v>80</v>
      </c>
      <c r="AM242" s="29" t="s">
        <v>80</v>
      </c>
      <c r="AN242" s="20" t="s">
        <v>80</v>
      </c>
    </row>
    <row r="243" spans="1:40" x14ac:dyDescent="0.25">
      <c r="A243" t="s">
        <v>202</v>
      </c>
      <c r="B243" t="s">
        <v>188</v>
      </c>
      <c r="C243" t="s">
        <v>100</v>
      </c>
      <c r="D243" t="s">
        <v>205</v>
      </c>
      <c r="E243" t="s">
        <v>104</v>
      </c>
      <c r="F243" t="s">
        <v>78</v>
      </c>
      <c r="G243" s="31" t="s">
        <v>80</v>
      </c>
      <c r="H243" s="31">
        <v>21</v>
      </c>
      <c r="I243" s="31">
        <v>21</v>
      </c>
      <c r="J243" s="31" t="s">
        <v>80</v>
      </c>
      <c r="K243" s="31" t="s">
        <v>80</v>
      </c>
      <c r="L243" s="31" t="s">
        <v>80</v>
      </c>
      <c r="M243" s="31" t="s">
        <v>80</v>
      </c>
      <c r="N243" s="31" t="s">
        <v>80</v>
      </c>
      <c r="O243" s="31" t="s">
        <v>80</v>
      </c>
      <c r="P243" s="31" t="s">
        <v>80</v>
      </c>
      <c r="Q243" s="31" t="s">
        <v>80</v>
      </c>
      <c r="R243" s="31" t="s">
        <v>80</v>
      </c>
      <c r="S243" s="31" t="s">
        <v>80</v>
      </c>
      <c r="T243" s="31" t="s">
        <v>80</v>
      </c>
      <c r="U243" s="31" t="s">
        <v>80</v>
      </c>
      <c r="V243" s="31" t="s">
        <v>80</v>
      </c>
      <c r="W243" s="31" t="s">
        <v>80</v>
      </c>
      <c r="X243" s="31" t="s">
        <v>80</v>
      </c>
      <c r="Y243" s="31" t="s">
        <v>80</v>
      </c>
      <c r="Z243" s="31" t="s">
        <v>80</v>
      </c>
      <c r="AA243" s="31" t="s">
        <v>80</v>
      </c>
      <c r="AB243" s="31" t="s">
        <v>80</v>
      </c>
      <c r="AC243" s="31" t="s">
        <v>80</v>
      </c>
      <c r="AD243" s="31" t="s">
        <v>80</v>
      </c>
      <c r="AE243" s="31" t="s">
        <v>80</v>
      </c>
      <c r="AF243" s="31" t="s">
        <v>80</v>
      </c>
      <c r="AG243" s="31" t="s">
        <v>80</v>
      </c>
      <c r="AH243" s="31" t="s">
        <v>80</v>
      </c>
      <c r="AI243" s="31" t="s">
        <v>80</v>
      </c>
      <c r="AJ243" s="31" t="s">
        <v>80</v>
      </c>
      <c r="AK243">
        <v>119</v>
      </c>
      <c r="AL243" s="29">
        <v>0</v>
      </c>
      <c r="AM243" s="29">
        <v>99.99</v>
      </c>
      <c r="AN243" s="20">
        <v>42</v>
      </c>
    </row>
    <row r="244" spans="1:40" x14ac:dyDescent="0.25">
      <c r="A244" t="s">
        <v>202</v>
      </c>
      <c r="B244" t="s">
        <v>188</v>
      </c>
      <c r="C244" t="s">
        <v>100</v>
      </c>
      <c r="D244" t="s">
        <v>205</v>
      </c>
      <c r="E244" t="s">
        <v>104</v>
      </c>
      <c r="F244" t="s">
        <v>79</v>
      </c>
      <c r="G244" s="31" t="s">
        <v>80</v>
      </c>
      <c r="H244" s="31" t="s">
        <v>82</v>
      </c>
      <c r="I244" s="31" t="s">
        <v>82</v>
      </c>
      <c r="J244" s="31" t="s">
        <v>80</v>
      </c>
      <c r="K244" s="31" t="s">
        <v>80</v>
      </c>
      <c r="L244" s="31" t="s">
        <v>80</v>
      </c>
      <c r="M244" s="31" t="s">
        <v>80</v>
      </c>
      <c r="N244" s="31" t="s">
        <v>80</v>
      </c>
      <c r="O244" s="31" t="s">
        <v>80</v>
      </c>
      <c r="P244" s="31" t="s">
        <v>80</v>
      </c>
      <c r="Q244" s="31" t="s">
        <v>80</v>
      </c>
      <c r="R244" s="31" t="s">
        <v>80</v>
      </c>
      <c r="S244" s="31" t="s">
        <v>80</v>
      </c>
      <c r="T244" s="31" t="s">
        <v>80</v>
      </c>
      <c r="U244" s="31" t="s">
        <v>80</v>
      </c>
      <c r="V244" s="31" t="s">
        <v>80</v>
      </c>
      <c r="W244" s="31" t="s">
        <v>80</v>
      </c>
      <c r="X244" s="31" t="s">
        <v>80</v>
      </c>
      <c r="Y244" s="31" t="s">
        <v>80</v>
      </c>
      <c r="Z244" s="31" t="s">
        <v>80</v>
      </c>
      <c r="AA244" s="31" t="s">
        <v>80</v>
      </c>
      <c r="AB244" s="31" t="s">
        <v>80</v>
      </c>
      <c r="AC244" s="31" t="s">
        <v>80</v>
      </c>
      <c r="AD244" s="31" t="s">
        <v>80</v>
      </c>
      <c r="AE244" s="31" t="s">
        <v>80</v>
      </c>
      <c r="AF244" s="31" t="s">
        <v>80</v>
      </c>
      <c r="AG244" s="31" t="s">
        <v>80</v>
      </c>
      <c r="AH244" s="31" t="s">
        <v>80</v>
      </c>
      <c r="AI244" s="31" t="s">
        <v>80</v>
      </c>
      <c r="AJ244" s="31" t="s">
        <v>80</v>
      </c>
      <c r="AK244">
        <v>119</v>
      </c>
      <c r="AL244" s="29" t="s">
        <v>80</v>
      </c>
      <c r="AM244" s="29" t="s">
        <v>80</v>
      </c>
      <c r="AN244" s="20" t="s">
        <v>80</v>
      </c>
    </row>
    <row r="245" spans="1:40" x14ac:dyDescent="0.25">
      <c r="A245" t="s">
        <v>202</v>
      </c>
      <c r="B245" t="s">
        <v>188</v>
      </c>
      <c r="C245" t="s">
        <v>75</v>
      </c>
      <c r="D245" t="s">
        <v>89</v>
      </c>
      <c r="E245" t="s">
        <v>104</v>
      </c>
      <c r="F245" t="s">
        <v>78</v>
      </c>
      <c r="G245" s="31">
        <v>5</v>
      </c>
      <c r="H245" s="31">
        <v>3</v>
      </c>
      <c r="I245" s="31">
        <v>2</v>
      </c>
      <c r="J245" s="31">
        <v>3</v>
      </c>
      <c r="K245" s="31">
        <v>1</v>
      </c>
      <c r="L245" s="31" t="s">
        <v>80</v>
      </c>
      <c r="M245" s="31">
        <v>0.1</v>
      </c>
      <c r="N245" s="31" t="s">
        <v>80</v>
      </c>
      <c r="O245" s="31">
        <v>0.30199999999999999</v>
      </c>
      <c r="P245" s="31" t="s">
        <v>80</v>
      </c>
      <c r="Q245" s="31" t="s">
        <v>80</v>
      </c>
      <c r="R245" s="31" t="s">
        <v>80</v>
      </c>
      <c r="S245" s="31" t="s">
        <v>80</v>
      </c>
      <c r="T245" s="31">
        <v>8.0730000000000004</v>
      </c>
      <c r="U245" s="31" t="s">
        <v>80</v>
      </c>
      <c r="V245" s="31" t="s">
        <v>80</v>
      </c>
      <c r="W245" s="31" t="s">
        <v>80</v>
      </c>
      <c r="X245" s="31">
        <v>0.497</v>
      </c>
      <c r="Y245" s="31" t="s">
        <v>80</v>
      </c>
      <c r="Z245" s="31" t="s">
        <v>80</v>
      </c>
      <c r="AA245" s="31" t="s">
        <v>80</v>
      </c>
      <c r="AB245" s="31" t="s">
        <v>80</v>
      </c>
      <c r="AC245" s="31" t="s">
        <v>80</v>
      </c>
      <c r="AD245" s="31">
        <v>7.0000000000000001E-3</v>
      </c>
      <c r="AE245" s="31">
        <v>0.32500000000000001</v>
      </c>
      <c r="AF245" s="31">
        <v>8.5999999999999993E-2</v>
      </c>
      <c r="AG245" s="31">
        <v>1.254</v>
      </c>
      <c r="AH245" s="31">
        <v>0.6</v>
      </c>
      <c r="AI245" s="31">
        <v>2.4489999999999998</v>
      </c>
      <c r="AJ245" s="31">
        <v>12.878</v>
      </c>
      <c r="AK245">
        <v>121</v>
      </c>
      <c r="AL245" s="29">
        <v>0</v>
      </c>
      <c r="AM245" s="29">
        <v>99.99</v>
      </c>
      <c r="AN245" s="20">
        <v>40.572000000000003</v>
      </c>
    </row>
    <row r="246" spans="1:40" x14ac:dyDescent="0.25">
      <c r="A246" t="s">
        <v>202</v>
      </c>
      <c r="B246" t="s">
        <v>188</v>
      </c>
      <c r="C246" t="s">
        <v>75</v>
      </c>
      <c r="D246" t="s">
        <v>89</v>
      </c>
      <c r="E246" t="s">
        <v>104</v>
      </c>
      <c r="F246" t="s">
        <v>79</v>
      </c>
      <c r="G246" s="31" t="s">
        <v>5</v>
      </c>
      <c r="H246" s="31" t="s">
        <v>5</v>
      </c>
      <c r="I246" s="31" t="s">
        <v>5</v>
      </c>
      <c r="J246" s="31" t="s">
        <v>5</v>
      </c>
      <c r="K246" s="31" t="s">
        <v>5</v>
      </c>
      <c r="L246" s="31" t="s">
        <v>5</v>
      </c>
      <c r="M246" s="31" t="s">
        <v>82</v>
      </c>
      <c r="N246" s="31" t="s">
        <v>5</v>
      </c>
      <c r="O246" s="31" t="s">
        <v>5</v>
      </c>
      <c r="P246" s="31" t="s">
        <v>5</v>
      </c>
      <c r="Q246" s="31" t="s">
        <v>5</v>
      </c>
      <c r="R246" s="31" t="s">
        <v>5</v>
      </c>
      <c r="S246" s="31" t="s">
        <v>80</v>
      </c>
      <c r="T246" s="31" t="s">
        <v>5</v>
      </c>
      <c r="U246" s="31" t="s">
        <v>5</v>
      </c>
      <c r="V246" s="31" t="s">
        <v>5</v>
      </c>
      <c r="W246" s="31" t="s">
        <v>5</v>
      </c>
      <c r="X246" s="31" t="s">
        <v>5</v>
      </c>
      <c r="Y246" s="31" t="s">
        <v>80</v>
      </c>
      <c r="Z246" s="31" t="s">
        <v>80</v>
      </c>
      <c r="AA246" s="31" t="s">
        <v>80</v>
      </c>
      <c r="AB246" s="31" t="s">
        <v>5</v>
      </c>
      <c r="AC246" s="31" t="s">
        <v>80</v>
      </c>
      <c r="AD246" s="31" t="s">
        <v>5</v>
      </c>
      <c r="AE246" s="31" t="s">
        <v>5</v>
      </c>
      <c r="AF246" s="31" t="s">
        <v>5</v>
      </c>
      <c r="AG246" s="31" t="s">
        <v>5</v>
      </c>
      <c r="AH246" s="31" t="s">
        <v>5</v>
      </c>
      <c r="AI246" s="31" t="s">
        <v>5</v>
      </c>
      <c r="AJ246" s="31" t="s">
        <v>5</v>
      </c>
      <c r="AK246">
        <v>121</v>
      </c>
      <c r="AL246" s="29" t="s">
        <v>80</v>
      </c>
      <c r="AM246" s="29" t="s">
        <v>80</v>
      </c>
      <c r="AN246" s="20" t="s">
        <v>80</v>
      </c>
    </row>
    <row r="247" spans="1:40" x14ac:dyDescent="0.25">
      <c r="A247" t="s">
        <v>202</v>
      </c>
      <c r="B247" t="s">
        <v>188</v>
      </c>
      <c r="C247" t="s">
        <v>75</v>
      </c>
      <c r="D247" t="s">
        <v>146</v>
      </c>
      <c r="E247" t="s">
        <v>87</v>
      </c>
      <c r="F247" t="s">
        <v>78</v>
      </c>
      <c r="G247" s="31" t="s">
        <v>80</v>
      </c>
      <c r="H247" s="31" t="s">
        <v>80</v>
      </c>
      <c r="I247" s="31" t="s">
        <v>80</v>
      </c>
      <c r="J247" s="31" t="s">
        <v>80</v>
      </c>
      <c r="K247" s="31" t="s">
        <v>80</v>
      </c>
      <c r="L247" s="31" t="s">
        <v>80</v>
      </c>
      <c r="M247" s="31" t="s">
        <v>80</v>
      </c>
      <c r="N247" s="31" t="s">
        <v>80</v>
      </c>
      <c r="O247" s="31" t="s">
        <v>80</v>
      </c>
      <c r="P247" s="31" t="s">
        <v>80</v>
      </c>
      <c r="Q247" s="31" t="s">
        <v>80</v>
      </c>
      <c r="R247" s="31" t="s">
        <v>80</v>
      </c>
      <c r="S247" s="31" t="s">
        <v>80</v>
      </c>
      <c r="T247" s="31" t="s">
        <v>80</v>
      </c>
      <c r="U247" s="31" t="s">
        <v>80</v>
      </c>
      <c r="V247" s="31" t="s">
        <v>80</v>
      </c>
      <c r="W247" s="31" t="s">
        <v>80</v>
      </c>
      <c r="X247" s="31" t="s">
        <v>80</v>
      </c>
      <c r="Y247" s="31" t="s">
        <v>80</v>
      </c>
      <c r="Z247" s="31" t="s">
        <v>80</v>
      </c>
      <c r="AA247" s="31" t="s">
        <v>80</v>
      </c>
      <c r="AB247" s="31" t="s">
        <v>80</v>
      </c>
      <c r="AC247" s="31" t="s">
        <v>80</v>
      </c>
      <c r="AD247" s="31" t="s">
        <v>80</v>
      </c>
      <c r="AE247" s="31" t="s">
        <v>80</v>
      </c>
      <c r="AF247" s="31" t="s">
        <v>80</v>
      </c>
      <c r="AG247" s="31">
        <v>6.9329999999999998</v>
      </c>
      <c r="AH247" s="31">
        <v>14.725</v>
      </c>
      <c r="AI247" s="31">
        <v>5.0759999999999996</v>
      </c>
      <c r="AJ247" s="31">
        <v>8.6750000000000007</v>
      </c>
      <c r="AK247">
        <v>122</v>
      </c>
      <c r="AL247" s="29">
        <v>0</v>
      </c>
      <c r="AM247" s="29">
        <v>99.99</v>
      </c>
      <c r="AN247" s="20">
        <v>35.408999999999999</v>
      </c>
    </row>
    <row r="248" spans="1:40" x14ac:dyDescent="0.25">
      <c r="A248" t="s">
        <v>202</v>
      </c>
      <c r="B248" t="s">
        <v>188</v>
      </c>
      <c r="C248" t="s">
        <v>75</v>
      </c>
      <c r="D248" t="s">
        <v>146</v>
      </c>
      <c r="E248" t="s">
        <v>87</v>
      </c>
      <c r="F248" t="s">
        <v>79</v>
      </c>
      <c r="G248" s="31" t="s">
        <v>80</v>
      </c>
      <c r="H248" s="31" t="s">
        <v>80</v>
      </c>
      <c r="I248" s="31" t="s">
        <v>80</v>
      </c>
      <c r="J248" s="31" t="s">
        <v>80</v>
      </c>
      <c r="K248" s="31" t="s">
        <v>80</v>
      </c>
      <c r="L248" s="31" t="s">
        <v>80</v>
      </c>
      <c r="M248" s="31" t="s">
        <v>80</v>
      </c>
      <c r="N248" s="31" t="s">
        <v>80</v>
      </c>
      <c r="O248" s="31" t="s">
        <v>80</v>
      </c>
      <c r="P248" s="31" t="s">
        <v>80</v>
      </c>
      <c r="Q248" s="31" t="s">
        <v>80</v>
      </c>
      <c r="R248" s="31" t="s">
        <v>80</v>
      </c>
      <c r="S248" s="31" t="s">
        <v>80</v>
      </c>
      <c r="T248" s="31" t="s">
        <v>80</v>
      </c>
      <c r="U248" s="31" t="s">
        <v>80</v>
      </c>
      <c r="V248" s="31" t="s">
        <v>80</v>
      </c>
      <c r="W248" s="31" t="s">
        <v>80</v>
      </c>
      <c r="X248" s="31" t="s">
        <v>80</v>
      </c>
      <c r="Y248" s="31" t="s">
        <v>80</v>
      </c>
      <c r="Z248" s="31" t="s">
        <v>5</v>
      </c>
      <c r="AA248" s="31" t="s">
        <v>5</v>
      </c>
      <c r="AB248" s="31" t="s">
        <v>5</v>
      </c>
      <c r="AC248" s="31" t="s">
        <v>80</v>
      </c>
      <c r="AD248" s="31" t="s">
        <v>80</v>
      </c>
      <c r="AE248" s="31" t="s">
        <v>80</v>
      </c>
      <c r="AF248" s="31" t="s">
        <v>80</v>
      </c>
      <c r="AG248" s="31" t="s">
        <v>5</v>
      </c>
      <c r="AH248" s="31" t="s">
        <v>5</v>
      </c>
      <c r="AI248" s="31" t="s">
        <v>5</v>
      </c>
      <c r="AJ248" s="31" t="s">
        <v>20</v>
      </c>
      <c r="AK248">
        <v>122</v>
      </c>
      <c r="AL248" s="29" t="s">
        <v>80</v>
      </c>
      <c r="AM248" s="29" t="s">
        <v>80</v>
      </c>
      <c r="AN248" s="20" t="s">
        <v>80</v>
      </c>
    </row>
    <row r="249" spans="1:40" x14ac:dyDescent="0.25">
      <c r="A249" t="s">
        <v>202</v>
      </c>
      <c r="B249" t="s">
        <v>188</v>
      </c>
      <c r="C249" t="s">
        <v>75</v>
      </c>
      <c r="D249" t="s">
        <v>83</v>
      </c>
      <c r="E249" t="s">
        <v>84</v>
      </c>
      <c r="F249" t="s">
        <v>78</v>
      </c>
      <c r="G249" s="31" t="s">
        <v>80</v>
      </c>
      <c r="H249" s="31" t="s">
        <v>80</v>
      </c>
      <c r="I249" s="31" t="s">
        <v>80</v>
      </c>
      <c r="J249" s="31" t="s">
        <v>80</v>
      </c>
      <c r="K249" s="31" t="s">
        <v>80</v>
      </c>
      <c r="L249" s="31" t="s">
        <v>80</v>
      </c>
      <c r="M249" s="31" t="s">
        <v>80</v>
      </c>
      <c r="N249" s="31">
        <v>18</v>
      </c>
      <c r="O249" s="31" t="s">
        <v>80</v>
      </c>
      <c r="P249" s="31" t="s">
        <v>80</v>
      </c>
      <c r="Q249" s="31" t="s">
        <v>80</v>
      </c>
      <c r="R249" s="31" t="s">
        <v>80</v>
      </c>
      <c r="S249" s="31" t="s">
        <v>80</v>
      </c>
      <c r="T249" s="31" t="s">
        <v>80</v>
      </c>
      <c r="U249" s="31" t="s">
        <v>80</v>
      </c>
      <c r="V249" s="31">
        <v>7.0730000000000004</v>
      </c>
      <c r="W249" s="31">
        <v>0.34100000000000003</v>
      </c>
      <c r="X249" s="31">
        <v>5.2160000000000002</v>
      </c>
      <c r="Y249" s="31">
        <v>1.67</v>
      </c>
      <c r="Z249" s="31">
        <v>2E-3</v>
      </c>
      <c r="AA249" s="31" t="s">
        <v>80</v>
      </c>
      <c r="AB249" s="31" t="s">
        <v>80</v>
      </c>
      <c r="AC249" s="31" t="s">
        <v>80</v>
      </c>
      <c r="AD249" s="31" t="s">
        <v>80</v>
      </c>
      <c r="AE249" s="31">
        <v>0.1</v>
      </c>
      <c r="AF249" s="31" t="s">
        <v>80</v>
      </c>
      <c r="AG249" s="31">
        <v>2.3E-2</v>
      </c>
      <c r="AH249" s="31" t="s">
        <v>80</v>
      </c>
      <c r="AI249" s="31" t="s">
        <v>80</v>
      </c>
      <c r="AJ249" s="31">
        <v>0.90500000000000003</v>
      </c>
      <c r="AK249">
        <v>123</v>
      </c>
      <c r="AL249" s="29">
        <v>0</v>
      </c>
      <c r="AM249" s="29">
        <v>99.99</v>
      </c>
      <c r="AN249" s="20">
        <v>33.329000000000001</v>
      </c>
    </row>
    <row r="250" spans="1:40" x14ac:dyDescent="0.25">
      <c r="A250" t="s">
        <v>202</v>
      </c>
      <c r="B250" t="s">
        <v>188</v>
      </c>
      <c r="C250" t="s">
        <v>75</v>
      </c>
      <c r="D250" t="s">
        <v>83</v>
      </c>
      <c r="E250" t="s">
        <v>84</v>
      </c>
      <c r="F250" t="s">
        <v>79</v>
      </c>
      <c r="G250" s="31" t="s">
        <v>80</v>
      </c>
      <c r="H250" s="31" t="s">
        <v>80</v>
      </c>
      <c r="I250" s="31" t="s">
        <v>80</v>
      </c>
      <c r="J250" s="31" t="s">
        <v>80</v>
      </c>
      <c r="K250" s="31" t="s">
        <v>80</v>
      </c>
      <c r="L250" s="31" t="s">
        <v>80</v>
      </c>
      <c r="M250" s="31" t="s">
        <v>80</v>
      </c>
      <c r="N250" s="31" t="s">
        <v>82</v>
      </c>
      <c r="O250" s="31" t="s">
        <v>80</v>
      </c>
      <c r="P250" s="31" t="s">
        <v>80</v>
      </c>
      <c r="Q250" s="31" t="s">
        <v>80</v>
      </c>
      <c r="R250" s="31" t="s">
        <v>80</v>
      </c>
      <c r="S250" s="31" t="s">
        <v>80</v>
      </c>
      <c r="T250" s="31" t="s">
        <v>80</v>
      </c>
      <c r="U250" s="31" t="s">
        <v>80</v>
      </c>
      <c r="V250" s="31" t="s">
        <v>82</v>
      </c>
      <c r="W250" s="31" t="s">
        <v>82</v>
      </c>
      <c r="X250" s="31" t="s">
        <v>82</v>
      </c>
      <c r="Y250" s="31" t="s">
        <v>82</v>
      </c>
      <c r="Z250" s="31" t="s">
        <v>82</v>
      </c>
      <c r="AA250" s="31" t="s">
        <v>80</v>
      </c>
      <c r="AB250" s="31" t="s">
        <v>80</v>
      </c>
      <c r="AC250" s="31" t="s">
        <v>80</v>
      </c>
      <c r="AD250" s="31" t="s">
        <v>80</v>
      </c>
      <c r="AE250" s="31" t="s">
        <v>82</v>
      </c>
      <c r="AF250" s="31" t="s">
        <v>80</v>
      </c>
      <c r="AG250" s="31" t="s">
        <v>82</v>
      </c>
      <c r="AH250" s="31" t="s">
        <v>80</v>
      </c>
      <c r="AI250" s="31" t="s">
        <v>80</v>
      </c>
      <c r="AJ250" s="31" t="s">
        <v>5</v>
      </c>
      <c r="AK250">
        <v>123</v>
      </c>
      <c r="AL250" s="29" t="s">
        <v>80</v>
      </c>
      <c r="AM250" s="29" t="s">
        <v>80</v>
      </c>
      <c r="AN250" s="20" t="s">
        <v>80</v>
      </c>
    </row>
    <row r="251" spans="1:40" x14ac:dyDescent="0.25">
      <c r="A251" t="s">
        <v>202</v>
      </c>
      <c r="B251" t="s">
        <v>188</v>
      </c>
      <c r="C251" t="s">
        <v>75</v>
      </c>
      <c r="D251" t="s">
        <v>89</v>
      </c>
      <c r="E251" t="s">
        <v>105</v>
      </c>
      <c r="F251" t="s">
        <v>78</v>
      </c>
      <c r="G251" s="31" t="s">
        <v>80</v>
      </c>
      <c r="H251" s="31" t="s">
        <v>80</v>
      </c>
      <c r="I251" s="31" t="s">
        <v>80</v>
      </c>
      <c r="J251" s="31" t="s">
        <v>80</v>
      </c>
      <c r="K251" s="31" t="s">
        <v>80</v>
      </c>
      <c r="L251" s="31" t="s">
        <v>80</v>
      </c>
      <c r="M251" s="31" t="s">
        <v>80</v>
      </c>
      <c r="N251" s="31" t="s">
        <v>80</v>
      </c>
      <c r="O251" s="31" t="s">
        <v>80</v>
      </c>
      <c r="P251" s="31" t="s">
        <v>80</v>
      </c>
      <c r="Q251" s="31" t="s">
        <v>80</v>
      </c>
      <c r="R251" s="31" t="s">
        <v>80</v>
      </c>
      <c r="S251" s="31" t="s">
        <v>80</v>
      </c>
      <c r="T251" s="31" t="s">
        <v>80</v>
      </c>
      <c r="U251" s="31" t="s">
        <v>80</v>
      </c>
      <c r="V251" s="31" t="s">
        <v>80</v>
      </c>
      <c r="W251" s="31" t="s">
        <v>80</v>
      </c>
      <c r="X251" s="31">
        <v>0.24</v>
      </c>
      <c r="Y251" s="31">
        <v>0.40500000000000003</v>
      </c>
      <c r="Z251" s="31">
        <v>3.6999999999999998E-2</v>
      </c>
      <c r="AA251" s="31" t="s">
        <v>80</v>
      </c>
      <c r="AB251" s="31">
        <v>0.14799999999999999</v>
      </c>
      <c r="AC251" s="31" t="s">
        <v>80</v>
      </c>
      <c r="AD251" s="31" t="s">
        <v>80</v>
      </c>
      <c r="AE251" s="31">
        <v>0.184</v>
      </c>
      <c r="AF251" s="31">
        <v>1.046</v>
      </c>
      <c r="AG251" s="31" t="s">
        <v>80</v>
      </c>
      <c r="AH251" s="31">
        <v>12.95</v>
      </c>
      <c r="AI251" s="31">
        <v>4.931</v>
      </c>
      <c r="AJ251" s="31">
        <v>8.7829999999999995</v>
      </c>
      <c r="AK251">
        <v>124</v>
      </c>
      <c r="AL251" s="29">
        <v>0</v>
      </c>
      <c r="AM251" s="29">
        <v>99.99</v>
      </c>
      <c r="AN251" s="20">
        <v>28.722999999999999</v>
      </c>
    </row>
    <row r="252" spans="1:40" x14ac:dyDescent="0.25">
      <c r="A252" t="s">
        <v>202</v>
      </c>
      <c r="B252" t="s">
        <v>188</v>
      </c>
      <c r="C252" t="s">
        <v>75</v>
      </c>
      <c r="D252" t="s">
        <v>89</v>
      </c>
      <c r="E252" t="s">
        <v>105</v>
      </c>
      <c r="F252" t="s">
        <v>79</v>
      </c>
      <c r="G252" s="31" t="s">
        <v>80</v>
      </c>
      <c r="H252" s="31" t="s">
        <v>80</v>
      </c>
      <c r="I252" s="31" t="s">
        <v>80</v>
      </c>
      <c r="J252" s="31" t="s">
        <v>80</v>
      </c>
      <c r="K252" s="31" t="s">
        <v>80</v>
      </c>
      <c r="L252" s="31" t="s">
        <v>80</v>
      </c>
      <c r="M252" s="31" t="s">
        <v>80</v>
      </c>
      <c r="N252" s="31" t="s">
        <v>80</v>
      </c>
      <c r="O252" s="31" t="s">
        <v>80</v>
      </c>
      <c r="P252" s="31" t="s">
        <v>80</v>
      </c>
      <c r="Q252" s="31" t="s">
        <v>80</v>
      </c>
      <c r="R252" s="31" t="s">
        <v>80</v>
      </c>
      <c r="S252" s="31" t="s">
        <v>80</v>
      </c>
      <c r="T252" s="31" t="s">
        <v>80</v>
      </c>
      <c r="U252" s="31" t="s">
        <v>80</v>
      </c>
      <c r="V252" s="31" t="s">
        <v>80</v>
      </c>
      <c r="W252" s="31" t="s">
        <v>80</v>
      </c>
      <c r="X252" s="31" t="s">
        <v>5</v>
      </c>
      <c r="Y252" s="31" t="s">
        <v>5</v>
      </c>
      <c r="Z252" s="31" t="s">
        <v>5</v>
      </c>
      <c r="AA252" s="31" t="s">
        <v>80</v>
      </c>
      <c r="AB252" s="31" t="s">
        <v>5</v>
      </c>
      <c r="AC252" s="31" t="s">
        <v>80</v>
      </c>
      <c r="AD252" s="31" t="s">
        <v>80</v>
      </c>
      <c r="AE252" s="31" t="s">
        <v>5</v>
      </c>
      <c r="AF252" s="31" t="s">
        <v>5</v>
      </c>
      <c r="AG252" s="31" t="s">
        <v>80</v>
      </c>
      <c r="AH252" s="31" t="s">
        <v>20</v>
      </c>
      <c r="AI252" s="31" t="s">
        <v>20</v>
      </c>
      <c r="AJ252" s="31" t="s">
        <v>20</v>
      </c>
      <c r="AK252">
        <v>124</v>
      </c>
      <c r="AL252" s="29" t="s">
        <v>80</v>
      </c>
      <c r="AM252" s="29" t="s">
        <v>80</v>
      </c>
      <c r="AN252" s="20" t="s">
        <v>80</v>
      </c>
    </row>
    <row r="253" spans="1:40" x14ac:dyDescent="0.25">
      <c r="A253" t="s">
        <v>202</v>
      </c>
      <c r="B253" t="s">
        <v>188</v>
      </c>
      <c r="C253" t="s">
        <v>100</v>
      </c>
      <c r="D253" t="s">
        <v>197</v>
      </c>
      <c r="E253" t="s">
        <v>99</v>
      </c>
      <c r="F253" t="s">
        <v>78</v>
      </c>
      <c r="G253" s="31">
        <v>13</v>
      </c>
      <c r="H253" s="31">
        <v>12</v>
      </c>
      <c r="I253" s="31" t="s">
        <v>80</v>
      </c>
      <c r="J253" s="31" t="s">
        <v>80</v>
      </c>
      <c r="K253" s="31" t="s">
        <v>80</v>
      </c>
      <c r="L253" s="31" t="s">
        <v>80</v>
      </c>
      <c r="M253" s="31" t="s">
        <v>80</v>
      </c>
      <c r="N253" s="31" t="s">
        <v>80</v>
      </c>
      <c r="O253" s="31" t="s">
        <v>80</v>
      </c>
      <c r="P253" s="31" t="s">
        <v>80</v>
      </c>
      <c r="Q253" s="31" t="s">
        <v>80</v>
      </c>
      <c r="R253" s="31" t="s">
        <v>80</v>
      </c>
      <c r="S253" s="31" t="s">
        <v>80</v>
      </c>
      <c r="T253" s="31" t="s">
        <v>80</v>
      </c>
      <c r="U253" s="31" t="s">
        <v>80</v>
      </c>
      <c r="V253" s="31" t="s">
        <v>80</v>
      </c>
      <c r="W253" s="31" t="s">
        <v>80</v>
      </c>
      <c r="X253" s="31" t="s">
        <v>80</v>
      </c>
      <c r="Y253" s="31" t="s">
        <v>80</v>
      </c>
      <c r="Z253" s="31" t="s">
        <v>80</v>
      </c>
      <c r="AA253" s="31" t="s">
        <v>80</v>
      </c>
      <c r="AB253" s="31" t="s">
        <v>80</v>
      </c>
      <c r="AC253" s="31" t="s">
        <v>80</v>
      </c>
      <c r="AD253" s="31" t="s">
        <v>80</v>
      </c>
      <c r="AE253" s="31" t="s">
        <v>80</v>
      </c>
      <c r="AF253" s="31" t="s">
        <v>80</v>
      </c>
      <c r="AG253" s="31" t="s">
        <v>80</v>
      </c>
      <c r="AH253" s="31" t="s">
        <v>80</v>
      </c>
      <c r="AI253" s="31" t="s">
        <v>80</v>
      </c>
      <c r="AJ253" s="31" t="s">
        <v>80</v>
      </c>
      <c r="AK253">
        <v>125</v>
      </c>
      <c r="AL253" s="29">
        <v>0</v>
      </c>
      <c r="AM253" s="29">
        <v>99.99</v>
      </c>
      <c r="AN253" s="20">
        <v>25</v>
      </c>
    </row>
    <row r="254" spans="1:40" x14ac:dyDescent="0.25">
      <c r="A254" t="s">
        <v>202</v>
      </c>
      <c r="B254" t="s">
        <v>188</v>
      </c>
      <c r="C254" t="s">
        <v>100</v>
      </c>
      <c r="D254" t="s">
        <v>197</v>
      </c>
      <c r="E254" t="s">
        <v>99</v>
      </c>
      <c r="F254" t="s">
        <v>79</v>
      </c>
      <c r="G254" s="31" t="s">
        <v>82</v>
      </c>
      <c r="H254" s="31" t="s">
        <v>82</v>
      </c>
      <c r="I254" s="31" t="s">
        <v>80</v>
      </c>
      <c r="J254" s="31" t="s">
        <v>80</v>
      </c>
      <c r="K254" s="31" t="s">
        <v>80</v>
      </c>
      <c r="L254" s="31" t="s">
        <v>80</v>
      </c>
      <c r="M254" s="31" t="s">
        <v>80</v>
      </c>
      <c r="N254" s="31" t="s">
        <v>80</v>
      </c>
      <c r="O254" s="31" t="s">
        <v>80</v>
      </c>
      <c r="P254" s="31" t="s">
        <v>80</v>
      </c>
      <c r="Q254" s="31" t="s">
        <v>80</v>
      </c>
      <c r="R254" s="31" t="s">
        <v>80</v>
      </c>
      <c r="S254" s="31" t="s">
        <v>80</v>
      </c>
      <c r="T254" s="31" t="s">
        <v>80</v>
      </c>
      <c r="U254" s="31" t="s">
        <v>80</v>
      </c>
      <c r="V254" s="31" t="s">
        <v>80</v>
      </c>
      <c r="W254" s="31" t="s">
        <v>80</v>
      </c>
      <c r="X254" s="31" t="s">
        <v>80</v>
      </c>
      <c r="Y254" s="31" t="s">
        <v>80</v>
      </c>
      <c r="Z254" s="31" t="s">
        <v>80</v>
      </c>
      <c r="AA254" s="31" t="s">
        <v>80</v>
      </c>
      <c r="AB254" s="31" t="s">
        <v>80</v>
      </c>
      <c r="AC254" s="31" t="s">
        <v>80</v>
      </c>
      <c r="AD254" s="31" t="s">
        <v>80</v>
      </c>
      <c r="AE254" s="31" t="s">
        <v>80</v>
      </c>
      <c r="AF254" s="31" t="s">
        <v>80</v>
      </c>
      <c r="AG254" s="31" t="s">
        <v>80</v>
      </c>
      <c r="AH254" s="31" t="s">
        <v>80</v>
      </c>
      <c r="AI254" s="31" t="s">
        <v>80</v>
      </c>
      <c r="AJ254" s="31" t="s">
        <v>80</v>
      </c>
      <c r="AK254">
        <v>125</v>
      </c>
      <c r="AL254" s="29" t="s">
        <v>80</v>
      </c>
      <c r="AM254" s="29" t="s">
        <v>80</v>
      </c>
      <c r="AN254" s="20" t="s">
        <v>80</v>
      </c>
    </row>
    <row r="255" spans="1:40" x14ac:dyDescent="0.25">
      <c r="A255" t="s">
        <v>202</v>
      </c>
      <c r="B255" t="s">
        <v>188</v>
      </c>
      <c r="C255" t="s">
        <v>75</v>
      </c>
      <c r="D255" t="s">
        <v>171</v>
      </c>
      <c r="E255" t="s">
        <v>87</v>
      </c>
      <c r="F255" t="s">
        <v>78</v>
      </c>
      <c r="G255" s="31" t="s">
        <v>80</v>
      </c>
      <c r="H255" s="31" t="s">
        <v>80</v>
      </c>
      <c r="I255" s="31" t="s">
        <v>80</v>
      </c>
      <c r="J255" s="31" t="s">
        <v>80</v>
      </c>
      <c r="K255" s="31" t="s">
        <v>80</v>
      </c>
      <c r="L255" s="31" t="s">
        <v>80</v>
      </c>
      <c r="M255" s="31">
        <v>23</v>
      </c>
      <c r="N255" s="31" t="s">
        <v>80</v>
      </c>
      <c r="O255" s="31" t="s">
        <v>80</v>
      </c>
      <c r="P255" s="31" t="s">
        <v>80</v>
      </c>
      <c r="Q255" s="31" t="s">
        <v>80</v>
      </c>
      <c r="R255" s="31" t="s">
        <v>80</v>
      </c>
      <c r="S255" s="31" t="s">
        <v>80</v>
      </c>
      <c r="T255" s="31" t="s">
        <v>80</v>
      </c>
      <c r="U255" s="31" t="s">
        <v>80</v>
      </c>
      <c r="V255" s="31" t="s">
        <v>80</v>
      </c>
      <c r="W255" s="31" t="s">
        <v>80</v>
      </c>
      <c r="X255" s="31" t="s">
        <v>80</v>
      </c>
      <c r="Y255" s="31" t="s">
        <v>80</v>
      </c>
      <c r="Z255" s="31" t="s">
        <v>80</v>
      </c>
      <c r="AA255" s="31" t="s">
        <v>80</v>
      </c>
      <c r="AB255" s="31" t="s">
        <v>80</v>
      </c>
      <c r="AC255" s="31" t="s">
        <v>80</v>
      </c>
      <c r="AD255" s="31" t="s">
        <v>80</v>
      </c>
      <c r="AE255" s="31" t="s">
        <v>80</v>
      </c>
      <c r="AF255" s="31" t="s">
        <v>80</v>
      </c>
      <c r="AG255" s="31" t="s">
        <v>80</v>
      </c>
      <c r="AH255" s="31" t="s">
        <v>80</v>
      </c>
      <c r="AI255" s="31" t="s">
        <v>80</v>
      </c>
      <c r="AJ255" s="31" t="s">
        <v>80</v>
      </c>
      <c r="AK255">
        <v>126</v>
      </c>
      <c r="AL255" s="29">
        <v>0</v>
      </c>
      <c r="AM255" s="29">
        <v>99.99</v>
      </c>
      <c r="AN255" s="20">
        <v>23</v>
      </c>
    </row>
    <row r="256" spans="1:40" x14ac:dyDescent="0.25">
      <c r="A256" t="s">
        <v>202</v>
      </c>
      <c r="B256" t="s">
        <v>188</v>
      </c>
      <c r="C256" t="s">
        <v>75</v>
      </c>
      <c r="D256" t="s">
        <v>171</v>
      </c>
      <c r="E256" t="s">
        <v>87</v>
      </c>
      <c r="F256" t="s">
        <v>79</v>
      </c>
      <c r="G256" s="31" t="s">
        <v>80</v>
      </c>
      <c r="H256" s="31" t="s">
        <v>80</v>
      </c>
      <c r="I256" s="31" t="s">
        <v>80</v>
      </c>
      <c r="J256" s="31" t="s">
        <v>80</v>
      </c>
      <c r="K256" s="31" t="s">
        <v>80</v>
      </c>
      <c r="L256" s="31" t="s">
        <v>80</v>
      </c>
      <c r="M256" s="31" t="s">
        <v>82</v>
      </c>
      <c r="N256" s="31" t="s">
        <v>80</v>
      </c>
      <c r="O256" s="31" t="s">
        <v>80</v>
      </c>
      <c r="P256" s="31" t="s">
        <v>80</v>
      </c>
      <c r="Q256" s="31" t="s">
        <v>80</v>
      </c>
      <c r="R256" s="31" t="s">
        <v>80</v>
      </c>
      <c r="S256" s="31" t="s">
        <v>80</v>
      </c>
      <c r="T256" s="31" t="s">
        <v>80</v>
      </c>
      <c r="U256" s="31" t="s">
        <v>80</v>
      </c>
      <c r="V256" s="31" t="s">
        <v>80</v>
      </c>
      <c r="W256" s="31" t="s">
        <v>80</v>
      </c>
      <c r="X256" s="31" t="s">
        <v>80</v>
      </c>
      <c r="Y256" s="31" t="s">
        <v>80</v>
      </c>
      <c r="Z256" s="31" t="s">
        <v>80</v>
      </c>
      <c r="AA256" s="31" t="s">
        <v>80</v>
      </c>
      <c r="AB256" s="31" t="s">
        <v>80</v>
      </c>
      <c r="AC256" s="31" t="s">
        <v>80</v>
      </c>
      <c r="AD256" s="31" t="s">
        <v>80</v>
      </c>
      <c r="AE256" s="31" t="s">
        <v>80</v>
      </c>
      <c r="AF256" s="31" t="s">
        <v>80</v>
      </c>
      <c r="AG256" s="31" t="s">
        <v>80</v>
      </c>
      <c r="AH256" s="31" t="s">
        <v>80</v>
      </c>
      <c r="AI256" s="31" t="s">
        <v>80</v>
      </c>
      <c r="AJ256" s="31" t="s">
        <v>80</v>
      </c>
      <c r="AK256">
        <v>126</v>
      </c>
      <c r="AL256" s="29" t="s">
        <v>80</v>
      </c>
      <c r="AM256" s="29" t="s">
        <v>80</v>
      </c>
      <c r="AN256" s="20" t="s">
        <v>80</v>
      </c>
    </row>
    <row r="257" spans="1:40" x14ac:dyDescent="0.25">
      <c r="A257" t="s">
        <v>202</v>
      </c>
      <c r="B257" t="s">
        <v>188</v>
      </c>
      <c r="C257" t="s">
        <v>75</v>
      </c>
      <c r="D257" t="s">
        <v>191</v>
      </c>
      <c r="E257" t="s">
        <v>105</v>
      </c>
      <c r="F257" t="s">
        <v>78</v>
      </c>
      <c r="G257" s="31" t="s">
        <v>80</v>
      </c>
      <c r="H257" s="31" t="s">
        <v>80</v>
      </c>
      <c r="I257" s="31" t="s">
        <v>80</v>
      </c>
      <c r="J257" s="31" t="s">
        <v>80</v>
      </c>
      <c r="K257" s="31" t="s">
        <v>80</v>
      </c>
      <c r="L257" s="31" t="s">
        <v>80</v>
      </c>
      <c r="M257" s="31" t="s">
        <v>80</v>
      </c>
      <c r="N257" s="31" t="s">
        <v>80</v>
      </c>
      <c r="O257" s="31" t="s">
        <v>80</v>
      </c>
      <c r="P257" s="31" t="s">
        <v>80</v>
      </c>
      <c r="Q257" s="31" t="s">
        <v>80</v>
      </c>
      <c r="R257" s="31" t="s">
        <v>80</v>
      </c>
      <c r="S257" s="31" t="s">
        <v>80</v>
      </c>
      <c r="T257" s="31">
        <v>9.6</v>
      </c>
      <c r="U257" s="31">
        <v>6.6</v>
      </c>
      <c r="V257" s="31">
        <v>6.76</v>
      </c>
      <c r="W257" s="31" t="s">
        <v>80</v>
      </c>
      <c r="X257" s="31" t="s">
        <v>80</v>
      </c>
      <c r="Y257" s="31" t="s">
        <v>80</v>
      </c>
      <c r="Z257" s="31" t="s">
        <v>80</v>
      </c>
      <c r="AA257" s="31" t="s">
        <v>80</v>
      </c>
      <c r="AB257" s="31" t="s">
        <v>80</v>
      </c>
      <c r="AC257" s="31" t="s">
        <v>80</v>
      </c>
      <c r="AD257" s="31" t="s">
        <v>80</v>
      </c>
      <c r="AE257" s="31" t="s">
        <v>80</v>
      </c>
      <c r="AF257" s="31" t="s">
        <v>80</v>
      </c>
      <c r="AG257" s="31" t="s">
        <v>80</v>
      </c>
      <c r="AH257" s="31" t="s">
        <v>80</v>
      </c>
      <c r="AI257" s="31" t="s">
        <v>80</v>
      </c>
      <c r="AJ257" s="31" t="s">
        <v>80</v>
      </c>
      <c r="AK257">
        <v>127</v>
      </c>
      <c r="AL257" s="29">
        <v>0</v>
      </c>
      <c r="AM257" s="29">
        <v>99.99</v>
      </c>
      <c r="AN257" s="20">
        <v>22.96</v>
      </c>
    </row>
    <row r="258" spans="1:40" x14ac:dyDescent="0.25">
      <c r="A258" t="s">
        <v>202</v>
      </c>
      <c r="B258" t="s">
        <v>188</v>
      </c>
      <c r="C258" t="s">
        <v>75</v>
      </c>
      <c r="D258" t="s">
        <v>191</v>
      </c>
      <c r="E258" t="s">
        <v>105</v>
      </c>
      <c r="F258" t="s">
        <v>79</v>
      </c>
      <c r="G258" s="31" t="s">
        <v>80</v>
      </c>
      <c r="H258" s="31" t="s">
        <v>80</v>
      </c>
      <c r="I258" s="31" t="s">
        <v>80</v>
      </c>
      <c r="J258" s="31" t="s">
        <v>80</v>
      </c>
      <c r="K258" s="31" t="s">
        <v>80</v>
      </c>
      <c r="L258" s="31" t="s">
        <v>80</v>
      </c>
      <c r="M258" s="31" t="s">
        <v>80</v>
      </c>
      <c r="N258" s="31" t="s">
        <v>80</v>
      </c>
      <c r="O258" s="31" t="s">
        <v>80</v>
      </c>
      <c r="P258" s="31" t="s">
        <v>80</v>
      </c>
      <c r="Q258" s="31" t="s">
        <v>80</v>
      </c>
      <c r="R258" s="31" t="s">
        <v>80</v>
      </c>
      <c r="S258" s="31" t="s">
        <v>80</v>
      </c>
      <c r="T258" s="31" t="s">
        <v>82</v>
      </c>
      <c r="U258" s="31" t="s">
        <v>82</v>
      </c>
      <c r="V258" s="31" t="s">
        <v>82</v>
      </c>
      <c r="W258" s="31" t="s">
        <v>80</v>
      </c>
      <c r="X258" s="31" t="s">
        <v>80</v>
      </c>
      <c r="Y258" s="31" t="s">
        <v>80</v>
      </c>
      <c r="Z258" s="31" t="s">
        <v>80</v>
      </c>
      <c r="AA258" s="31" t="s">
        <v>80</v>
      </c>
      <c r="AB258" s="31" t="s">
        <v>80</v>
      </c>
      <c r="AC258" s="31" t="s">
        <v>80</v>
      </c>
      <c r="AD258" s="31" t="s">
        <v>80</v>
      </c>
      <c r="AE258" s="31" t="s">
        <v>80</v>
      </c>
      <c r="AF258" s="31" t="s">
        <v>80</v>
      </c>
      <c r="AG258" s="31" t="s">
        <v>80</v>
      </c>
      <c r="AH258" s="31" t="s">
        <v>80</v>
      </c>
      <c r="AI258" s="31" t="s">
        <v>80</v>
      </c>
      <c r="AJ258" s="31" t="s">
        <v>80</v>
      </c>
      <c r="AK258">
        <v>127</v>
      </c>
      <c r="AL258" s="29" t="s">
        <v>80</v>
      </c>
      <c r="AM258" s="29" t="s">
        <v>80</v>
      </c>
      <c r="AN258" s="20" t="s">
        <v>80</v>
      </c>
    </row>
    <row r="259" spans="1:40" x14ac:dyDescent="0.25">
      <c r="A259" t="s">
        <v>202</v>
      </c>
      <c r="B259" t="s">
        <v>188</v>
      </c>
      <c r="C259" t="s">
        <v>75</v>
      </c>
      <c r="D259" t="s">
        <v>83</v>
      </c>
      <c r="E259" t="s">
        <v>104</v>
      </c>
      <c r="F259" t="s">
        <v>78</v>
      </c>
      <c r="G259" s="31" t="s">
        <v>80</v>
      </c>
      <c r="H259" s="31" t="s">
        <v>80</v>
      </c>
      <c r="I259" s="31" t="s">
        <v>80</v>
      </c>
      <c r="J259" s="31" t="s">
        <v>80</v>
      </c>
      <c r="K259" s="31" t="s">
        <v>80</v>
      </c>
      <c r="L259" s="31" t="s">
        <v>80</v>
      </c>
      <c r="M259" s="31" t="s">
        <v>80</v>
      </c>
      <c r="N259" s="31" t="s">
        <v>80</v>
      </c>
      <c r="O259" s="31" t="s">
        <v>80</v>
      </c>
      <c r="P259" s="31" t="s">
        <v>80</v>
      </c>
      <c r="Q259" s="31" t="s">
        <v>80</v>
      </c>
      <c r="R259" s="31" t="s">
        <v>80</v>
      </c>
      <c r="S259" s="31" t="s">
        <v>80</v>
      </c>
      <c r="T259" s="31" t="s">
        <v>80</v>
      </c>
      <c r="U259" s="31" t="s">
        <v>80</v>
      </c>
      <c r="V259" s="31" t="s">
        <v>80</v>
      </c>
      <c r="W259" s="31" t="s">
        <v>80</v>
      </c>
      <c r="X259" s="31" t="s">
        <v>80</v>
      </c>
      <c r="Y259" s="31" t="s">
        <v>80</v>
      </c>
      <c r="Z259" s="31" t="s">
        <v>80</v>
      </c>
      <c r="AA259" s="31" t="s">
        <v>80</v>
      </c>
      <c r="AB259" s="31" t="s">
        <v>80</v>
      </c>
      <c r="AC259" s="31" t="s">
        <v>80</v>
      </c>
      <c r="AD259" s="31" t="s">
        <v>80</v>
      </c>
      <c r="AE259" s="31">
        <v>1.153</v>
      </c>
      <c r="AF259" s="31" t="s">
        <v>80</v>
      </c>
      <c r="AG259" s="31">
        <v>0.71899999999999997</v>
      </c>
      <c r="AH259" s="31">
        <v>3.052</v>
      </c>
      <c r="AI259" s="31">
        <v>2.04</v>
      </c>
      <c r="AJ259" s="31">
        <v>13.068</v>
      </c>
      <c r="AK259">
        <v>128</v>
      </c>
      <c r="AL259" s="29">
        <v>0</v>
      </c>
      <c r="AM259" s="29">
        <v>99.99</v>
      </c>
      <c r="AN259" s="20">
        <v>20.032</v>
      </c>
    </row>
    <row r="260" spans="1:40" x14ac:dyDescent="0.25">
      <c r="A260" t="s">
        <v>202</v>
      </c>
      <c r="B260" t="s">
        <v>188</v>
      </c>
      <c r="C260" t="s">
        <v>75</v>
      </c>
      <c r="D260" t="s">
        <v>83</v>
      </c>
      <c r="E260" t="s">
        <v>104</v>
      </c>
      <c r="F260" t="s">
        <v>79</v>
      </c>
      <c r="G260" s="31" t="s">
        <v>80</v>
      </c>
      <c r="H260" s="31" t="s">
        <v>80</v>
      </c>
      <c r="I260" s="31" t="s">
        <v>80</v>
      </c>
      <c r="J260" s="31" t="s">
        <v>80</v>
      </c>
      <c r="K260" s="31" t="s">
        <v>80</v>
      </c>
      <c r="L260" s="31" t="s">
        <v>80</v>
      </c>
      <c r="M260" s="31" t="s">
        <v>80</v>
      </c>
      <c r="N260" s="31" t="s">
        <v>80</v>
      </c>
      <c r="O260" s="31" t="s">
        <v>80</v>
      </c>
      <c r="P260" s="31" t="s">
        <v>80</v>
      </c>
      <c r="Q260" s="31" t="s">
        <v>80</v>
      </c>
      <c r="R260" s="31" t="s">
        <v>80</v>
      </c>
      <c r="S260" s="31" t="s">
        <v>80</v>
      </c>
      <c r="T260" s="31" t="s">
        <v>80</v>
      </c>
      <c r="U260" s="31" t="s">
        <v>80</v>
      </c>
      <c r="V260" s="31" t="s">
        <v>80</v>
      </c>
      <c r="W260" s="31" t="s">
        <v>80</v>
      </c>
      <c r="X260" s="31" t="s">
        <v>80</v>
      </c>
      <c r="Y260" s="31" t="s">
        <v>80</v>
      </c>
      <c r="Z260" s="31" t="s">
        <v>5</v>
      </c>
      <c r="AA260" s="31" t="s">
        <v>80</v>
      </c>
      <c r="AB260" s="31" t="s">
        <v>80</v>
      </c>
      <c r="AC260" s="31" t="s">
        <v>80</v>
      </c>
      <c r="AD260" s="31" t="s">
        <v>80</v>
      </c>
      <c r="AE260" s="31" t="s">
        <v>18</v>
      </c>
      <c r="AF260" s="31" t="s">
        <v>80</v>
      </c>
      <c r="AG260" s="31" t="s">
        <v>5</v>
      </c>
      <c r="AH260" s="31" t="s">
        <v>5</v>
      </c>
      <c r="AI260" s="31" t="s">
        <v>5</v>
      </c>
      <c r="AJ260" s="31" t="s">
        <v>5</v>
      </c>
      <c r="AK260">
        <v>128</v>
      </c>
      <c r="AL260" s="29" t="s">
        <v>80</v>
      </c>
      <c r="AM260" s="29" t="s">
        <v>80</v>
      </c>
      <c r="AN260" s="20" t="s">
        <v>80</v>
      </c>
    </row>
    <row r="261" spans="1:40" x14ac:dyDescent="0.25">
      <c r="A261" t="s">
        <v>202</v>
      </c>
      <c r="B261" t="s">
        <v>188</v>
      </c>
      <c r="C261" t="s">
        <v>75</v>
      </c>
      <c r="D261" t="s">
        <v>113</v>
      </c>
      <c r="E261" t="s">
        <v>90</v>
      </c>
      <c r="F261" t="s">
        <v>78</v>
      </c>
      <c r="G261" s="31">
        <v>12</v>
      </c>
      <c r="H261" s="31">
        <v>8</v>
      </c>
      <c r="I261" s="31" t="s">
        <v>80</v>
      </c>
      <c r="J261" s="31" t="s">
        <v>80</v>
      </c>
      <c r="K261" s="31" t="s">
        <v>80</v>
      </c>
      <c r="L261" s="31" t="s">
        <v>80</v>
      </c>
      <c r="M261" s="31" t="s">
        <v>80</v>
      </c>
      <c r="N261" s="31" t="s">
        <v>80</v>
      </c>
      <c r="O261" s="31" t="s">
        <v>80</v>
      </c>
      <c r="P261" s="31" t="s">
        <v>80</v>
      </c>
      <c r="Q261" s="31" t="s">
        <v>80</v>
      </c>
      <c r="R261" s="31" t="s">
        <v>80</v>
      </c>
      <c r="S261" s="31" t="s">
        <v>80</v>
      </c>
      <c r="T261" s="31" t="s">
        <v>80</v>
      </c>
      <c r="U261" s="31" t="s">
        <v>80</v>
      </c>
      <c r="V261" s="31" t="s">
        <v>80</v>
      </c>
      <c r="W261" s="31" t="s">
        <v>80</v>
      </c>
      <c r="X261" s="31" t="s">
        <v>80</v>
      </c>
      <c r="Y261" s="31" t="s">
        <v>80</v>
      </c>
      <c r="Z261" s="31" t="s">
        <v>80</v>
      </c>
      <c r="AA261" s="31" t="s">
        <v>80</v>
      </c>
      <c r="AB261" s="31" t="s">
        <v>80</v>
      </c>
      <c r="AC261" s="31" t="s">
        <v>80</v>
      </c>
      <c r="AD261" s="31" t="s">
        <v>80</v>
      </c>
      <c r="AE261" s="31" t="s">
        <v>80</v>
      </c>
      <c r="AF261" s="31" t="s">
        <v>80</v>
      </c>
      <c r="AG261" s="31" t="s">
        <v>80</v>
      </c>
      <c r="AH261" s="31" t="s">
        <v>80</v>
      </c>
      <c r="AI261" s="31" t="s">
        <v>80</v>
      </c>
      <c r="AJ261" s="31" t="s">
        <v>80</v>
      </c>
      <c r="AK261">
        <v>129</v>
      </c>
      <c r="AL261" s="29">
        <v>0</v>
      </c>
      <c r="AM261" s="29">
        <v>99.99</v>
      </c>
      <c r="AN261" s="20">
        <v>20</v>
      </c>
    </row>
    <row r="262" spans="1:40" x14ac:dyDescent="0.25">
      <c r="A262" t="s">
        <v>202</v>
      </c>
      <c r="B262" t="s">
        <v>188</v>
      </c>
      <c r="C262" t="s">
        <v>75</v>
      </c>
      <c r="D262" t="s">
        <v>113</v>
      </c>
      <c r="E262" t="s">
        <v>90</v>
      </c>
      <c r="F262" t="s">
        <v>79</v>
      </c>
      <c r="G262" s="31" t="s">
        <v>82</v>
      </c>
      <c r="H262" s="31" t="s">
        <v>82</v>
      </c>
      <c r="I262" s="31" t="s">
        <v>80</v>
      </c>
      <c r="J262" s="31" t="s">
        <v>80</v>
      </c>
      <c r="K262" s="31" t="s">
        <v>80</v>
      </c>
      <c r="L262" s="31" t="s">
        <v>80</v>
      </c>
      <c r="M262" s="31" t="s">
        <v>80</v>
      </c>
      <c r="N262" s="31" t="s">
        <v>80</v>
      </c>
      <c r="O262" s="31" t="s">
        <v>80</v>
      </c>
      <c r="P262" s="31" t="s">
        <v>80</v>
      </c>
      <c r="Q262" s="31" t="s">
        <v>80</v>
      </c>
      <c r="R262" s="31" t="s">
        <v>80</v>
      </c>
      <c r="S262" s="31" t="s">
        <v>80</v>
      </c>
      <c r="T262" s="31" t="s">
        <v>80</v>
      </c>
      <c r="U262" s="31" t="s">
        <v>80</v>
      </c>
      <c r="V262" s="31" t="s">
        <v>80</v>
      </c>
      <c r="W262" s="31" t="s">
        <v>80</v>
      </c>
      <c r="X262" s="31" t="s">
        <v>80</v>
      </c>
      <c r="Y262" s="31" t="s">
        <v>80</v>
      </c>
      <c r="Z262" s="31" t="s">
        <v>80</v>
      </c>
      <c r="AA262" s="31" t="s">
        <v>80</v>
      </c>
      <c r="AB262" s="31" t="s">
        <v>80</v>
      </c>
      <c r="AC262" s="31" t="s">
        <v>80</v>
      </c>
      <c r="AD262" s="31" t="s">
        <v>80</v>
      </c>
      <c r="AE262" s="31" t="s">
        <v>80</v>
      </c>
      <c r="AF262" s="31" t="s">
        <v>80</v>
      </c>
      <c r="AG262" s="31" t="s">
        <v>80</v>
      </c>
      <c r="AH262" s="31" t="s">
        <v>80</v>
      </c>
      <c r="AI262" s="31" t="s">
        <v>80</v>
      </c>
      <c r="AJ262" s="31" t="s">
        <v>80</v>
      </c>
      <c r="AK262">
        <v>129</v>
      </c>
      <c r="AL262" s="29" t="s">
        <v>80</v>
      </c>
      <c r="AM262" s="29" t="s">
        <v>80</v>
      </c>
      <c r="AN262" s="20" t="s">
        <v>80</v>
      </c>
    </row>
    <row r="263" spans="1:40" x14ac:dyDescent="0.25">
      <c r="A263" t="s">
        <v>202</v>
      </c>
      <c r="B263" t="s">
        <v>188</v>
      </c>
      <c r="C263" t="s">
        <v>75</v>
      </c>
      <c r="D263" t="s">
        <v>193</v>
      </c>
      <c r="E263" t="s">
        <v>105</v>
      </c>
      <c r="F263" t="s">
        <v>78</v>
      </c>
      <c r="G263" s="31" t="s">
        <v>80</v>
      </c>
      <c r="H263" s="31">
        <v>20</v>
      </c>
      <c r="I263" s="31" t="s">
        <v>80</v>
      </c>
      <c r="J263" s="31" t="s">
        <v>80</v>
      </c>
      <c r="K263" s="31" t="s">
        <v>80</v>
      </c>
      <c r="L263" s="31" t="s">
        <v>80</v>
      </c>
      <c r="M263" s="31" t="s">
        <v>80</v>
      </c>
      <c r="N263" s="31" t="s">
        <v>80</v>
      </c>
      <c r="O263" s="31" t="s">
        <v>80</v>
      </c>
      <c r="P263" s="31" t="s">
        <v>80</v>
      </c>
      <c r="Q263" s="31" t="s">
        <v>80</v>
      </c>
      <c r="R263" s="31" t="s">
        <v>80</v>
      </c>
      <c r="S263" s="31" t="s">
        <v>80</v>
      </c>
      <c r="T263" s="31" t="s">
        <v>80</v>
      </c>
      <c r="U263" s="31" t="s">
        <v>80</v>
      </c>
      <c r="V263" s="31" t="s">
        <v>80</v>
      </c>
      <c r="W263" s="31" t="s">
        <v>80</v>
      </c>
      <c r="X263" s="31" t="s">
        <v>80</v>
      </c>
      <c r="Y263" s="31" t="s">
        <v>80</v>
      </c>
      <c r="Z263" s="31" t="s">
        <v>80</v>
      </c>
      <c r="AA263" s="31" t="s">
        <v>80</v>
      </c>
      <c r="AB263" s="31" t="s">
        <v>80</v>
      </c>
      <c r="AC263" s="31" t="s">
        <v>80</v>
      </c>
      <c r="AD263" s="31" t="s">
        <v>80</v>
      </c>
      <c r="AE263" s="31" t="s">
        <v>80</v>
      </c>
      <c r="AF263" s="31" t="s">
        <v>80</v>
      </c>
      <c r="AG263" s="31" t="s">
        <v>80</v>
      </c>
      <c r="AH263" s="31" t="s">
        <v>80</v>
      </c>
      <c r="AI263" s="31" t="s">
        <v>80</v>
      </c>
      <c r="AJ263" s="31" t="s">
        <v>80</v>
      </c>
      <c r="AK263">
        <v>129</v>
      </c>
      <c r="AL263" s="29">
        <v>0</v>
      </c>
      <c r="AM263" s="29">
        <v>99.99</v>
      </c>
      <c r="AN263" s="20">
        <v>20</v>
      </c>
    </row>
    <row r="264" spans="1:40" x14ac:dyDescent="0.25">
      <c r="A264" t="s">
        <v>202</v>
      </c>
      <c r="B264" t="s">
        <v>188</v>
      </c>
      <c r="C264" t="s">
        <v>75</v>
      </c>
      <c r="D264" t="s">
        <v>193</v>
      </c>
      <c r="E264" t="s">
        <v>105</v>
      </c>
      <c r="F264" t="s">
        <v>79</v>
      </c>
      <c r="G264" s="31" t="s">
        <v>80</v>
      </c>
      <c r="H264" s="31" t="s">
        <v>82</v>
      </c>
      <c r="I264" s="31" t="s">
        <v>80</v>
      </c>
      <c r="J264" s="31" t="s">
        <v>80</v>
      </c>
      <c r="K264" s="31" t="s">
        <v>80</v>
      </c>
      <c r="L264" s="31" t="s">
        <v>80</v>
      </c>
      <c r="M264" s="31" t="s">
        <v>80</v>
      </c>
      <c r="N264" s="31" t="s">
        <v>80</v>
      </c>
      <c r="O264" s="31" t="s">
        <v>80</v>
      </c>
      <c r="P264" s="31" t="s">
        <v>80</v>
      </c>
      <c r="Q264" s="31" t="s">
        <v>80</v>
      </c>
      <c r="R264" s="31" t="s">
        <v>80</v>
      </c>
      <c r="S264" s="31" t="s">
        <v>80</v>
      </c>
      <c r="T264" s="31" t="s">
        <v>80</v>
      </c>
      <c r="U264" s="31" t="s">
        <v>80</v>
      </c>
      <c r="V264" s="31" t="s">
        <v>80</v>
      </c>
      <c r="W264" s="31" t="s">
        <v>80</v>
      </c>
      <c r="X264" s="31" t="s">
        <v>80</v>
      </c>
      <c r="Y264" s="31" t="s">
        <v>80</v>
      </c>
      <c r="Z264" s="31" t="s">
        <v>80</v>
      </c>
      <c r="AA264" s="31" t="s">
        <v>80</v>
      </c>
      <c r="AB264" s="31" t="s">
        <v>80</v>
      </c>
      <c r="AC264" s="31" t="s">
        <v>80</v>
      </c>
      <c r="AD264" s="31" t="s">
        <v>80</v>
      </c>
      <c r="AE264" s="31" t="s">
        <v>80</v>
      </c>
      <c r="AF264" s="31" t="s">
        <v>80</v>
      </c>
      <c r="AG264" s="31" t="s">
        <v>80</v>
      </c>
      <c r="AH264" s="31" t="s">
        <v>80</v>
      </c>
      <c r="AI264" s="31" t="s">
        <v>80</v>
      </c>
      <c r="AJ264" s="31" t="s">
        <v>80</v>
      </c>
      <c r="AK264">
        <v>129</v>
      </c>
      <c r="AL264" s="29" t="s">
        <v>80</v>
      </c>
      <c r="AM264" s="29" t="s">
        <v>80</v>
      </c>
      <c r="AN264" s="20" t="s">
        <v>80</v>
      </c>
    </row>
    <row r="265" spans="1:40" x14ac:dyDescent="0.25">
      <c r="A265" t="s">
        <v>202</v>
      </c>
      <c r="B265" t="s">
        <v>188</v>
      </c>
      <c r="C265" t="s">
        <v>75</v>
      </c>
      <c r="D265" t="s">
        <v>107</v>
      </c>
      <c r="E265" t="s">
        <v>87</v>
      </c>
      <c r="F265" t="s">
        <v>78</v>
      </c>
      <c r="G265" s="31" t="s">
        <v>80</v>
      </c>
      <c r="H265" s="31" t="s">
        <v>80</v>
      </c>
      <c r="I265" s="31" t="s">
        <v>80</v>
      </c>
      <c r="J265" s="31" t="s">
        <v>80</v>
      </c>
      <c r="K265" s="31" t="s">
        <v>80</v>
      </c>
      <c r="L265" s="31" t="s">
        <v>80</v>
      </c>
      <c r="M265" s="31" t="s">
        <v>80</v>
      </c>
      <c r="N265" s="31" t="s">
        <v>80</v>
      </c>
      <c r="O265" s="31" t="s">
        <v>80</v>
      </c>
      <c r="P265" s="31" t="s">
        <v>80</v>
      </c>
      <c r="Q265" s="31" t="s">
        <v>80</v>
      </c>
      <c r="R265" s="31" t="s">
        <v>80</v>
      </c>
      <c r="S265" s="31" t="s">
        <v>80</v>
      </c>
      <c r="T265" s="31" t="s">
        <v>80</v>
      </c>
      <c r="U265" s="31" t="s">
        <v>80</v>
      </c>
      <c r="V265" s="31" t="s">
        <v>80</v>
      </c>
      <c r="W265" s="31">
        <v>16.687999999999999</v>
      </c>
      <c r="X265" s="31" t="s">
        <v>80</v>
      </c>
      <c r="Y265" s="31">
        <v>1.44</v>
      </c>
      <c r="Z265" s="31" t="s">
        <v>80</v>
      </c>
      <c r="AA265" s="31" t="s">
        <v>80</v>
      </c>
      <c r="AB265" s="31" t="s">
        <v>80</v>
      </c>
      <c r="AC265" s="31" t="s">
        <v>80</v>
      </c>
      <c r="AD265" s="31" t="s">
        <v>80</v>
      </c>
      <c r="AE265" s="31" t="s">
        <v>80</v>
      </c>
      <c r="AF265" s="31" t="s">
        <v>80</v>
      </c>
      <c r="AG265" s="31" t="s">
        <v>80</v>
      </c>
      <c r="AH265" s="31" t="s">
        <v>80</v>
      </c>
      <c r="AI265" s="31" t="s">
        <v>80</v>
      </c>
      <c r="AJ265" s="31" t="s">
        <v>80</v>
      </c>
      <c r="AK265">
        <v>131</v>
      </c>
      <c r="AL265" s="29">
        <v>0</v>
      </c>
      <c r="AM265" s="29">
        <v>99.99</v>
      </c>
      <c r="AN265" s="20">
        <v>18.128</v>
      </c>
    </row>
    <row r="266" spans="1:40" x14ac:dyDescent="0.25">
      <c r="A266" t="s">
        <v>202</v>
      </c>
      <c r="B266" t="s">
        <v>188</v>
      </c>
      <c r="C266" t="s">
        <v>75</v>
      </c>
      <c r="D266" t="s">
        <v>107</v>
      </c>
      <c r="E266" t="s">
        <v>87</v>
      </c>
      <c r="F266" t="s">
        <v>79</v>
      </c>
      <c r="G266" s="31" t="s">
        <v>80</v>
      </c>
      <c r="H266" s="31" t="s">
        <v>80</v>
      </c>
      <c r="I266" s="31" t="s">
        <v>80</v>
      </c>
      <c r="J266" s="31" t="s">
        <v>80</v>
      </c>
      <c r="K266" s="31" t="s">
        <v>80</v>
      </c>
      <c r="L266" s="31" t="s">
        <v>80</v>
      </c>
      <c r="M266" s="31" t="s">
        <v>80</v>
      </c>
      <c r="N266" s="31" t="s">
        <v>80</v>
      </c>
      <c r="O266" s="31" t="s">
        <v>80</v>
      </c>
      <c r="P266" s="31" t="s">
        <v>80</v>
      </c>
      <c r="Q266" s="31" t="s">
        <v>80</v>
      </c>
      <c r="R266" s="31" t="s">
        <v>80</v>
      </c>
      <c r="S266" s="31" t="s">
        <v>80</v>
      </c>
      <c r="T266" s="31" t="s">
        <v>80</v>
      </c>
      <c r="U266" s="31" t="s">
        <v>80</v>
      </c>
      <c r="V266" s="31" t="s">
        <v>80</v>
      </c>
      <c r="W266" s="31" t="s">
        <v>82</v>
      </c>
      <c r="X266" s="31" t="s">
        <v>80</v>
      </c>
      <c r="Y266" s="31" t="s">
        <v>5</v>
      </c>
      <c r="Z266" s="31" t="s">
        <v>80</v>
      </c>
      <c r="AA266" s="31" t="s">
        <v>80</v>
      </c>
      <c r="AB266" s="31" t="s">
        <v>80</v>
      </c>
      <c r="AC266" s="31" t="s">
        <v>80</v>
      </c>
      <c r="AD266" s="31" t="s">
        <v>80</v>
      </c>
      <c r="AE266" s="31" t="s">
        <v>80</v>
      </c>
      <c r="AF266" s="31" t="s">
        <v>80</v>
      </c>
      <c r="AG266" s="31" t="s">
        <v>80</v>
      </c>
      <c r="AH266" s="31" t="s">
        <v>80</v>
      </c>
      <c r="AI266" s="31" t="s">
        <v>80</v>
      </c>
      <c r="AJ266" s="31" t="s">
        <v>80</v>
      </c>
      <c r="AK266">
        <v>131</v>
      </c>
      <c r="AL266" s="29" t="s">
        <v>80</v>
      </c>
      <c r="AM266" s="29" t="s">
        <v>80</v>
      </c>
      <c r="AN266" s="20" t="s">
        <v>80</v>
      </c>
    </row>
    <row r="267" spans="1:40" x14ac:dyDescent="0.25">
      <c r="A267" t="s">
        <v>202</v>
      </c>
      <c r="B267" t="s">
        <v>188</v>
      </c>
      <c r="C267" t="s">
        <v>75</v>
      </c>
      <c r="D267" t="s">
        <v>131</v>
      </c>
      <c r="E267" t="s">
        <v>87</v>
      </c>
      <c r="F267" t="s">
        <v>78</v>
      </c>
      <c r="G267" s="31" t="s">
        <v>80</v>
      </c>
      <c r="H267" s="31" t="s">
        <v>80</v>
      </c>
      <c r="I267" s="31" t="s">
        <v>80</v>
      </c>
      <c r="J267" s="31" t="s">
        <v>80</v>
      </c>
      <c r="K267" s="31" t="s">
        <v>80</v>
      </c>
      <c r="L267" s="31" t="s">
        <v>80</v>
      </c>
      <c r="M267" s="31" t="s">
        <v>80</v>
      </c>
      <c r="N267" s="31" t="s">
        <v>80</v>
      </c>
      <c r="O267" s="31">
        <v>2</v>
      </c>
      <c r="P267" s="31" t="s">
        <v>80</v>
      </c>
      <c r="Q267" s="31" t="s">
        <v>80</v>
      </c>
      <c r="R267" s="31">
        <v>15</v>
      </c>
      <c r="S267" s="31" t="s">
        <v>80</v>
      </c>
      <c r="T267" s="31" t="s">
        <v>80</v>
      </c>
      <c r="U267" s="31" t="s">
        <v>80</v>
      </c>
      <c r="V267" s="31" t="s">
        <v>80</v>
      </c>
      <c r="W267" s="31" t="s">
        <v>80</v>
      </c>
      <c r="X267" s="31" t="s">
        <v>80</v>
      </c>
      <c r="Y267" s="31" t="s">
        <v>80</v>
      </c>
      <c r="Z267" s="31" t="s">
        <v>80</v>
      </c>
      <c r="AA267" s="31" t="s">
        <v>80</v>
      </c>
      <c r="AB267" s="31" t="s">
        <v>80</v>
      </c>
      <c r="AC267" s="31" t="s">
        <v>80</v>
      </c>
      <c r="AD267" s="31" t="s">
        <v>80</v>
      </c>
      <c r="AE267" s="31" t="s">
        <v>80</v>
      </c>
      <c r="AF267" s="31" t="s">
        <v>80</v>
      </c>
      <c r="AG267" s="31" t="s">
        <v>80</v>
      </c>
      <c r="AH267" s="31" t="s">
        <v>80</v>
      </c>
      <c r="AI267" s="31" t="s">
        <v>80</v>
      </c>
      <c r="AJ267" s="31" t="s">
        <v>80</v>
      </c>
      <c r="AK267">
        <v>132</v>
      </c>
      <c r="AL267" s="29">
        <v>0</v>
      </c>
      <c r="AM267" s="29">
        <v>99.99</v>
      </c>
      <c r="AN267" s="20">
        <v>17</v>
      </c>
    </row>
    <row r="268" spans="1:40" x14ac:dyDescent="0.25">
      <c r="A268" t="s">
        <v>202</v>
      </c>
      <c r="B268" t="s">
        <v>188</v>
      </c>
      <c r="C268" t="s">
        <v>75</v>
      </c>
      <c r="D268" t="s">
        <v>131</v>
      </c>
      <c r="E268" t="s">
        <v>87</v>
      </c>
      <c r="F268" t="s">
        <v>79</v>
      </c>
      <c r="G268" s="31" t="s">
        <v>80</v>
      </c>
      <c r="H268" s="31" t="s">
        <v>80</v>
      </c>
      <c r="I268" s="31" t="s">
        <v>80</v>
      </c>
      <c r="J268" s="31" t="s">
        <v>80</v>
      </c>
      <c r="K268" s="31" t="s">
        <v>80</v>
      </c>
      <c r="L268" s="31" t="s">
        <v>80</v>
      </c>
      <c r="M268" s="31" t="s">
        <v>80</v>
      </c>
      <c r="N268" s="31" t="s">
        <v>80</v>
      </c>
      <c r="O268" s="31" t="s">
        <v>5</v>
      </c>
      <c r="P268" s="31" t="s">
        <v>80</v>
      </c>
      <c r="Q268" s="31" t="s">
        <v>80</v>
      </c>
      <c r="R268" s="31" t="s">
        <v>5</v>
      </c>
      <c r="S268" s="31" t="s">
        <v>80</v>
      </c>
      <c r="T268" s="31" t="s">
        <v>80</v>
      </c>
      <c r="U268" s="31" t="s">
        <v>80</v>
      </c>
      <c r="V268" s="31" t="s">
        <v>80</v>
      </c>
      <c r="W268" s="31" t="s">
        <v>80</v>
      </c>
      <c r="X268" s="31" t="s">
        <v>80</v>
      </c>
      <c r="Y268" s="31" t="s">
        <v>80</v>
      </c>
      <c r="Z268" s="31" t="s">
        <v>80</v>
      </c>
      <c r="AA268" s="31" t="s">
        <v>80</v>
      </c>
      <c r="AB268" s="31" t="s">
        <v>80</v>
      </c>
      <c r="AC268" s="31" t="s">
        <v>80</v>
      </c>
      <c r="AD268" s="31" t="s">
        <v>80</v>
      </c>
      <c r="AE268" s="31" t="s">
        <v>80</v>
      </c>
      <c r="AF268" s="31" t="s">
        <v>80</v>
      </c>
      <c r="AG268" s="31" t="s">
        <v>80</v>
      </c>
      <c r="AH268" s="31" t="s">
        <v>80</v>
      </c>
      <c r="AI268" s="31" t="s">
        <v>80</v>
      </c>
      <c r="AJ268" s="31" t="s">
        <v>80</v>
      </c>
      <c r="AK268">
        <v>132</v>
      </c>
      <c r="AL268" s="29" t="s">
        <v>80</v>
      </c>
      <c r="AM268" s="29" t="s">
        <v>80</v>
      </c>
      <c r="AN268" s="20" t="s">
        <v>80</v>
      </c>
    </row>
    <row r="269" spans="1:40" x14ac:dyDescent="0.25">
      <c r="A269" t="s">
        <v>202</v>
      </c>
      <c r="B269" t="s">
        <v>188</v>
      </c>
      <c r="C269" t="s">
        <v>75</v>
      </c>
      <c r="D269" t="s">
        <v>146</v>
      </c>
      <c r="E269" t="s">
        <v>127</v>
      </c>
      <c r="F269" t="s">
        <v>78</v>
      </c>
      <c r="G269" s="31">
        <v>1</v>
      </c>
      <c r="H269" s="31">
        <v>1</v>
      </c>
      <c r="I269" s="31">
        <v>2</v>
      </c>
      <c r="J269" s="31">
        <v>9</v>
      </c>
      <c r="K269" s="31" t="s">
        <v>80</v>
      </c>
      <c r="L269" s="31">
        <v>1</v>
      </c>
      <c r="M269" s="31" t="s">
        <v>80</v>
      </c>
      <c r="N269" s="31" t="s">
        <v>80</v>
      </c>
      <c r="O269" s="31" t="s">
        <v>80</v>
      </c>
      <c r="P269" s="31" t="s">
        <v>80</v>
      </c>
      <c r="Q269" s="31" t="s">
        <v>80</v>
      </c>
      <c r="R269" s="31" t="s">
        <v>80</v>
      </c>
      <c r="S269" s="31" t="s">
        <v>80</v>
      </c>
      <c r="T269" s="31" t="s">
        <v>80</v>
      </c>
      <c r="U269" s="31" t="s">
        <v>80</v>
      </c>
      <c r="V269" s="31" t="s">
        <v>80</v>
      </c>
      <c r="W269" s="31" t="s">
        <v>80</v>
      </c>
      <c r="X269" s="31" t="s">
        <v>80</v>
      </c>
      <c r="Y269" s="31" t="s">
        <v>80</v>
      </c>
      <c r="Z269" s="31" t="s">
        <v>80</v>
      </c>
      <c r="AA269" s="31" t="s">
        <v>80</v>
      </c>
      <c r="AB269" s="31" t="s">
        <v>80</v>
      </c>
      <c r="AC269" s="31">
        <v>1.5820000000000001</v>
      </c>
      <c r="AD269" s="31">
        <v>1.31</v>
      </c>
      <c r="AE269" s="31" t="s">
        <v>80</v>
      </c>
      <c r="AF269" s="31" t="s">
        <v>80</v>
      </c>
      <c r="AG269" s="31" t="s">
        <v>80</v>
      </c>
      <c r="AH269" s="31" t="s">
        <v>80</v>
      </c>
      <c r="AI269" s="31" t="s">
        <v>80</v>
      </c>
      <c r="AJ269" s="31" t="s">
        <v>80</v>
      </c>
      <c r="AK269">
        <v>133</v>
      </c>
      <c r="AL269" s="29">
        <v>0</v>
      </c>
      <c r="AM269" s="29">
        <v>99.99</v>
      </c>
      <c r="AN269" s="20">
        <v>16.891999999999999</v>
      </c>
    </row>
    <row r="270" spans="1:40" x14ac:dyDescent="0.25">
      <c r="A270" t="s">
        <v>202</v>
      </c>
      <c r="B270" t="s">
        <v>188</v>
      </c>
      <c r="C270" t="s">
        <v>75</v>
      </c>
      <c r="D270" t="s">
        <v>146</v>
      </c>
      <c r="E270" t="s">
        <v>127</v>
      </c>
      <c r="F270" t="s">
        <v>79</v>
      </c>
      <c r="G270" s="31" t="s">
        <v>82</v>
      </c>
      <c r="H270" s="31" t="s">
        <v>82</v>
      </c>
      <c r="I270" s="31" t="s">
        <v>82</v>
      </c>
      <c r="J270" s="31" t="s">
        <v>82</v>
      </c>
      <c r="K270" s="31" t="s">
        <v>80</v>
      </c>
      <c r="L270" s="31" t="s">
        <v>82</v>
      </c>
      <c r="M270" s="31" t="s">
        <v>80</v>
      </c>
      <c r="N270" s="31" t="s">
        <v>80</v>
      </c>
      <c r="O270" s="31" t="s">
        <v>80</v>
      </c>
      <c r="P270" s="31" t="s">
        <v>80</v>
      </c>
      <c r="Q270" s="31" t="s">
        <v>80</v>
      </c>
      <c r="R270" s="31" t="s">
        <v>80</v>
      </c>
      <c r="S270" s="31" t="s">
        <v>80</v>
      </c>
      <c r="T270" s="31" t="s">
        <v>80</v>
      </c>
      <c r="U270" s="31" t="s">
        <v>80</v>
      </c>
      <c r="V270" s="31" t="s">
        <v>80</v>
      </c>
      <c r="W270" s="31" t="s">
        <v>80</v>
      </c>
      <c r="X270" s="31" t="s">
        <v>80</v>
      </c>
      <c r="Y270" s="31" t="s">
        <v>80</v>
      </c>
      <c r="Z270" s="31" t="s">
        <v>80</v>
      </c>
      <c r="AA270" s="31" t="s">
        <v>80</v>
      </c>
      <c r="AB270" s="31" t="s">
        <v>80</v>
      </c>
      <c r="AC270" s="31" t="s">
        <v>82</v>
      </c>
      <c r="AD270" s="31" t="s">
        <v>82</v>
      </c>
      <c r="AE270" s="31" t="s">
        <v>80</v>
      </c>
      <c r="AF270" s="31" t="s">
        <v>80</v>
      </c>
      <c r="AG270" s="31" t="s">
        <v>80</v>
      </c>
      <c r="AH270" s="31" t="s">
        <v>80</v>
      </c>
      <c r="AI270" s="31" t="s">
        <v>80</v>
      </c>
      <c r="AJ270" s="31" t="s">
        <v>80</v>
      </c>
      <c r="AK270">
        <v>133</v>
      </c>
      <c r="AL270" s="29" t="s">
        <v>80</v>
      </c>
      <c r="AM270" s="29" t="s">
        <v>80</v>
      </c>
      <c r="AN270" s="20" t="s">
        <v>80</v>
      </c>
    </row>
    <row r="271" spans="1:40" x14ac:dyDescent="0.25">
      <c r="A271" t="s">
        <v>202</v>
      </c>
      <c r="B271" t="s">
        <v>188</v>
      </c>
      <c r="C271" t="s">
        <v>75</v>
      </c>
      <c r="D271" t="s">
        <v>122</v>
      </c>
      <c r="E271" t="s">
        <v>104</v>
      </c>
      <c r="F271" t="s">
        <v>78</v>
      </c>
      <c r="G271" s="31" t="s">
        <v>80</v>
      </c>
      <c r="H271" s="31" t="s">
        <v>80</v>
      </c>
      <c r="I271" s="31" t="s">
        <v>80</v>
      </c>
      <c r="J271" s="31" t="s">
        <v>80</v>
      </c>
      <c r="K271" s="31" t="s">
        <v>80</v>
      </c>
      <c r="L271" s="31" t="s">
        <v>80</v>
      </c>
      <c r="M271" s="31" t="s">
        <v>80</v>
      </c>
      <c r="N271" s="31" t="s">
        <v>80</v>
      </c>
      <c r="O271" s="31" t="s">
        <v>80</v>
      </c>
      <c r="P271" s="31" t="s">
        <v>80</v>
      </c>
      <c r="Q271" s="31" t="s">
        <v>80</v>
      </c>
      <c r="R271" s="31" t="s">
        <v>80</v>
      </c>
      <c r="S271" s="31" t="s">
        <v>80</v>
      </c>
      <c r="T271" s="31" t="s">
        <v>80</v>
      </c>
      <c r="U271" s="31" t="s">
        <v>80</v>
      </c>
      <c r="V271" s="31" t="s">
        <v>80</v>
      </c>
      <c r="W271" s="31" t="s">
        <v>80</v>
      </c>
      <c r="X271" s="31" t="s">
        <v>80</v>
      </c>
      <c r="Y271" s="31" t="s">
        <v>80</v>
      </c>
      <c r="Z271" s="31" t="s">
        <v>80</v>
      </c>
      <c r="AA271" s="31" t="s">
        <v>80</v>
      </c>
      <c r="AB271" s="31" t="s">
        <v>80</v>
      </c>
      <c r="AC271" s="31" t="s">
        <v>80</v>
      </c>
      <c r="AD271" s="31" t="s">
        <v>80</v>
      </c>
      <c r="AE271" s="31">
        <v>0.02</v>
      </c>
      <c r="AF271" s="31">
        <v>1.173</v>
      </c>
      <c r="AG271" s="31">
        <v>1.0169999999999999</v>
      </c>
      <c r="AH271" s="31">
        <v>2.0920000000000001</v>
      </c>
      <c r="AI271" s="31">
        <v>4.673</v>
      </c>
      <c r="AJ271" s="31">
        <v>7.1120000000000001</v>
      </c>
      <c r="AK271">
        <v>134</v>
      </c>
      <c r="AL271" s="29">
        <v>0</v>
      </c>
      <c r="AM271" s="29">
        <v>100</v>
      </c>
      <c r="AN271" s="20">
        <v>16.087</v>
      </c>
    </row>
    <row r="272" spans="1:40" x14ac:dyDescent="0.25">
      <c r="A272" t="s">
        <v>202</v>
      </c>
      <c r="B272" t="s">
        <v>188</v>
      </c>
      <c r="C272" t="s">
        <v>75</v>
      </c>
      <c r="D272" t="s">
        <v>122</v>
      </c>
      <c r="E272" t="s">
        <v>104</v>
      </c>
      <c r="F272" t="s">
        <v>79</v>
      </c>
      <c r="G272" s="31" t="s">
        <v>80</v>
      </c>
      <c r="H272" s="31" t="s">
        <v>80</v>
      </c>
      <c r="I272" s="31" t="s">
        <v>80</v>
      </c>
      <c r="J272" s="31" t="s">
        <v>80</v>
      </c>
      <c r="K272" s="31" t="s">
        <v>80</v>
      </c>
      <c r="L272" s="31" t="s">
        <v>80</v>
      </c>
      <c r="M272" s="31" t="s">
        <v>80</v>
      </c>
      <c r="N272" s="31" t="s">
        <v>80</v>
      </c>
      <c r="O272" s="31" t="s">
        <v>80</v>
      </c>
      <c r="P272" s="31" t="s">
        <v>80</v>
      </c>
      <c r="Q272" s="31" t="s">
        <v>80</v>
      </c>
      <c r="R272" s="31" t="s">
        <v>80</v>
      </c>
      <c r="S272" s="31" t="s">
        <v>80</v>
      </c>
      <c r="T272" s="31" t="s">
        <v>80</v>
      </c>
      <c r="U272" s="31" t="s">
        <v>80</v>
      </c>
      <c r="V272" s="31" t="s">
        <v>80</v>
      </c>
      <c r="W272" s="31" t="s">
        <v>80</v>
      </c>
      <c r="X272" s="31" t="s">
        <v>80</v>
      </c>
      <c r="Y272" s="31" t="s">
        <v>80</v>
      </c>
      <c r="Z272" s="31" t="s">
        <v>80</v>
      </c>
      <c r="AA272" s="31" t="s">
        <v>80</v>
      </c>
      <c r="AB272" s="31" t="s">
        <v>80</v>
      </c>
      <c r="AC272" s="31" t="s">
        <v>80</v>
      </c>
      <c r="AD272" s="31" t="s">
        <v>80</v>
      </c>
      <c r="AE272" s="31" t="s">
        <v>82</v>
      </c>
      <c r="AF272" s="31" t="s">
        <v>82</v>
      </c>
      <c r="AG272" s="31" t="s">
        <v>82</v>
      </c>
      <c r="AH272" s="31" t="s">
        <v>82</v>
      </c>
      <c r="AI272" s="31" t="s">
        <v>5</v>
      </c>
      <c r="AJ272" s="31" t="s">
        <v>5</v>
      </c>
      <c r="AK272">
        <v>134</v>
      </c>
      <c r="AL272" s="29" t="s">
        <v>80</v>
      </c>
      <c r="AM272" s="29" t="s">
        <v>80</v>
      </c>
      <c r="AN272" s="20" t="s">
        <v>80</v>
      </c>
    </row>
    <row r="273" spans="1:40" x14ac:dyDescent="0.25">
      <c r="A273" t="s">
        <v>202</v>
      </c>
      <c r="B273" t="s">
        <v>188</v>
      </c>
      <c r="C273" t="s">
        <v>75</v>
      </c>
      <c r="D273" t="s">
        <v>198</v>
      </c>
      <c r="E273" t="s">
        <v>104</v>
      </c>
      <c r="F273" t="s">
        <v>78</v>
      </c>
      <c r="G273" s="31" t="s">
        <v>80</v>
      </c>
      <c r="H273" s="31" t="s">
        <v>80</v>
      </c>
      <c r="I273" s="31" t="s">
        <v>80</v>
      </c>
      <c r="J273" s="31" t="s">
        <v>80</v>
      </c>
      <c r="K273" s="31" t="s">
        <v>80</v>
      </c>
      <c r="L273" s="31" t="s">
        <v>80</v>
      </c>
      <c r="M273" s="31" t="s">
        <v>80</v>
      </c>
      <c r="N273" s="31" t="s">
        <v>80</v>
      </c>
      <c r="O273" s="31" t="s">
        <v>80</v>
      </c>
      <c r="P273" s="31" t="s">
        <v>80</v>
      </c>
      <c r="Q273" s="31" t="s">
        <v>80</v>
      </c>
      <c r="R273" s="31" t="s">
        <v>80</v>
      </c>
      <c r="S273" s="31" t="s">
        <v>80</v>
      </c>
      <c r="T273" s="31" t="s">
        <v>80</v>
      </c>
      <c r="U273" s="31" t="s">
        <v>80</v>
      </c>
      <c r="V273" s="31">
        <v>11.986000000000001</v>
      </c>
      <c r="W273" s="31">
        <v>2.99</v>
      </c>
      <c r="X273" s="31">
        <v>1.036</v>
      </c>
      <c r="Y273" s="31" t="s">
        <v>80</v>
      </c>
      <c r="Z273" s="31" t="s">
        <v>80</v>
      </c>
      <c r="AA273" s="31" t="s">
        <v>80</v>
      </c>
      <c r="AB273" s="31" t="s">
        <v>80</v>
      </c>
      <c r="AC273" s="31" t="s">
        <v>80</v>
      </c>
      <c r="AD273" s="31" t="s">
        <v>80</v>
      </c>
      <c r="AE273" s="31" t="s">
        <v>80</v>
      </c>
      <c r="AF273" s="31" t="s">
        <v>80</v>
      </c>
      <c r="AG273" s="31" t="s">
        <v>80</v>
      </c>
      <c r="AH273" s="31" t="s">
        <v>80</v>
      </c>
      <c r="AI273" s="31" t="s">
        <v>80</v>
      </c>
      <c r="AJ273" s="31" t="s">
        <v>80</v>
      </c>
      <c r="AK273">
        <v>135</v>
      </c>
      <c r="AL273" s="29">
        <v>0</v>
      </c>
      <c r="AM273" s="29">
        <v>100</v>
      </c>
      <c r="AN273" s="20">
        <v>16.012</v>
      </c>
    </row>
    <row r="274" spans="1:40" x14ac:dyDescent="0.25">
      <c r="A274" t="s">
        <v>202</v>
      </c>
      <c r="B274" t="s">
        <v>188</v>
      </c>
      <c r="C274" t="s">
        <v>75</v>
      </c>
      <c r="D274" t="s">
        <v>198</v>
      </c>
      <c r="E274" t="s">
        <v>104</v>
      </c>
      <c r="F274" t="s">
        <v>79</v>
      </c>
      <c r="G274" s="31" t="s">
        <v>80</v>
      </c>
      <c r="H274" s="31" t="s">
        <v>80</v>
      </c>
      <c r="I274" s="31" t="s">
        <v>80</v>
      </c>
      <c r="J274" s="31" t="s">
        <v>80</v>
      </c>
      <c r="K274" s="31" t="s">
        <v>80</v>
      </c>
      <c r="L274" s="31" t="s">
        <v>80</v>
      </c>
      <c r="M274" s="31" t="s">
        <v>80</v>
      </c>
      <c r="N274" s="31" t="s">
        <v>80</v>
      </c>
      <c r="O274" s="31" t="s">
        <v>80</v>
      </c>
      <c r="P274" s="31" t="s">
        <v>80</v>
      </c>
      <c r="Q274" s="31" t="s">
        <v>80</v>
      </c>
      <c r="R274" s="31" t="s">
        <v>80</v>
      </c>
      <c r="S274" s="31" t="s">
        <v>80</v>
      </c>
      <c r="T274" s="31" t="s">
        <v>80</v>
      </c>
      <c r="U274" s="31" t="s">
        <v>80</v>
      </c>
      <c r="V274" s="31" t="s">
        <v>82</v>
      </c>
      <c r="W274" s="31" t="s">
        <v>82</v>
      </c>
      <c r="X274" s="31" t="s">
        <v>82</v>
      </c>
      <c r="Y274" s="31" t="s">
        <v>80</v>
      </c>
      <c r="Z274" s="31" t="s">
        <v>80</v>
      </c>
      <c r="AA274" s="31" t="s">
        <v>80</v>
      </c>
      <c r="AB274" s="31" t="s">
        <v>80</v>
      </c>
      <c r="AC274" s="31" t="s">
        <v>80</v>
      </c>
      <c r="AD274" s="31" t="s">
        <v>80</v>
      </c>
      <c r="AE274" s="31" t="s">
        <v>80</v>
      </c>
      <c r="AF274" s="31" t="s">
        <v>80</v>
      </c>
      <c r="AG274" s="31" t="s">
        <v>80</v>
      </c>
      <c r="AH274" s="31" t="s">
        <v>80</v>
      </c>
      <c r="AI274" s="31" t="s">
        <v>80</v>
      </c>
      <c r="AJ274" s="31" t="s">
        <v>80</v>
      </c>
      <c r="AK274">
        <v>135</v>
      </c>
      <c r="AL274" s="29" t="s">
        <v>80</v>
      </c>
      <c r="AM274" s="29" t="s">
        <v>80</v>
      </c>
      <c r="AN274" s="20" t="s">
        <v>80</v>
      </c>
    </row>
    <row r="275" spans="1:40" x14ac:dyDescent="0.25">
      <c r="A275" t="s">
        <v>202</v>
      </c>
      <c r="B275" t="s">
        <v>188</v>
      </c>
      <c r="C275" t="s">
        <v>75</v>
      </c>
      <c r="D275" t="s">
        <v>185</v>
      </c>
      <c r="E275" t="s">
        <v>95</v>
      </c>
      <c r="F275" t="s">
        <v>78</v>
      </c>
      <c r="G275" s="31" t="s">
        <v>80</v>
      </c>
      <c r="H275" s="31" t="s">
        <v>80</v>
      </c>
      <c r="I275" s="31" t="s">
        <v>80</v>
      </c>
      <c r="J275" s="31" t="s">
        <v>80</v>
      </c>
      <c r="K275" s="31" t="s">
        <v>80</v>
      </c>
      <c r="L275" s="31" t="s">
        <v>80</v>
      </c>
      <c r="M275" s="31" t="s">
        <v>80</v>
      </c>
      <c r="N275" s="31" t="s">
        <v>80</v>
      </c>
      <c r="O275" s="31" t="s">
        <v>80</v>
      </c>
      <c r="P275" s="31" t="s">
        <v>80</v>
      </c>
      <c r="Q275" s="31" t="s">
        <v>80</v>
      </c>
      <c r="R275" s="31" t="s">
        <v>80</v>
      </c>
      <c r="S275" s="31" t="s">
        <v>80</v>
      </c>
      <c r="T275" s="31" t="s">
        <v>80</v>
      </c>
      <c r="U275" s="31" t="s">
        <v>80</v>
      </c>
      <c r="V275" s="31" t="s">
        <v>80</v>
      </c>
      <c r="W275" s="31" t="s">
        <v>80</v>
      </c>
      <c r="X275" s="31" t="s">
        <v>80</v>
      </c>
      <c r="Y275" s="31" t="s">
        <v>80</v>
      </c>
      <c r="Z275" s="31">
        <v>9.5020000000000007</v>
      </c>
      <c r="AA275" s="31">
        <v>4.9000000000000004</v>
      </c>
      <c r="AB275" s="31" t="s">
        <v>80</v>
      </c>
      <c r="AC275" s="31" t="s">
        <v>80</v>
      </c>
      <c r="AD275" s="31" t="s">
        <v>80</v>
      </c>
      <c r="AE275" s="31" t="s">
        <v>80</v>
      </c>
      <c r="AF275" s="31" t="s">
        <v>80</v>
      </c>
      <c r="AG275" s="31" t="s">
        <v>80</v>
      </c>
      <c r="AH275" s="31" t="s">
        <v>80</v>
      </c>
      <c r="AI275" s="31" t="s">
        <v>80</v>
      </c>
      <c r="AJ275" s="31" t="s">
        <v>80</v>
      </c>
      <c r="AK275">
        <v>136</v>
      </c>
      <c r="AL275" s="29">
        <v>0</v>
      </c>
      <c r="AM275" s="29">
        <v>100</v>
      </c>
      <c r="AN275" s="20">
        <v>14.401999999999999</v>
      </c>
    </row>
    <row r="276" spans="1:40" x14ac:dyDescent="0.25">
      <c r="A276" t="s">
        <v>202</v>
      </c>
      <c r="B276" t="s">
        <v>188</v>
      </c>
      <c r="C276" t="s">
        <v>75</v>
      </c>
      <c r="D276" t="s">
        <v>185</v>
      </c>
      <c r="E276" t="s">
        <v>95</v>
      </c>
      <c r="F276" t="s">
        <v>79</v>
      </c>
      <c r="G276" s="31" t="s">
        <v>80</v>
      </c>
      <c r="H276" s="31" t="s">
        <v>80</v>
      </c>
      <c r="I276" s="31" t="s">
        <v>80</v>
      </c>
      <c r="J276" s="31" t="s">
        <v>80</v>
      </c>
      <c r="K276" s="31" t="s">
        <v>80</v>
      </c>
      <c r="L276" s="31" t="s">
        <v>80</v>
      </c>
      <c r="M276" s="31" t="s">
        <v>80</v>
      </c>
      <c r="N276" s="31" t="s">
        <v>80</v>
      </c>
      <c r="O276" s="31" t="s">
        <v>80</v>
      </c>
      <c r="P276" s="31" t="s">
        <v>80</v>
      </c>
      <c r="Q276" s="31" t="s">
        <v>80</v>
      </c>
      <c r="R276" s="31" t="s">
        <v>80</v>
      </c>
      <c r="S276" s="31" t="s">
        <v>80</v>
      </c>
      <c r="T276" s="31" t="s">
        <v>80</v>
      </c>
      <c r="U276" s="31" t="s">
        <v>80</v>
      </c>
      <c r="V276" s="31" t="s">
        <v>80</v>
      </c>
      <c r="W276" s="31" t="s">
        <v>80</v>
      </c>
      <c r="X276" s="31" t="s">
        <v>80</v>
      </c>
      <c r="Y276" s="31" t="s">
        <v>80</v>
      </c>
      <c r="Z276" s="31" t="s">
        <v>82</v>
      </c>
      <c r="AA276" s="31" t="s">
        <v>82</v>
      </c>
      <c r="AB276" s="31" t="s">
        <v>80</v>
      </c>
      <c r="AC276" s="31" t="s">
        <v>80</v>
      </c>
      <c r="AD276" s="31" t="s">
        <v>80</v>
      </c>
      <c r="AE276" s="31" t="s">
        <v>80</v>
      </c>
      <c r="AF276" s="31" t="s">
        <v>80</v>
      </c>
      <c r="AG276" s="31" t="s">
        <v>80</v>
      </c>
      <c r="AH276" s="31" t="s">
        <v>80</v>
      </c>
      <c r="AI276" s="31" t="s">
        <v>80</v>
      </c>
      <c r="AJ276" s="31" t="s">
        <v>80</v>
      </c>
      <c r="AK276">
        <v>136</v>
      </c>
      <c r="AL276" s="29" t="s">
        <v>80</v>
      </c>
      <c r="AM276" s="29" t="s">
        <v>80</v>
      </c>
      <c r="AN276" s="20" t="s">
        <v>80</v>
      </c>
    </row>
    <row r="277" spans="1:40" x14ac:dyDescent="0.25">
      <c r="A277" t="s">
        <v>202</v>
      </c>
      <c r="B277" t="s">
        <v>188</v>
      </c>
      <c r="C277" t="s">
        <v>75</v>
      </c>
      <c r="D277" t="s">
        <v>118</v>
      </c>
      <c r="E277" t="s">
        <v>87</v>
      </c>
      <c r="F277" t="s">
        <v>78</v>
      </c>
      <c r="G277" s="31" t="s">
        <v>80</v>
      </c>
      <c r="H277" s="31" t="s">
        <v>80</v>
      </c>
      <c r="I277" s="31" t="s">
        <v>80</v>
      </c>
      <c r="J277" s="31" t="s">
        <v>80</v>
      </c>
      <c r="K277" s="31" t="s">
        <v>80</v>
      </c>
      <c r="L277" s="31" t="s">
        <v>80</v>
      </c>
      <c r="M277" s="31" t="s">
        <v>80</v>
      </c>
      <c r="N277" s="31" t="s">
        <v>80</v>
      </c>
      <c r="O277" s="31" t="s">
        <v>80</v>
      </c>
      <c r="P277" s="31" t="s">
        <v>80</v>
      </c>
      <c r="Q277" s="31" t="s">
        <v>80</v>
      </c>
      <c r="R277" s="31" t="s">
        <v>80</v>
      </c>
      <c r="S277" s="31" t="s">
        <v>80</v>
      </c>
      <c r="T277" s="31" t="s">
        <v>80</v>
      </c>
      <c r="U277" s="31" t="s">
        <v>80</v>
      </c>
      <c r="V277" s="31" t="s">
        <v>80</v>
      </c>
      <c r="W277" s="31" t="s">
        <v>80</v>
      </c>
      <c r="X277" s="31" t="s">
        <v>80</v>
      </c>
      <c r="Y277" s="31" t="s">
        <v>80</v>
      </c>
      <c r="Z277" s="31" t="s">
        <v>80</v>
      </c>
      <c r="AA277" s="31" t="s">
        <v>80</v>
      </c>
      <c r="AB277" s="31" t="s">
        <v>80</v>
      </c>
      <c r="AC277" s="31" t="s">
        <v>80</v>
      </c>
      <c r="AD277" s="31" t="s">
        <v>80</v>
      </c>
      <c r="AE277" s="31" t="s">
        <v>80</v>
      </c>
      <c r="AF277" s="31" t="s">
        <v>80</v>
      </c>
      <c r="AG277" s="31">
        <v>9.1509999999999998</v>
      </c>
      <c r="AH277" s="31">
        <v>0.36899999999999999</v>
      </c>
      <c r="AI277" s="31">
        <v>3.968</v>
      </c>
      <c r="AJ277" s="31">
        <v>0.51800000000000002</v>
      </c>
      <c r="AK277">
        <v>137</v>
      </c>
      <c r="AL277" s="29">
        <v>0</v>
      </c>
      <c r="AM277" s="29">
        <v>100</v>
      </c>
      <c r="AN277" s="20">
        <v>14.007</v>
      </c>
    </row>
    <row r="278" spans="1:40" x14ac:dyDescent="0.25">
      <c r="A278" t="s">
        <v>202</v>
      </c>
      <c r="B278" t="s">
        <v>188</v>
      </c>
      <c r="C278" t="s">
        <v>75</v>
      </c>
      <c r="D278" t="s">
        <v>118</v>
      </c>
      <c r="E278" t="s">
        <v>87</v>
      </c>
      <c r="F278" t="s">
        <v>79</v>
      </c>
      <c r="G278" s="31" t="s">
        <v>80</v>
      </c>
      <c r="H278" s="31" t="s">
        <v>80</v>
      </c>
      <c r="I278" s="31" t="s">
        <v>80</v>
      </c>
      <c r="J278" s="31" t="s">
        <v>80</v>
      </c>
      <c r="K278" s="31" t="s">
        <v>80</v>
      </c>
      <c r="L278" s="31" t="s">
        <v>80</v>
      </c>
      <c r="M278" s="31" t="s">
        <v>80</v>
      </c>
      <c r="N278" s="31" t="s">
        <v>80</v>
      </c>
      <c r="O278" s="31" t="s">
        <v>80</v>
      </c>
      <c r="P278" s="31" t="s">
        <v>80</v>
      </c>
      <c r="Q278" s="31" t="s">
        <v>80</v>
      </c>
      <c r="R278" s="31" t="s">
        <v>80</v>
      </c>
      <c r="S278" s="31" t="s">
        <v>80</v>
      </c>
      <c r="T278" s="31" t="s">
        <v>80</v>
      </c>
      <c r="U278" s="31" t="s">
        <v>80</v>
      </c>
      <c r="V278" s="31" t="s">
        <v>80</v>
      </c>
      <c r="W278" s="31" t="s">
        <v>80</v>
      </c>
      <c r="X278" s="31" t="s">
        <v>80</v>
      </c>
      <c r="Y278" s="31" t="s">
        <v>80</v>
      </c>
      <c r="Z278" s="31" t="s">
        <v>80</v>
      </c>
      <c r="AA278" s="31" t="s">
        <v>80</v>
      </c>
      <c r="AB278" s="31" t="s">
        <v>80</v>
      </c>
      <c r="AC278" s="31" t="s">
        <v>80</v>
      </c>
      <c r="AD278" s="31" t="s">
        <v>80</v>
      </c>
      <c r="AE278" s="31" t="s">
        <v>80</v>
      </c>
      <c r="AF278" s="31" t="s">
        <v>80</v>
      </c>
      <c r="AG278" s="31" t="s">
        <v>82</v>
      </c>
      <c r="AH278" s="31" t="s">
        <v>7</v>
      </c>
      <c r="AI278" s="31" t="s">
        <v>7</v>
      </c>
      <c r="AJ278" s="31" t="s">
        <v>9</v>
      </c>
      <c r="AK278">
        <v>137</v>
      </c>
      <c r="AL278" s="29" t="s">
        <v>80</v>
      </c>
      <c r="AM278" s="29" t="s">
        <v>80</v>
      </c>
      <c r="AN278" s="20" t="s">
        <v>80</v>
      </c>
    </row>
    <row r="279" spans="1:40" x14ac:dyDescent="0.25">
      <c r="A279" t="s">
        <v>202</v>
      </c>
      <c r="B279" t="s">
        <v>188</v>
      </c>
      <c r="C279" t="s">
        <v>75</v>
      </c>
      <c r="D279" t="s">
        <v>149</v>
      </c>
      <c r="E279" t="s">
        <v>87</v>
      </c>
      <c r="F279" t="s">
        <v>78</v>
      </c>
      <c r="G279" s="31">
        <v>4.0999999999999996</v>
      </c>
      <c r="H279" s="31">
        <v>3.1</v>
      </c>
      <c r="I279" s="31">
        <v>3.9</v>
      </c>
      <c r="J279" s="31">
        <v>2.5</v>
      </c>
      <c r="K279" s="31" t="s">
        <v>80</v>
      </c>
      <c r="L279" s="31" t="s">
        <v>80</v>
      </c>
      <c r="M279" s="31" t="s">
        <v>80</v>
      </c>
      <c r="N279" s="31" t="s">
        <v>80</v>
      </c>
      <c r="O279" s="31" t="s">
        <v>80</v>
      </c>
      <c r="P279" s="31" t="s">
        <v>80</v>
      </c>
      <c r="Q279" s="31" t="s">
        <v>80</v>
      </c>
      <c r="R279" s="31" t="s">
        <v>80</v>
      </c>
      <c r="S279" s="31" t="s">
        <v>80</v>
      </c>
      <c r="T279" s="31" t="s">
        <v>80</v>
      </c>
      <c r="U279" s="31" t="s">
        <v>80</v>
      </c>
      <c r="V279" s="31" t="s">
        <v>80</v>
      </c>
      <c r="W279" s="31" t="s">
        <v>80</v>
      </c>
      <c r="X279" s="31" t="s">
        <v>80</v>
      </c>
      <c r="Y279" s="31" t="s">
        <v>80</v>
      </c>
      <c r="Z279" s="31" t="s">
        <v>80</v>
      </c>
      <c r="AA279" s="31" t="s">
        <v>80</v>
      </c>
      <c r="AB279" s="31" t="s">
        <v>80</v>
      </c>
      <c r="AC279" s="31" t="s">
        <v>80</v>
      </c>
      <c r="AD279" s="31" t="s">
        <v>80</v>
      </c>
      <c r="AE279" s="31" t="s">
        <v>80</v>
      </c>
      <c r="AF279" s="31" t="s">
        <v>80</v>
      </c>
      <c r="AG279" s="31" t="s">
        <v>80</v>
      </c>
      <c r="AH279" s="31" t="s">
        <v>80</v>
      </c>
      <c r="AI279" s="31" t="s">
        <v>80</v>
      </c>
      <c r="AJ279" s="31" t="s">
        <v>80</v>
      </c>
      <c r="AK279">
        <v>138</v>
      </c>
      <c r="AL279" s="29">
        <v>0</v>
      </c>
      <c r="AM279" s="29">
        <v>100</v>
      </c>
      <c r="AN279" s="20">
        <v>13.6</v>
      </c>
    </row>
    <row r="280" spans="1:40" x14ac:dyDescent="0.25">
      <c r="A280" t="s">
        <v>202</v>
      </c>
      <c r="B280" t="s">
        <v>188</v>
      </c>
      <c r="C280" t="s">
        <v>75</v>
      </c>
      <c r="D280" t="s">
        <v>149</v>
      </c>
      <c r="E280" t="s">
        <v>87</v>
      </c>
      <c r="F280" t="s">
        <v>79</v>
      </c>
      <c r="G280" s="31" t="s">
        <v>5</v>
      </c>
      <c r="H280" s="31" t="s">
        <v>5</v>
      </c>
      <c r="I280" s="31" t="s">
        <v>5</v>
      </c>
      <c r="J280" s="31" t="s">
        <v>5</v>
      </c>
      <c r="K280" s="31" t="s">
        <v>80</v>
      </c>
      <c r="L280" s="31" t="s">
        <v>80</v>
      </c>
      <c r="M280" s="31" t="s">
        <v>80</v>
      </c>
      <c r="N280" s="31" t="s">
        <v>80</v>
      </c>
      <c r="O280" s="31" t="s">
        <v>80</v>
      </c>
      <c r="P280" s="31" t="s">
        <v>80</v>
      </c>
      <c r="Q280" s="31" t="s">
        <v>80</v>
      </c>
      <c r="R280" s="31" t="s">
        <v>80</v>
      </c>
      <c r="S280" s="31" t="s">
        <v>80</v>
      </c>
      <c r="T280" s="31" t="s">
        <v>80</v>
      </c>
      <c r="U280" s="31" t="s">
        <v>80</v>
      </c>
      <c r="V280" s="31" t="s">
        <v>80</v>
      </c>
      <c r="W280" s="31" t="s">
        <v>80</v>
      </c>
      <c r="X280" s="31" t="s">
        <v>80</v>
      </c>
      <c r="Y280" s="31" t="s">
        <v>80</v>
      </c>
      <c r="Z280" s="31" t="s">
        <v>80</v>
      </c>
      <c r="AA280" s="31" t="s">
        <v>80</v>
      </c>
      <c r="AB280" s="31" t="s">
        <v>80</v>
      </c>
      <c r="AC280" s="31" t="s">
        <v>80</v>
      </c>
      <c r="AD280" s="31" t="s">
        <v>80</v>
      </c>
      <c r="AE280" s="31" t="s">
        <v>80</v>
      </c>
      <c r="AF280" s="31" t="s">
        <v>80</v>
      </c>
      <c r="AG280" s="31" t="s">
        <v>80</v>
      </c>
      <c r="AH280" s="31" t="s">
        <v>80</v>
      </c>
      <c r="AI280" s="31" t="s">
        <v>80</v>
      </c>
      <c r="AJ280" s="31" t="s">
        <v>80</v>
      </c>
      <c r="AK280">
        <v>138</v>
      </c>
      <c r="AL280" s="29" t="s">
        <v>80</v>
      </c>
      <c r="AM280" s="29" t="s">
        <v>80</v>
      </c>
      <c r="AN280" s="20" t="s">
        <v>80</v>
      </c>
    </row>
    <row r="281" spans="1:40" x14ac:dyDescent="0.25">
      <c r="A281" t="s">
        <v>202</v>
      </c>
      <c r="B281" t="s">
        <v>188</v>
      </c>
      <c r="C281" t="s">
        <v>75</v>
      </c>
      <c r="D281" t="s">
        <v>185</v>
      </c>
      <c r="E281" t="s">
        <v>81</v>
      </c>
      <c r="F281" t="s">
        <v>78</v>
      </c>
      <c r="G281" s="31" t="s">
        <v>80</v>
      </c>
      <c r="H281" s="31" t="s">
        <v>80</v>
      </c>
      <c r="I281" s="31" t="s">
        <v>80</v>
      </c>
      <c r="J281" s="31" t="s">
        <v>80</v>
      </c>
      <c r="K281" s="31" t="s">
        <v>80</v>
      </c>
      <c r="L281" s="31" t="s">
        <v>80</v>
      </c>
      <c r="M281" s="31" t="s">
        <v>80</v>
      </c>
      <c r="N281" s="31" t="s">
        <v>80</v>
      </c>
      <c r="O281" s="31" t="s">
        <v>80</v>
      </c>
      <c r="P281" s="31" t="s">
        <v>80</v>
      </c>
      <c r="Q281" s="31" t="s">
        <v>80</v>
      </c>
      <c r="R281" s="31" t="s">
        <v>80</v>
      </c>
      <c r="S281" s="31" t="s">
        <v>80</v>
      </c>
      <c r="T281" s="31" t="s">
        <v>80</v>
      </c>
      <c r="U281" s="31" t="s">
        <v>80</v>
      </c>
      <c r="V281" s="31" t="s">
        <v>80</v>
      </c>
      <c r="W281" s="31" t="s">
        <v>80</v>
      </c>
      <c r="X281" s="31" t="s">
        <v>80</v>
      </c>
      <c r="Y281" s="31" t="s">
        <v>80</v>
      </c>
      <c r="Z281" s="31" t="s">
        <v>80</v>
      </c>
      <c r="AA281" s="31" t="s">
        <v>80</v>
      </c>
      <c r="AB281" s="31" t="s">
        <v>80</v>
      </c>
      <c r="AC281" s="31" t="s">
        <v>80</v>
      </c>
      <c r="AD281" s="31" t="s">
        <v>80</v>
      </c>
      <c r="AE281" s="31" t="s">
        <v>80</v>
      </c>
      <c r="AF281" s="31" t="s">
        <v>80</v>
      </c>
      <c r="AG281" s="31">
        <v>5.8710000000000004</v>
      </c>
      <c r="AH281" s="31">
        <v>4.7709999999999999</v>
      </c>
      <c r="AI281" s="31" t="s">
        <v>80</v>
      </c>
      <c r="AJ281" s="31" t="s">
        <v>80</v>
      </c>
      <c r="AK281">
        <v>139</v>
      </c>
      <c r="AL281" s="29">
        <v>0</v>
      </c>
      <c r="AM281" s="29">
        <v>100</v>
      </c>
      <c r="AN281" s="20">
        <v>10.641</v>
      </c>
    </row>
    <row r="282" spans="1:40" x14ac:dyDescent="0.25">
      <c r="A282" t="s">
        <v>202</v>
      </c>
      <c r="B282" t="s">
        <v>188</v>
      </c>
      <c r="C282" t="s">
        <v>75</v>
      </c>
      <c r="D282" t="s">
        <v>185</v>
      </c>
      <c r="E282" t="s">
        <v>81</v>
      </c>
      <c r="F282" t="s">
        <v>79</v>
      </c>
      <c r="G282" s="31" t="s">
        <v>80</v>
      </c>
      <c r="H282" s="31" t="s">
        <v>80</v>
      </c>
      <c r="I282" s="31" t="s">
        <v>80</v>
      </c>
      <c r="J282" s="31" t="s">
        <v>80</v>
      </c>
      <c r="K282" s="31" t="s">
        <v>80</v>
      </c>
      <c r="L282" s="31" t="s">
        <v>80</v>
      </c>
      <c r="M282" s="31" t="s">
        <v>80</v>
      </c>
      <c r="N282" s="31" t="s">
        <v>80</v>
      </c>
      <c r="O282" s="31" t="s">
        <v>80</v>
      </c>
      <c r="P282" s="31" t="s">
        <v>80</v>
      </c>
      <c r="Q282" s="31" t="s">
        <v>80</v>
      </c>
      <c r="R282" s="31" t="s">
        <v>80</v>
      </c>
      <c r="S282" s="31" t="s">
        <v>80</v>
      </c>
      <c r="T282" s="31" t="s">
        <v>80</v>
      </c>
      <c r="U282" s="31" t="s">
        <v>80</v>
      </c>
      <c r="V282" s="31" t="s">
        <v>80</v>
      </c>
      <c r="W282" s="31" t="s">
        <v>80</v>
      </c>
      <c r="X282" s="31" t="s">
        <v>80</v>
      </c>
      <c r="Y282" s="31" t="s">
        <v>80</v>
      </c>
      <c r="Z282" s="31" t="s">
        <v>80</v>
      </c>
      <c r="AA282" s="31" t="s">
        <v>80</v>
      </c>
      <c r="AB282" s="31" t="s">
        <v>80</v>
      </c>
      <c r="AC282" s="31" t="s">
        <v>80</v>
      </c>
      <c r="AD282" s="31" t="s">
        <v>80</v>
      </c>
      <c r="AE282" s="31" t="s">
        <v>80</v>
      </c>
      <c r="AF282" s="31" t="s">
        <v>80</v>
      </c>
      <c r="AG282" s="31" t="s">
        <v>82</v>
      </c>
      <c r="AH282" s="31" t="s">
        <v>82</v>
      </c>
      <c r="AI282" s="31" t="s">
        <v>80</v>
      </c>
      <c r="AJ282" s="31" t="s">
        <v>80</v>
      </c>
      <c r="AK282">
        <v>139</v>
      </c>
      <c r="AL282" s="29" t="s">
        <v>80</v>
      </c>
      <c r="AM282" s="29" t="s">
        <v>80</v>
      </c>
      <c r="AN282" s="20" t="s">
        <v>80</v>
      </c>
    </row>
    <row r="283" spans="1:40" x14ac:dyDescent="0.25">
      <c r="A283" t="s">
        <v>202</v>
      </c>
      <c r="B283" t="s">
        <v>188</v>
      </c>
      <c r="C283" t="s">
        <v>100</v>
      </c>
      <c r="D283" t="s">
        <v>195</v>
      </c>
      <c r="E283" t="s">
        <v>196</v>
      </c>
      <c r="F283" t="s">
        <v>78</v>
      </c>
      <c r="G283" s="31">
        <v>1</v>
      </c>
      <c r="H283" s="31">
        <v>1</v>
      </c>
      <c r="I283" s="31">
        <v>3.36</v>
      </c>
      <c r="J283" s="31">
        <v>1.42</v>
      </c>
      <c r="K283" s="31">
        <v>1.19</v>
      </c>
      <c r="L283" s="31">
        <v>1</v>
      </c>
      <c r="M283" s="31" t="s">
        <v>80</v>
      </c>
      <c r="N283" s="31" t="s">
        <v>80</v>
      </c>
      <c r="O283" s="31" t="s">
        <v>80</v>
      </c>
      <c r="P283" s="31" t="s">
        <v>80</v>
      </c>
      <c r="Q283" s="31" t="s">
        <v>80</v>
      </c>
      <c r="R283" s="31" t="s">
        <v>80</v>
      </c>
      <c r="S283" s="31" t="s">
        <v>80</v>
      </c>
      <c r="T283" s="31" t="s">
        <v>80</v>
      </c>
      <c r="U283" s="31" t="s">
        <v>80</v>
      </c>
      <c r="V283" s="31" t="s">
        <v>80</v>
      </c>
      <c r="W283" s="31" t="s">
        <v>80</v>
      </c>
      <c r="X283" s="31" t="s">
        <v>80</v>
      </c>
      <c r="Y283" s="31" t="s">
        <v>80</v>
      </c>
      <c r="Z283" s="31" t="s">
        <v>80</v>
      </c>
      <c r="AA283" s="31" t="s">
        <v>80</v>
      </c>
      <c r="AB283" s="31" t="s">
        <v>80</v>
      </c>
      <c r="AC283" s="31" t="s">
        <v>80</v>
      </c>
      <c r="AD283" s="31" t="s">
        <v>80</v>
      </c>
      <c r="AE283" s="31" t="s">
        <v>80</v>
      </c>
      <c r="AF283" s="31" t="s">
        <v>80</v>
      </c>
      <c r="AG283" s="31" t="s">
        <v>80</v>
      </c>
      <c r="AH283" s="31" t="s">
        <v>80</v>
      </c>
      <c r="AI283" s="31" t="s">
        <v>80</v>
      </c>
      <c r="AJ283" s="31" t="s">
        <v>80</v>
      </c>
      <c r="AK283">
        <v>140</v>
      </c>
      <c r="AL283" s="29">
        <v>0</v>
      </c>
      <c r="AM283" s="29">
        <v>100</v>
      </c>
      <c r="AN283" s="20">
        <v>8.9700000000000006</v>
      </c>
    </row>
    <row r="284" spans="1:40" x14ac:dyDescent="0.25">
      <c r="A284" t="s">
        <v>202</v>
      </c>
      <c r="B284" t="s">
        <v>188</v>
      </c>
      <c r="C284" t="s">
        <v>100</v>
      </c>
      <c r="D284" t="s">
        <v>195</v>
      </c>
      <c r="E284" t="s">
        <v>196</v>
      </c>
      <c r="F284" t="s">
        <v>79</v>
      </c>
      <c r="G284" s="31" t="s">
        <v>82</v>
      </c>
      <c r="H284" s="31" t="s">
        <v>82</v>
      </c>
      <c r="I284" s="31" t="s">
        <v>82</v>
      </c>
      <c r="J284" s="31" t="s">
        <v>82</v>
      </c>
      <c r="K284" s="31" t="s">
        <v>82</v>
      </c>
      <c r="L284" s="31" t="s">
        <v>82</v>
      </c>
      <c r="M284" s="31" t="s">
        <v>80</v>
      </c>
      <c r="N284" s="31" t="s">
        <v>80</v>
      </c>
      <c r="O284" s="31" t="s">
        <v>80</v>
      </c>
      <c r="P284" s="31" t="s">
        <v>80</v>
      </c>
      <c r="Q284" s="31" t="s">
        <v>80</v>
      </c>
      <c r="R284" s="31" t="s">
        <v>80</v>
      </c>
      <c r="S284" s="31" t="s">
        <v>80</v>
      </c>
      <c r="T284" s="31" t="s">
        <v>80</v>
      </c>
      <c r="U284" s="31" t="s">
        <v>80</v>
      </c>
      <c r="V284" s="31" t="s">
        <v>80</v>
      </c>
      <c r="W284" s="31" t="s">
        <v>80</v>
      </c>
      <c r="X284" s="31" t="s">
        <v>80</v>
      </c>
      <c r="Y284" s="31" t="s">
        <v>80</v>
      </c>
      <c r="Z284" s="31" t="s">
        <v>80</v>
      </c>
      <c r="AA284" s="31" t="s">
        <v>80</v>
      </c>
      <c r="AB284" s="31" t="s">
        <v>80</v>
      </c>
      <c r="AC284" s="31" t="s">
        <v>80</v>
      </c>
      <c r="AD284" s="31" t="s">
        <v>80</v>
      </c>
      <c r="AE284" s="31" t="s">
        <v>80</v>
      </c>
      <c r="AF284" s="31" t="s">
        <v>80</v>
      </c>
      <c r="AG284" s="31" t="s">
        <v>80</v>
      </c>
      <c r="AH284" s="31" t="s">
        <v>80</v>
      </c>
      <c r="AI284" s="31" t="s">
        <v>80</v>
      </c>
      <c r="AJ284" s="31" t="s">
        <v>80</v>
      </c>
      <c r="AK284">
        <v>140</v>
      </c>
      <c r="AL284" s="29" t="s">
        <v>80</v>
      </c>
      <c r="AM284" s="29" t="s">
        <v>80</v>
      </c>
      <c r="AN284" s="20" t="s">
        <v>80</v>
      </c>
    </row>
    <row r="285" spans="1:40" x14ac:dyDescent="0.25">
      <c r="A285" t="s">
        <v>202</v>
      </c>
      <c r="B285" t="s">
        <v>188</v>
      </c>
      <c r="C285" t="s">
        <v>75</v>
      </c>
      <c r="D285" t="s">
        <v>136</v>
      </c>
      <c r="E285" t="s">
        <v>87</v>
      </c>
      <c r="F285" t="s">
        <v>78</v>
      </c>
      <c r="G285" s="31" t="s">
        <v>80</v>
      </c>
      <c r="H285" s="31" t="s">
        <v>80</v>
      </c>
      <c r="I285" s="31" t="s">
        <v>80</v>
      </c>
      <c r="J285" s="31" t="s">
        <v>80</v>
      </c>
      <c r="K285" s="31" t="s">
        <v>80</v>
      </c>
      <c r="L285" s="31" t="s">
        <v>80</v>
      </c>
      <c r="M285" s="31" t="s">
        <v>80</v>
      </c>
      <c r="N285" s="31" t="s">
        <v>80</v>
      </c>
      <c r="O285" s="31" t="s">
        <v>80</v>
      </c>
      <c r="P285" s="31" t="s">
        <v>80</v>
      </c>
      <c r="Q285" s="31" t="s">
        <v>80</v>
      </c>
      <c r="R285" s="31" t="s">
        <v>80</v>
      </c>
      <c r="S285" s="31" t="s">
        <v>80</v>
      </c>
      <c r="T285" s="31" t="s">
        <v>80</v>
      </c>
      <c r="U285" s="31" t="s">
        <v>80</v>
      </c>
      <c r="V285" s="31" t="s">
        <v>80</v>
      </c>
      <c r="W285" s="31" t="s">
        <v>80</v>
      </c>
      <c r="X285" s="31" t="s">
        <v>80</v>
      </c>
      <c r="Y285" s="31">
        <v>6.0279999999999996</v>
      </c>
      <c r="Z285" s="31">
        <v>2.4119999999999999</v>
      </c>
      <c r="AA285" s="31" t="s">
        <v>80</v>
      </c>
      <c r="AB285" s="31" t="s">
        <v>80</v>
      </c>
      <c r="AC285" s="31" t="s">
        <v>80</v>
      </c>
      <c r="AD285" s="31" t="s">
        <v>80</v>
      </c>
      <c r="AE285" s="31" t="s">
        <v>80</v>
      </c>
      <c r="AF285" s="31" t="s">
        <v>80</v>
      </c>
      <c r="AG285" s="31" t="s">
        <v>80</v>
      </c>
      <c r="AH285" s="31" t="s">
        <v>80</v>
      </c>
      <c r="AI285" s="31" t="s">
        <v>80</v>
      </c>
      <c r="AJ285" s="31" t="s">
        <v>80</v>
      </c>
      <c r="AK285">
        <v>141</v>
      </c>
      <c r="AL285" s="29">
        <v>0</v>
      </c>
      <c r="AM285" s="29">
        <v>100</v>
      </c>
      <c r="AN285" s="20">
        <v>8.44</v>
      </c>
    </row>
    <row r="286" spans="1:40" x14ac:dyDescent="0.25">
      <c r="A286" t="s">
        <v>202</v>
      </c>
      <c r="B286" t="s">
        <v>188</v>
      </c>
      <c r="C286" t="s">
        <v>75</v>
      </c>
      <c r="D286" t="s">
        <v>136</v>
      </c>
      <c r="E286" t="s">
        <v>87</v>
      </c>
      <c r="F286" t="s">
        <v>79</v>
      </c>
      <c r="G286" s="31" t="s">
        <v>80</v>
      </c>
      <c r="H286" s="31" t="s">
        <v>80</v>
      </c>
      <c r="I286" s="31" t="s">
        <v>80</v>
      </c>
      <c r="J286" s="31" t="s">
        <v>80</v>
      </c>
      <c r="K286" s="31" t="s">
        <v>80</v>
      </c>
      <c r="L286" s="31" t="s">
        <v>80</v>
      </c>
      <c r="M286" s="31" t="s">
        <v>80</v>
      </c>
      <c r="N286" s="31" t="s">
        <v>80</v>
      </c>
      <c r="O286" s="31" t="s">
        <v>80</v>
      </c>
      <c r="P286" s="31" t="s">
        <v>80</v>
      </c>
      <c r="Q286" s="31" t="s">
        <v>80</v>
      </c>
      <c r="R286" s="31" t="s">
        <v>80</v>
      </c>
      <c r="S286" s="31" t="s">
        <v>80</v>
      </c>
      <c r="T286" s="31" t="s">
        <v>80</v>
      </c>
      <c r="U286" s="31" t="s">
        <v>80</v>
      </c>
      <c r="V286" s="31" t="s">
        <v>80</v>
      </c>
      <c r="W286" s="31" t="s">
        <v>80</v>
      </c>
      <c r="X286" s="31" t="s">
        <v>80</v>
      </c>
      <c r="Y286" s="31" t="s">
        <v>5</v>
      </c>
      <c r="Z286" s="31" t="s">
        <v>5</v>
      </c>
      <c r="AA286" s="31" t="s">
        <v>80</v>
      </c>
      <c r="AB286" s="31" t="s">
        <v>80</v>
      </c>
      <c r="AC286" s="31" t="s">
        <v>80</v>
      </c>
      <c r="AD286" s="31" t="s">
        <v>80</v>
      </c>
      <c r="AE286" s="31" t="s">
        <v>80</v>
      </c>
      <c r="AF286" s="31" t="s">
        <v>80</v>
      </c>
      <c r="AG286" s="31" t="s">
        <v>80</v>
      </c>
      <c r="AH286" s="31" t="s">
        <v>80</v>
      </c>
      <c r="AI286" s="31" t="s">
        <v>80</v>
      </c>
      <c r="AJ286" s="31" t="s">
        <v>80</v>
      </c>
      <c r="AK286">
        <v>141</v>
      </c>
      <c r="AL286" s="29" t="s">
        <v>80</v>
      </c>
      <c r="AM286" s="29" t="s">
        <v>80</v>
      </c>
      <c r="AN286" s="20" t="s">
        <v>80</v>
      </c>
    </row>
    <row r="287" spans="1:40" x14ac:dyDescent="0.25">
      <c r="A287" t="s">
        <v>202</v>
      </c>
      <c r="B287" t="s">
        <v>188</v>
      </c>
      <c r="C287" t="s">
        <v>75</v>
      </c>
      <c r="D287" t="s">
        <v>109</v>
      </c>
      <c r="E287" t="s">
        <v>120</v>
      </c>
      <c r="F287" t="s">
        <v>78</v>
      </c>
      <c r="G287" s="31">
        <v>4</v>
      </c>
      <c r="H287" s="31">
        <v>1</v>
      </c>
      <c r="I287" s="31">
        <v>0.14099999999999999</v>
      </c>
      <c r="J287" s="31">
        <v>9.2999999999999999E-2</v>
      </c>
      <c r="K287" s="31">
        <v>1</v>
      </c>
      <c r="L287" s="31">
        <v>1.4999999999999999E-2</v>
      </c>
      <c r="M287" s="31">
        <v>0.16700000000000001</v>
      </c>
      <c r="N287" s="31">
        <v>0.1</v>
      </c>
      <c r="O287" s="31">
        <v>0.17599999999999999</v>
      </c>
      <c r="P287" s="31">
        <v>0.70599999999999996</v>
      </c>
      <c r="Q287" s="31" t="s">
        <v>80</v>
      </c>
      <c r="R287" s="31">
        <v>0.20300000000000001</v>
      </c>
      <c r="S287" s="31">
        <v>6.2E-2</v>
      </c>
      <c r="T287" s="31" t="s">
        <v>80</v>
      </c>
      <c r="U287" s="31" t="s">
        <v>80</v>
      </c>
      <c r="V287" s="31" t="s">
        <v>80</v>
      </c>
      <c r="W287" s="31" t="s">
        <v>80</v>
      </c>
      <c r="X287" s="31" t="s">
        <v>80</v>
      </c>
      <c r="Y287" s="31" t="s">
        <v>80</v>
      </c>
      <c r="Z287" s="31" t="s">
        <v>80</v>
      </c>
      <c r="AA287" s="31" t="s">
        <v>80</v>
      </c>
      <c r="AB287" s="31" t="s">
        <v>80</v>
      </c>
      <c r="AC287" s="31">
        <v>2.8000000000000001E-2</v>
      </c>
      <c r="AD287" s="31" t="s">
        <v>80</v>
      </c>
      <c r="AE287" s="31" t="s">
        <v>80</v>
      </c>
      <c r="AF287" s="31" t="s">
        <v>80</v>
      </c>
      <c r="AG287" s="31" t="s">
        <v>80</v>
      </c>
      <c r="AH287" s="31" t="s">
        <v>80</v>
      </c>
      <c r="AI287" s="31" t="s">
        <v>80</v>
      </c>
      <c r="AJ287" s="31" t="s">
        <v>80</v>
      </c>
      <c r="AK287">
        <v>142</v>
      </c>
      <c r="AL287" s="29">
        <v>0</v>
      </c>
      <c r="AM287" s="29">
        <v>100</v>
      </c>
      <c r="AN287" s="20">
        <v>7.6909999999999998</v>
      </c>
    </row>
    <row r="288" spans="1:40" x14ac:dyDescent="0.25">
      <c r="A288" t="s">
        <v>202</v>
      </c>
      <c r="B288" t="s">
        <v>188</v>
      </c>
      <c r="C288" t="s">
        <v>75</v>
      </c>
      <c r="D288" t="s">
        <v>109</v>
      </c>
      <c r="E288" t="s">
        <v>120</v>
      </c>
      <c r="F288" t="s">
        <v>79</v>
      </c>
      <c r="G288" s="31" t="s">
        <v>5</v>
      </c>
      <c r="H288" s="31" t="s">
        <v>5</v>
      </c>
      <c r="I288" s="31" t="s">
        <v>5</v>
      </c>
      <c r="J288" s="31" t="s">
        <v>5</v>
      </c>
      <c r="K288" s="31" t="s">
        <v>20</v>
      </c>
      <c r="L288" s="31" t="s">
        <v>82</v>
      </c>
      <c r="M288" s="31" t="s">
        <v>5</v>
      </c>
      <c r="N288" s="31" t="s">
        <v>5</v>
      </c>
      <c r="O288" s="31" t="s">
        <v>5</v>
      </c>
      <c r="P288" s="31" t="s">
        <v>5</v>
      </c>
      <c r="Q288" s="31" t="s">
        <v>80</v>
      </c>
      <c r="R288" s="31" t="s">
        <v>5</v>
      </c>
      <c r="S288" s="31" t="s">
        <v>5</v>
      </c>
      <c r="T288" s="31" t="s">
        <v>80</v>
      </c>
      <c r="U288" s="31" t="s">
        <v>80</v>
      </c>
      <c r="V288" s="31" t="s">
        <v>80</v>
      </c>
      <c r="W288" s="31" t="s">
        <v>80</v>
      </c>
      <c r="X288" s="31" t="s">
        <v>80</v>
      </c>
      <c r="Y288" s="31" t="s">
        <v>80</v>
      </c>
      <c r="Z288" s="31" t="s">
        <v>80</v>
      </c>
      <c r="AA288" s="31" t="s">
        <v>80</v>
      </c>
      <c r="AB288" s="31" t="s">
        <v>80</v>
      </c>
      <c r="AC288" s="31" t="s">
        <v>22</v>
      </c>
      <c r="AD288" s="31" t="s">
        <v>80</v>
      </c>
      <c r="AE288" s="31" t="s">
        <v>80</v>
      </c>
      <c r="AF288" s="31" t="s">
        <v>80</v>
      </c>
      <c r="AG288" s="31" t="s">
        <v>80</v>
      </c>
      <c r="AH288" s="31" t="s">
        <v>80</v>
      </c>
      <c r="AI288" s="31" t="s">
        <v>80</v>
      </c>
      <c r="AJ288" s="31" t="s">
        <v>80</v>
      </c>
      <c r="AK288">
        <v>142</v>
      </c>
      <c r="AL288" s="29" t="s">
        <v>80</v>
      </c>
      <c r="AM288" s="29" t="s">
        <v>80</v>
      </c>
      <c r="AN288" s="20" t="s">
        <v>80</v>
      </c>
    </row>
    <row r="289" spans="1:40" x14ac:dyDescent="0.25">
      <c r="A289" t="s">
        <v>202</v>
      </c>
      <c r="B289" t="s">
        <v>188</v>
      </c>
      <c r="C289" t="s">
        <v>75</v>
      </c>
      <c r="D289" t="s">
        <v>124</v>
      </c>
      <c r="E289" t="s">
        <v>87</v>
      </c>
      <c r="F289" t="s">
        <v>78</v>
      </c>
      <c r="G289" s="31" t="s">
        <v>80</v>
      </c>
      <c r="H289" s="31" t="s">
        <v>80</v>
      </c>
      <c r="I289" s="31" t="s">
        <v>80</v>
      </c>
      <c r="J289" s="31" t="s">
        <v>80</v>
      </c>
      <c r="K289" s="31" t="s">
        <v>80</v>
      </c>
      <c r="L289" s="31" t="s">
        <v>80</v>
      </c>
      <c r="M289" s="31" t="s">
        <v>80</v>
      </c>
      <c r="N289" s="31" t="s">
        <v>80</v>
      </c>
      <c r="O289" s="31" t="s">
        <v>80</v>
      </c>
      <c r="P289" s="31" t="s">
        <v>80</v>
      </c>
      <c r="Q289" s="31" t="s">
        <v>80</v>
      </c>
      <c r="R289" s="31" t="s">
        <v>80</v>
      </c>
      <c r="S289" s="31" t="s">
        <v>80</v>
      </c>
      <c r="T289" s="31" t="s">
        <v>80</v>
      </c>
      <c r="U289" s="31" t="s">
        <v>80</v>
      </c>
      <c r="V289" s="31">
        <v>3.9E-2</v>
      </c>
      <c r="W289" s="31" t="s">
        <v>80</v>
      </c>
      <c r="X289" s="31">
        <v>0.111</v>
      </c>
      <c r="Y289" s="31" t="s">
        <v>80</v>
      </c>
      <c r="Z289" s="31" t="s">
        <v>80</v>
      </c>
      <c r="AA289" s="31">
        <v>3.2000000000000001E-2</v>
      </c>
      <c r="AB289" s="31">
        <v>6.0999999999999999E-2</v>
      </c>
      <c r="AC289" s="31" t="s">
        <v>80</v>
      </c>
      <c r="AD289" s="31" t="s">
        <v>80</v>
      </c>
      <c r="AE289" s="31">
        <v>1.2350000000000001</v>
      </c>
      <c r="AF289" s="31">
        <v>1.734</v>
      </c>
      <c r="AG289" s="31">
        <v>1.976</v>
      </c>
      <c r="AH289" s="31">
        <v>0.44700000000000001</v>
      </c>
      <c r="AI289" s="31">
        <v>0.79100000000000004</v>
      </c>
      <c r="AJ289" s="31">
        <v>0.78100000000000003</v>
      </c>
      <c r="AK289">
        <v>143</v>
      </c>
      <c r="AL289" s="29">
        <v>0</v>
      </c>
      <c r="AM289" s="29">
        <v>100</v>
      </c>
      <c r="AN289" s="20">
        <v>7.2069999999999999</v>
      </c>
    </row>
    <row r="290" spans="1:40" x14ac:dyDescent="0.25">
      <c r="A290" t="s">
        <v>202</v>
      </c>
      <c r="B290" t="s">
        <v>188</v>
      </c>
      <c r="C290" t="s">
        <v>75</v>
      </c>
      <c r="D290" t="s">
        <v>124</v>
      </c>
      <c r="E290" t="s">
        <v>87</v>
      </c>
      <c r="F290" t="s">
        <v>79</v>
      </c>
      <c r="G290" s="31" t="s">
        <v>80</v>
      </c>
      <c r="H290" s="31" t="s">
        <v>80</v>
      </c>
      <c r="I290" s="31" t="s">
        <v>80</v>
      </c>
      <c r="J290" s="31" t="s">
        <v>80</v>
      </c>
      <c r="K290" s="31" t="s">
        <v>80</v>
      </c>
      <c r="L290" s="31" t="s">
        <v>80</v>
      </c>
      <c r="M290" s="31" t="s">
        <v>80</v>
      </c>
      <c r="N290" s="31" t="s">
        <v>80</v>
      </c>
      <c r="O290" s="31" t="s">
        <v>80</v>
      </c>
      <c r="P290" s="31" t="s">
        <v>80</v>
      </c>
      <c r="Q290" s="31" t="s">
        <v>80</v>
      </c>
      <c r="R290" s="31" t="s">
        <v>80</v>
      </c>
      <c r="S290" s="31" t="s">
        <v>80</v>
      </c>
      <c r="T290" s="31" t="s">
        <v>80</v>
      </c>
      <c r="U290" s="31" t="s">
        <v>5</v>
      </c>
      <c r="V290" s="31" t="s">
        <v>5</v>
      </c>
      <c r="W290" s="31" t="s">
        <v>5</v>
      </c>
      <c r="X290" s="31" t="s">
        <v>5</v>
      </c>
      <c r="Y290" s="31" t="s">
        <v>5</v>
      </c>
      <c r="Z290" s="31" t="s">
        <v>80</v>
      </c>
      <c r="AA290" s="31" t="s">
        <v>5</v>
      </c>
      <c r="AB290" s="31" t="s">
        <v>82</v>
      </c>
      <c r="AC290" s="31" t="s">
        <v>80</v>
      </c>
      <c r="AD290" s="31" t="s">
        <v>80</v>
      </c>
      <c r="AE290" s="31" t="s">
        <v>5</v>
      </c>
      <c r="AF290" s="31" t="s">
        <v>5</v>
      </c>
      <c r="AG290" s="31" t="s">
        <v>5</v>
      </c>
      <c r="AH290" s="31" t="s">
        <v>5</v>
      </c>
      <c r="AI290" s="31" t="s">
        <v>5</v>
      </c>
      <c r="AJ290" s="31" t="s">
        <v>5</v>
      </c>
      <c r="AK290">
        <v>143</v>
      </c>
      <c r="AL290" s="29" t="s">
        <v>80</v>
      </c>
      <c r="AM290" s="29" t="s">
        <v>80</v>
      </c>
      <c r="AN290" s="20" t="s">
        <v>80</v>
      </c>
    </row>
    <row r="291" spans="1:40" x14ac:dyDescent="0.25">
      <c r="A291" t="s">
        <v>202</v>
      </c>
      <c r="B291" t="s">
        <v>188</v>
      </c>
      <c r="C291" t="s">
        <v>75</v>
      </c>
      <c r="D291" t="s">
        <v>94</v>
      </c>
      <c r="E291" t="s">
        <v>99</v>
      </c>
      <c r="F291" t="s">
        <v>78</v>
      </c>
      <c r="G291" s="31" t="s">
        <v>80</v>
      </c>
      <c r="H291" s="31">
        <v>7</v>
      </c>
      <c r="I291" s="31" t="s">
        <v>80</v>
      </c>
      <c r="J291" s="31" t="s">
        <v>80</v>
      </c>
      <c r="K291" s="31" t="s">
        <v>80</v>
      </c>
      <c r="L291" s="31" t="s">
        <v>80</v>
      </c>
      <c r="M291" s="31" t="s">
        <v>80</v>
      </c>
      <c r="N291" s="31" t="s">
        <v>80</v>
      </c>
      <c r="O291" s="31" t="s">
        <v>80</v>
      </c>
      <c r="P291" s="31" t="s">
        <v>80</v>
      </c>
      <c r="Q291" s="31" t="s">
        <v>80</v>
      </c>
      <c r="R291" s="31" t="s">
        <v>80</v>
      </c>
      <c r="S291" s="31" t="s">
        <v>80</v>
      </c>
      <c r="T291" s="31" t="s">
        <v>80</v>
      </c>
      <c r="U291" s="31" t="s">
        <v>80</v>
      </c>
      <c r="V291" s="31" t="s">
        <v>80</v>
      </c>
      <c r="W291" s="31" t="s">
        <v>80</v>
      </c>
      <c r="X291" s="31" t="s">
        <v>80</v>
      </c>
      <c r="Y291" s="31" t="s">
        <v>80</v>
      </c>
      <c r="Z291" s="31" t="s">
        <v>80</v>
      </c>
      <c r="AA291" s="31" t="s">
        <v>80</v>
      </c>
      <c r="AB291" s="31" t="s">
        <v>80</v>
      </c>
      <c r="AC291" s="31" t="s">
        <v>80</v>
      </c>
      <c r="AD291" s="31" t="s">
        <v>80</v>
      </c>
      <c r="AE291" s="31" t="s">
        <v>80</v>
      </c>
      <c r="AF291" s="31" t="s">
        <v>80</v>
      </c>
      <c r="AG291" s="31" t="s">
        <v>80</v>
      </c>
      <c r="AH291" s="31" t="s">
        <v>80</v>
      </c>
      <c r="AI291" s="31" t="s">
        <v>80</v>
      </c>
      <c r="AJ291" s="31" t="s">
        <v>80</v>
      </c>
      <c r="AK291">
        <v>144</v>
      </c>
      <c r="AL291" s="29">
        <v>0</v>
      </c>
      <c r="AM291" s="29">
        <v>100</v>
      </c>
      <c r="AN291" s="20">
        <v>7</v>
      </c>
    </row>
    <row r="292" spans="1:40" x14ac:dyDescent="0.25">
      <c r="A292" t="s">
        <v>202</v>
      </c>
      <c r="B292" t="s">
        <v>188</v>
      </c>
      <c r="C292" t="s">
        <v>75</v>
      </c>
      <c r="D292" t="s">
        <v>94</v>
      </c>
      <c r="E292" t="s">
        <v>99</v>
      </c>
      <c r="F292" t="s">
        <v>79</v>
      </c>
      <c r="G292" s="31" t="s">
        <v>80</v>
      </c>
      <c r="H292" s="31" t="s">
        <v>82</v>
      </c>
      <c r="I292" s="31" t="s">
        <v>80</v>
      </c>
      <c r="J292" s="31" t="s">
        <v>80</v>
      </c>
      <c r="K292" s="31" t="s">
        <v>80</v>
      </c>
      <c r="L292" s="31" t="s">
        <v>80</v>
      </c>
      <c r="M292" s="31" t="s">
        <v>80</v>
      </c>
      <c r="N292" s="31" t="s">
        <v>80</v>
      </c>
      <c r="O292" s="31" t="s">
        <v>80</v>
      </c>
      <c r="P292" s="31" t="s">
        <v>80</v>
      </c>
      <c r="Q292" s="31" t="s">
        <v>80</v>
      </c>
      <c r="R292" s="31" t="s">
        <v>80</v>
      </c>
      <c r="S292" s="31" t="s">
        <v>80</v>
      </c>
      <c r="T292" s="31" t="s">
        <v>80</v>
      </c>
      <c r="U292" s="31" t="s">
        <v>80</v>
      </c>
      <c r="V292" s="31" t="s">
        <v>80</v>
      </c>
      <c r="W292" s="31" t="s">
        <v>80</v>
      </c>
      <c r="X292" s="31" t="s">
        <v>80</v>
      </c>
      <c r="Y292" s="31" t="s">
        <v>80</v>
      </c>
      <c r="Z292" s="31" t="s">
        <v>80</v>
      </c>
      <c r="AA292" s="31" t="s">
        <v>80</v>
      </c>
      <c r="AB292" s="31" t="s">
        <v>80</v>
      </c>
      <c r="AC292" s="31" t="s">
        <v>80</v>
      </c>
      <c r="AD292" s="31" t="s">
        <v>80</v>
      </c>
      <c r="AE292" s="31" t="s">
        <v>80</v>
      </c>
      <c r="AF292" s="31" t="s">
        <v>80</v>
      </c>
      <c r="AG292" s="31" t="s">
        <v>80</v>
      </c>
      <c r="AH292" s="31" t="s">
        <v>80</v>
      </c>
      <c r="AI292" s="31" t="s">
        <v>80</v>
      </c>
      <c r="AJ292" s="31" t="s">
        <v>80</v>
      </c>
      <c r="AK292">
        <v>144</v>
      </c>
      <c r="AL292" s="29" t="s">
        <v>80</v>
      </c>
      <c r="AM292" s="29" t="s">
        <v>80</v>
      </c>
      <c r="AN292" s="20" t="s">
        <v>80</v>
      </c>
    </row>
    <row r="293" spans="1:40" x14ac:dyDescent="0.25">
      <c r="A293" t="s">
        <v>202</v>
      </c>
      <c r="B293" t="s">
        <v>188</v>
      </c>
      <c r="C293" t="s">
        <v>100</v>
      </c>
      <c r="D293" t="s">
        <v>152</v>
      </c>
      <c r="E293" t="s">
        <v>87</v>
      </c>
      <c r="F293" t="s">
        <v>78</v>
      </c>
      <c r="G293" s="31" t="s">
        <v>80</v>
      </c>
      <c r="H293" s="31" t="s">
        <v>80</v>
      </c>
      <c r="I293" s="31" t="s">
        <v>80</v>
      </c>
      <c r="J293" s="31" t="s">
        <v>80</v>
      </c>
      <c r="K293" s="31">
        <v>7</v>
      </c>
      <c r="L293" s="31" t="s">
        <v>80</v>
      </c>
      <c r="M293" s="31" t="s">
        <v>80</v>
      </c>
      <c r="N293" s="31" t="s">
        <v>80</v>
      </c>
      <c r="O293" s="31" t="s">
        <v>80</v>
      </c>
      <c r="P293" s="31" t="s">
        <v>80</v>
      </c>
      <c r="Q293" s="31" t="s">
        <v>80</v>
      </c>
      <c r="R293" s="31" t="s">
        <v>80</v>
      </c>
      <c r="S293" s="31" t="s">
        <v>80</v>
      </c>
      <c r="T293" s="31" t="s">
        <v>80</v>
      </c>
      <c r="U293" s="31" t="s">
        <v>80</v>
      </c>
      <c r="V293" s="31" t="s">
        <v>80</v>
      </c>
      <c r="W293" s="31" t="s">
        <v>80</v>
      </c>
      <c r="X293" s="31" t="s">
        <v>80</v>
      </c>
      <c r="Y293" s="31" t="s">
        <v>80</v>
      </c>
      <c r="Z293" s="31" t="s">
        <v>80</v>
      </c>
      <c r="AA293" s="31" t="s">
        <v>80</v>
      </c>
      <c r="AB293" s="31" t="s">
        <v>80</v>
      </c>
      <c r="AC293" s="31" t="s">
        <v>80</v>
      </c>
      <c r="AD293" s="31" t="s">
        <v>80</v>
      </c>
      <c r="AE293" s="31" t="s">
        <v>80</v>
      </c>
      <c r="AF293" s="31" t="s">
        <v>80</v>
      </c>
      <c r="AG293" s="31" t="s">
        <v>80</v>
      </c>
      <c r="AH293" s="31" t="s">
        <v>80</v>
      </c>
      <c r="AI293" s="31" t="s">
        <v>80</v>
      </c>
      <c r="AJ293" s="31" t="s">
        <v>80</v>
      </c>
      <c r="AK293">
        <v>144</v>
      </c>
      <c r="AL293" s="29">
        <v>0</v>
      </c>
      <c r="AM293" s="29">
        <v>100</v>
      </c>
      <c r="AN293" s="20">
        <v>7</v>
      </c>
    </row>
    <row r="294" spans="1:40" x14ac:dyDescent="0.25">
      <c r="A294" t="s">
        <v>202</v>
      </c>
      <c r="B294" t="s">
        <v>188</v>
      </c>
      <c r="C294" t="s">
        <v>100</v>
      </c>
      <c r="D294" t="s">
        <v>152</v>
      </c>
      <c r="E294" t="s">
        <v>87</v>
      </c>
      <c r="F294" t="s">
        <v>79</v>
      </c>
      <c r="G294" s="31" t="s">
        <v>80</v>
      </c>
      <c r="H294" s="31" t="s">
        <v>80</v>
      </c>
      <c r="I294" s="31" t="s">
        <v>80</v>
      </c>
      <c r="J294" s="31" t="s">
        <v>80</v>
      </c>
      <c r="K294" s="31" t="s">
        <v>82</v>
      </c>
      <c r="L294" s="31" t="s">
        <v>80</v>
      </c>
      <c r="M294" s="31" t="s">
        <v>80</v>
      </c>
      <c r="N294" s="31" t="s">
        <v>80</v>
      </c>
      <c r="O294" s="31" t="s">
        <v>80</v>
      </c>
      <c r="P294" s="31" t="s">
        <v>80</v>
      </c>
      <c r="Q294" s="31" t="s">
        <v>80</v>
      </c>
      <c r="R294" s="31" t="s">
        <v>80</v>
      </c>
      <c r="S294" s="31" t="s">
        <v>80</v>
      </c>
      <c r="T294" s="31" t="s">
        <v>80</v>
      </c>
      <c r="U294" s="31" t="s">
        <v>80</v>
      </c>
      <c r="V294" s="31" t="s">
        <v>80</v>
      </c>
      <c r="W294" s="31" t="s">
        <v>80</v>
      </c>
      <c r="X294" s="31" t="s">
        <v>80</v>
      </c>
      <c r="Y294" s="31" t="s">
        <v>80</v>
      </c>
      <c r="Z294" s="31" t="s">
        <v>80</v>
      </c>
      <c r="AA294" s="31" t="s">
        <v>80</v>
      </c>
      <c r="AB294" s="31" t="s">
        <v>80</v>
      </c>
      <c r="AC294" s="31" t="s">
        <v>80</v>
      </c>
      <c r="AD294" s="31" t="s">
        <v>80</v>
      </c>
      <c r="AE294" s="31" t="s">
        <v>80</v>
      </c>
      <c r="AF294" s="31" t="s">
        <v>80</v>
      </c>
      <c r="AG294" s="31" t="s">
        <v>80</v>
      </c>
      <c r="AH294" s="31" t="s">
        <v>80</v>
      </c>
      <c r="AI294" s="31" t="s">
        <v>80</v>
      </c>
      <c r="AJ294" s="31" t="s">
        <v>80</v>
      </c>
      <c r="AK294">
        <v>144</v>
      </c>
      <c r="AL294" s="29" t="s">
        <v>80</v>
      </c>
      <c r="AM294" s="29" t="s">
        <v>80</v>
      </c>
      <c r="AN294" s="20" t="s">
        <v>80</v>
      </c>
    </row>
    <row r="295" spans="1:40" x14ac:dyDescent="0.25">
      <c r="A295" t="s">
        <v>202</v>
      </c>
      <c r="B295" t="s">
        <v>188</v>
      </c>
      <c r="C295" t="s">
        <v>75</v>
      </c>
      <c r="D295" t="s">
        <v>83</v>
      </c>
      <c r="E295" t="s">
        <v>90</v>
      </c>
      <c r="F295" t="s">
        <v>78</v>
      </c>
      <c r="G295" s="31" t="s">
        <v>80</v>
      </c>
      <c r="H295" s="31" t="s">
        <v>80</v>
      </c>
      <c r="I295" s="31" t="s">
        <v>80</v>
      </c>
      <c r="J295" s="31" t="s">
        <v>80</v>
      </c>
      <c r="K295" s="31" t="s">
        <v>80</v>
      </c>
      <c r="L295" s="31" t="s">
        <v>80</v>
      </c>
      <c r="M295" s="31" t="s">
        <v>80</v>
      </c>
      <c r="N295" s="31" t="s">
        <v>80</v>
      </c>
      <c r="O295" s="31" t="s">
        <v>80</v>
      </c>
      <c r="P295" s="31" t="s">
        <v>80</v>
      </c>
      <c r="Q295" s="31" t="s">
        <v>80</v>
      </c>
      <c r="R295" s="31" t="s">
        <v>80</v>
      </c>
      <c r="S295" s="31" t="s">
        <v>80</v>
      </c>
      <c r="T295" s="31" t="s">
        <v>80</v>
      </c>
      <c r="U295" s="31" t="s">
        <v>80</v>
      </c>
      <c r="V295" s="31" t="s">
        <v>80</v>
      </c>
      <c r="W295" s="31">
        <v>0.47599999999999998</v>
      </c>
      <c r="X295" s="31" t="s">
        <v>80</v>
      </c>
      <c r="Y295" s="31">
        <v>0.06</v>
      </c>
      <c r="Z295" s="31">
        <v>1.28</v>
      </c>
      <c r="AA295" s="31">
        <v>1.0389999999999999</v>
      </c>
      <c r="AB295" s="31">
        <v>0.40200000000000002</v>
      </c>
      <c r="AC295" s="31" t="s">
        <v>80</v>
      </c>
      <c r="AD295" s="31" t="s">
        <v>80</v>
      </c>
      <c r="AE295" s="31">
        <v>0.47</v>
      </c>
      <c r="AF295" s="31">
        <v>0.56899999999999995</v>
      </c>
      <c r="AG295" s="31">
        <v>0.26900000000000002</v>
      </c>
      <c r="AH295" s="31">
        <v>0.90100000000000002</v>
      </c>
      <c r="AI295" s="31">
        <v>0.97</v>
      </c>
      <c r="AJ295" s="31">
        <v>0.375</v>
      </c>
      <c r="AK295">
        <v>146</v>
      </c>
      <c r="AL295" s="29">
        <v>0</v>
      </c>
      <c r="AM295" s="29">
        <v>100</v>
      </c>
      <c r="AN295" s="20">
        <v>6.81</v>
      </c>
    </row>
    <row r="296" spans="1:40" x14ac:dyDescent="0.25">
      <c r="A296" t="s">
        <v>202</v>
      </c>
      <c r="B296" t="s">
        <v>188</v>
      </c>
      <c r="C296" t="s">
        <v>75</v>
      </c>
      <c r="D296" t="s">
        <v>83</v>
      </c>
      <c r="E296" t="s">
        <v>90</v>
      </c>
      <c r="F296" t="s">
        <v>79</v>
      </c>
      <c r="G296" s="31" t="s">
        <v>80</v>
      </c>
      <c r="H296" s="31" t="s">
        <v>80</v>
      </c>
      <c r="I296" s="31" t="s">
        <v>80</v>
      </c>
      <c r="J296" s="31" t="s">
        <v>80</v>
      </c>
      <c r="K296" s="31" t="s">
        <v>80</v>
      </c>
      <c r="L296" s="31" t="s">
        <v>80</v>
      </c>
      <c r="M296" s="31" t="s">
        <v>80</v>
      </c>
      <c r="N296" s="31" t="s">
        <v>80</v>
      </c>
      <c r="O296" s="31" t="s">
        <v>80</v>
      </c>
      <c r="P296" s="31" t="s">
        <v>80</v>
      </c>
      <c r="Q296" s="31" t="s">
        <v>80</v>
      </c>
      <c r="R296" s="31" t="s">
        <v>80</v>
      </c>
      <c r="S296" s="31" t="s">
        <v>80</v>
      </c>
      <c r="T296" s="31" t="s">
        <v>80</v>
      </c>
      <c r="U296" s="31" t="s">
        <v>80</v>
      </c>
      <c r="V296" s="31" t="s">
        <v>80</v>
      </c>
      <c r="W296" s="31" t="s">
        <v>82</v>
      </c>
      <c r="X296" s="31" t="s">
        <v>80</v>
      </c>
      <c r="Y296" s="31" t="s">
        <v>82</v>
      </c>
      <c r="Z296" s="31" t="s">
        <v>82</v>
      </c>
      <c r="AA296" s="31" t="s">
        <v>82</v>
      </c>
      <c r="AB296" s="31" t="s">
        <v>82</v>
      </c>
      <c r="AC296" s="31" t="s">
        <v>80</v>
      </c>
      <c r="AD296" s="31" t="s">
        <v>80</v>
      </c>
      <c r="AE296" s="31" t="s">
        <v>82</v>
      </c>
      <c r="AF296" s="31" t="s">
        <v>82</v>
      </c>
      <c r="AG296" s="31" t="s">
        <v>82</v>
      </c>
      <c r="AH296" s="31" t="s">
        <v>5</v>
      </c>
      <c r="AI296" s="31" t="s">
        <v>5</v>
      </c>
      <c r="AJ296" s="31" t="s">
        <v>5</v>
      </c>
      <c r="AK296">
        <v>146</v>
      </c>
      <c r="AL296" s="29" t="s">
        <v>80</v>
      </c>
      <c r="AM296" s="29" t="s">
        <v>80</v>
      </c>
      <c r="AN296" s="20" t="s">
        <v>80</v>
      </c>
    </row>
    <row r="297" spans="1:40" x14ac:dyDescent="0.25">
      <c r="A297" t="s">
        <v>202</v>
      </c>
      <c r="B297" t="s">
        <v>188</v>
      </c>
      <c r="C297" t="s">
        <v>100</v>
      </c>
      <c r="D297" t="s">
        <v>145</v>
      </c>
      <c r="E297" t="s">
        <v>99</v>
      </c>
      <c r="F297" t="s">
        <v>78</v>
      </c>
      <c r="G297" s="31" t="s">
        <v>80</v>
      </c>
      <c r="H297" s="31" t="s">
        <v>80</v>
      </c>
      <c r="I297" s="31" t="s">
        <v>80</v>
      </c>
      <c r="J297" s="31" t="s">
        <v>80</v>
      </c>
      <c r="K297" s="31" t="s">
        <v>80</v>
      </c>
      <c r="L297" s="31" t="s">
        <v>80</v>
      </c>
      <c r="M297" s="31" t="s">
        <v>80</v>
      </c>
      <c r="N297" s="31" t="s">
        <v>80</v>
      </c>
      <c r="O297" s="31" t="s">
        <v>80</v>
      </c>
      <c r="P297" s="31" t="s">
        <v>80</v>
      </c>
      <c r="Q297" s="31" t="s">
        <v>80</v>
      </c>
      <c r="R297" s="31" t="s">
        <v>80</v>
      </c>
      <c r="S297" s="31" t="s">
        <v>80</v>
      </c>
      <c r="T297" s="31" t="s">
        <v>80</v>
      </c>
      <c r="U297" s="31">
        <v>5</v>
      </c>
      <c r="V297" s="31">
        <v>1.7999999999999999E-2</v>
      </c>
      <c r="W297" s="31" t="s">
        <v>80</v>
      </c>
      <c r="X297" s="31" t="s">
        <v>80</v>
      </c>
      <c r="Y297" s="31" t="s">
        <v>80</v>
      </c>
      <c r="Z297" s="31" t="s">
        <v>80</v>
      </c>
      <c r="AA297" s="31" t="s">
        <v>80</v>
      </c>
      <c r="AB297" s="31" t="s">
        <v>80</v>
      </c>
      <c r="AC297" s="31" t="s">
        <v>80</v>
      </c>
      <c r="AD297" s="31" t="s">
        <v>80</v>
      </c>
      <c r="AE297" s="31" t="s">
        <v>80</v>
      </c>
      <c r="AF297" s="31" t="s">
        <v>80</v>
      </c>
      <c r="AG297" s="31" t="s">
        <v>80</v>
      </c>
      <c r="AH297" s="31" t="s">
        <v>80</v>
      </c>
      <c r="AI297" s="31" t="s">
        <v>80</v>
      </c>
      <c r="AJ297" s="31" t="s">
        <v>80</v>
      </c>
      <c r="AK297">
        <v>147</v>
      </c>
      <c r="AL297" s="29">
        <v>0</v>
      </c>
      <c r="AM297" s="29">
        <v>100</v>
      </c>
      <c r="AN297" s="20">
        <v>5.0179999999999998</v>
      </c>
    </row>
    <row r="298" spans="1:40" x14ac:dyDescent="0.25">
      <c r="A298" t="s">
        <v>202</v>
      </c>
      <c r="B298" t="s">
        <v>188</v>
      </c>
      <c r="C298" t="s">
        <v>100</v>
      </c>
      <c r="D298" t="s">
        <v>145</v>
      </c>
      <c r="E298" t="s">
        <v>99</v>
      </c>
      <c r="F298" t="s">
        <v>79</v>
      </c>
      <c r="G298" s="31" t="s">
        <v>80</v>
      </c>
      <c r="H298" s="31" t="s">
        <v>80</v>
      </c>
      <c r="I298" s="31" t="s">
        <v>80</v>
      </c>
      <c r="J298" s="31" t="s">
        <v>80</v>
      </c>
      <c r="K298" s="31" t="s">
        <v>80</v>
      </c>
      <c r="L298" s="31" t="s">
        <v>80</v>
      </c>
      <c r="M298" s="31" t="s">
        <v>80</v>
      </c>
      <c r="N298" s="31" t="s">
        <v>80</v>
      </c>
      <c r="O298" s="31" t="s">
        <v>80</v>
      </c>
      <c r="P298" s="31" t="s">
        <v>80</v>
      </c>
      <c r="Q298" s="31" t="s">
        <v>80</v>
      </c>
      <c r="R298" s="31" t="s">
        <v>80</v>
      </c>
      <c r="S298" s="31" t="s">
        <v>80</v>
      </c>
      <c r="T298" s="31" t="s">
        <v>80</v>
      </c>
      <c r="U298" s="31" t="s">
        <v>5</v>
      </c>
      <c r="V298" s="31" t="s">
        <v>5</v>
      </c>
      <c r="W298" s="31" t="s">
        <v>80</v>
      </c>
      <c r="X298" s="31" t="s">
        <v>80</v>
      </c>
      <c r="Y298" s="31" t="s">
        <v>80</v>
      </c>
      <c r="Z298" s="31" t="s">
        <v>80</v>
      </c>
      <c r="AA298" s="31" t="s">
        <v>80</v>
      </c>
      <c r="AB298" s="31" t="s">
        <v>80</v>
      </c>
      <c r="AC298" s="31" t="s">
        <v>80</v>
      </c>
      <c r="AD298" s="31" t="s">
        <v>80</v>
      </c>
      <c r="AE298" s="31" t="s">
        <v>80</v>
      </c>
      <c r="AF298" s="31" t="s">
        <v>80</v>
      </c>
      <c r="AG298" s="31" t="s">
        <v>80</v>
      </c>
      <c r="AH298" s="31" t="s">
        <v>80</v>
      </c>
      <c r="AI298" s="31" t="s">
        <v>80</v>
      </c>
      <c r="AJ298" s="31" t="s">
        <v>80</v>
      </c>
      <c r="AK298">
        <v>147</v>
      </c>
      <c r="AL298" s="29" t="s">
        <v>80</v>
      </c>
      <c r="AM298" s="29" t="s">
        <v>80</v>
      </c>
      <c r="AN298" s="20" t="s">
        <v>80</v>
      </c>
    </row>
    <row r="299" spans="1:40" x14ac:dyDescent="0.25">
      <c r="A299" t="s">
        <v>202</v>
      </c>
      <c r="B299" t="s">
        <v>188</v>
      </c>
      <c r="C299" t="s">
        <v>75</v>
      </c>
      <c r="D299" t="s">
        <v>94</v>
      </c>
      <c r="E299" t="s">
        <v>127</v>
      </c>
      <c r="F299" t="s">
        <v>78</v>
      </c>
      <c r="G299" s="31" t="s">
        <v>80</v>
      </c>
      <c r="H299" s="31" t="s">
        <v>80</v>
      </c>
      <c r="I299" s="31">
        <v>0.05</v>
      </c>
      <c r="J299" s="31">
        <v>0.12</v>
      </c>
      <c r="K299" s="31">
        <v>1.1399999999999999</v>
      </c>
      <c r="L299" s="31">
        <v>0.81</v>
      </c>
      <c r="M299" s="31">
        <v>0.46</v>
      </c>
      <c r="N299" s="31">
        <v>0.53</v>
      </c>
      <c r="O299" s="31">
        <v>0.49</v>
      </c>
      <c r="P299" s="31">
        <v>0.09</v>
      </c>
      <c r="Q299" s="31">
        <v>0.02</v>
      </c>
      <c r="R299" s="31">
        <v>0.436</v>
      </c>
      <c r="S299" s="31" t="s">
        <v>80</v>
      </c>
      <c r="T299" s="31">
        <v>5.1999999999999998E-2</v>
      </c>
      <c r="U299" s="31">
        <v>0.11600000000000001</v>
      </c>
      <c r="V299" s="31">
        <v>0.48199999999999998</v>
      </c>
      <c r="W299" s="31" t="s">
        <v>80</v>
      </c>
      <c r="X299" s="31" t="s">
        <v>80</v>
      </c>
      <c r="Y299" s="31" t="s">
        <v>80</v>
      </c>
      <c r="Z299" s="31" t="s">
        <v>80</v>
      </c>
      <c r="AA299" s="31" t="s">
        <v>80</v>
      </c>
      <c r="AB299" s="31" t="s">
        <v>80</v>
      </c>
      <c r="AC299" s="31" t="s">
        <v>80</v>
      </c>
      <c r="AD299" s="31" t="s">
        <v>80</v>
      </c>
      <c r="AE299" s="31" t="s">
        <v>80</v>
      </c>
      <c r="AF299" s="31" t="s">
        <v>80</v>
      </c>
      <c r="AG299" s="31" t="s">
        <v>80</v>
      </c>
      <c r="AH299" s="31" t="s">
        <v>80</v>
      </c>
      <c r="AI299" s="31" t="s">
        <v>80</v>
      </c>
      <c r="AJ299" s="31" t="s">
        <v>80</v>
      </c>
      <c r="AK299">
        <v>148</v>
      </c>
      <c r="AL299" s="29">
        <v>0</v>
      </c>
      <c r="AM299" s="29">
        <v>100</v>
      </c>
      <c r="AN299" s="20">
        <v>4.7960000000000003</v>
      </c>
    </row>
    <row r="300" spans="1:40" x14ac:dyDescent="0.25">
      <c r="A300" t="s">
        <v>202</v>
      </c>
      <c r="B300" t="s">
        <v>188</v>
      </c>
      <c r="C300" t="s">
        <v>75</v>
      </c>
      <c r="D300" t="s">
        <v>94</v>
      </c>
      <c r="E300" t="s">
        <v>127</v>
      </c>
      <c r="F300" t="s">
        <v>79</v>
      </c>
      <c r="G300" s="31" t="s">
        <v>80</v>
      </c>
      <c r="H300" s="31" t="s">
        <v>80</v>
      </c>
      <c r="I300" s="31" t="s">
        <v>82</v>
      </c>
      <c r="J300" s="31" t="s">
        <v>82</v>
      </c>
      <c r="K300" s="31" t="s">
        <v>82</v>
      </c>
      <c r="L300" s="31" t="s">
        <v>82</v>
      </c>
      <c r="M300" s="31" t="s">
        <v>82</v>
      </c>
      <c r="N300" s="31" t="s">
        <v>82</v>
      </c>
      <c r="O300" s="31" t="s">
        <v>82</v>
      </c>
      <c r="P300" s="31" t="s">
        <v>82</v>
      </c>
      <c r="Q300" s="31" t="s">
        <v>82</v>
      </c>
      <c r="R300" s="31" t="s">
        <v>82</v>
      </c>
      <c r="S300" s="31" t="s">
        <v>80</v>
      </c>
      <c r="T300" s="31" t="s">
        <v>82</v>
      </c>
      <c r="U300" s="31" t="s">
        <v>82</v>
      </c>
      <c r="V300" s="31" t="s">
        <v>82</v>
      </c>
      <c r="W300" s="31" t="s">
        <v>80</v>
      </c>
      <c r="X300" s="31" t="s">
        <v>80</v>
      </c>
      <c r="Y300" s="31" t="s">
        <v>80</v>
      </c>
      <c r="Z300" s="31" t="s">
        <v>80</v>
      </c>
      <c r="AA300" s="31" t="s">
        <v>80</v>
      </c>
      <c r="AB300" s="31" t="s">
        <v>80</v>
      </c>
      <c r="AC300" s="31" t="s">
        <v>80</v>
      </c>
      <c r="AD300" s="31" t="s">
        <v>80</v>
      </c>
      <c r="AE300" s="31" t="s">
        <v>80</v>
      </c>
      <c r="AF300" s="31" t="s">
        <v>80</v>
      </c>
      <c r="AG300" s="31" t="s">
        <v>80</v>
      </c>
      <c r="AH300" s="31" t="s">
        <v>80</v>
      </c>
      <c r="AI300" s="31" t="s">
        <v>80</v>
      </c>
      <c r="AJ300" s="31" t="s">
        <v>80</v>
      </c>
      <c r="AK300">
        <v>148</v>
      </c>
      <c r="AL300" s="29" t="s">
        <v>80</v>
      </c>
      <c r="AM300" s="29" t="s">
        <v>80</v>
      </c>
      <c r="AN300" s="20" t="s">
        <v>80</v>
      </c>
    </row>
    <row r="301" spans="1:40" x14ac:dyDescent="0.25">
      <c r="A301" t="s">
        <v>202</v>
      </c>
      <c r="B301" t="s">
        <v>188</v>
      </c>
      <c r="C301" t="s">
        <v>75</v>
      </c>
      <c r="D301" t="s">
        <v>89</v>
      </c>
      <c r="E301" t="s">
        <v>99</v>
      </c>
      <c r="F301" t="s">
        <v>78</v>
      </c>
      <c r="G301" s="31">
        <v>0.1</v>
      </c>
      <c r="H301" s="31" t="s">
        <v>80</v>
      </c>
      <c r="I301" s="31">
        <v>0.4</v>
      </c>
      <c r="J301" s="31">
        <v>0.05</v>
      </c>
      <c r="K301" s="31">
        <v>0.1</v>
      </c>
      <c r="L301" s="31">
        <v>0.4</v>
      </c>
      <c r="M301" s="31">
        <v>0.1</v>
      </c>
      <c r="N301" s="31">
        <v>0.2</v>
      </c>
      <c r="O301" s="31">
        <v>4.5999999999999999E-2</v>
      </c>
      <c r="P301" s="31">
        <v>0.109</v>
      </c>
      <c r="Q301" s="31" t="s">
        <v>80</v>
      </c>
      <c r="R301" s="31">
        <v>0.35199999999999998</v>
      </c>
      <c r="S301" s="31" t="s">
        <v>80</v>
      </c>
      <c r="T301" s="31">
        <v>1.6E-2</v>
      </c>
      <c r="U301" s="31">
        <v>2.1000000000000001E-2</v>
      </c>
      <c r="V301" s="31">
        <v>0.41599999999999998</v>
      </c>
      <c r="W301" s="31">
        <v>0.44500000000000001</v>
      </c>
      <c r="X301" s="31">
        <v>1.298</v>
      </c>
      <c r="Y301" s="31" t="s">
        <v>80</v>
      </c>
      <c r="Z301" s="31" t="s">
        <v>80</v>
      </c>
      <c r="AA301" s="31" t="s">
        <v>80</v>
      </c>
      <c r="AB301" s="31" t="s">
        <v>80</v>
      </c>
      <c r="AC301" s="31">
        <v>2.5000000000000001E-2</v>
      </c>
      <c r="AD301" s="31" t="s">
        <v>80</v>
      </c>
      <c r="AE301" s="31" t="s">
        <v>80</v>
      </c>
      <c r="AF301" s="31">
        <v>0.03</v>
      </c>
      <c r="AG301" s="31" t="s">
        <v>80</v>
      </c>
      <c r="AH301" s="31">
        <v>5.3999999999999999E-2</v>
      </c>
      <c r="AI301" s="31" t="s">
        <v>80</v>
      </c>
      <c r="AJ301" s="31" t="s">
        <v>80</v>
      </c>
      <c r="AK301">
        <v>149</v>
      </c>
      <c r="AL301" s="29">
        <v>0</v>
      </c>
      <c r="AM301" s="29">
        <v>100</v>
      </c>
      <c r="AN301" s="20">
        <v>4.1630000000000003</v>
      </c>
    </row>
    <row r="302" spans="1:40" x14ac:dyDescent="0.25">
      <c r="A302" t="s">
        <v>202</v>
      </c>
      <c r="B302" t="s">
        <v>188</v>
      </c>
      <c r="C302" t="s">
        <v>75</v>
      </c>
      <c r="D302" t="s">
        <v>89</v>
      </c>
      <c r="E302" t="s">
        <v>99</v>
      </c>
      <c r="F302" t="s">
        <v>79</v>
      </c>
      <c r="G302" s="31" t="s">
        <v>5</v>
      </c>
      <c r="H302" s="31" t="s">
        <v>80</v>
      </c>
      <c r="I302" s="31" t="s">
        <v>5</v>
      </c>
      <c r="J302" s="31" t="s">
        <v>82</v>
      </c>
      <c r="K302" s="31" t="s">
        <v>82</v>
      </c>
      <c r="L302" s="31" t="s">
        <v>82</v>
      </c>
      <c r="M302" s="31" t="s">
        <v>5</v>
      </c>
      <c r="N302" s="31" t="s">
        <v>82</v>
      </c>
      <c r="O302" s="31" t="s">
        <v>5</v>
      </c>
      <c r="P302" s="31" t="s">
        <v>82</v>
      </c>
      <c r="Q302" s="31" t="s">
        <v>80</v>
      </c>
      <c r="R302" s="31" t="s">
        <v>5</v>
      </c>
      <c r="S302" s="31" t="s">
        <v>80</v>
      </c>
      <c r="T302" s="31" t="s">
        <v>82</v>
      </c>
      <c r="U302" s="31" t="s">
        <v>5</v>
      </c>
      <c r="V302" s="31" t="s">
        <v>5</v>
      </c>
      <c r="W302" s="31" t="s">
        <v>5</v>
      </c>
      <c r="X302" s="31" t="s">
        <v>5</v>
      </c>
      <c r="Y302" s="31" t="s">
        <v>80</v>
      </c>
      <c r="Z302" s="31" t="s">
        <v>80</v>
      </c>
      <c r="AA302" s="31" t="s">
        <v>80</v>
      </c>
      <c r="AB302" s="31" t="s">
        <v>5</v>
      </c>
      <c r="AC302" s="31" t="s">
        <v>5</v>
      </c>
      <c r="AD302" s="31" t="s">
        <v>80</v>
      </c>
      <c r="AE302" s="31" t="s">
        <v>80</v>
      </c>
      <c r="AF302" s="31" t="s">
        <v>5</v>
      </c>
      <c r="AG302" s="31" t="s">
        <v>80</v>
      </c>
      <c r="AH302" s="31" t="s">
        <v>5</v>
      </c>
      <c r="AI302" s="31" t="s">
        <v>80</v>
      </c>
      <c r="AJ302" s="31" t="s">
        <v>80</v>
      </c>
      <c r="AK302">
        <v>149</v>
      </c>
      <c r="AL302" s="29" t="s">
        <v>80</v>
      </c>
      <c r="AM302" s="29" t="s">
        <v>80</v>
      </c>
      <c r="AN302" s="20" t="s">
        <v>80</v>
      </c>
    </row>
    <row r="303" spans="1:40" x14ac:dyDescent="0.25">
      <c r="A303" t="s">
        <v>202</v>
      </c>
      <c r="B303" t="s">
        <v>188</v>
      </c>
      <c r="C303" t="s">
        <v>75</v>
      </c>
      <c r="D303" t="s">
        <v>113</v>
      </c>
      <c r="E303" t="s">
        <v>104</v>
      </c>
      <c r="F303" t="s">
        <v>78</v>
      </c>
      <c r="G303" s="31" t="s">
        <v>80</v>
      </c>
      <c r="H303" s="31" t="s">
        <v>80</v>
      </c>
      <c r="I303" s="31" t="s">
        <v>80</v>
      </c>
      <c r="J303" s="31" t="s">
        <v>80</v>
      </c>
      <c r="K303" s="31" t="s">
        <v>80</v>
      </c>
      <c r="L303" s="31" t="s">
        <v>80</v>
      </c>
      <c r="M303" s="31" t="s">
        <v>80</v>
      </c>
      <c r="N303" s="31" t="s">
        <v>80</v>
      </c>
      <c r="O303" s="31" t="s">
        <v>80</v>
      </c>
      <c r="P303" s="31" t="s">
        <v>80</v>
      </c>
      <c r="Q303" s="31" t="s">
        <v>80</v>
      </c>
      <c r="R303" s="31" t="s">
        <v>80</v>
      </c>
      <c r="S303" s="31" t="s">
        <v>80</v>
      </c>
      <c r="T303" s="31" t="s">
        <v>80</v>
      </c>
      <c r="U303" s="31" t="s">
        <v>80</v>
      </c>
      <c r="V303" s="31" t="s">
        <v>80</v>
      </c>
      <c r="W303" s="31" t="s">
        <v>80</v>
      </c>
      <c r="X303" s="31" t="s">
        <v>80</v>
      </c>
      <c r="Y303" s="31" t="s">
        <v>80</v>
      </c>
      <c r="Z303" s="31" t="s">
        <v>80</v>
      </c>
      <c r="AA303" s="31" t="s">
        <v>80</v>
      </c>
      <c r="AB303" s="31" t="s">
        <v>80</v>
      </c>
      <c r="AC303" s="31" t="s">
        <v>80</v>
      </c>
      <c r="AD303" s="31">
        <v>4</v>
      </c>
      <c r="AE303" s="31" t="s">
        <v>80</v>
      </c>
      <c r="AF303" s="31" t="s">
        <v>80</v>
      </c>
      <c r="AG303" s="31" t="s">
        <v>80</v>
      </c>
      <c r="AH303" s="31" t="s">
        <v>80</v>
      </c>
      <c r="AI303" s="31" t="s">
        <v>80</v>
      </c>
      <c r="AJ303" s="31" t="s">
        <v>80</v>
      </c>
      <c r="AK303">
        <v>150</v>
      </c>
      <c r="AL303" s="29">
        <v>0</v>
      </c>
      <c r="AM303" s="29">
        <v>100</v>
      </c>
      <c r="AN303" s="20">
        <v>4</v>
      </c>
    </row>
    <row r="304" spans="1:40" x14ac:dyDescent="0.25">
      <c r="A304" t="s">
        <v>202</v>
      </c>
      <c r="B304" t="s">
        <v>188</v>
      </c>
      <c r="C304" t="s">
        <v>75</v>
      </c>
      <c r="D304" t="s">
        <v>113</v>
      </c>
      <c r="E304" t="s">
        <v>104</v>
      </c>
      <c r="F304" t="s">
        <v>79</v>
      </c>
      <c r="G304" s="31" t="s">
        <v>80</v>
      </c>
      <c r="H304" s="31" t="s">
        <v>80</v>
      </c>
      <c r="I304" s="31" t="s">
        <v>80</v>
      </c>
      <c r="J304" s="31" t="s">
        <v>80</v>
      </c>
      <c r="K304" s="31" t="s">
        <v>80</v>
      </c>
      <c r="L304" s="31" t="s">
        <v>80</v>
      </c>
      <c r="M304" s="31" t="s">
        <v>80</v>
      </c>
      <c r="N304" s="31" t="s">
        <v>80</v>
      </c>
      <c r="O304" s="31" t="s">
        <v>80</v>
      </c>
      <c r="P304" s="31" t="s">
        <v>80</v>
      </c>
      <c r="Q304" s="31" t="s">
        <v>80</v>
      </c>
      <c r="R304" s="31" t="s">
        <v>7</v>
      </c>
      <c r="S304" s="31" t="s">
        <v>80</v>
      </c>
      <c r="T304" s="31" t="s">
        <v>80</v>
      </c>
      <c r="U304" s="31" t="s">
        <v>80</v>
      </c>
      <c r="V304" s="31" t="s">
        <v>80</v>
      </c>
      <c r="W304" s="31" t="s">
        <v>80</v>
      </c>
      <c r="X304" s="31" t="s">
        <v>80</v>
      </c>
      <c r="Y304" s="31" t="s">
        <v>80</v>
      </c>
      <c r="Z304" s="31" t="s">
        <v>80</v>
      </c>
      <c r="AA304" s="31" t="s">
        <v>80</v>
      </c>
      <c r="AB304" s="31" t="s">
        <v>80</v>
      </c>
      <c r="AC304" s="31" t="s">
        <v>80</v>
      </c>
      <c r="AD304" s="31" t="s">
        <v>82</v>
      </c>
      <c r="AE304" s="31" t="s">
        <v>80</v>
      </c>
      <c r="AF304" s="31" t="s">
        <v>80</v>
      </c>
      <c r="AG304" s="31" t="s">
        <v>80</v>
      </c>
      <c r="AH304" s="31" t="s">
        <v>80</v>
      </c>
      <c r="AI304" s="31" t="s">
        <v>80</v>
      </c>
      <c r="AJ304" s="31" t="s">
        <v>80</v>
      </c>
      <c r="AK304">
        <v>150</v>
      </c>
      <c r="AL304" s="29" t="s">
        <v>80</v>
      </c>
      <c r="AM304" s="29" t="s">
        <v>80</v>
      </c>
      <c r="AN304" s="20" t="s">
        <v>80</v>
      </c>
    </row>
    <row r="305" spans="1:40" x14ac:dyDescent="0.25">
      <c r="A305" t="s">
        <v>202</v>
      </c>
      <c r="B305" t="s">
        <v>188</v>
      </c>
      <c r="C305" t="s">
        <v>75</v>
      </c>
      <c r="D305" t="s">
        <v>93</v>
      </c>
      <c r="E305" t="s">
        <v>104</v>
      </c>
      <c r="F305" t="s">
        <v>78</v>
      </c>
      <c r="G305" s="31" t="s">
        <v>80</v>
      </c>
      <c r="H305" s="31">
        <v>4</v>
      </c>
      <c r="I305" s="31" t="s">
        <v>80</v>
      </c>
      <c r="J305" s="31" t="s">
        <v>80</v>
      </c>
      <c r="K305" s="31" t="s">
        <v>80</v>
      </c>
      <c r="L305" s="31" t="s">
        <v>80</v>
      </c>
      <c r="M305" s="31" t="s">
        <v>80</v>
      </c>
      <c r="N305" s="31" t="s">
        <v>80</v>
      </c>
      <c r="O305" s="31" t="s">
        <v>80</v>
      </c>
      <c r="P305" s="31" t="s">
        <v>80</v>
      </c>
      <c r="Q305" s="31" t="s">
        <v>80</v>
      </c>
      <c r="R305" s="31" t="s">
        <v>80</v>
      </c>
      <c r="S305" s="31" t="s">
        <v>80</v>
      </c>
      <c r="T305" s="31" t="s">
        <v>80</v>
      </c>
      <c r="U305" s="31" t="s">
        <v>80</v>
      </c>
      <c r="V305" s="31" t="s">
        <v>80</v>
      </c>
      <c r="W305" s="31" t="s">
        <v>80</v>
      </c>
      <c r="X305" s="31" t="s">
        <v>80</v>
      </c>
      <c r="Y305" s="31" t="s">
        <v>80</v>
      </c>
      <c r="Z305" s="31" t="s">
        <v>80</v>
      </c>
      <c r="AA305" s="31" t="s">
        <v>80</v>
      </c>
      <c r="AB305" s="31" t="s">
        <v>80</v>
      </c>
      <c r="AC305" s="31" t="s">
        <v>80</v>
      </c>
      <c r="AD305" s="31" t="s">
        <v>80</v>
      </c>
      <c r="AE305" s="31" t="s">
        <v>80</v>
      </c>
      <c r="AF305" s="31" t="s">
        <v>80</v>
      </c>
      <c r="AG305" s="31" t="s">
        <v>80</v>
      </c>
      <c r="AH305" s="31" t="s">
        <v>80</v>
      </c>
      <c r="AI305" s="31" t="s">
        <v>80</v>
      </c>
      <c r="AJ305" s="31" t="s">
        <v>80</v>
      </c>
      <c r="AK305">
        <v>150</v>
      </c>
      <c r="AL305" s="29">
        <v>0</v>
      </c>
      <c r="AM305" s="29">
        <v>100</v>
      </c>
      <c r="AN305" s="20">
        <v>4</v>
      </c>
    </row>
    <row r="306" spans="1:40" x14ac:dyDescent="0.25">
      <c r="A306" t="s">
        <v>202</v>
      </c>
      <c r="B306" t="s">
        <v>188</v>
      </c>
      <c r="C306" t="s">
        <v>75</v>
      </c>
      <c r="D306" t="s">
        <v>93</v>
      </c>
      <c r="E306" t="s">
        <v>104</v>
      </c>
      <c r="F306" t="s">
        <v>79</v>
      </c>
      <c r="G306" s="31" t="s">
        <v>80</v>
      </c>
      <c r="H306" s="31" t="s">
        <v>82</v>
      </c>
      <c r="I306" s="31" t="s">
        <v>80</v>
      </c>
      <c r="J306" s="31" t="s">
        <v>80</v>
      </c>
      <c r="K306" s="31" t="s">
        <v>80</v>
      </c>
      <c r="L306" s="31" t="s">
        <v>80</v>
      </c>
      <c r="M306" s="31" t="s">
        <v>80</v>
      </c>
      <c r="N306" s="31" t="s">
        <v>80</v>
      </c>
      <c r="O306" s="31" t="s">
        <v>80</v>
      </c>
      <c r="P306" s="31" t="s">
        <v>80</v>
      </c>
      <c r="Q306" s="31" t="s">
        <v>80</v>
      </c>
      <c r="R306" s="31" t="s">
        <v>80</v>
      </c>
      <c r="S306" s="31" t="s">
        <v>80</v>
      </c>
      <c r="T306" s="31" t="s">
        <v>80</v>
      </c>
      <c r="U306" s="31" t="s">
        <v>80</v>
      </c>
      <c r="V306" s="31" t="s">
        <v>80</v>
      </c>
      <c r="W306" s="31" t="s">
        <v>80</v>
      </c>
      <c r="X306" s="31" t="s">
        <v>80</v>
      </c>
      <c r="Y306" s="31" t="s">
        <v>80</v>
      </c>
      <c r="Z306" s="31" t="s">
        <v>80</v>
      </c>
      <c r="AA306" s="31" t="s">
        <v>80</v>
      </c>
      <c r="AB306" s="31" t="s">
        <v>80</v>
      </c>
      <c r="AC306" s="31" t="s">
        <v>80</v>
      </c>
      <c r="AD306" s="31" t="s">
        <v>80</v>
      </c>
      <c r="AE306" s="31" t="s">
        <v>80</v>
      </c>
      <c r="AF306" s="31" t="s">
        <v>80</v>
      </c>
      <c r="AG306" s="31" t="s">
        <v>80</v>
      </c>
      <c r="AH306" s="31" t="s">
        <v>80</v>
      </c>
      <c r="AI306" s="31" t="s">
        <v>80</v>
      </c>
      <c r="AJ306" s="31" t="s">
        <v>80</v>
      </c>
      <c r="AK306">
        <v>150</v>
      </c>
      <c r="AL306" s="29" t="s">
        <v>80</v>
      </c>
      <c r="AM306" s="29" t="s">
        <v>80</v>
      </c>
      <c r="AN306" s="20" t="s">
        <v>80</v>
      </c>
    </row>
    <row r="307" spans="1:40" x14ac:dyDescent="0.25">
      <c r="A307" t="s">
        <v>202</v>
      </c>
      <c r="B307" t="s">
        <v>188</v>
      </c>
      <c r="C307" t="s">
        <v>75</v>
      </c>
      <c r="D307" t="s">
        <v>185</v>
      </c>
      <c r="E307" t="s">
        <v>87</v>
      </c>
      <c r="F307" t="s">
        <v>78</v>
      </c>
      <c r="G307" s="31" t="s">
        <v>80</v>
      </c>
      <c r="H307" s="31" t="s">
        <v>80</v>
      </c>
      <c r="I307" s="31" t="s">
        <v>80</v>
      </c>
      <c r="J307" s="31" t="s">
        <v>80</v>
      </c>
      <c r="K307" s="31" t="s">
        <v>80</v>
      </c>
      <c r="L307" s="31" t="s">
        <v>80</v>
      </c>
      <c r="M307" s="31" t="s">
        <v>80</v>
      </c>
      <c r="N307" s="31" t="s">
        <v>80</v>
      </c>
      <c r="O307" s="31" t="s">
        <v>80</v>
      </c>
      <c r="P307" s="31" t="s">
        <v>80</v>
      </c>
      <c r="Q307" s="31" t="s">
        <v>80</v>
      </c>
      <c r="R307" s="31">
        <v>1</v>
      </c>
      <c r="S307" s="31" t="s">
        <v>80</v>
      </c>
      <c r="T307" s="31">
        <v>0.3</v>
      </c>
      <c r="U307" s="31" t="s">
        <v>80</v>
      </c>
      <c r="V307" s="31" t="s">
        <v>80</v>
      </c>
      <c r="W307" s="31">
        <v>1.2030000000000001</v>
      </c>
      <c r="X307" s="31">
        <v>1.359</v>
      </c>
      <c r="Y307" s="31" t="s">
        <v>80</v>
      </c>
      <c r="Z307" s="31" t="s">
        <v>80</v>
      </c>
      <c r="AA307" s="31" t="s">
        <v>80</v>
      </c>
      <c r="AB307" s="31" t="s">
        <v>80</v>
      </c>
      <c r="AC307" s="31" t="s">
        <v>80</v>
      </c>
      <c r="AD307" s="31" t="s">
        <v>80</v>
      </c>
      <c r="AE307" s="31" t="s">
        <v>80</v>
      </c>
      <c r="AF307" s="31" t="s">
        <v>80</v>
      </c>
      <c r="AG307" s="31" t="s">
        <v>80</v>
      </c>
      <c r="AH307" s="31" t="s">
        <v>80</v>
      </c>
      <c r="AI307" s="31" t="s">
        <v>80</v>
      </c>
      <c r="AJ307" s="31" t="s">
        <v>80</v>
      </c>
      <c r="AK307">
        <v>152</v>
      </c>
      <c r="AL307" s="29">
        <v>0</v>
      </c>
      <c r="AM307" s="29">
        <v>100</v>
      </c>
      <c r="AN307" s="20">
        <v>3.8620000000000001</v>
      </c>
    </row>
    <row r="308" spans="1:40" x14ac:dyDescent="0.25">
      <c r="A308" t="s">
        <v>202</v>
      </c>
      <c r="B308" t="s">
        <v>188</v>
      </c>
      <c r="C308" t="s">
        <v>75</v>
      </c>
      <c r="D308" t="s">
        <v>185</v>
      </c>
      <c r="E308" t="s">
        <v>87</v>
      </c>
      <c r="F308" t="s">
        <v>79</v>
      </c>
      <c r="G308" s="31" t="s">
        <v>80</v>
      </c>
      <c r="H308" s="31" t="s">
        <v>80</v>
      </c>
      <c r="I308" s="31" t="s">
        <v>80</v>
      </c>
      <c r="J308" s="31" t="s">
        <v>80</v>
      </c>
      <c r="K308" s="31" t="s">
        <v>80</v>
      </c>
      <c r="L308" s="31" t="s">
        <v>80</v>
      </c>
      <c r="M308" s="31" t="s">
        <v>80</v>
      </c>
      <c r="N308" s="31" t="s">
        <v>80</v>
      </c>
      <c r="O308" s="31" t="s">
        <v>80</v>
      </c>
      <c r="P308" s="31" t="s">
        <v>80</v>
      </c>
      <c r="Q308" s="31" t="s">
        <v>80</v>
      </c>
      <c r="R308" s="31" t="s">
        <v>82</v>
      </c>
      <c r="S308" s="31" t="s">
        <v>80</v>
      </c>
      <c r="T308" s="31" t="s">
        <v>82</v>
      </c>
      <c r="U308" s="31" t="s">
        <v>80</v>
      </c>
      <c r="V308" s="31" t="s">
        <v>80</v>
      </c>
      <c r="W308" s="31" t="s">
        <v>82</v>
      </c>
      <c r="X308" s="31" t="s">
        <v>82</v>
      </c>
      <c r="Y308" s="31" t="s">
        <v>5</v>
      </c>
      <c r="Z308" s="31" t="s">
        <v>80</v>
      </c>
      <c r="AA308" s="31" t="s">
        <v>80</v>
      </c>
      <c r="AB308" s="31" t="s">
        <v>80</v>
      </c>
      <c r="AC308" s="31" t="s">
        <v>80</v>
      </c>
      <c r="AD308" s="31" t="s">
        <v>80</v>
      </c>
      <c r="AE308" s="31" t="s">
        <v>80</v>
      </c>
      <c r="AF308" s="31" t="s">
        <v>80</v>
      </c>
      <c r="AG308" s="31" t="s">
        <v>80</v>
      </c>
      <c r="AH308" s="31" t="s">
        <v>80</v>
      </c>
      <c r="AI308" s="31" t="s">
        <v>80</v>
      </c>
      <c r="AJ308" s="31" t="s">
        <v>80</v>
      </c>
      <c r="AK308">
        <v>152</v>
      </c>
      <c r="AL308" s="29" t="s">
        <v>80</v>
      </c>
      <c r="AM308" s="29" t="s">
        <v>80</v>
      </c>
      <c r="AN308" s="20" t="s">
        <v>80</v>
      </c>
    </row>
    <row r="309" spans="1:40" x14ac:dyDescent="0.25">
      <c r="A309" t="s">
        <v>202</v>
      </c>
      <c r="B309" t="s">
        <v>188</v>
      </c>
      <c r="C309" t="s">
        <v>75</v>
      </c>
      <c r="D309" t="s">
        <v>109</v>
      </c>
      <c r="E309" t="s">
        <v>95</v>
      </c>
      <c r="F309" t="s">
        <v>78</v>
      </c>
      <c r="G309" s="31" t="s">
        <v>80</v>
      </c>
      <c r="H309" s="31" t="s">
        <v>80</v>
      </c>
      <c r="I309" s="31" t="s">
        <v>80</v>
      </c>
      <c r="J309" s="31" t="s">
        <v>80</v>
      </c>
      <c r="K309" s="31">
        <v>1</v>
      </c>
      <c r="L309" s="31">
        <v>0.16700000000000001</v>
      </c>
      <c r="M309" s="31">
        <v>0.19600000000000001</v>
      </c>
      <c r="N309" s="31">
        <v>1.0229999999999999</v>
      </c>
      <c r="O309" s="31">
        <v>2.1999999999999999E-2</v>
      </c>
      <c r="P309" s="31">
        <v>0.27</v>
      </c>
      <c r="Q309" s="31">
        <v>8.2000000000000003E-2</v>
      </c>
      <c r="R309" s="31">
        <v>0.32400000000000001</v>
      </c>
      <c r="S309" s="31">
        <v>5.0000000000000001E-3</v>
      </c>
      <c r="T309" s="31">
        <v>1.0999999999999999E-2</v>
      </c>
      <c r="U309" s="31" t="s">
        <v>80</v>
      </c>
      <c r="V309" s="31" t="s">
        <v>80</v>
      </c>
      <c r="W309" s="31">
        <v>0.02</v>
      </c>
      <c r="X309" s="31">
        <v>0.316</v>
      </c>
      <c r="Y309" s="31" t="s">
        <v>80</v>
      </c>
      <c r="Z309" s="31">
        <v>6.2E-2</v>
      </c>
      <c r="AA309" s="31">
        <v>0.03</v>
      </c>
      <c r="AB309" s="31" t="s">
        <v>80</v>
      </c>
      <c r="AC309" s="31">
        <v>8.4000000000000005E-2</v>
      </c>
      <c r="AD309" s="31" t="s">
        <v>80</v>
      </c>
      <c r="AE309" s="31">
        <v>7.0000000000000001E-3</v>
      </c>
      <c r="AF309" s="31">
        <v>2.5999999999999999E-2</v>
      </c>
      <c r="AG309" s="31">
        <v>0.106</v>
      </c>
      <c r="AH309" s="31" t="s">
        <v>80</v>
      </c>
      <c r="AI309" s="31" t="s">
        <v>80</v>
      </c>
      <c r="AJ309" s="31" t="s">
        <v>80</v>
      </c>
      <c r="AK309">
        <v>153</v>
      </c>
      <c r="AL309" s="29">
        <v>0</v>
      </c>
      <c r="AM309" s="29">
        <v>100</v>
      </c>
      <c r="AN309" s="20">
        <v>3.7509999999999999</v>
      </c>
    </row>
    <row r="310" spans="1:40" x14ac:dyDescent="0.25">
      <c r="A310" t="s">
        <v>202</v>
      </c>
      <c r="B310" t="s">
        <v>188</v>
      </c>
      <c r="C310" t="s">
        <v>75</v>
      </c>
      <c r="D310" t="s">
        <v>109</v>
      </c>
      <c r="E310" t="s">
        <v>95</v>
      </c>
      <c r="F310" t="s">
        <v>79</v>
      </c>
      <c r="G310" s="31" t="s">
        <v>80</v>
      </c>
      <c r="H310" s="31" t="s">
        <v>80</v>
      </c>
      <c r="I310" s="31" t="s">
        <v>80</v>
      </c>
      <c r="J310" s="31" t="s">
        <v>80</v>
      </c>
      <c r="K310" s="31" t="s">
        <v>20</v>
      </c>
      <c r="L310" s="31" t="s">
        <v>5</v>
      </c>
      <c r="M310" s="31" t="s">
        <v>5</v>
      </c>
      <c r="N310" s="31" t="s">
        <v>5</v>
      </c>
      <c r="O310" s="31" t="s">
        <v>5</v>
      </c>
      <c r="P310" s="31" t="s">
        <v>5</v>
      </c>
      <c r="Q310" s="31" t="s">
        <v>20</v>
      </c>
      <c r="R310" s="31" t="s">
        <v>5</v>
      </c>
      <c r="S310" s="31" t="s">
        <v>5</v>
      </c>
      <c r="T310" s="31" t="s">
        <v>5</v>
      </c>
      <c r="U310" s="31" t="s">
        <v>80</v>
      </c>
      <c r="V310" s="31" t="s">
        <v>80</v>
      </c>
      <c r="W310" s="31" t="s">
        <v>24</v>
      </c>
      <c r="X310" s="31" t="s">
        <v>24</v>
      </c>
      <c r="Y310" s="31" t="s">
        <v>80</v>
      </c>
      <c r="Z310" s="31" t="s">
        <v>24</v>
      </c>
      <c r="AA310" s="31" t="s">
        <v>22</v>
      </c>
      <c r="AB310" s="31" t="s">
        <v>80</v>
      </c>
      <c r="AC310" s="31" t="s">
        <v>24</v>
      </c>
      <c r="AD310" s="31" t="s">
        <v>80</v>
      </c>
      <c r="AE310" s="31" t="s">
        <v>22</v>
      </c>
      <c r="AF310" s="31" t="s">
        <v>20</v>
      </c>
      <c r="AG310" s="31" t="s">
        <v>22</v>
      </c>
      <c r="AH310" s="31" t="s">
        <v>80</v>
      </c>
      <c r="AI310" s="31" t="s">
        <v>80</v>
      </c>
      <c r="AJ310" s="31" t="s">
        <v>80</v>
      </c>
      <c r="AK310">
        <v>153</v>
      </c>
      <c r="AL310" s="29" t="s">
        <v>80</v>
      </c>
      <c r="AM310" s="29" t="s">
        <v>80</v>
      </c>
      <c r="AN310" s="20" t="s">
        <v>80</v>
      </c>
    </row>
    <row r="311" spans="1:40" x14ac:dyDescent="0.25">
      <c r="A311" t="s">
        <v>202</v>
      </c>
      <c r="B311" t="s">
        <v>188</v>
      </c>
      <c r="C311" t="s">
        <v>75</v>
      </c>
      <c r="D311" t="s">
        <v>146</v>
      </c>
      <c r="E311" t="s">
        <v>105</v>
      </c>
      <c r="F311" t="s">
        <v>78</v>
      </c>
      <c r="G311" s="31" t="s">
        <v>80</v>
      </c>
      <c r="H311" s="31" t="s">
        <v>80</v>
      </c>
      <c r="I311" s="31" t="s">
        <v>80</v>
      </c>
      <c r="J311" s="31" t="s">
        <v>80</v>
      </c>
      <c r="K311" s="31" t="s">
        <v>80</v>
      </c>
      <c r="L311" s="31" t="s">
        <v>80</v>
      </c>
      <c r="M311" s="31" t="s">
        <v>80</v>
      </c>
      <c r="N311" s="31" t="s">
        <v>80</v>
      </c>
      <c r="O311" s="31" t="s">
        <v>80</v>
      </c>
      <c r="P311" s="31" t="s">
        <v>80</v>
      </c>
      <c r="Q311" s="31" t="s">
        <v>80</v>
      </c>
      <c r="R311" s="31" t="s">
        <v>80</v>
      </c>
      <c r="S311" s="31" t="s">
        <v>80</v>
      </c>
      <c r="T311" s="31" t="s">
        <v>80</v>
      </c>
      <c r="U311" s="31" t="s">
        <v>80</v>
      </c>
      <c r="V311" s="31" t="s">
        <v>80</v>
      </c>
      <c r="W311" s="31" t="s">
        <v>80</v>
      </c>
      <c r="X311" s="31" t="s">
        <v>80</v>
      </c>
      <c r="Y311" s="31" t="s">
        <v>80</v>
      </c>
      <c r="Z311" s="31" t="s">
        <v>80</v>
      </c>
      <c r="AA311" s="31" t="s">
        <v>80</v>
      </c>
      <c r="AB311" s="31" t="s">
        <v>80</v>
      </c>
      <c r="AC311" s="31" t="s">
        <v>80</v>
      </c>
      <c r="AD311" s="31">
        <v>1.49</v>
      </c>
      <c r="AE311" s="31" t="s">
        <v>80</v>
      </c>
      <c r="AF311" s="31">
        <v>1.272</v>
      </c>
      <c r="AG311" s="31">
        <v>0.81699999999999995</v>
      </c>
      <c r="AH311" s="31" t="s">
        <v>80</v>
      </c>
      <c r="AI311" s="31" t="s">
        <v>80</v>
      </c>
      <c r="AJ311" s="31" t="s">
        <v>80</v>
      </c>
      <c r="AK311">
        <v>154</v>
      </c>
      <c r="AL311" s="29">
        <v>0</v>
      </c>
      <c r="AM311" s="29">
        <v>100</v>
      </c>
      <c r="AN311" s="20">
        <v>3.5790000000000002</v>
      </c>
    </row>
    <row r="312" spans="1:40" x14ac:dyDescent="0.25">
      <c r="A312" t="s">
        <v>202</v>
      </c>
      <c r="B312" t="s">
        <v>188</v>
      </c>
      <c r="C312" t="s">
        <v>75</v>
      </c>
      <c r="D312" t="s">
        <v>146</v>
      </c>
      <c r="E312" t="s">
        <v>105</v>
      </c>
      <c r="F312" t="s">
        <v>79</v>
      </c>
      <c r="G312" s="31" t="s">
        <v>80</v>
      </c>
      <c r="H312" s="31" t="s">
        <v>80</v>
      </c>
      <c r="I312" s="31" t="s">
        <v>80</v>
      </c>
      <c r="J312" s="31" t="s">
        <v>80</v>
      </c>
      <c r="K312" s="31" t="s">
        <v>80</v>
      </c>
      <c r="L312" s="31" t="s">
        <v>80</v>
      </c>
      <c r="M312" s="31" t="s">
        <v>80</v>
      </c>
      <c r="N312" s="31" t="s">
        <v>80</v>
      </c>
      <c r="O312" s="31" t="s">
        <v>80</v>
      </c>
      <c r="P312" s="31" t="s">
        <v>80</v>
      </c>
      <c r="Q312" s="31" t="s">
        <v>80</v>
      </c>
      <c r="R312" s="31" t="s">
        <v>80</v>
      </c>
      <c r="S312" s="31" t="s">
        <v>80</v>
      </c>
      <c r="T312" s="31" t="s">
        <v>80</v>
      </c>
      <c r="U312" s="31" t="s">
        <v>80</v>
      </c>
      <c r="V312" s="31" t="s">
        <v>80</v>
      </c>
      <c r="W312" s="31" t="s">
        <v>80</v>
      </c>
      <c r="X312" s="31" t="s">
        <v>80</v>
      </c>
      <c r="Y312" s="31" t="s">
        <v>80</v>
      </c>
      <c r="Z312" s="31" t="s">
        <v>80</v>
      </c>
      <c r="AA312" s="31" t="s">
        <v>80</v>
      </c>
      <c r="AB312" s="31" t="s">
        <v>80</v>
      </c>
      <c r="AC312" s="31" t="s">
        <v>80</v>
      </c>
      <c r="AD312" s="31" t="s">
        <v>82</v>
      </c>
      <c r="AE312" s="31" t="s">
        <v>80</v>
      </c>
      <c r="AF312" s="31" t="s">
        <v>82</v>
      </c>
      <c r="AG312" s="31" t="s">
        <v>82</v>
      </c>
      <c r="AH312" s="31" t="s">
        <v>80</v>
      </c>
      <c r="AI312" s="31" t="s">
        <v>80</v>
      </c>
      <c r="AJ312" s="31" t="s">
        <v>80</v>
      </c>
      <c r="AK312">
        <v>154</v>
      </c>
      <c r="AL312" s="29" t="s">
        <v>80</v>
      </c>
      <c r="AM312" s="29" t="s">
        <v>80</v>
      </c>
      <c r="AN312" s="20" t="s">
        <v>80</v>
      </c>
    </row>
    <row r="313" spans="1:40" x14ac:dyDescent="0.25">
      <c r="A313" t="s">
        <v>202</v>
      </c>
      <c r="B313" t="s">
        <v>188</v>
      </c>
      <c r="C313" t="s">
        <v>75</v>
      </c>
      <c r="D313" t="s">
        <v>192</v>
      </c>
      <c r="E313" t="s">
        <v>87</v>
      </c>
      <c r="F313" t="s">
        <v>78</v>
      </c>
      <c r="G313" s="31" t="s">
        <v>80</v>
      </c>
      <c r="H313" s="31" t="s">
        <v>80</v>
      </c>
      <c r="I313" s="31" t="s">
        <v>80</v>
      </c>
      <c r="J313" s="31" t="s">
        <v>80</v>
      </c>
      <c r="K313" s="31" t="s">
        <v>80</v>
      </c>
      <c r="L313" s="31" t="s">
        <v>80</v>
      </c>
      <c r="M313" s="31" t="s">
        <v>80</v>
      </c>
      <c r="N313" s="31" t="s">
        <v>80</v>
      </c>
      <c r="O313" s="31" t="s">
        <v>80</v>
      </c>
      <c r="P313" s="31" t="s">
        <v>80</v>
      </c>
      <c r="Q313" s="31">
        <v>3.5</v>
      </c>
      <c r="R313" s="31" t="s">
        <v>80</v>
      </c>
      <c r="S313" s="31" t="s">
        <v>80</v>
      </c>
      <c r="T313" s="31" t="s">
        <v>80</v>
      </c>
      <c r="U313" s="31" t="s">
        <v>80</v>
      </c>
      <c r="V313" s="31" t="s">
        <v>80</v>
      </c>
      <c r="W313" s="31" t="s">
        <v>80</v>
      </c>
      <c r="X313" s="31" t="s">
        <v>80</v>
      </c>
      <c r="Y313" s="31" t="s">
        <v>80</v>
      </c>
      <c r="Z313" s="31" t="s">
        <v>80</v>
      </c>
      <c r="AA313" s="31" t="s">
        <v>80</v>
      </c>
      <c r="AB313" s="31" t="s">
        <v>80</v>
      </c>
      <c r="AC313" s="31" t="s">
        <v>80</v>
      </c>
      <c r="AD313" s="31" t="s">
        <v>80</v>
      </c>
      <c r="AE313" s="31" t="s">
        <v>80</v>
      </c>
      <c r="AF313" s="31" t="s">
        <v>80</v>
      </c>
      <c r="AG313" s="31" t="s">
        <v>80</v>
      </c>
      <c r="AH313" s="31" t="s">
        <v>80</v>
      </c>
      <c r="AI313" s="31" t="s">
        <v>80</v>
      </c>
      <c r="AJ313" s="31" t="s">
        <v>80</v>
      </c>
      <c r="AK313">
        <v>155</v>
      </c>
      <c r="AL313" s="29">
        <v>0</v>
      </c>
      <c r="AM313" s="29">
        <v>100</v>
      </c>
      <c r="AN313" s="20">
        <v>3.5</v>
      </c>
    </row>
    <row r="314" spans="1:40" x14ac:dyDescent="0.25">
      <c r="A314" t="s">
        <v>202</v>
      </c>
      <c r="B314" t="s">
        <v>188</v>
      </c>
      <c r="C314" t="s">
        <v>75</v>
      </c>
      <c r="D314" t="s">
        <v>192</v>
      </c>
      <c r="E314" t="s">
        <v>87</v>
      </c>
      <c r="F314" t="s">
        <v>79</v>
      </c>
      <c r="G314" s="31" t="s">
        <v>80</v>
      </c>
      <c r="H314" s="31" t="s">
        <v>80</v>
      </c>
      <c r="I314" s="31" t="s">
        <v>80</v>
      </c>
      <c r="J314" s="31" t="s">
        <v>80</v>
      </c>
      <c r="K314" s="31" t="s">
        <v>80</v>
      </c>
      <c r="L314" s="31" t="s">
        <v>80</v>
      </c>
      <c r="M314" s="31" t="s">
        <v>80</v>
      </c>
      <c r="N314" s="31" t="s">
        <v>80</v>
      </c>
      <c r="O314" s="31" t="s">
        <v>80</v>
      </c>
      <c r="P314" s="31" t="s">
        <v>80</v>
      </c>
      <c r="Q314" s="31" t="s">
        <v>82</v>
      </c>
      <c r="R314" s="31" t="s">
        <v>80</v>
      </c>
      <c r="S314" s="31" t="s">
        <v>80</v>
      </c>
      <c r="T314" s="31" t="s">
        <v>80</v>
      </c>
      <c r="U314" s="31" t="s">
        <v>80</v>
      </c>
      <c r="V314" s="31" t="s">
        <v>80</v>
      </c>
      <c r="W314" s="31" t="s">
        <v>80</v>
      </c>
      <c r="X314" s="31" t="s">
        <v>80</v>
      </c>
      <c r="Y314" s="31" t="s">
        <v>80</v>
      </c>
      <c r="Z314" s="31" t="s">
        <v>80</v>
      </c>
      <c r="AA314" s="31" t="s">
        <v>80</v>
      </c>
      <c r="AB314" s="31" t="s">
        <v>80</v>
      </c>
      <c r="AC314" s="31" t="s">
        <v>80</v>
      </c>
      <c r="AD314" s="31" t="s">
        <v>80</v>
      </c>
      <c r="AE314" s="31" t="s">
        <v>80</v>
      </c>
      <c r="AF314" s="31" t="s">
        <v>80</v>
      </c>
      <c r="AG314" s="31" t="s">
        <v>80</v>
      </c>
      <c r="AH314" s="31" t="s">
        <v>80</v>
      </c>
      <c r="AI314" s="31" t="s">
        <v>80</v>
      </c>
      <c r="AJ314" s="31" t="s">
        <v>80</v>
      </c>
      <c r="AK314">
        <v>155</v>
      </c>
      <c r="AL314" s="29" t="s">
        <v>80</v>
      </c>
      <c r="AM314" s="29" t="s">
        <v>80</v>
      </c>
      <c r="AN314" s="20" t="s">
        <v>80</v>
      </c>
    </row>
    <row r="315" spans="1:40" x14ac:dyDescent="0.25">
      <c r="A315" t="s">
        <v>202</v>
      </c>
      <c r="B315" t="s">
        <v>188</v>
      </c>
      <c r="C315" t="s">
        <v>75</v>
      </c>
      <c r="D315" t="s">
        <v>110</v>
      </c>
      <c r="E315" t="s">
        <v>95</v>
      </c>
      <c r="F315" t="s">
        <v>78</v>
      </c>
      <c r="G315" s="31" t="s">
        <v>80</v>
      </c>
      <c r="H315" s="31" t="s">
        <v>80</v>
      </c>
      <c r="I315" s="31" t="s">
        <v>80</v>
      </c>
      <c r="J315" s="31" t="s">
        <v>80</v>
      </c>
      <c r="K315" s="31" t="s">
        <v>80</v>
      </c>
      <c r="L315" s="31">
        <v>0.01</v>
      </c>
      <c r="M315" s="31" t="s">
        <v>80</v>
      </c>
      <c r="N315" s="31">
        <v>0.03</v>
      </c>
      <c r="O315" s="31">
        <v>7.1999999999999995E-2</v>
      </c>
      <c r="P315" s="31" t="s">
        <v>80</v>
      </c>
      <c r="Q315" s="31">
        <v>6.5000000000000002E-2</v>
      </c>
      <c r="R315" s="31">
        <v>0.153</v>
      </c>
      <c r="S315" s="31">
        <v>7.5999999999999998E-2</v>
      </c>
      <c r="T315" s="31">
        <v>5.1999999999999998E-2</v>
      </c>
      <c r="U315" s="31">
        <v>0.16400000000000001</v>
      </c>
      <c r="V315" s="31">
        <v>0.48299999999999998</v>
      </c>
      <c r="W315" s="31">
        <v>0.13500000000000001</v>
      </c>
      <c r="X315" s="31">
        <v>0.45600000000000002</v>
      </c>
      <c r="Y315" s="31">
        <v>4.4999999999999998E-2</v>
      </c>
      <c r="Z315" s="31">
        <v>8.5999999999999993E-2</v>
      </c>
      <c r="AA315" s="31">
        <v>0.03</v>
      </c>
      <c r="AB315" s="31" t="s">
        <v>80</v>
      </c>
      <c r="AC315" s="31">
        <v>1.264</v>
      </c>
      <c r="AD315" s="31" t="s">
        <v>80</v>
      </c>
      <c r="AE315" s="31">
        <v>8.0000000000000002E-3</v>
      </c>
      <c r="AF315" s="31" t="s">
        <v>80</v>
      </c>
      <c r="AG315" s="31" t="s">
        <v>80</v>
      </c>
      <c r="AH315" s="31" t="s">
        <v>80</v>
      </c>
      <c r="AI315" s="31">
        <v>4.2000000000000003E-2</v>
      </c>
      <c r="AJ315" s="31" t="s">
        <v>80</v>
      </c>
      <c r="AK315">
        <v>156</v>
      </c>
      <c r="AL315" s="29">
        <v>0</v>
      </c>
      <c r="AM315" s="29">
        <v>100</v>
      </c>
      <c r="AN315" s="20">
        <v>3.1709999999999998</v>
      </c>
    </row>
    <row r="316" spans="1:40" x14ac:dyDescent="0.25">
      <c r="A316" t="s">
        <v>202</v>
      </c>
      <c r="B316" t="s">
        <v>188</v>
      </c>
      <c r="C316" t="s">
        <v>75</v>
      </c>
      <c r="D316" t="s">
        <v>110</v>
      </c>
      <c r="E316" t="s">
        <v>95</v>
      </c>
      <c r="F316" t="s">
        <v>79</v>
      </c>
      <c r="G316" s="31" t="s">
        <v>80</v>
      </c>
      <c r="H316" s="31" t="s">
        <v>80</v>
      </c>
      <c r="I316" s="31" t="s">
        <v>80</v>
      </c>
      <c r="J316" s="31" t="s">
        <v>80</v>
      </c>
      <c r="K316" s="31" t="s">
        <v>80</v>
      </c>
      <c r="L316" s="31" t="s">
        <v>82</v>
      </c>
      <c r="M316" s="31" t="s">
        <v>80</v>
      </c>
      <c r="N316" s="31" t="s">
        <v>82</v>
      </c>
      <c r="O316" s="31" t="s">
        <v>82</v>
      </c>
      <c r="P316" s="31" t="s">
        <v>80</v>
      </c>
      <c r="Q316" s="31" t="s">
        <v>5</v>
      </c>
      <c r="R316" s="31" t="s">
        <v>5</v>
      </c>
      <c r="S316" s="31" t="s">
        <v>5</v>
      </c>
      <c r="T316" s="31" t="s">
        <v>5</v>
      </c>
      <c r="U316" s="31" t="s">
        <v>5</v>
      </c>
      <c r="V316" s="31" t="s">
        <v>5</v>
      </c>
      <c r="W316" s="31" t="s">
        <v>5</v>
      </c>
      <c r="X316" s="31" t="s">
        <v>5</v>
      </c>
      <c r="Y316" s="31" t="s">
        <v>5</v>
      </c>
      <c r="Z316" s="31" t="s">
        <v>5</v>
      </c>
      <c r="AA316" s="31" t="s">
        <v>5</v>
      </c>
      <c r="AB316" s="31" t="s">
        <v>80</v>
      </c>
      <c r="AC316" s="31" t="s">
        <v>5</v>
      </c>
      <c r="AD316" s="31" t="s">
        <v>80</v>
      </c>
      <c r="AE316" s="31" t="s">
        <v>5</v>
      </c>
      <c r="AF316" s="31" t="s">
        <v>80</v>
      </c>
      <c r="AG316" s="31" t="s">
        <v>80</v>
      </c>
      <c r="AH316" s="31" t="s">
        <v>80</v>
      </c>
      <c r="AI316" s="31" t="s">
        <v>5</v>
      </c>
      <c r="AJ316" s="31" t="s">
        <v>80</v>
      </c>
      <c r="AK316">
        <v>156</v>
      </c>
      <c r="AL316" s="29" t="s">
        <v>80</v>
      </c>
      <c r="AM316" s="29" t="s">
        <v>80</v>
      </c>
      <c r="AN316" s="20" t="s">
        <v>80</v>
      </c>
    </row>
    <row r="317" spans="1:40" x14ac:dyDescent="0.25">
      <c r="A317" t="s">
        <v>202</v>
      </c>
      <c r="B317" t="s">
        <v>188</v>
      </c>
      <c r="C317" t="s">
        <v>75</v>
      </c>
      <c r="D317" t="s">
        <v>185</v>
      </c>
      <c r="E317" t="s">
        <v>105</v>
      </c>
      <c r="F317" t="s">
        <v>78</v>
      </c>
      <c r="G317" s="31" t="s">
        <v>80</v>
      </c>
      <c r="H317" s="31" t="s">
        <v>80</v>
      </c>
      <c r="I317" s="31" t="s">
        <v>80</v>
      </c>
      <c r="J317" s="31" t="s">
        <v>80</v>
      </c>
      <c r="K317" s="31" t="s">
        <v>80</v>
      </c>
      <c r="L317" s="31" t="s">
        <v>80</v>
      </c>
      <c r="M317" s="31" t="s">
        <v>80</v>
      </c>
      <c r="N317" s="31" t="s">
        <v>80</v>
      </c>
      <c r="O317" s="31" t="s">
        <v>80</v>
      </c>
      <c r="P317" s="31" t="s">
        <v>80</v>
      </c>
      <c r="Q317" s="31" t="s">
        <v>80</v>
      </c>
      <c r="R317" s="31" t="s">
        <v>80</v>
      </c>
      <c r="S317" s="31" t="s">
        <v>80</v>
      </c>
      <c r="T317" s="31" t="s">
        <v>80</v>
      </c>
      <c r="U317" s="31" t="s">
        <v>80</v>
      </c>
      <c r="V317" s="31" t="s">
        <v>80</v>
      </c>
      <c r="W317" s="31" t="s">
        <v>80</v>
      </c>
      <c r="X317" s="31" t="s">
        <v>80</v>
      </c>
      <c r="Y317" s="31">
        <v>2.5499999999999998</v>
      </c>
      <c r="Z317" s="31" t="s">
        <v>80</v>
      </c>
      <c r="AA317" s="31" t="s">
        <v>80</v>
      </c>
      <c r="AB317" s="31" t="s">
        <v>80</v>
      </c>
      <c r="AC317" s="31" t="s">
        <v>80</v>
      </c>
      <c r="AD317" s="31" t="s">
        <v>80</v>
      </c>
      <c r="AE317" s="31" t="s">
        <v>80</v>
      </c>
      <c r="AF317" s="31" t="s">
        <v>80</v>
      </c>
      <c r="AG317" s="31" t="s">
        <v>80</v>
      </c>
      <c r="AH317" s="31" t="s">
        <v>80</v>
      </c>
      <c r="AI317" s="31" t="s">
        <v>80</v>
      </c>
      <c r="AJ317" s="31" t="s">
        <v>80</v>
      </c>
      <c r="AK317">
        <v>157</v>
      </c>
      <c r="AL317" s="29">
        <v>0</v>
      </c>
      <c r="AM317" s="29">
        <v>100</v>
      </c>
      <c r="AN317" s="20">
        <v>2.5499999999999998</v>
      </c>
    </row>
    <row r="318" spans="1:40" x14ac:dyDescent="0.25">
      <c r="A318" t="s">
        <v>202</v>
      </c>
      <c r="B318" t="s">
        <v>188</v>
      </c>
      <c r="C318" t="s">
        <v>75</v>
      </c>
      <c r="D318" t="s">
        <v>185</v>
      </c>
      <c r="E318" t="s">
        <v>105</v>
      </c>
      <c r="F318" t="s">
        <v>79</v>
      </c>
      <c r="G318" s="31" t="s">
        <v>80</v>
      </c>
      <c r="H318" s="31" t="s">
        <v>80</v>
      </c>
      <c r="I318" s="31" t="s">
        <v>80</v>
      </c>
      <c r="J318" s="31" t="s">
        <v>80</v>
      </c>
      <c r="K318" s="31" t="s">
        <v>80</v>
      </c>
      <c r="L318" s="31" t="s">
        <v>80</v>
      </c>
      <c r="M318" s="31" t="s">
        <v>80</v>
      </c>
      <c r="N318" s="31" t="s">
        <v>80</v>
      </c>
      <c r="O318" s="31" t="s">
        <v>80</v>
      </c>
      <c r="P318" s="31" t="s">
        <v>80</v>
      </c>
      <c r="Q318" s="31" t="s">
        <v>80</v>
      </c>
      <c r="R318" s="31" t="s">
        <v>80</v>
      </c>
      <c r="S318" s="31" t="s">
        <v>80</v>
      </c>
      <c r="T318" s="31" t="s">
        <v>80</v>
      </c>
      <c r="U318" s="31" t="s">
        <v>80</v>
      </c>
      <c r="V318" s="31" t="s">
        <v>80</v>
      </c>
      <c r="W318" s="31" t="s">
        <v>80</v>
      </c>
      <c r="X318" s="31" t="s">
        <v>80</v>
      </c>
      <c r="Y318" s="31" t="s">
        <v>82</v>
      </c>
      <c r="Z318" s="31" t="s">
        <v>80</v>
      </c>
      <c r="AA318" s="31" t="s">
        <v>80</v>
      </c>
      <c r="AB318" s="31" t="s">
        <v>80</v>
      </c>
      <c r="AC318" s="31" t="s">
        <v>80</v>
      </c>
      <c r="AD318" s="31" t="s">
        <v>80</v>
      </c>
      <c r="AE318" s="31" t="s">
        <v>80</v>
      </c>
      <c r="AF318" s="31" t="s">
        <v>80</v>
      </c>
      <c r="AG318" s="31" t="s">
        <v>80</v>
      </c>
      <c r="AH318" s="31" t="s">
        <v>80</v>
      </c>
      <c r="AI318" s="31" t="s">
        <v>80</v>
      </c>
      <c r="AJ318" s="31" t="s">
        <v>80</v>
      </c>
      <c r="AK318">
        <v>157</v>
      </c>
      <c r="AL318" s="29" t="s">
        <v>80</v>
      </c>
      <c r="AM318" s="29" t="s">
        <v>80</v>
      </c>
      <c r="AN318" s="20" t="s">
        <v>80</v>
      </c>
    </row>
    <row r="319" spans="1:40" x14ac:dyDescent="0.25">
      <c r="A319" t="s">
        <v>202</v>
      </c>
      <c r="B319" t="s">
        <v>188</v>
      </c>
      <c r="C319" t="s">
        <v>75</v>
      </c>
      <c r="D319" t="s">
        <v>88</v>
      </c>
      <c r="E319" t="s">
        <v>84</v>
      </c>
      <c r="F319" t="s">
        <v>78</v>
      </c>
      <c r="G319" s="31" t="s">
        <v>80</v>
      </c>
      <c r="H319" s="31" t="s">
        <v>80</v>
      </c>
      <c r="I319" s="31" t="s">
        <v>80</v>
      </c>
      <c r="J319" s="31" t="s">
        <v>80</v>
      </c>
      <c r="K319" s="31" t="s">
        <v>80</v>
      </c>
      <c r="L319" s="31" t="s">
        <v>80</v>
      </c>
      <c r="M319" s="31">
        <v>2.4300000000000002</v>
      </c>
      <c r="N319" s="31" t="s">
        <v>80</v>
      </c>
      <c r="O319" s="31" t="s">
        <v>80</v>
      </c>
      <c r="P319" s="31" t="s">
        <v>80</v>
      </c>
      <c r="Q319" s="31" t="s">
        <v>80</v>
      </c>
      <c r="R319" s="31" t="s">
        <v>80</v>
      </c>
      <c r="S319" s="31" t="s">
        <v>80</v>
      </c>
      <c r="T319" s="31" t="s">
        <v>80</v>
      </c>
      <c r="U319" s="31" t="s">
        <v>80</v>
      </c>
      <c r="V319" s="31" t="s">
        <v>80</v>
      </c>
      <c r="W319" s="31" t="s">
        <v>80</v>
      </c>
      <c r="X319" s="31" t="s">
        <v>80</v>
      </c>
      <c r="Y319" s="31" t="s">
        <v>80</v>
      </c>
      <c r="Z319" s="31" t="s">
        <v>80</v>
      </c>
      <c r="AA319" s="31" t="s">
        <v>80</v>
      </c>
      <c r="AB319" s="31" t="s">
        <v>80</v>
      </c>
      <c r="AC319" s="31" t="s">
        <v>80</v>
      </c>
      <c r="AD319" s="31" t="s">
        <v>80</v>
      </c>
      <c r="AE319" s="31" t="s">
        <v>80</v>
      </c>
      <c r="AF319" s="31" t="s">
        <v>80</v>
      </c>
      <c r="AG319" s="31" t="s">
        <v>80</v>
      </c>
      <c r="AH319" s="31" t="s">
        <v>80</v>
      </c>
      <c r="AI319" s="31" t="s">
        <v>80</v>
      </c>
      <c r="AJ319" s="31" t="s">
        <v>80</v>
      </c>
      <c r="AK319">
        <v>158</v>
      </c>
      <c r="AL319" s="29">
        <v>0</v>
      </c>
      <c r="AM319" s="29">
        <v>100</v>
      </c>
      <c r="AN319" s="20">
        <v>2.4300000000000002</v>
      </c>
    </row>
    <row r="320" spans="1:40" x14ac:dyDescent="0.25">
      <c r="A320" t="s">
        <v>202</v>
      </c>
      <c r="B320" t="s">
        <v>188</v>
      </c>
      <c r="C320" t="s">
        <v>75</v>
      </c>
      <c r="D320" t="s">
        <v>88</v>
      </c>
      <c r="E320" t="s">
        <v>84</v>
      </c>
      <c r="F320" t="s">
        <v>79</v>
      </c>
      <c r="G320" s="31" t="s">
        <v>80</v>
      </c>
      <c r="H320" s="31" t="s">
        <v>80</v>
      </c>
      <c r="I320" s="31" t="s">
        <v>80</v>
      </c>
      <c r="J320" s="31" t="s">
        <v>80</v>
      </c>
      <c r="K320" s="31" t="s">
        <v>80</v>
      </c>
      <c r="L320" s="31" t="s">
        <v>80</v>
      </c>
      <c r="M320" s="31" t="s">
        <v>5</v>
      </c>
      <c r="N320" s="31" t="s">
        <v>80</v>
      </c>
      <c r="O320" s="31" t="s">
        <v>80</v>
      </c>
      <c r="P320" s="31" t="s">
        <v>80</v>
      </c>
      <c r="Q320" s="31" t="s">
        <v>80</v>
      </c>
      <c r="R320" s="31" t="s">
        <v>80</v>
      </c>
      <c r="S320" s="31" t="s">
        <v>80</v>
      </c>
      <c r="T320" s="31" t="s">
        <v>80</v>
      </c>
      <c r="U320" s="31" t="s">
        <v>80</v>
      </c>
      <c r="V320" s="31" t="s">
        <v>80</v>
      </c>
      <c r="W320" s="31" t="s">
        <v>80</v>
      </c>
      <c r="X320" s="31" t="s">
        <v>80</v>
      </c>
      <c r="Y320" s="31" t="s">
        <v>80</v>
      </c>
      <c r="Z320" s="31" t="s">
        <v>80</v>
      </c>
      <c r="AA320" s="31" t="s">
        <v>80</v>
      </c>
      <c r="AB320" s="31" t="s">
        <v>80</v>
      </c>
      <c r="AC320" s="31" t="s">
        <v>80</v>
      </c>
      <c r="AD320" s="31" t="s">
        <v>80</v>
      </c>
      <c r="AE320" s="31" t="s">
        <v>80</v>
      </c>
      <c r="AF320" s="31" t="s">
        <v>80</v>
      </c>
      <c r="AG320" s="31" t="s">
        <v>80</v>
      </c>
      <c r="AH320" s="31" t="s">
        <v>80</v>
      </c>
      <c r="AI320" s="31" t="s">
        <v>80</v>
      </c>
      <c r="AJ320" s="31" t="s">
        <v>80</v>
      </c>
      <c r="AK320">
        <v>158</v>
      </c>
      <c r="AL320" s="29" t="s">
        <v>80</v>
      </c>
      <c r="AM320" s="29" t="s">
        <v>80</v>
      </c>
      <c r="AN320" s="20" t="s">
        <v>80</v>
      </c>
    </row>
    <row r="321" spans="1:40" x14ac:dyDescent="0.25">
      <c r="A321" t="s">
        <v>202</v>
      </c>
      <c r="B321" t="s">
        <v>188</v>
      </c>
      <c r="C321" t="s">
        <v>75</v>
      </c>
      <c r="D321" t="s">
        <v>109</v>
      </c>
      <c r="E321" t="s">
        <v>129</v>
      </c>
      <c r="F321" t="s">
        <v>78</v>
      </c>
      <c r="G321" s="31" t="s">
        <v>80</v>
      </c>
      <c r="H321" s="31" t="s">
        <v>80</v>
      </c>
      <c r="I321" s="31" t="s">
        <v>80</v>
      </c>
      <c r="J321" s="31" t="s">
        <v>80</v>
      </c>
      <c r="K321" s="31" t="s">
        <v>80</v>
      </c>
      <c r="L321" s="31" t="s">
        <v>80</v>
      </c>
      <c r="M321" s="31" t="s">
        <v>80</v>
      </c>
      <c r="N321" s="31" t="s">
        <v>80</v>
      </c>
      <c r="O321" s="31" t="s">
        <v>80</v>
      </c>
      <c r="P321" s="31">
        <v>0.16</v>
      </c>
      <c r="Q321" s="31" t="s">
        <v>80</v>
      </c>
      <c r="R321" s="31" t="s">
        <v>80</v>
      </c>
      <c r="S321" s="31" t="s">
        <v>80</v>
      </c>
      <c r="T321" s="31" t="s">
        <v>80</v>
      </c>
      <c r="U321" s="31">
        <v>6.5000000000000002E-2</v>
      </c>
      <c r="V321" s="31">
        <v>0.14499999999999999</v>
      </c>
      <c r="W321" s="31" t="s">
        <v>80</v>
      </c>
      <c r="X321" s="31">
        <v>7.2999999999999995E-2</v>
      </c>
      <c r="Y321" s="31" t="s">
        <v>80</v>
      </c>
      <c r="Z321" s="31">
        <v>0.13700000000000001</v>
      </c>
      <c r="AA321" s="31">
        <v>7.8E-2</v>
      </c>
      <c r="AB321" s="31">
        <v>5.2999999999999999E-2</v>
      </c>
      <c r="AC321" s="31">
        <v>1.081</v>
      </c>
      <c r="AD321" s="31" t="s">
        <v>80</v>
      </c>
      <c r="AE321" s="31">
        <v>3.1E-2</v>
      </c>
      <c r="AF321" s="31">
        <v>0.249</v>
      </c>
      <c r="AG321" s="31" t="s">
        <v>80</v>
      </c>
      <c r="AH321" s="31" t="s">
        <v>80</v>
      </c>
      <c r="AI321" s="31" t="s">
        <v>80</v>
      </c>
      <c r="AJ321" s="31" t="s">
        <v>80</v>
      </c>
      <c r="AK321">
        <v>159</v>
      </c>
      <c r="AL321" s="29">
        <v>0</v>
      </c>
      <c r="AM321" s="29">
        <v>100</v>
      </c>
      <c r="AN321" s="20">
        <v>2.0710000000000002</v>
      </c>
    </row>
    <row r="322" spans="1:40" x14ac:dyDescent="0.25">
      <c r="A322" t="s">
        <v>202</v>
      </c>
      <c r="B322" t="s">
        <v>188</v>
      </c>
      <c r="C322" t="s">
        <v>75</v>
      </c>
      <c r="D322" t="s">
        <v>109</v>
      </c>
      <c r="E322" t="s">
        <v>129</v>
      </c>
      <c r="F322" t="s">
        <v>79</v>
      </c>
      <c r="G322" s="31" t="s">
        <v>80</v>
      </c>
      <c r="H322" s="31" t="s">
        <v>80</v>
      </c>
      <c r="I322" s="31" t="s">
        <v>80</v>
      </c>
      <c r="J322" s="31" t="s">
        <v>80</v>
      </c>
      <c r="K322" s="31" t="s">
        <v>80</v>
      </c>
      <c r="L322" s="31" t="s">
        <v>80</v>
      </c>
      <c r="M322" s="31" t="s">
        <v>24</v>
      </c>
      <c r="N322" s="31" t="s">
        <v>80</v>
      </c>
      <c r="O322" s="31" t="s">
        <v>80</v>
      </c>
      <c r="P322" s="31" t="s">
        <v>20</v>
      </c>
      <c r="Q322" s="31" t="s">
        <v>80</v>
      </c>
      <c r="R322" s="31" t="s">
        <v>80</v>
      </c>
      <c r="S322" s="31" t="s">
        <v>7</v>
      </c>
      <c r="T322" s="31" t="s">
        <v>80</v>
      </c>
      <c r="U322" s="31" t="s">
        <v>5</v>
      </c>
      <c r="V322" s="31" t="s">
        <v>20</v>
      </c>
      <c r="W322" s="31" t="s">
        <v>80</v>
      </c>
      <c r="X322" s="31" t="s">
        <v>22</v>
      </c>
      <c r="Y322" s="31" t="s">
        <v>80</v>
      </c>
      <c r="Z322" s="31" t="s">
        <v>22</v>
      </c>
      <c r="AA322" s="31" t="s">
        <v>24</v>
      </c>
      <c r="AB322" s="31" t="s">
        <v>24</v>
      </c>
      <c r="AC322" s="31" t="s">
        <v>24</v>
      </c>
      <c r="AD322" s="31" t="s">
        <v>80</v>
      </c>
      <c r="AE322" s="31" t="s">
        <v>24</v>
      </c>
      <c r="AF322" s="31" t="s">
        <v>24</v>
      </c>
      <c r="AG322" s="31" t="s">
        <v>80</v>
      </c>
      <c r="AH322" s="31" t="s">
        <v>7</v>
      </c>
      <c r="AI322" s="31" t="s">
        <v>7</v>
      </c>
      <c r="AJ322" s="31" t="s">
        <v>80</v>
      </c>
      <c r="AK322">
        <v>159</v>
      </c>
      <c r="AL322" s="29" t="s">
        <v>80</v>
      </c>
      <c r="AM322" s="29" t="s">
        <v>80</v>
      </c>
      <c r="AN322" s="20" t="s">
        <v>80</v>
      </c>
    </row>
    <row r="323" spans="1:40" x14ac:dyDescent="0.25">
      <c r="A323" t="s">
        <v>202</v>
      </c>
      <c r="B323" t="s">
        <v>188</v>
      </c>
      <c r="C323" t="s">
        <v>75</v>
      </c>
      <c r="D323" t="s">
        <v>144</v>
      </c>
      <c r="E323" t="s">
        <v>87</v>
      </c>
      <c r="F323" t="s">
        <v>78</v>
      </c>
      <c r="G323" s="31" t="s">
        <v>80</v>
      </c>
      <c r="H323" s="31" t="s">
        <v>80</v>
      </c>
      <c r="I323" s="31" t="s">
        <v>80</v>
      </c>
      <c r="J323" s="31" t="s">
        <v>80</v>
      </c>
      <c r="K323" s="31" t="s">
        <v>80</v>
      </c>
      <c r="L323" s="31" t="s">
        <v>80</v>
      </c>
      <c r="M323" s="31">
        <v>1.55</v>
      </c>
      <c r="N323" s="31">
        <v>0.23</v>
      </c>
      <c r="O323" s="31" t="s">
        <v>80</v>
      </c>
      <c r="P323" s="31" t="s">
        <v>80</v>
      </c>
      <c r="Q323" s="31" t="s">
        <v>80</v>
      </c>
      <c r="R323" s="31" t="s">
        <v>80</v>
      </c>
      <c r="S323" s="31" t="s">
        <v>80</v>
      </c>
      <c r="T323" s="31" t="s">
        <v>80</v>
      </c>
      <c r="U323" s="31" t="s">
        <v>80</v>
      </c>
      <c r="V323" s="31" t="s">
        <v>80</v>
      </c>
      <c r="W323" s="31" t="s">
        <v>80</v>
      </c>
      <c r="X323" s="31" t="s">
        <v>80</v>
      </c>
      <c r="Y323" s="31" t="s">
        <v>80</v>
      </c>
      <c r="Z323" s="31" t="s">
        <v>80</v>
      </c>
      <c r="AA323" s="31">
        <v>0.25700000000000001</v>
      </c>
      <c r="AB323" s="31" t="s">
        <v>80</v>
      </c>
      <c r="AC323" s="31" t="s">
        <v>80</v>
      </c>
      <c r="AD323" s="31" t="s">
        <v>80</v>
      </c>
      <c r="AE323" s="31" t="s">
        <v>80</v>
      </c>
      <c r="AF323" s="31" t="s">
        <v>80</v>
      </c>
      <c r="AG323" s="31" t="s">
        <v>80</v>
      </c>
      <c r="AH323" s="31" t="s">
        <v>80</v>
      </c>
      <c r="AI323" s="31" t="s">
        <v>80</v>
      </c>
      <c r="AJ323" s="31" t="s">
        <v>80</v>
      </c>
      <c r="AK323">
        <v>160</v>
      </c>
      <c r="AL323" s="29">
        <v>0</v>
      </c>
      <c r="AM323" s="29">
        <v>100</v>
      </c>
      <c r="AN323" s="20">
        <v>2.0369999999999999</v>
      </c>
    </row>
    <row r="324" spans="1:40" x14ac:dyDescent="0.25">
      <c r="A324" t="s">
        <v>202</v>
      </c>
      <c r="B324" t="s">
        <v>188</v>
      </c>
      <c r="C324" t="s">
        <v>75</v>
      </c>
      <c r="D324" t="s">
        <v>144</v>
      </c>
      <c r="E324" t="s">
        <v>87</v>
      </c>
      <c r="F324" t="s">
        <v>79</v>
      </c>
      <c r="G324" s="31" t="s">
        <v>80</v>
      </c>
      <c r="H324" s="31" t="s">
        <v>80</v>
      </c>
      <c r="I324" s="31" t="s">
        <v>80</v>
      </c>
      <c r="J324" s="31" t="s">
        <v>80</v>
      </c>
      <c r="K324" s="31" t="s">
        <v>80</v>
      </c>
      <c r="L324" s="31" t="s">
        <v>80</v>
      </c>
      <c r="M324" s="31" t="s">
        <v>5</v>
      </c>
      <c r="N324" s="31" t="s">
        <v>5</v>
      </c>
      <c r="O324" s="31" t="s">
        <v>80</v>
      </c>
      <c r="P324" s="31" t="s">
        <v>80</v>
      </c>
      <c r="Q324" s="31" t="s">
        <v>80</v>
      </c>
      <c r="R324" s="31" t="s">
        <v>80</v>
      </c>
      <c r="S324" s="31" t="s">
        <v>80</v>
      </c>
      <c r="T324" s="31" t="s">
        <v>80</v>
      </c>
      <c r="U324" s="31" t="s">
        <v>80</v>
      </c>
      <c r="V324" s="31" t="s">
        <v>80</v>
      </c>
      <c r="W324" s="31" t="s">
        <v>80</v>
      </c>
      <c r="X324" s="31" t="s">
        <v>80</v>
      </c>
      <c r="Y324" s="31" t="s">
        <v>80</v>
      </c>
      <c r="Z324" s="31" t="s">
        <v>80</v>
      </c>
      <c r="AA324" s="31" t="s">
        <v>5</v>
      </c>
      <c r="AB324" s="31" t="s">
        <v>80</v>
      </c>
      <c r="AC324" s="31" t="s">
        <v>80</v>
      </c>
      <c r="AD324" s="31" t="s">
        <v>80</v>
      </c>
      <c r="AE324" s="31" t="s">
        <v>80</v>
      </c>
      <c r="AF324" s="31" t="s">
        <v>80</v>
      </c>
      <c r="AG324" s="31" t="s">
        <v>80</v>
      </c>
      <c r="AH324" s="31" t="s">
        <v>80</v>
      </c>
      <c r="AI324" s="31" t="s">
        <v>80</v>
      </c>
      <c r="AJ324" s="31" t="s">
        <v>80</v>
      </c>
      <c r="AK324">
        <v>160</v>
      </c>
      <c r="AL324" s="29" t="s">
        <v>80</v>
      </c>
      <c r="AM324" s="29" t="s">
        <v>80</v>
      </c>
      <c r="AN324" s="20" t="s">
        <v>80</v>
      </c>
    </row>
    <row r="325" spans="1:40" x14ac:dyDescent="0.25">
      <c r="A325" t="s">
        <v>202</v>
      </c>
      <c r="B325" t="s">
        <v>188</v>
      </c>
      <c r="C325" t="s">
        <v>75</v>
      </c>
      <c r="D325" t="s">
        <v>130</v>
      </c>
      <c r="E325" t="s">
        <v>84</v>
      </c>
      <c r="F325" t="s">
        <v>78</v>
      </c>
      <c r="G325" s="31" t="s">
        <v>80</v>
      </c>
      <c r="H325" s="31" t="s">
        <v>80</v>
      </c>
      <c r="I325" s="31" t="s">
        <v>80</v>
      </c>
      <c r="J325" s="31" t="s">
        <v>80</v>
      </c>
      <c r="K325" s="31" t="s">
        <v>80</v>
      </c>
      <c r="L325" s="31" t="s">
        <v>80</v>
      </c>
      <c r="M325" s="31" t="s">
        <v>80</v>
      </c>
      <c r="N325" s="31" t="s">
        <v>80</v>
      </c>
      <c r="O325" s="31" t="s">
        <v>80</v>
      </c>
      <c r="P325" s="31" t="s">
        <v>80</v>
      </c>
      <c r="Q325" s="31" t="s">
        <v>80</v>
      </c>
      <c r="R325" s="31" t="s">
        <v>80</v>
      </c>
      <c r="S325" s="31" t="s">
        <v>80</v>
      </c>
      <c r="T325" s="31">
        <v>0.43</v>
      </c>
      <c r="U325" s="31">
        <v>1.2609999999999999</v>
      </c>
      <c r="V325" s="31" t="s">
        <v>80</v>
      </c>
      <c r="W325" s="31">
        <v>0.20300000000000001</v>
      </c>
      <c r="X325" s="31" t="s">
        <v>80</v>
      </c>
      <c r="Y325" s="31" t="s">
        <v>80</v>
      </c>
      <c r="Z325" s="31" t="s">
        <v>80</v>
      </c>
      <c r="AA325" s="31" t="s">
        <v>80</v>
      </c>
      <c r="AB325" s="31" t="s">
        <v>80</v>
      </c>
      <c r="AC325" s="31" t="s">
        <v>80</v>
      </c>
      <c r="AD325" s="31" t="s">
        <v>80</v>
      </c>
      <c r="AE325" s="31" t="s">
        <v>80</v>
      </c>
      <c r="AF325" s="31" t="s">
        <v>80</v>
      </c>
      <c r="AG325" s="31" t="s">
        <v>80</v>
      </c>
      <c r="AH325" s="31" t="s">
        <v>80</v>
      </c>
      <c r="AI325" s="31" t="s">
        <v>80</v>
      </c>
      <c r="AJ325" s="31" t="s">
        <v>80</v>
      </c>
      <c r="AK325">
        <v>161</v>
      </c>
      <c r="AL325" s="29">
        <v>0</v>
      </c>
      <c r="AM325" s="29">
        <v>100</v>
      </c>
      <c r="AN325" s="20">
        <v>1.8939999999999999</v>
      </c>
    </row>
    <row r="326" spans="1:40" x14ac:dyDescent="0.25">
      <c r="A326" t="s">
        <v>202</v>
      </c>
      <c r="B326" t="s">
        <v>188</v>
      </c>
      <c r="C326" t="s">
        <v>75</v>
      </c>
      <c r="D326" t="s">
        <v>130</v>
      </c>
      <c r="E326" t="s">
        <v>84</v>
      </c>
      <c r="F326" t="s">
        <v>79</v>
      </c>
      <c r="G326" s="31" t="s">
        <v>80</v>
      </c>
      <c r="H326" s="31" t="s">
        <v>80</v>
      </c>
      <c r="I326" s="31" t="s">
        <v>80</v>
      </c>
      <c r="J326" s="31" t="s">
        <v>80</v>
      </c>
      <c r="K326" s="31" t="s">
        <v>80</v>
      </c>
      <c r="L326" s="31" t="s">
        <v>80</v>
      </c>
      <c r="M326" s="31" t="s">
        <v>80</v>
      </c>
      <c r="N326" s="31" t="s">
        <v>80</v>
      </c>
      <c r="O326" s="31" t="s">
        <v>80</v>
      </c>
      <c r="P326" s="31" t="s">
        <v>80</v>
      </c>
      <c r="Q326" s="31" t="s">
        <v>80</v>
      </c>
      <c r="R326" s="31" t="s">
        <v>80</v>
      </c>
      <c r="S326" s="31" t="s">
        <v>80</v>
      </c>
      <c r="T326" s="31" t="s">
        <v>82</v>
      </c>
      <c r="U326" s="31" t="s">
        <v>5</v>
      </c>
      <c r="V326" s="31" t="s">
        <v>80</v>
      </c>
      <c r="W326" s="31" t="s">
        <v>82</v>
      </c>
      <c r="X326" s="31" t="s">
        <v>80</v>
      </c>
      <c r="Y326" s="31" t="s">
        <v>80</v>
      </c>
      <c r="Z326" s="31" t="s">
        <v>80</v>
      </c>
      <c r="AA326" s="31" t="s">
        <v>80</v>
      </c>
      <c r="AB326" s="31" t="s">
        <v>80</v>
      </c>
      <c r="AC326" s="31" t="s">
        <v>80</v>
      </c>
      <c r="AD326" s="31" t="s">
        <v>80</v>
      </c>
      <c r="AE326" s="31" t="s">
        <v>80</v>
      </c>
      <c r="AF326" s="31" t="s">
        <v>80</v>
      </c>
      <c r="AG326" s="31" t="s">
        <v>80</v>
      </c>
      <c r="AH326" s="31" t="s">
        <v>80</v>
      </c>
      <c r="AI326" s="31" t="s">
        <v>80</v>
      </c>
      <c r="AJ326" s="31" t="s">
        <v>80</v>
      </c>
      <c r="AK326">
        <v>161</v>
      </c>
      <c r="AL326" s="29" t="s">
        <v>80</v>
      </c>
      <c r="AM326" s="29" t="s">
        <v>80</v>
      </c>
      <c r="AN326" s="20" t="s">
        <v>80</v>
      </c>
    </row>
    <row r="327" spans="1:40" x14ac:dyDescent="0.25">
      <c r="A327" t="s">
        <v>202</v>
      </c>
      <c r="B327" t="s">
        <v>188</v>
      </c>
      <c r="C327" t="s">
        <v>75</v>
      </c>
      <c r="D327" t="s">
        <v>113</v>
      </c>
      <c r="E327" t="s">
        <v>95</v>
      </c>
      <c r="F327" t="s">
        <v>78</v>
      </c>
      <c r="G327" s="31" t="s">
        <v>80</v>
      </c>
      <c r="H327" s="31" t="s">
        <v>80</v>
      </c>
      <c r="I327" s="31" t="s">
        <v>80</v>
      </c>
      <c r="J327" s="31" t="s">
        <v>80</v>
      </c>
      <c r="K327" s="31" t="s">
        <v>80</v>
      </c>
      <c r="L327" s="31" t="s">
        <v>80</v>
      </c>
      <c r="M327" s="31" t="s">
        <v>80</v>
      </c>
      <c r="N327" s="31" t="s">
        <v>80</v>
      </c>
      <c r="O327" s="31" t="s">
        <v>80</v>
      </c>
      <c r="P327" s="31" t="s">
        <v>80</v>
      </c>
      <c r="Q327" s="31">
        <v>0.23300000000000001</v>
      </c>
      <c r="R327" s="31">
        <v>0.23400000000000001</v>
      </c>
      <c r="S327" s="31" t="s">
        <v>80</v>
      </c>
      <c r="T327" s="31">
        <v>1.2649999999999999</v>
      </c>
      <c r="U327" s="31" t="s">
        <v>80</v>
      </c>
      <c r="V327" s="31" t="s">
        <v>80</v>
      </c>
      <c r="W327" s="31" t="s">
        <v>80</v>
      </c>
      <c r="X327" s="31" t="s">
        <v>80</v>
      </c>
      <c r="Y327" s="31" t="s">
        <v>80</v>
      </c>
      <c r="Z327" s="31" t="s">
        <v>80</v>
      </c>
      <c r="AA327" s="31" t="s">
        <v>80</v>
      </c>
      <c r="AB327" s="31" t="s">
        <v>80</v>
      </c>
      <c r="AC327" s="31" t="s">
        <v>80</v>
      </c>
      <c r="AD327" s="31" t="s">
        <v>80</v>
      </c>
      <c r="AE327" s="31" t="s">
        <v>80</v>
      </c>
      <c r="AF327" s="31" t="s">
        <v>80</v>
      </c>
      <c r="AG327" s="31" t="s">
        <v>80</v>
      </c>
      <c r="AH327" s="31" t="s">
        <v>80</v>
      </c>
      <c r="AI327" s="31" t="s">
        <v>80</v>
      </c>
      <c r="AJ327" s="31" t="s">
        <v>80</v>
      </c>
      <c r="AK327">
        <v>162</v>
      </c>
      <c r="AL327" s="29">
        <v>0</v>
      </c>
      <c r="AM327" s="29">
        <v>100</v>
      </c>
      <c r="AN327" s="20">
        <v>1.732</v>
      </c>
    </row>
    <row r="328" spans="1:40" x14ac:dyDescent="0.25">
      <c r="A328" t="s">
        <v>202</v>
      </c>
      <c r="B328" t="s">
        <v>188</v>
      </c>
      <c r="C328" t="s">
        <v>75</v>
      </c>
      <c r="D328" t="s">
        <v>113</v>
      </c>
      <c r="E328" t="s">
        <v>95</v>
      </c>
      <c r="F328" t="s">
        <v>79</v>
      </c>
      <c r="G328" s="31" t="s">
        <v>80</v>
      </c>
      <c r="H328" s="31" t="s">
        <v>80</v>
      </c>
      <c r="I328" s="31" t="s">
        <v>80</v>
      </c>
      <c r="J328" s="31" t="s">
        <v>80</v>
      </c>
      <c r="K328" s="31" t="s">
        <v>80</v>
      </c>
      <c r="L328" s="31" t="s">
        <v>80</v>
      </c>
      <c r="M328" s="31" t="s">
        <v>80</v>
      </c>
      <c r="N328" s="31" t="s">
        <v>80</v>
      </c>
      <c r="O328" s="31" t="s">
        <v>80</v>
      </c>
      <c r="P328" s="31" t="s">
        <v>80</v>
      </c>
      <c r="Q328" s="31" t="s">
        <v>82</v>
      </c>
      <c r="R328" s="31" t="s">
        <v>82</v>
      </c>
      <c r="S328" s="31" t="s">
        <v>80</v>
      </c>
      <c r="T328" s="31" t="s">
        <v>82</v>
      </c>
      <c r="U328" s="31" t="s">
        <v>80</v>
      </c>
      <c r="V328" s="31" t="s">
        <v>80</v>
      </c>
      <c r="W328" s="31" t="s">
        <v>80</v>
      </c>
      <c r="X328" s="31" t="s">
        <v>80</v>
      </c>
      <c r="Y328" s="31" t="s">
        <v>80</v>
      </c>
      <c r="Z328" s="31" t="s">
        <v>80</v>
      </c>
      <c r="AA328" s="31" t="s">
        <v>80</v>
      </c>
      <c r="AB328" s="31" t="s">
        <v>80</v>
      </c>
      <c r="AC328" s="31" t="s">
        <v>80</v>
      </c>
      <c r="AD328" s="31" t="s">
        <v>80</v>
      </c>
      <c r="AE328" s="31" t="s">
        <v>80</v>
      </c>
      <c r="AF328" s="31" t="s">
        <v>80</v>
      </c>
      <c r="AG328" s="31" t="s">
        <v>80</v>
      </c>
      <c r="AH328" s="31" t="s">
        <v>80</v>
      </c>
      <c r="AI328" s="31" t="s">
        <v>80</v>
      </c>
      <c r="AJ328" s="31" t="s">
        <v>80</v>
      </c>
      <c r="AK328">
        <v>162</v>
      </c>
      <c r="AL328" s="29" t="s">
        <v>80</v>
      </c>
      <c r="AM328" s="29" t="s">
        <v>80</v>
      </c>
      <c r="AN328" s="20" t="s">
        <v>80</v>
      </c>
    </row>
    <row r="329" spans="1:40" x14ac:dyDescent="0.25">
      <c r="A329" t="s">
        <v>202</v>
      </c>
      <c r="B329" t="s">
        <v>188</v>
      </c>
      <c r="C329" t="s">
        <v>75</v>
      </c>
      <c r="D329" t="s">
        <v>136</v>
      </c>
      <c r="E329" t="s">
        <v>95</v>
      </c>
      <c r="F329" t="s">
        <v>78</v>
      </c>
      <c r="G329" s="31" t="s">
        <v>80</v>
      </c>
      <c r="H329" s="31" t="s">
        <v>80</v>
      </c>
      <c r="I329" s="31" t="s">
        <v>80</v>
      </c>
      <c r="J329" s="31" t="s">
        <v>80</v>
      </c>
      <c r="K329" s="31" t="s">
        <v>80</v>
      </c>
      <c r="L329" s="31" t="s">
        <v>80</v>
      </c>
      <c r="M329" s="31" t="s">
        <v>80</v>
      </c>
      <c r="N329" s="31" t="s">
        <v>80</v>
      </c>
      <c r="O329" s="31" t="s">
        <v>80</v>
      </c>
      <c r="P329" s="31">
        <v>3.2000000000000001E-2</v>
      </c>
      <c r="Q329" s="31" t="s">
        <v>80</v>
      </c>
      <c r="R329" s="31">
        <v>0.03</v>
      </c>
      <c r="S329" s="31">
        <v>1.0229999999999999</v>
      </c>
      <c r="T329" s="31">
        <v>0.36199999999999999</v>
      </c>
      <c r="U329" s="31" t="s">
        <v>80</v>
      </c>
      <c r="V329" s="31" t="s">
        <v>80</v>
      </c>
      <c r="W329" s="31" t="s">
        <v>80</v>
      </c>
      <c r="X329" s="31" t="s">
        <v>80</v>
      </c>
      <c r="Y329" s="31" t="s">
        <v>80</v>
      </c>
      <c r="Z329" s="31" t="s">
        <v>80</v>
      </c>
      <c r="AA329" s="31" t="s">
        <v>80</v>
      </c>
      <c r="AB329" s="31" t="s">
        <v>80</v>
      </c>
      <c r="AC329" s="31" t="s">
        <v>80</v>
      </c>
      <c r="AD329" s="31" t="s">
        <v>80</v>
      </c>
      <c r="AE329" s="31" t="s">
        <v>80</v>
      </c>
      <c r="AF329" s="31" t="s">
        <v>80</v>
      </c>
      <c r="AG329" s="31" t="s">
        <v>80</v>
      </c>
      <c r="AH329" s="31" t="s">
        <v>80</v>
      </c>
      <c r="AI329" s="31">
        <v>2.5999999999999999E-2</v>
      </c>
      <c r="AJ329" s="31">
        <v>3.5000000000000003E-2</v>
      </c>
      <c r="AK329">
        <v>163</v>
      </c>
      <c r="AL329" s="29">
        <v>0</v>
      </c>
      <c r="AM329" s="29">
        <v>100</v>
      </c>
      <c r="AN329" s="20">
        <v>1.508</v>
      </c>
    </row>
    <row r="330" spans="1:40" x14ac:dyDescent="0.25">
      <c r="A330" t="s">
        <v>202</v>
      </c>
      <c r="B330" t="s">
        <v>188</v>
      </c>
      <c r="C330" t="s">
        <v>75</v>
      </c>
      <c r="D330" t="s">
        <v>136</v>
      </c>
      <c r="E330" t="s">
        <v>95</v>
      </c>
      <c r="F330" t="s">
        <v>79</v>
      </c>
      <c r="G330" s="31" t="s">
        <v>80</v>
      </c>
      <c r="H330" s="31" t="s">
        <v>80</v>
      </c>
      <c r="I330" s="31" t="s">
        <v>80</v>
      </c>
      <c r="J330" s="31" t="s">
        <v>80</v>
      </c>
      <c r="K330" s="31" t="s">
        <v>80</v>
      </c>
      <c r="L330" s="31" t="s">
        <v>80</v>
      </c>
      <c r="M330" s="31" t="s">
        <v>80</v>
      </c>
      <c r="N330" s="31" t="s">
        <v>80</v>
      </c>
      <c r="O330" s="31" t="s">
        <v>80</v>
      </c>
      <c r="P330" s="31" t="s">
        <v>82</v>
      </c>
      <c r="Q330" s="31" t="s">
        <v>80</v>
      </c>
      <c r="R330" s="31" t="s">
        <v>5</v>
      </c>
      <c r="S330" s="31" t="s">
        <v>5</v>
      </c>
      <c r="T330" s="31" t="s">
        <v>5</v>
      </c>
      <c r="U330" s="31" t="s">
        <v>80</v>
      </c>
      <c r="V330" s="31" t="s">
        <v>80</v>
      </c>
      <c r="W330" s="31" t="s">
        <v>80</v>
      </c>
      <c r="X330" s="31" t="s">
        <v>80</v>
      </c>
      <c r="Y330" s="31" t="s">
        <v>80</v>
      </c>
      <c r="Z330" s="31" t="s">
        <v>80</v>
      </c>
      <c r="AA330" s="31" t="s">
        <v>80</v>
      </c>
      <c r="AB330" s="31" t="s">
        <v>80</v>
      </c>
      <c r="AC330" s="31" t="s">
        <v>80</v>
      </c>
      <c r="AD330" s="31" t="s">
        <v>80</v>
      </c>
      <c r="AE330" s="31" t="s">
        <v>80</v>
      </c>
      <c r="AF330" s="31" t="s">
        <v>80</v>
      </c>
      <c r="AG330" s="31" t="s">
        <v>80</v>
      </c>
      <c r="AH330" s="31" t="s">
        <v>80</v>
      </c>
      <c r="AI330" s="31" t="s">
        <v>5</v>
      </c>
      <c r="AJ330" s="31" t="s">
        <v>5</v>
      </c>
      <c r="AK330">
        <v>163</v>
      </c>
      <c r="AL330" s="29" t="s">
        <v>80</v>
      </c>
      <c r="AM330" s="29" t="s">
        <v>80</v>
      </c>
      <c r="AN330" s="20" t="s">
        <v>80</v>
      </c>
    </row>
    <row r="331" spans="1:40" x14ac:dyDescent="0.25">
      <c r="A331" t="s">
        <v>202</v>
      </c>
      <c r="B331" t="s">
        <v>188</v>
      </c>
      <c r="C331" t="s">
        <v>75</v>
      </c>
      <c r="D331" t="s">
        <v>109</v>
      </c>
      <c r="E331" t="s">
        <v>81</v>
      </c>
      <c r="F331" t="s">
        <v>78</v>
      </c>
      <c r="G331" s="31" t="s">
        <v>80</v>
      </c>
      <c r="H331" s="31" t="s">
        <v>80</v>
      </c>
      <c r="I331" s="31" t="s">
        <v>80</v>
      </c>
      <c r="J331" s="31" t="s">
        <v>80</v>
      </c>
      <c r="K331" s="31" t="s">
        <v>80</v>
      </c>
      <c r="L331" s="31" t="s">
        <v>80</v>
      </c>
      <c r="M331" s="31" t="s">
        <v>80</v>
      </c>
      <c r="N331" s="31" t="s">
        <v>80</v>
      </c>
      <c r="O331" s="31" t="s">
        <v>80</v>
      </c>
      <c r="P331" s="31" t="s">
        <v>80</v>
      </c>
      <c r="Q331" s="31" t="s">
        <v>80</v>
      </c>
      <c r="R331" s="31" t="s">
        <v>80</v>
      </c>
      <c r="S331" s="31" t="s">
        <v>80</v>
      </c>
      <c r="T331" s="31" t="s">
        <v>80</v>
      </c>
      <c r="U331" s="31" t="s">
        <v>80</v>
      </c>
      <c r="V331" s="31" t="s">
        <v>80</v>
      </c>
      <c r="W331" s="31" t="s">
        <v>80</v>
      </c>
      <c r="X331" s="31" t="s">
        <v>80</v>
      </c>
      <c r="Y331" s="31" t="s">
        <v>80</v>
      </c>
      <c r="Z331" s="31" t="s">
        <v>80</v>
      </c>
      <c r="AA331" s="31" t="s">
        <v>80</v>
      </c>
      <c r="AB331" s="31" t="s">
        <v>80</v>
      </c>
      <c r="AC331" s="31" t="s">
        <v>80</v>
      </c>
      <c r="AD331" s="31" t="s">
        <v>80</v>
      </c>
      <c r="AE331" s="31" t="s">
        <v>80</v>
      </c>
      <c r="AF331" s="31" t="s">
        <v>80</v>
      </c>
      <c r="AG331" s="31" t="s">
        <v>80</v>
      </c>
      <c r="AH331" s="31">
        <v>0.38700000000000001</v>
      </c>
      <c r="AI331" s="31">
        <v>0.89500000000000002</v>
      </c>
      <c r="AJ331" s="31" t="s">
        <v>80</v>
      </c>
      <c r="AK331">
        <v>164</v>
      </c>
      <c r="AL331" s="29">
        <v>0</v>
      </c>
      <c r="AM331" s="29">
        <v>100</v>
      </c>
      <c r="AN331" s="20">
        <v>1.282</v>
      </c>
    </row>
    <row r="332" spans="1:40" x14ac:dyDescent="0.25">
      <c r="A332" t="s">
        <v>202</v>
      </c>
      <c r="B332" t="s">
        <v>188</v>
      </c>
      <c r="C332" t="s">
        <v>75</v>
      </c>
      <c r="D332" t="s">
        <v>109</v>
      </c>
      <c r="E332" t="s">
        <v>81</v>
      </c>
      <c r="F332" t="s">
        <v>79</v>
      </c>
      <c r="G332" s="31" t="s">
        <v>80</v>
      </c>
      <c r="H332" s="31" t="s">
        <v>80</v>
      </c>
      <c r="I332" s="31" t="s">
        <v>80</v>
      </c>
      <c r="J332" s="31" t="s">
        <v>80</v>
      </c>
      <c r="K332" s="31" t="s">
        <v>80</v>
      </c>
      <c r="L332" s="31" t="s">
        <v>80</v>
      </c>
      <c r="M332" s="31" t="s">
        <v>24</v>
      </c>
      <c r="N332" s="31" t="s">
        <v>7</v>
      </c>
      <c r="O332" s="31" t="s">
        <v>7</v>
      </c>
      <c r="P332" s="31" t="s">
        <v>7</v>
      </c>
      <c r="Q332" s="31" t="s">
        <v>20</v>
      </c>
      <c r="R332" s="31" t="s">
        <v>20</v>
      </c>
      <c r="S332" s="31" t="s">
        <v>7</v>
      </c>
      <c r="T332" s="31" t="s">
        <v>80</v>
      </c>
      <c r="U332" s="31" t="s">
        <v>7</v>
      </c>
      <c r="V332" s="31" t="s">
        <v>80</v>
      </c>
      <c r="W332" s="31" t="s">
        <v>80</v>
      </c>
      <c r="X332" s="31" t="s">
        <v>80</v>
      </c>
      <c r="Y332" s="31" t="s">
        <v>80</v>
      </c>
      <c r="Z332" s="31" t="s">
        <v>80</v>
      </c>
      <c r="AA332" s="31" t="s">
        <v>80</v>
      </c>
      <c r="AB332" s="31" t="s">
        <v>80</v>
      </c>
      <c r="AC332" s="31" t="s">
        <v>80</v>
      </c>
      <c r="AD332" s="31" t="s">
        <v>80</v>
      </c>
      <c r="AE332" s="31" t="s">
        <v>80</v>
      </c>
      <c r="AF332" s="31" t="s">
        <v>5</v>
      </c>
      <c r="AG332" s="31" t="s">
        <v>80</v>
      </c>
      <c r="AH332" s="31" t="s">
        <v>24</v>
      </c>
      <c r="AI332" s="31" t="s">
        <v>5</v>
      </c>
      <c r="AJ332" s="31" t="s">
        <v>80</v>
      </c>
      <c r="AK332">
        <v>164</v>
      </c>
      <c r="AL332" s="29" t="s">
        <v>80</v>
      </c>
      <c r="AM332" s="29" t="s">
        <v>80</v>
      </c>
      <c r="AN332" s="20" t="s">
        <v>80</v>
      </c>
    </row>
    <row r="333" spans="1:40" x14ac:dyDescent="0.25">
      <c r="A333" t="s">
        <v>202</v>
      </c>
      <c r="B333" t="s">
        <v>188</v>
      </c>
      <c r="C333" t="s">
        <v>75</v>
      </c>
      <c r="D333" t="s">
        <v>151</v>
      </c>
      <c r="E333" t="s">
        <v>87</v>
      </c>
      <c r="F333" t="s">
        <v>78</v>
      </c>
      <c r="G333" s="31" t="s">
        <v>80</v>
      </c>
      <c r="H333" s="31" t="s">
        <v>80</v>
      </c>
      <c r="I333" s="31">
        <v>1</v>
      </c>
      <c r="J333" s="31" t="s">
        <v>80</v>
      </c>
      <c r="K333" s="31" t="s">
        <v>80</v>
      </c>
      <c r="L333" s="31" t="s">
        <v>80</v>
      </c>
      <c r="M333" s="31" t="s">
        <v>80</v>
      </c>
      <c r="N333" s="31" t="s">
        <v>80</v>
      </c>
      <c r="O333" s="31" t="s">
        <v>80</v>
      </c>
      <c r="P333" s="31" t="s">
        <v>80</v>
      </c>
      <c r="Q333" s="31" t="s">
        <v>80</v>
      </c>
      <c r="R333" s="31" t="s">
        <v>80</v>
      </c>
      <c r="S333" s="31" t="s">
        <v>80</v>
      </c>
      <c r="T333" s="31" t="s">
        <v>80</v>
      </c>
      <c r="U333" s="31" t="s">
        <v>80</v>
      </c>
      <c r="V333" s="31" t="s">
        <v>80</v>
      </c>
      <c r="W333" s="31" t="s">
        <v>80</v>
      </c>
      <c r="X333" s="31" t="s">
        <v>80</v>
      </c>
      <c r="Y333" s="31" t="s">
        <v>80</v>
      </c>
      <c r="Z333" s="31" t="s">
        <v>80</v>
      </c>
      <c r="AA333" s="31" t="s">
        <v>80</v>
      </c>
      <c r="AB333" s="31" t="s">
        <v>80</v>
      </c>
      <c r="AC333" s="31" t="s">
        <v>80</v>
      </c>
      <c r="AD333" s="31" t="s">
        <v>80</v>
      </c>
      <c r="AE333" s="31" t="s">
        <v>80</v>
      </c>
      <c r="AF333" s="31" t="s">
        <v>80</v>
      </c>
      <c r="AG333" s="31" t="s">
        <v>80</v>
      </c>
      <c r="AH333" s="31" t="s">
        <v>80</v>
      </c>
      <c r="AI333" s="31" t="s">
        <v>80</v>
      </c>
      <c r="AJ333" s="31" t="s">
        <v>80</v>
      </c>
      <c r="AK333">
        <v>165</v>
      </c>
      <c r="AL333" s="29">
        <v>0</v>
      </c>
      <c r="AM333" s="29">
        <v>100</v>
      </c>
      <c r="AN333" s="20">
        <v>1</v>
      </c>
    </row>
    <row r="334" spans="1:40" x14ac:dyDescent="0.25">
      <c r="A334" t="s">
        <v>202</v>
      </c>
      <c r="B334" t="s">
        <v>188</v>
      </c>
      <c r="C334" t="s">
        <v>75</v>
      </c>
      <c r="D334" t="s">
        <v>151</v>
      </c>
      <c r="E334" t="s">
        <v>87</v>
      </c>
      <c r="F334" t="s">
        <v>79</v>
      </c>
      <c r="G334" s="31" t="s">
        <v>80</v>
      </c>
      <c r="H334" s="31" t="s">
        <v>80</v>
      </c>
      <c r="I334" s="31" t="s">
        <v>5</v>
      </c>
      <c r="J334" s="31" t="s">
        <v>80</v>
      </c>
      <c r="K334" s="31" t="s">
        <v>80</v>
      </c>
      <c r="L334" s="31" t="s">
        <v>80</v>
      </c>
      <c r="M334" s="31" t="s">
        <v>80</v>
      </c>
      <c r="N334" s="31" t="s">
        <v>80</v>
      </c>
      <c r="O334" s="31" t="s">
        <v>80</v>
      </c>
      <c r="P334" s="31" t="s">
        <v>80</v>
      </c>
      <c r="Q334" s="31" t="s">
        <v>80</v>
      </c>
      <c r="R334" s="31" t="s">
        <v>80</v>
      </c>
      <c r="S334" s="31" t="s">
        <v>80</v>
      </c>
      <c r="T334" s="31" t="s">
        <v>80</v>
      </c>
      <c r="U334" s="31" t="s">
        <v>5</v>
      </c>
      <c r="V334" s="31" t="s">
        <v>80</v>
      </c>
      <c r="W334" s="31" t="s">
        <v>80</v>
      </c>
      <c r="X334" s="31" t="s">
        <v>80</v>
      </c>
      <c r="Y334" s="31" t="s">
        <v>80</v>
      </c>
      <c r="Z334" s="31" t="s">
        <v>80</v>
      </c>
      <c r="AA334" s="31" t="s">
        <v>80</v>
      </c>
      <c r="AB334" s="31" t="s">
        <v>80</v>
      </c>
      <c r="AC334" s="31" t="s">
        <v>80</v>
      </c>
      <c r="AD334" s="31" t="s">
        <v>80</v>
      </c>
      <c r="AE334" s="31" t="s">
        <v>80</v>
      </c>
      <c r="AF334" s="31" t="s">
        <v>80</v>
      </c>
      <c r="AG334" s="31" t="s">
        <v>80</v>
      </c>
      <c r="AH334" s="31" t="s">
        <v>80</v>
      </c>
      <c r="AI334" s="31" t="s">
        <v>80</v>
      </c>
      <c r="AJ334" s="31" t="s">
        <v>80</v>
      </c>
      <c r="AK334">
        <v>165</v>
      </c>
      <c r="AL334" s="29" t="s">
        <v>80</v>
      </c>
      <c r="AM334" s="29" t="s">
        <v>80</v>
      </c>
      <c r="AN334" s="20" t="s">
        <v>80</v>
      </c>
    </row>
    <row r="335" spans="1:40" x14ac:dyDescent="0.25">
      <c r="A335" t="s">
        <v>202</v>
      </c>
      <c r="B335" t="s">
        <v>188</v>
      </c>
      <c r="C335" t="s">
        <v>100</v>
      </c>
      <c r="D335" t="s">
        <v>195</v>
      </c>
      <c r="E335" t="s">
        <v>90</v>
      </c>
      <c r="F335" t="s">
        <v>78</v>
      </c>
      <c r="G335" s="31" t="s">
        <v>80</v>
      </c>
      <c r="H335" s="31" t="s">
        <v>80</v>
      </c>
      <c r="I335" s="31" t="s">
        <v>80</v>
      </c>
      <c r="J335" s="31" t="s">
        <v>80</v>
      </c>
      <c r="K335" s="31" t="s">
        <v>80</v>
      </c>
      <c r="L335" s="31" t="s">
        <v>80</v>
      </c>
      <c r="M335" s="31">
        <v>1</v>
      </c>
      <c r="N335" s="31" t="s">
        <v>80</v>
      </c>
      <c r="O335" s="31" t="s">
        <v>80</v>
      </c>
      <c r="P335" s="31" t="s">
        <v>80</v>
      </c>
      <c r="Q335" s="31" t="s">
        <v>80</v>
      </c>
      <c r="R335" s="31" t="s">
        <v>80</v>
      </c>
      <c r="S335" s="31" t="s">
        <v>80</v>
      </c>
      <c r="T335" s="31" t="s">
        <v>80</v>
      </c>
      <c r="U335" s="31" t="s">
        <v>80</v>
      </c>
      <c r="V335" s="31" t="s">
        <v>80</v>
      </c>
      <c r="W335" s="31" t="s">
        <v>80</v>
      </c>
      <c r="X335" s="31" t="s">
        <v>80</v>
      </c>
      <c r="Y335" s="31" t="s">
        <v>80</v>
      </c>
      <c r="Z335" s="31" t="s">
        <v>80</v>
      </c>
      <c r="AA335" s="31" t="s">
        <v>80</v>
      </c>
      <c r="AB335" s="31" t="s">
        <v>80</v>
      </c>
      <c r="AC335" s="31" t="s">
        <v>80</v>
      </c>
      <c r="AD335" s="31" t="s">
        <v>80</v>
      </c>
      <c r="AE335" s="31" t="s">
        <v>80</v>
      </c>
      <c r="AF335" s="31" t="s">
        <v>80</v>
      </c>
      <c r="AG335" s="31" t="s">
        <v>80</v>
      </c>
      <c r="AH335" s="31" t="s">
        <v>80</v>
      </c>
      <c r="AI335" s="31" t="s">
        <v>80</v>
      </c>
      <c r="AJ335" s="31" t="s">
        <v>80</v>
      </c>
      <c r="AK335">
        <v>165</v>
      </c>
      <c r="AL335" s="29">
        <v>0</v>
      </c>
      <c r="AM335" s="29">
        <v>100</v>
      </c>
      <c r="AN335" s="20">
        <v>1</v>
      </c>
    </row>
    <row r="336" spans="1:40" x14ac:dyDescent="0.25">
      <c r="A336" t="s">
        <v>202</v>
      </c>
      <c r="B336" t="s">
        <v>188</v>
      </c>
      <c r="C336" t="s">
        <v>100</v>
      </c>
      <c r="D336" t="s">
        <v>195</v>
      </c>
      <c r="E336" t="s">
        <v>90</v>
      </c>
      <c r="F336" t="s">
        <v>79</v>
      </c>
      <c r="G336" s="31" t="s">
        <v>80</v>
      </c>
      <c r="H336" s="31" t="s">
        <v>80</v>
      </c>
      <c r="I336" s="31" t="s">
        <v>80</v>
      </c>
      <c r="J336" s="31" t="s">
        <v>80</v>
      </c>
      <c r="K336" s="31" t="s">
        <v>80</v>
      </c>
      <c r="L336" s="31" t="s">
        <v>80</v>
      </c>
      <c r="M336" s="31" t="s">
        <v>82</v>
      </c>
      <c r="N336" s="31" t="s">
        <v>80</v>
      </c>
      <c r="O336" s="31" t="s">
        <v>80</v>
      </c>
      <c r="P336" s="31" t="s">
        <v>80</v>
      </c>
      <c r="Q336" s="31" t="s">
        <v>80</v>
      </c>
      <c r="R336" s="31" t="s">
        <v>80</v>
      </c>
      <c r="S336" s="31" t="s">
        <v>80</v>
      </c>
      <c r="T336" s="31" t="s">
        <v>80</v>
      </c>
      <c r="U336" s="31" t="s">
        <v>80</v>
      </c>
      <c r="V336" s="31" t="s">
        <v>80</v>
      </c>
      <c r="W336" s="31" t="s">
        <v>80</v>
      </c>
      <c r="X336" s="31" t="s">
        <v>80</v>
      </c>
      <c r="Y336" s="31" t="s">
        <v>80</v>
      </c>
      <c r="Z336" s="31" t="s">
        <v>80</v>
      </c>
      <c r="AA336" s="31" t="s">
        <v>80</v>
      </c>
      <c r="AB336" s="31" t="s">
        <v>80</v>
      </c>
      <c r="AC336" s="31" t="s">
        <v>80</v>
      </c>
      <c r="AD336" s="31" t="s">
        <v>80</v>
      </c>
      <c r="AE336" s="31" t="s">
        <v>80</v>
      </c>
      <c r="AF336" s="31" t="s">
        <v>80</v>
      </c>
      <c r="AG336" s="31" t="s">
        <v>80</v>
      </c>
      <c r="AH336" s="31" t="s">
        <v>80</v>
      </c>
      <c r="AI336" s="31" t="s">
        <v>80</v>
      </c>
      <c r="AJ336" s="31" t="s">
        <v>80</v>
      </c>
      <c r="AK336">
        <v>165</v>
      </c>
      <c r="AL336" s="29" t="s">
        <v>80</v>
      </c>
      <c r="AM336" s="29" t="s">
        <v>80</v>
      </c>
      <c r="AN336" s="20" t="s">
        <v>80</v>
      </c>
    </row>
    <row r="337" spans="1:40" x14ac:dyDescent="0.25">
      <c r="A337" t="s">
        <v>202</v>
      </c>
      <c r="B337" t="s">
        <v>188</v>
      </c>
      <c r="C337" t="s">
        <v>100</v>
      </c>
      <c r="D337" t="s">
        <v>170</v>
      </c>
      <c r="E337" t="s">
        <v>87</v>
      </c>
      <c r="F337" t="s">
        <v>78</v>
      </c>
      <c r="G337" s="31" t="s">
        <v>80</v>
      </c>
      <c r="H337" s="31" t="s">
        <v>80</v>
      </c>
      <c r="I337" s="31" t="s">
        <v>80</v>
      </c>
      <c r="J337" s="31" t="s">
        <v>80</v>
      </c>
      <c r="K337" s="31" t="s">
        <v>80</v>
      </c>
      <c r="L337" s="31">
        <v>1</v>
      </c>
      <c r="M337" s="31" t="s">
        <v>80</v>
      </c>
      <c r="N337" s="31" t="s">
        <v>80</v>
      </c>
      <c r="O337" s="31" t="s">
        <v>80</v>
      </c>
      <c r="P337" s="31" t="s">
        <v>80</v>
      </c>
      <c r="Q337" s="31" t="s">
        <v>80</v>
      </c>
      <c r="R337" s="31" t="s">
        <v>80</v>
      </c>
      <c r="S337" s="31" t="s">
        <v>80</v>
      </c>
      <c r="T337" s="31" t="s">
        <v>80</v>
      </c>
      <c r="U337" s="31" t="s">
        <v>80</v>
      </c>
      <c r="V337" s="31" t="s">
        <v>80</v>
      </c>
      <c r="W337" s="31" t="s">
        <v>80</v>
      </c>
      <c r="X337" s="31" t="s">
        <v>80</v>
      </c>
      <c r="Y337" s="31" t="s">
        <v>80</v>
      </c>
      <c r="Z337" s="31" t="s">
        <v>80</v>
      </c>
      <c r="AA337" s="31" t="s">
        <v>80</v>
      </c>
      <c r="AB337" s="31" t="s">
        <v>80</v>
      </c>
      <c r="AC337" s="31" t="s">
        <v>80</v>
      </c>
      <c r="AD337" s="31" t="s">
        <v>80</v>
      </c>
      <c r="AE337" s="31" t="s">
        <v>80</v>
      </c>
      <c r="AF337" s="31" t="s">
        <v>80</v>
      </c>
      <c r="AG337" s="31" t="s">
        <v>80</v>
      </c>
      <c r="AH337" s="31" t="s">
        <v>80</v>
      </c>
      <c r="AI337" s="31" t="s">
        <v>80</v>
      </c>
      <c r="AJ337" s="31" t="s">
        <v>80</v>
      </c>
      <c r="AK337">
        <v>165</v>
      </c>
      <c r="AL337" s="29">
        <v>0</v>
      </c>
      <c r="AM337" s="29">
        <v>100</v>
      </c>
      <c r="AN337" s="20">
        <v>1</v>
      </c>
    </row>
    <row r="338" spans="1:40" x14ac:dyDescent="0.25">
      <c r="A338" t="s">
        <v>202</v>
      </c>
      <c r="B338" t="s">
        <v>188</v>
      </c>
      <c r="C338" t="s">
        <v>100</v>
      </c>
      <c r="D338" t="s">
        <v>170</v>
      </c>
      <c r="E338" t="s">
        <v>87</v>
      </c>
      <c r="F338" t="s">
        <v>79</v>
      </c>
      <c r="G338" s="31" t="s">
        <v>80</v>
      </c>
      <c r="H338" s="31" t="s">
        <v>80</v>
      </c>
      <c r="I338" s="31" t="s">
        <v>80</v>
      </c>
      <c r="J338" s="31" t="s">
        <v>80</v>
      </c>
      <c r="K338" s="31" t="s">
        <v>80</v>
      </c>
      <c r="L338" s="31" t="s">
        <v>82</v>
      </c>
      <c r="M338" s="31" t="s">
        <v>80</v>
      </c>
      <c r="N338" s="31" t="s">
        <v>80</v>
      </c>
      <c r="O338" s="31" t="s">
        <v>80</v>
      </c>
      <c r="P338" s="31" t="s">
        <v>80</v>
      </c>
      <c r="Q338" s="31" t="s">
        <v>80</v>
      </c>
      <c r="R338" s="31" t="s">
        <v>80</v>
      </c>
      <c r="S338" s="31" t="s">
        <v>80</v>
      </c>
      <c r="T338" s="31" t="s">
        <v>80</v>
      </c>
      <c r="U338" s="31" t="s">
        <v>80</v>
      </c>
      <c r="V338" s="31" t="s">
        <v>80</v>
      </c>
      <c r="W338" s="31" t="s">
        <v>80</v>
      </c>
      <c r="X338" s="31" t="s">
        <v>80</v>
      </c>
      <c r="Y338" s="31" t="s">
        <v>80</v>
      </c>
      <c r="Z338" s="31" t="s">
        <v>80</v>
      </c>
      <c r="AA338" s="31" t="s">
        <v>80</v>
      </c>
      <c r="AB338" s="31" t="s">
        <v>80</v>
      </c>
      <c r="AC338" s="31" t="s">
        <v>80</v>
      </c>
      <c r="AD338" s="31" t="s">
        <v>80</v>
      </c>
      <c r="AE338" s="31" t="s">
        <v>80</v>
      </c>
      <c r="AF338" s="31" t="s">
        <v>80</v>
      </c>
      <c r="AG338" s="31" t="s">
        <v>80</v>
      </c>
      <c r="AH338" s="31" t="s">
        <v>80</v>
      </c>
      <c r="AI338" s="31" t="s">
        <v>80</v>
      </c>
      <c r="AJ338" s="31" t="s">
        <v>80</v>
      </c>
      <c r="AK338">
        <v>165</v>
      </c>
      <c r="AL338" s="29" t="s">
        <v>80</v>
      </c>
      <c r="AM338" s="29" t="s">
        <v>80</v>
      </c>
      <c r="AN338" s="20" t="s">
        <v>80</v>
      </c>
    </row>
    <row r="339" spans="1:40" x14ac:dyDescent="0.25">
      <c r="A339" t="s">
        <v>202</v>
      </c>
      <c r="B339" t="s">
        <v>188</v>
      </c>
      <c r="C339" t="s">
        <v>75</v>
      </c>
      <c r="D339" t="s">
        <v>132</v>
      </c>
      <c r="E339" t="s">
        <v>104</v>
      </c>
      <c r="F339" t="s">
        <v>78</v>
      </c>
      <c r="G339" s="31" t="s">
        <v>80</v>
      </c>
      <c r="H339" s="31" t="s">
        <v>80</v>
      </c>
      <c r="I339" s="31" t="s">
        <v>80</v>
      </c>
      <c r="J339" s="31" t="s">
        <v>80</v>
      </c>
      <c r="K339" s="31" t="s">
        <v>80</v>
      </c>
      <c r="L339" s="31" t="s">
        <v>80</v>
      </c>
      <c r="M339" s="31" t="s">
        <v>80</v>
      </c>
      <c r="N339" s="31" t="s">
        <v>80</v>
      </c>
      <c r="O339" s="31" t="s">
        <v>80</v>
      </c>
      <c r="P339" s="31" t="s">
        <v>80</v>
      </c>
      <c r="Q339" s="31" t="s">
        <v>80</v>
      </c>
      <c r="R339" s="31" t="s">
        <v>80</v>
      </c>
      <c r="S339" s="31" t="s">
        <v>80</v>
      </c>
      <c r="T339" s="31" t="s">
        <v>80</v>
      </c>
      <c r="U339" s="31" t="s">
        <v>80</v>
      </c>
      <c r="V339" s="31" t="s">
        <v>80</v>
      </c>
      <c r="W339" s="31" t="s">
        <v>80</v>
      </c>
      <c r="X339" s="31" t="s">
        <v>80</v>
      </c>
      <c r="Y339" s="31" t="s">
        <v>80</v>
      </c>
      <c r="Z339" s="31" t="s">
        <v>80</v>
      </c>
      <c r="AA339" s="31" t="s">
        <v>80</v>
      </c>
      <c r="AB339" s="31" t="s">
        <v>80</v>
      </c>
      <c r="AC339" s="31" t="s">
        <v>80</v>
      </c>
      <c r="AD339" s="31" t="s">
        <v>80</v>
      </c>
      <c r="AE339" s="31" t="s">
        <v>80</v>
      </c>
      <c r="AF339" s="31" t="s">
        <v>80</v>
      </c>
      <c r="AG339" s="31">
        <v>0.94599999999999995</v>
      </c>
      <c r="AH339" s="31" t="s">
        <v>80</v>
      </c>
      <c r="AI339" s="31" t="s">
        <v>80</v>
      </c>
      <c r="AJ339" s="31" t="s">
        <v>80</v>
      </c>
      <c r="AK339">
        <v>168</v>
      </c>
      <c r="AL339" s="29">
        <v>0</v>
      </c>
      <c r="AM339" s="29">
        <v>100</v>
      </c>
      <c r="AN339" s="20">
        <v>0.94599999999999995</v>
      </c>
    </row>
    <row r="340" spans="1:40" x14ac:dyDescent="0.25">
      <c r="A340" t="s">
        <v>202</v>
      </c>
      <c r="B340" t="s">
        <v>188</v>
      </c>
      <c r="C340" t="s">
        <v>75</v>
      </c>
      <c r="D340" t="s">
        <v>132</v>
      </c>
      <c r="E340" t="s">
        <v>104</v>
      </c>
      <c r="F340" t="s">
        <v>79</v>
      </c>
      <c r="G340" s="31" t="s">
        <v>80</v>
      </c>
      <c r="H340" s="31" t="s">
        <v>80</v>
      </c>
      <c r="I340" s="31" t="s">
        <v>80</v>
      </c>
      <c r="J340" s="31" t="s">
        <v>80</v>
      </c>
      <c r="K340" s="31" t="s">
        <v>80</v>
      </c>
      <c r="L340" s="31" t="s">
        <v>80</v>
      </c>
      <c r="M340" s="31" t="s">
        <v>80</v>
      </c>
      <c r="N340" s="31" t="s">
        <v>80</v>
      </c>
      <c r="O340" s="31" t="s">
        <v>80</v>
      </c>
      <c r="P340" s="31" t="s">
        <v>80</v>
      </c>
      <c r="Q340" s="31" t="s">
        <v>80</v>
      </c>
      <c r="R340" s="31" t="s">
        <v>80</v>
      </c>
      <c r="S340" s="31" t="s">
        <v>80</v>
      </c>
      <c r="T340" s="31" t="s">
        <v>80</v>
      </c>
      <c r="U340" s="31" t="s">
        <v>80</v>
      </c>
      <c r="V340" s="31" t="s">
        <v>80</v>
      </c>
      <c r="W340" s="31" t="s">
        <v>80</v>
      </c>
      <c r="X340" s="31" t="s">
        <v>80</v>
      </c>
      <c r="Y340" s="31" t="s">
        <v>80</v>
      </c>
      <c r="Z340" s="31" t="s">
        <v>5</v>
      </c>
      <c r="AA340" s="31" t="s">
        <v>80</v>
      </c>
      <c r="AB340" s="31" t="s">
        <v>80</v>
      </c>
      <c r="AC340" s="31" t="s">
        <v>80</v>
      </c>
      <c r="AD340" s="31" t="s">
        <v>80</v>
      </c>
      <c r="AE340" s="31" t="s">
        <v>80</v>
      </c>
      <c r="AF340" s="31" t="s">
        <v>80</v>
      </c>
      <c r="AG340" s="31" t="s">
        <v>82</v>
      </c>
      <c r="AH340" s="31" t="s">
        <v>80</v>
      </c>
      <c r="AI340" s="31" t="s">
        <v>80</v>
      </c>
      <c r="AJ340" s="31" t="s">
        <v>80</v>
      </c>
      <c r="AK340">
        <v>168</v>
      </c>
      <c r="AL340" s="29" t="s">
        <v>80</v>
      </c>
      <c r="AM340" s="29" t="s">
        <v>80</v>
      </c>
      <c r="AN340" s="20" t="s">
        <v>80</v>
      </c>
    </row>
    <row r="341" spans="1:40" x14ac:dyDescent="0.25">
      <c r="A341" t="s">
        <v>202</v>
      </c>
      <c r="B341" t="s">
        <v>188</v>
      </c>
      <c r="C341" t="s">
        <v>75</v>
      </c>
      <c r="D341" t="s">
        <v>92</v>
      </c>
      <c r="E341" t="s">
        <v>105</v>
      </c>
      <c r="F341" t="s">
        <v>78</v>
      </c>
      <c r="G341" s="31" t="s">
        <v>80</v>
      </c>
      <c r="H341" s="31" t="s">
        <v>80</v>
      </c>
      <c r="I341" s="31" t="s">
        <v>80</v>
      </c>
      <c r="J341" s="31" t="s">
        <v>80</v>
      </c>
      <c r="K341" s="31" t="s">
        <v>80</v>
      </c>
      <c r="L341" s="31" t="s">
        <v>80</v>
      </c>
      <c r="M341" s="31" t="s">
        <v>80</v>
      </c>
      <c r="N341" s="31" t="s">
        <v>80</v>
      </c>
      <c r="O341" s="31" t="s">
        <v>80</v>
      </c>
      <c r="P341" s="31" t="s">
        <v>80</v>
      </c>
      <c r="Q341" s="31" t="s">
        <v>80</v>
      </c>
      <c r="R341" s="31" t="s">
        <v>80</v>
      </c>
      <c r="S341" s="31" t="s">
        <v>80</v>
      </c>
      <c r="T341" s="31" t="s">
        <v>80</v>
      </c>
      <c r="U341" s="31" t="s">
        <v>80</v>
      </c>
      <c r="V341" s="31" t="s">
        <v>80</v>
      </c>
      <c r="W341" s="31" t="s">
        <v>80</v>
      </c>
      <c r="X341" s="31" t="s">
        <v>80</v>
      </c>
      <c r="Y341" s="31" t="s">
        <v>80</v>
      </c>
      <c r="Z341" s="31" t="s">
        <v>80</v>
      </c>
      <c r="AA341" s="31" t="s">
        <v>80</v>
      </c>
      <c r="AB341" s="31" t="s">
        <v>80</v>
      </c>
      <c r="AC341" s="31" t="s">
        <v>80</v>
      </c>
      <c r="AD341" s="31" t="s">
        <v>80</v>
      </c>
      <c r="AE341" s="31" t="s">
        <v>80</v>
      </c>
      <c r="AF341" s="31" t="s">
        <v>80</v>
      </c>
      <c r="AG341" s="31" t="s">
        <v>80</v>
      </c>
      <c r="AH341" s="31" t="s">
        <v>80</v>
      </c>
      <c r="AI341" s="31">
        <v>4.4999999999999998E-2</v>
      </c>
      <c r="AJ341" s="31">
        <v>0.80700000000000005</v>
      </c>
      <c r="AK341">
        <v>169</v>
      </c>
      <c r="AL341" s="29">
        <v>0</v>
      </c>
      <c r="AM341" s="29">
        <v>100</v>
      </c>
      <c r="AN341" s="20">
        <v>0.85199999999999998</v>
      </c>
    </row>
    <row r="342" spans="1:40" x14ac:dyDescent="0.25">
      <c r="A342" t="s">
        <v>202</v>
      </c>
      <c r="B342" t="s">
        <v>188</v>
      </c>
      <c r="C342" t="s">
        <v>75</v>
      </c>
      <c r="D342" t="s">
        <v>92</v>
      </c>
      <c r="E342" t="s">
        <v>105</v>
      </c>
      <c r="F342" t="s">
        <v>79</v>
      </c>
      <c r="G342" s="31" t="s">
        <v>80</v>
      </c>
      <c r="H342" s="31" t="s">
        <v>80</v>
      </c>
      <c r="I342" s="31" t="s">
        <v>80</v>
      </c>
      <c r="J342" s="31" t="s">
        <v>80</v>
      </c>
      <c r="K342" s="31" t="s">
        <v>80</v>
      </c>
      <c r="L342" s="31" t="s">
        <v>80</v>
      </c>
      <c r="M342" s="31" t="s">
        <v>80</v>
      </c>
      <c r="N342" s="31" t="s">
        <v>80</v>
      </c>
      <c r="O342" s="31" t="s">
        <v>80</v>
      </c>
      <c r="P342" s="31" t="s">
        <v>80</v>
      </c>
      <c r="Q342" s="31" t="s">
        <v>80</v>
      </c>
      <c r="R342" s="31" t="s">
        <v>80</v>
      </c>
      <c r="S342" s="31" t="s">
        <v>80</v>
      </c>
      <c r="T342" s="31" t="s">
        <v>80</v>
      </c>
      <c r="U342" s="31" t="s">
        <v>80</v>
      </c>
      <c r="V342" s="31" t="s">
        <v>80</v>
      </c>
      <c r="W342" s="31" t="s">
        <v>80</v>
      </c>
      <c r="X342" s="31" t="s">
        <v>80</v>
      </c>
      <c r="Y342" s="31" t="s">
        <v>80</v>
      </c>
      <c r="Z342" s="31" t="s">
        <v>80</v>
      </c>
      <c r="AA342" s="31" t="s">
        <v>80</v>
      </c>
      <c r="AB342" s="31" t="s">
        <v>80</v>
      </c>
      <c r="AC342" s="31" t="s">
        <v>80</v>
      </c>
      <c r="AD342" s="31" t="s">
        <v>80</v>
      </c>
      <c r="AE342" s="31" t="s">
        <v>80</v>
      </c>
      <c r="AF342" s="31" t="s">
        <v>80</v>
      </c>
      <c r="AG342" s="31" t="s">
        <v>80</v>
      </c>
      <c r="AH342" s="31" t="s">
        <v>80</v>
      </c>
      <c r="AI342" s="31" t="s">
        <v>82</v>
      </c>
      <c r="AJ342" s="31" t="s">
        <v>82</v>
      </c>
      <c r="AK342">
        <v>169</v>
      </c>
      <c r="AL342" s="29" t="s">
        <v>80</v>
      </c>
      <c r="AM342" s="29" t="s">
        <v>80</v>
      </c>
      <c r="AN342" s="20" t="s">
        <v>80</v>
      </c>
    </row>
    <row r="343" spans="1:40" x14ac:dyDescent="0.25">
      <c r="A343" t="s">
        <v>202</v>
      </c>
      <c r="B343" t="s">
        <v>188</v>
      </c>
      <c r="C343" t="s">
        <v>75</v>
      </c>
      <c r="D343" t="s">
        <v>200</v>
      </c>
      <c r="E343" t="s">
        <v>95</v>
      </c>
      <c r="F343" t="s">
        <v>78</v>
      </c>
      <c r="G343" s="31" t="s">
        <v>80</v>
      </c>
      <c r="H343" s="31" t="s">
        <v>80</v>
      </c>
      <c r="I343" s="31" t="s">
        <v>80</v>
      </c>
      <c r="J343" s="31" t="s">
        <v>80</v>
      </c>
      <c r="K343" s="31" t="s">
        <v>80</v>
      </c>
      <c r="L343" s="31" t="s">
        <v>80</v>
      </c>
      <c r="M343" s="31" t="s">
        <v>80</v>
      </c>
      <c r="N343" s="31" t="s">
        <v>80</v>
      </c>
      <c r="O343" s="31" t="s">
        <v>80</v>
      </c>
      <c r="P343" s="31" t="s">
        <v>80</v>
      </c>
      <c r="Q343" s="31" t="s">
        <v>80</v>
      </c>
      <c r="R343" s="31" t="s">
        <v>80</v>
      </c>
      <c r="S343" s="31" t="s">
        <v>80</v>
      </c>
      <c r="T343" s="31" t="s">
        <v>80</v>
      </c>
      <c r="U343" s="31" t="s">
        <v>80</v>
      </c>
      <c r="V343" s="31" t="s">
        <v>80</v>
      </c>
      <c r="W343" s="31" t="s">
        <v>80</v>
      </c>
      <c r="X343" s="31" t="s">
        <v>80</v>
      </c>
      <c r="Y343" s="31" t="s">
        <v>80</v>
      </c>
      <c r="Z343" s="31" t="s">
        <v>80</v>
      </c>
      <c r="AA343" s="31" t="s">
        <v>80</v>
      </c>
      <c r="AB343" s="31" t="s">
        <v>80</v>
      </c>
      <c r="AC343" s="31" t="s">
        <v>80</v>
      </c>
      <c r="AD343" s="31" t="s">
        <v>80</v>
      </c>
      <c r="AE343" s="31" t="s">
        <v>80</v>
      </c>
      <c r="AF343" s="31">
        <v>0.72</v>
      </c>
      <c r="AG343" s="31" t="s">
        <v>80</v>
      </c>
      <c r="AH343" s="31" t="s">
        <v>80</v>
      </c>
      <c r="AI343" s="31" t="s">
        <v>80</v>
      </c>
      <c r="AJ343" s="31" t="s">
        <v>80</v>
      </c>
      <c r="AK343">
        <v>170</v>
      </c>
      <c r="AL343" s="29">
        <v>0</v>
      </c>
      <c r="AM343" s="29">
        <v>100</v>
      </c>
      <c r="AN343" s="20">
        <v>0.72</v>
      </c>
    </row>
    <row r="344" spans="1:40" x14ac:dyDescent="0.25">
      <c r="A344" t="s">
        <v>202</v>
      </c>
      <c r="B344" t="s">
        <v>188</v>
      </c>
      <c r="C344" t="s">
        <v>75</v>
      </c>
      <c r="D344" t="s">
        <v>200</v>
      </c>
      <c r="E344" t="s">
        <v>95</v>
      </c>
      <c r="F344" t="s">
        <v>79</v>
      </c>
      <c r="G344" s="31" t="s">
        <v>80</v>
      </c>
      <c r="H344" s="31" t="s">
        <v>80</v>
      </c>
      <c r="I344" s="31" t="s">
        <v>80</v>
      </c>
      <c r="J344" s="31" t="s">
        <v>80</v>
      </c>
      <c r="K344" s="31" t="s">
        <v>80</v>
      </c>
      <c r="L344" s="31" t="s">
        <v>80</v>
      </c>
      <c r="M344" s="31" t="s">
        <v>80</v>
      </c>
      <c r="N344" s="31" t="s">
        <v>80</v>
      </c>
      <c r="O344" s="31" t="s">
        <v>80</v>
      </c>
      <c r="P344" s="31" t="s">
        <v>80</v>
      </c>
      <c r="Q344" s="31" t="s">
        <v>80</v>
      </c>
      <c r="R344" s="31" t="s">
        <v>80</v>
      </c>
      <c r="S344" s="31" t="s">
        <v>80</v>
      </c>
      <c r="T344" s="31" t="s">
        <v>80</v>
      </c>
      <c r="U344" s="31" t="s">
        <v>80</v>
      </c>
      <c r="V344" s="31" t="s">
        <v>80</v>
      </c>
      <c r="W344" s="31" t="s">
        <v>80</v>
      </c>
      <c r="X344" s="31" t="s">
        <v>80</v>
      </c>
      <c r="Y344" s="31" t="s">
        <v>80</v>
      </c>
      <c r="Z344" s="31" t="s">
        <v>80</v>
      </c>
      <c r="AA344" s="31" t="s">
        <v>80</v>
      </c>
      <c r="AB344" s="31" t="s">
        <v>80</v>
      </c>
      <c r="AC344" s="31" t="s">
        <v>80</v>
      </c>
      <c r="AD344" s="31" t="s">
        <v>80</v>
      </c>
      <c r="AE344" s="31" t="s">
        <v>80</v>
      </c>
      <c r="AF344" s="31" t="s">
        <v>82</v>
      </c>
      <c r="AG344" s="31" t="s">
        <v>80</v>
      </c>
      <c r="AH344" s="31" t="s">
        <v>80</v>
      </c>
      <c r="AI344" s="31" t="s">
        <v>80</v>
      </c>
      <c r="AJ344" s="31" t="s">
        <v>80</v>
      </c>
      <c r="AK344">
        <v>170</v>
      </c>
      <c r="AL344" s="29" t="s">
        <v>80</v>
      </c>
      <c r="AM344" s="29" t="s">
        <v>80</v>
      </c>
      <c r="AN344" s="20" t="s">
        <v>80</v>
      </c>
    </row>
    <row r="345" spans="1:40" x14ac:dyDescent="0.25">
      <c r="A345" t="s">
        <v>202</v>
      </c>
      <c r="B345" t="s">
        <v>188</v>
      </c>
      <c r="C345" t="s">
        <v>75</v>
      </c>
      <c r="D345" t="s">
        <v>88</v>
      </c>
      <c r="E345" t="s">
        <v>90</v>
      </c>
      <c r="F345" t="s">
        <v>78</v>
      </c>
      <c r="G345" s="31" t="s">
        <v>80</v>
      </c>
      <c r="H345" s="31" t="s">
        <v>80</v>
      </c>
      <c r="I345" s="31" t="s">
        <v>80</v>
      </c>
      <c r="J345" s="31" t="s">
        <v>80</v>
      </c>
      <c r="K345" s="31" t="s">
        <v>80</v>
      </c>
      <c r="L345" s="31" t="s">
        <v>80</v>
      </c>
      <c r="M345" s="31">
        <v>0.7</v>
      </c>
      <c r="N345" s="31" t="s">
        <v>80</v>
      </c>
      <c r="O345" s="31" t="s">
        <v>80</v>
      </c>
      <c r="P345" s="31" t="s">
        <v>80</v>
      </c>
      <c r="Q345" s="31" t="s">
        <v>80</v>
      </c>
      <c r="R345" s="31" t="s">
        <v>80</v>
      </c>
      <c r="S345" s="31" t="s">
        <v>80</v>
      </c>
      <c r="T345" s="31" t="s">
        <v>80</v>
      </c>
      <c r="U345" s="31" t="s">
        <v>80</v>
      </c>
      <c r="V345" s="31" t="s">
        <v>80</v>
      </c>
      <c r="W345" s="31" t="s">
        <v>80</v>
      </c>
      <c r="X345" s="31" t="s">
        <v>80</v>
      </c>
      <c r="Y345" s="31" t="s">
        <v>80</v>
      </c>
      <c r="Z345" s="31" t="s">
        <v>80</v>
      </c>
      <c r="AA345" s="31" t="s">
        <v>80</v>
      </c>
      <c r="AB345" s="31" t="s">
        <v>80</v>
      </c>
      <c r="AC345" s="31" t="s">
        <v>80</v>
      </c>
      <c r="AD345" s="31" t="s">
        <v>80</v>
      </c>
      <c r="AE345" s="31" t="s">
        <v>80</v>
      </c>
      <c r="AF345" s="31" t="s">
        <v>80</v>
      </c>
      <c r="AG345" s="31" t="s">
        <v>80</v>
      </c>
      <c r="AH345" s="31" t="s">
        <v>80</v>
      </c>
      <c r="AI345" s="31" t="s">
        <v>80</v>
      </c>
      <c r="AJ345" s="31" t="s">
        <v>80</v>
      </c>
      <c r="AK345">
        <v>171</v>
      </c>
      <c r="AL345" s="29">
        <v>0</v>
      </c>
      <c r="AM345" s="29">
        <v>100</v>
      </c>
      <c r="AN345" s="20">
        <v>0.7</v>
      </c>
    </row>
    <row r="346" spans="1:40" x14ac:dyDescent="0.25">
      <c r="A346" t="s">
        <v>202</v>
      </c>
      <c r="B346" t="s">
        <v>188</v>
      </c>
      <c r="C346" t="s">
        <v>75</v>
      </c>
      <c r="D346" t="s">
        <v>88</v>
      </c>
      <c r="E346" t="s">
        <v>90</v>
      </c>
      <c r="F346" t="s">
        <v>79</v>
      </c>
      <c r="G346" s="31" t="s">
        <v>80</v>
      </c>
      <c r="H346" s="31" t="s">
        <v>80</v>
      </c>
      <c r="I346" s="31" t="s">
        <v>80</v>
      </c>
      <c r="J346" s="31" t="s">
        <v>80</v>
      </c>
      <c r="K346" s="31" t="s">
        <v>80</v>
      </c>
      <c r="L346" s="31" t="s">
        <v>80</v>
      </c>
      <c r="M346" s="31" t="s">
        <v>5</v>
      </c>
      <c r="N346" s="31" t="s">
        <v>80</v>
      </c>
      <c r="O346" s="31" t="s">
        <v>80</v>
      </c>
      <c r="P346" s="31" t="s">
        <v>80</v>
      </c>
      <c r="Q346" s="31" t="s">
        <v>80</v>
      </c>
      <c r="R346" s="31" t="s">
        <v>80</v>
      </c>
      <c r="S346" s="31" t="s">
        <v>80</v>
      </c>
      <c r="T346" s="31" t="s">
        <v>80</v>
      </c>
      <c r="U346" s="31" t="s">
        <v>80</v>
      </c>
      <c r="V346" s="31" t="s">
        <v>80</v>
      </c>
      <c r="W346" s="31" t="s">
        <v>80</v>
      </c>
      <c r="X346" s="31" t="s">
        <v>80</v>
      </c>
      <c r="Y346" s="31" t="s">
        <v>80</v>
      </c>
      <c r="Z346" s="31" t="s">
        <v>80</v>
      </c>
      <c r="AA346" s="31" t="s">
        <v>80</v>
      </c>
      <c r="AB346" s="31" t="s">
        <v>80</v>
      </c>
      <c r="AC346" s="31" t="s">
        <v>80</v>
      </c>
      <c r="AD346" s="31" t="s">
        <v>80</v>
      </c>
      <c r="AE346" s="31" t="s">
        <v>80</v>
      </c>
      <c r="AF346" s="31" t="s">
        <v>80</v>
      </c>
      <c r="AG346" s="31" t="s">
        <v>80</v>
      </c>
      <c r="AH346" s="31" t="s">
        <v>80</v>
      </c>
      <c r="AI346" s="31" t="s">
        <v>80</v>
      </c>
      <c r="AJ346" s="31" t="s">
        <v>80</v>
      </c>
      <c r="AK346">
        <v>171</v>
      </c>
      <c r="AL346" s="29" t="s">
        <v>80</v>
      </c>
      <c r="AM346" s="29" t="s">
        <v>80</v>
      </c>
      <c r="AN346" s="20" t="s">
        <v>80</v>
      </c>
    </row>
    <row r="347" spans="1:40" x14ac:dyDescent="0.25">
      <c r="A347" t="s">
        <v>202</v>
      </c>
      <c r="B347" t="s">
        <v>188</v>
      </c>
      <c r="C347" t="s">
        <v>75</v>
      </c>
      <c r="D347" t="s">
        <v>106</v>
      </c>
      <c r="E347" t="s">
        <v>104</v>
      </c>
      <c r="F347" t="s">
        <v>78</v>
      </c>
      <c r="G347" s="31" t="s">
        <v>80</v>
      </c>
      <c r="H347" s="31" t="s">
        <v>80</v>
      </c>
      <c r="I347" s="31" t="s">
        <v>80</v>
      </c>
      <c r="J347" s="31" t="s">
        <v>80</v>
      </c>
      <c r="K347" s="31" t="s">
        <v>80</v>
      </c>
      <c r="L347" s="31" t="s">
        <v>80</v>
      </c>
      <c r="M347" s="31" t="s">
        <v>80</v>
      </c>
      <c r="N347" s="31" t="s">
        <v>80</v>
      </c>
      <c r="O347" s="31" t="s">
        <v>80</v>
      </c>
      <c r="P347" s="31" t="s">
        <v>80</v>
      </c>
      <c r="Q347" s="31" t="s">
        <v>80</v>
      </c>
      <c r="R347" s="31" t="s">
        <v>80</v>
      </c>
      <c r="S347" s="31" t="s">
        <v>80</v>
      </c>
      <c r="T347" s="31" t="s">
        <v>80</v>
      </c>
      <c r="U347" s="31" t="s">
        <v>80</v>
      </c>
      <c r="V347" s="31" t="s">
        <v>80</v>
      </c>
      <c r="W347" s="31" t="s">
        <v>80</v>
      </c>
      <c r="X347" s="31" t="s">
        <v>80</v>
      </c>
      <c r="Y347" s="31" t="s">
        <v>80</v>
      </c>
      <c r="Z347" s="31" t="s">
        <v>80</v>
      </c>
      <c r="AA347" s="31" t="s">
        <v>80</v>
      </c>
      <c r="AB347" s="31" t="s">
        <v>80</v>
      </c>
      <c r="AC347" s="31" t="s">
        <v>80</v>
      </c>
      <c r="AD347" s="31" t="s">
        <v>80</v>
      </c>
      <c r="AE347" s="31">
        <v>0.55000000000000004</v>
      </c>
      <c r="AF347" s="31" t="s">
        <v>80</v>
      </c>
      <c r="AG347" s="31" t="s">
        <v>80</v>
      </c>
      <c r="AH347" s="31" t="s">
        <v>80</v>
      </c>
      <c r="AI347" s="31" t="s">
        <v>80</v>
      </c>
      <c r="AJ347" s="31" t="s">
        <v>80</v>
      </c>
      <c r="AK347">
        <v>172</v>
      </c>
      <c r="AL347" s="29">
        <v>0</v>
      </c>
      <c r="AM347" s="29">
        <v>100</v>
      </c>
      <c r="AN347" s="20">
        <v>0.55000000000000004</v>
      </c>
    </row>
    <row r="348" spans="1:40" x14ac:dyDescent="0.25">
      <c r="A348" t="s">
        <v>202</v>
      </c>
      <c r="B348" t="s">
        <v>188</v>
      </c>
      <c r="C348" t="s">
        <v>75</v>
      </c>
      <c r="D348" t="s">
        <v>106</v>
      </c>
      <c r="E348" t="s">
        <v>104</v>
      </c>
      <c r="F348" t="s">
        <v>79</v>
      </c>
      <c r="G348" s="31" t="s">
        <v>80</v>
      </c>
      <c r="H348" s="31" t="s">
        <v>80</v>
      </c>
      <c r="I348" s="31" t="s">
        <v>80</v>
      </c>
      <c r="J348" s="31" t="s">
        <v>80</v>
      </c>
      <c r="K348" s="31" t="s">
        <v>80</v>
      </c>
      <c r="L348" s="31" t="s">
        <v>80</v>
      </c>
      <c r="M348" s="31" t="s">
        <v>80</v>
      </c>
      <c r="N348" s="31" t="s">
        <v>80</v>
      </c>
      <c r="O348" s="31" t="s">
        <v>80</v>
      </c>
      <c r="P348" s="31" t="s">
        <v>80</v>
      </c>
      <c r="Q348" s="31" t="s">
        <v>80</v>
      </c>
      <c r="R348" s="31" t="s">
        <v>80</v>
      </c>
      <c r="S348" s="31" t="s">
        <v>80</v>
      </c>
      <c r="T348" s="31" t="s">
        <v>80</v>
      </c>
      <c r="U348" s="31" t="s">
        <v>80</v>
      </c>
      <c r="V348" s="31" t="s">
        <v>80</v>
      </c>
      <c r="W348" s="31" t="s">
        <v>80</v>
      </c>
      <c r="X348" s="31" t="s">
        <v>80</v>
      </c>
      <c r="Y348" s="31" t="s">
        <v>80</v>
      </c>
      <c r="Z348" s="31" t="s">
        <v>80</v>
      </c>
      <c r="AA348" s="31" t="s">
        <v>80</v>
      </c>
      <c r="AB348" s="31" t="s">
        <v>80</v>
      </c>
      <c r="AC348" s="31" t="s">
        <v>80</v>
      </c>
      <c r="AD348" s="31" t="s">
        <v>80</v>
      </c>
      <c r="AE348" s="31" t="s">
        <v>82</v>
      </c>
      <c r="AF348" s="31" t="s">
        <v>80</v>
      </c>
      <c r="AG348" s="31" t="s">
        <v>80</v>
      </c>
      <c r="AH348" s="31" t="s">
        <v>80</v>
      </c>
      <c r="AI348" s="31" t="s">
        <v>80</v>
      </c>
      <c r="AJ348" s="31" t="s">
        <v>80</v>
      </c>
      <c r="AK348">
        <v>172</v>
      </c>
      <c r="AL348" s="29" t="s">
        <v>80</v>
      </c>
      <c r="AM348" s="29" t="s">
        <v>80</v>
      </c>
      <c r="AN348" s="20" t="s">
        <v>80</v>
      </c>
    </row>
    <row r="349" spans="1:40" x14ac:dyDescent="0.25">
      <c r="A349" t="s">
        <v>202</v>
      </c>
      <c r="B349" t="s">
        <v>188</v>
      </c>
      <c r="C349" t="s">
        <v>75</v>
      </c>
      <c r="D349" t="s">
        <v>162</v>
      </c>
      <c r="E349" t="s">
        <v>87</v>
      </c>
      <c r="F349" t="s">
        <v>78</v>
      </c>
      <c r="G349" s="31" t="s">
        <v>80</v>
      </c>
      <c r="H349" s="31" t="s">
        <v>80</v>
      </c>
      <c r="I349" s="31" t="s">
        <v>80</v>
      </c>
      <c r="J349" s="31" t="s">
        <v>80</v>
      </c>
      <c r="K349" s="31" t="s">
        <v>80</v>
      </c>
      <c r="L349" s="31" t="s">
        <v>80</v>
      </c>
      <c r="M349" s="31" t="s">
        <v>80</v>
      </c>
      <c r="N349" s="31" t="s">
        <v>80</v>
      </c>
      <c r="O349" s="31" t="s">
        <v>80</v>
      </c>
      <c r="P349" s="31" t="s">
        <v>80</v>
      </c>
      <c r="Q349" s="31" t="s">
        <v>80</v>
      </c>
      <c r="R349" s="31" t="s">
        <v>80</v>
      </c>
      <c r="S349" s="31" t="s">
        <v>80</v>
      </c>
      <c r="T349" s="31" t="s">
        <v>80</v>
      </c>
      <c r="U349" s="31" t="s">
        <v>80</v>
      </c>
      <c r="V349" s="31" t="s">
        <v>80</v>
      </c>
      <c r="W349" s="31" t="s">
        <v>80</v>
      </c>
      <c r="X349" s="31" t="s">
        <v>80</v>
      </c>
      <c r="Y349" s="31" t="s">
        <v>80</v>
      </c>
      <c r="Z349" s="31">
        <v>0.50600000000000001</v>
      </c>
      <c r="AA349" s="31" t="s">
        <v>80</v>
      </c>
      <c r="AB349" s="31" t="s">
        <v>80</v>
      </c>
      <c r="AC349" s="31" t="s">
        <v>80</v>
      </c>
      <c r="AD349" s="31" t="s">
        <v>80</v>
      </c>
      <c r="AE349" s="31" t="s">
        <v>80</v>
      </c>
      <c r="AF349" s="31" t="s">
        <v>80</v>
      </c>
      <c r="AG349" s="31" t="s">
        <v>80</v>
      </c>
      <c r="AH349" s="31" t="s">
        <v>80</v>
      </c>
      <c r="AI349" s="31" t="s">
        <v>80</v>
      </c>
      <c r="AJ349" s="31" t="s">
        <v>80</v>
      </c>
      <c r="AK349">
        <v>173</v>
      </c>
      <c r="AL349" s="29">
        <v>0</v>
      </c>
      <c r="AM349" s="29">
        <v>100</v>
      </c>
      <c r="AN349" s="20">
        <v>0.50600000000000001</v>
      </c>
    </row>
    <row r="350" spans="1:40" x14ac:dyDescent="0.25">
      <c r="A350" t="s">
        <v>202</v>
      </c>
      <c r="B350" t="s">
        <v>188</v>
      </c>
      <c r="C350" t="s">
        <v>75</v>
      </c>
      <c r="D350" t="s">
        <v>162</v>
      </c>
      <c r="E350" t="s">
        <v>87</v>
      </c>
      <c r="F350" t="s">
        <v>79</v>
      </c>
      <c r="G350" s="31" t="s">
        <v>80</v>
      </c>
      <c r="H350" s="31" t="s">
        <v>80</v>
      </c>
      <c r="I350" s="31" t="s">
        <v>80</v>
      </c>
      <c r="J350" s="31" t="s">
        <v>80</v>
      </c>
      <c r="K350" s="31" t="s">
        <v>80</v>
      </c>
      <c r="L350" s="31" t="s">
        <v>80</v>
      </c>
      <c r="M350" s="31" t="s">
        <v>80</v>
      </c>
      <c r="N350" s="31" t="s">
        <v>80</v>
      </c>
      <c r="O350" s="31" t="s">
        <v>80</v>
      </c>
      <c r="P350" s="31" t="s">
        <v>80</v>
      </c>
      <c r="Q350" s="31" t="s">
        <v>80</v>
      </c>
      <c r="R350" s="31" t="s">
        <v>80</v>
      </c>
      <c r="S350" s="31" t="s">
        <v>80</v>
      </c>
      <c r="T350" s="31" t="s">
        <v>80</v>
      </c>
      <c r="U350" s="31" t="s">
        <v>80</v>
      </c>
      <c r="V350" s="31" t="s">
        <v>80</v>
      </c>
      <c r="W350" s="31" t="s">
        <v>80</v>
      </c>
      <c r="X350" s="31" t="s">
        <v>80</v>
      </c>
      <c r="Y350" s="31" t="s">
        <v>80</v>
      </c>
      <c r="Z350" s="31" t="s">
        <v>82</v>
      </c>
      <c r="AA350" s="31" t="s">
        <v>80</v>
      </c>
      <c r="AB350" s="31" t="s">
        <v>80</v>
      </c>
      <c r="AC350" s="31" t="s">
        <v>80</v>
      </c>
      <c r="AD350" s="31" t="s">
        <v>80</v>
      </c>
      <c r="AE350" s="31" t="s">
        <v>80</v>
      </c>
      <c r="AF350" s="31" t="s">
        <v>80</v>
      </c>
      <c r="AG350" s="31" t="s">
        <v>80</v>
      </c>
      <c r="AH350" s="31" t="s">
        <v>80</v>
      </c>
      <c r="AI350" s="31" t="s">
        <v>80</v>
      </c>
      <c r="AJ350" s="31" t="s">
        <v>80</v>
      </c>
      <c r="AK350">
        <v>173</v>
      </c>
      <c r="AL350" s="29" t="s">
        <v>80</v>
      </c>
      <c r="AM350" s="29" t="s">
        <v>80</v>
      </c>
      <c r="AN350" s="20" t="s">
        <v>80</v>
      </c>
    </row>
    <row r="351" spans="1:40" x14ac:dyDescent="0.25">
      <c r="A351" t="s">
        <v>202</v>
      </c>
      <c r="B351" t="s">
        <v>188</v>
      </c>
      <c r="C351" t="s">
        <v>75</v>
      </c>
      <c r="D351" t="s">
        <v>89</v>
      </c>
      <c r="E351" t="s">
        <v>84</v>
      </c>
      <c r="F351" t="s">
        <v>78</v>
      </c>
      <c r="G351" s="31" t="s">
        <v>80</v>
      </c>
      <c r="H351" s="31" t="s">
        <v>80</v>
      </c>
      <c r="I351" s="31" t="s">
        <v>80</v>
      </c>
      <c r="J351" s="31" t="s">
        <v>80</v>
      </c>
      <c r="K351" s="31" t="s">
        <v>80</v>
      </c>
      <c r="L351" s="31" t="s">
        <v>80</v>
      </c>
      <c r="M351" s="31" t="s">
        <v>80</v>
      </c>
      <c r="N351" s="31" t="s">
        <v>80</v>
      </c>
      <c r="O351" s="31" t="s">
        <v>80</v>
      </c>
      <c r="P351" s="31" t="s">
        <v>80</v>
      </c>
      <c r="Q351" s="31" t="s">
        <v>80</v>
      </c>
      <c r="R351" s="31" t="s">
        <v>80</v>
      </c>
      <c r="S351" s="31" t="s">
        <v>80</v>
      </c>
      <c r="T351" s="31" t="s">
        <v>80</v>
      </c>
      <c r="U351" s="31" t="s">
        <v>80</v>
      </c>
      <c r="V351" s="31" t="s">
        <v>80</v>
      </c>
      <c r="W351" s="31" t="s">
        <v>80</v>
      </c>
      <c r="X351" s="31" t="s">
        <v>80</v>
      </c>
      <c r="Y351" s="31" t="s">
        <v>80</v>
      </c>
      <c r="Z351" s="31" t="s">
        <v>80</v>
      </c>
      <c r="AA351" s="31" t="s">
        <v>80</v>
      </c>
      <c r="AB351" s="31" t="s">
        <v>80</v>
      </c>
      <c r="AC351" s="31" t="s">
        <v>80</v>
      </c>
      <c r="AD351" s="31" t="s">
        <v>80</v>
      </c>
      <c r="AE351" s="31" t="s">
        <v>80</v>
      </c>
      <c r="AF351" s="31" t="s">
        <v>80</v>
      </c>
      <c r="AG351" s="31" t="s">
        <v>80</v>
      </c>
      <c r="AH351" s="31" t="s">
        <v>80</v>
      </c>
      <c r="AI351" s="31" t="s">
        <v>80</v>
      </c>
      <c r="AJ351" s="31">
        <v>0.35</v>
      </c>
      <c r="AK351">
        <v>174</v>
      </c>
      <c r="AL351" s="29">
        <v>0</v>
      </c>
      <c r="AM351" s="29">
        <v>100</v>
      </c>
      <c r="AN351" s="20">
        <v>0.35</v>
      </c>
    </row>
    <row r="352" spans="1:40" x14ac:dyDescent="0.25">
      <c r="A352" t="s">
        <v>202</v>
      </c>
      <c r="B352" t="s">
        <v>188</v>
      </c>
      <c r="C352" t="s">
        <v>75</v>
      </c>
      <c r="D352" t="s">
        <v>89</v>
      </c>
      <c r="E352" t="s">
        <v>84</v>
      </c>
      <c r="F352" t="s">
        <v>79</v>
      </c>
      <c r="G352" s="31" t="s">
        <v>80</v>
      </c>
      <c r="H352" s="31" t="s">
        <v>80</v>
      </c>
      <c r="I352" s="31" t="s">
        <v>80</v>
      </c>
      <c r="J352" s="31" t="s">
        <v>80</v>
      </c>
      <c r="K352" s="31" t="s">
        <v>80</v>
      </c>
      <c r="L352" s="31" t="s">
        <v>80</v>
      </c>
      <c r="M352" s="31" t="s">
        <v>80</v>
      </c>
      <c r="N352" s="31" t="s">
        <v>80</v>
      </c>
      <c r="O352" s="31" t="s">
        <v>80</v>
      </c>
      <c r="P352" s="31" t="s">
        <v>80</v>
      </c>
      <c r="Q352" s="31" t="s">
        <v>80</v>
      </c>
      <c r="R352" s="31" t="s">
        <v>80</v>
      </c>
      <c r="S352" s="31" t="s">
        <v>80</v>
      </c>
      <c r="T352" s="31" t="s">
        <v>80</v>
      </c>
      <c r="U352" s="31" t="s">
        <v>80</v>
      </c>
      <c r="V352" s="31" t="s">
        <v>80</v>
      </c>
      <c r="W352" s="31" t="s">
        <v>80</v>
      </c>
      <c r="X352" s="31" t="s">
        <v>80</v>
      </c>
      <c r="Y352" s="31" t="s">
        <v>80</v>
      </c>
      <c r="Z352" s="31" t="s">
        <v>80</v>
      </c>
      <c r="AA352" s="31" t="s">
        <v>80</v>
      </c>
      <c r="AB352" s="31" t="s">
        <v>80</v>
      </c>
      <c r="AC352" s="31" t="s">
        <v>80</v>
      </c>
      <c r="AD352" s="31" t="s">
        <v>80</v>
      </c>
      <c r="AE352" s="31" t="s">
        <v>80</v>
      </c>
      <c r="AF352" s="31" t="s">
        <v>80</v>
      </c>
      <c r="AG352" s="31" t="s">
        <v>80</v>
      </c>
      <c r="AH352" s="31" t="s">
        <v>80</v>
      </c>
      <c r="AI352" s="31" t="s">
        <v>80</v>
      </c>
      <c r="AJ352" s="31" t="s">
        <v>5</v>
      </c>
      <c r="AK352">
        <v>174</v>
      </c>
      <c r="AL352" s="29" t="s">
        <v>80</v>
      </c>
      <c r="AM352" s="29" t="s">
        <v>80</v>
      </c>
      <c r="AN352" s="20" t="s">
        <v>80</v>
      </c>
    </row>
    <row r="353" spans="1:40" x14ac:dyDescent="0.25">
      <c r="A353" t="s">
        <v>202</v>
      </c>
      <c r="B353" t="s">
        <v>188</v>
      </c>
      <c r="C353" t="s">
        <v>75</v>
      </c>
      <c r="D353" t="s">
        <v>107</v>
      </c>
      <c r="E353" t="s">
        <v>84</v>
      </c>
      <c r="F353" t="s">
        <v>78</v>
      </c>
      <c r="G353" s="31" t="s">
        <v>80</v>
      </c>
      <c r="H353" s="31" t="s">
        <v>80</v>
      </c>
      <c r="I353" s="31" t="s">
        <v>80</v>
      </c>
      <c r="J353" s="31" t="s">
        <v>80</v>
      </c>
      <c r="K353" s="31" t="s">
        <v>80</v>
      </c>
      <c r="L353" s="31" t="s">
        <v>80</v>
      </c>
      <c r="M353" s="31" t="s">
        <v>80</v>
      </c>
      <c r="N353" s="31" t="s">
        <v>80</v>
      </c>
      <c r="O353" s="31" t="s">
        <v>80</v>
      </c>
      <c r="P353" s="31" t="s">
        <v>80</v>
      </c>
      <c r="Q353" s="31" t="s">
        <v>80</v>
      </c>
      <c r="R353" s="31" t="s">
        <v>80</v>
      </c>
      <c r="S353" s="31" t="s">
        <v>80</v>
      </c>
      <c r="T353" s="31" t="s">
        <v>80</v>
      </c>
      <c r="U353" s="31">
        <v>0.10299999999999999</v>
      </c>
      <c r="V353" s="31" t="s">
        <v>80</v>
      </c>
      <c r="W353" s="31" t="s">
        <v>80</v>
      </c>
      <c r="X353" s="31" t="s">
        <v>80</v>
      </c>
      <c r="Y353" s="31" t="s">
        <v>80</v>
      </c>
      <c r="Z353" s="31" t="s">
        <v>80</v>
      </c>
      <c r="AA353" s="31">
        <v>4.2000000000000003E-2</v>
      </c>
      <c r="AB353" s="31" t="s">
        <v>80</v>
      </c>
      <c r="AC353" s="31" t="s">
        <v>80</v>
      </c>
      <c r="AD353" s="31" t="s">
        <v>80</v>
      </c>
      <c r="AE353" s="31" t="s">
        <v>80</v>
      </c>
      <c r="AF353" s="31">
        <v>0.16700000000000001</v>
      </c>
      <c r="AG353" s="31" t="s">
        <v>80</v>
      </c>
      <c r="AH353" s="31" t="s">
        <v>80</v>
      </c>
      <c r="AI353" s="31" t="s">
        <v>80</v>
      </c>
      <c r="AJ353" s="31" t="s">
        <v>80</v>
      </c>
      <c r="AK353">
        <v>175</v>
      </c>
      <c r="AL353" s="29">
        <v>0</v>
      </c>
      <c r="AM353" s="29">
        <v>100</v>
      </c>
      <c r="AN353" s="20">
        <v>0.312</v>
      </c>
    </row>
    <row r="354" spans="1:40" x14ac:dyDescent="0.25">
      <c r="A354" t="s">
        <v>202</v>
      </c>
      <c r="B354" t="s">
        <v>188</v>
      </c>
      <c r="C354" t="s">
        <v>75</v>
      </c>
      <c r="D354" t="s">
        <v>107</v>
      </c>
      <c r="E354" t="s">
        <v>84</v>
      </c>
      <c r="F354" t="s">
        <v>79</v>
      </c>
      <c r="G354" s="31" t="s">
        <v>80</v>
      </c>
      <c r="H354" s="31" t="s">
        <v>80</v>
      </c>
      <c r="I354" s="31" t="s">
        <v>80</v>
      </c>
      <c r="J354" s="31" t="s">
        <v>80</v>
      </c>
      <c r="K354" s="31" t="s">
        <v>80</v>
      </c>
      <c r="L354" s="31" t="s">
        <v>80</v>
      </c>
      <c r="M354" s="31" t="s">
        <v>80</v>
      </c>
      <c r="N354" s="31" t="s">
        <v>80</v>
      </c>
      <c r="O354" s="31" t="s">
        <v>80</v>
      </c>
      <c r="P354" s="31" t="s">
        <v>80</v>
      </c>
      <c r="Q354" s="31" t="s">
        <v>80</v>
      </c>
      <c r="R354" s="31" t="s">
        <v>80</v>
      </c>
      <c r="S354" s="31" t="s">
        <v>80</v>
      </c>
      <c r="T354" s="31" t="s">
        <v>80</v>
      </c>
      <c r="U354" s="31" t="s">
        <v>82</v>
      </c>
      <c r="V354" s="31" t="s">
        <v>80</v>
      </c>
      <c r="W354" s="31" t="s">
        <v>80</v>
      </c>
      <c r="X354" s="31" t="s">
        <v>80</v>
      </c>
      <c r="Y354" s="31" t="s">
        <v>80</v>
      </c>
      <c r="Z354" s="31" t="s">
        <v>80</v>
      </c>
      <c r="AA354" s="31" t="s">
        <v>5</v>
      </c>
      <c r="AB354" s="31" t="s">
        <v>80</v>
      </c>
      <c r="AC354" s="31" t="s">
        <v>80</v>
      </c>
      <c r="AD354" s="31" t="s">
        <v>80</v>
      </c>
      <c r="AE354" s="31" t="s">
        <v>80</v>
      </c>
      <c r="AF354" s="31" t="s">
        <v>5</v>
      </c>
      <c r="AG354" s="31" t="s">
        <v>80</v>
      </c>
      <c r="AH354" s="31" t="s">
        <v>80</v>
      </c>
      <c r="AI354" s="31" t="s">
        <v>80</v>
      </c>
      <c r="AJ354" s="31" t="s">
        <v>80</v>
      </c>
      <c r="AK354">
        <v>175</v>
      </c>
      <c r="AL354" s="29" t="s">
        <v>80</v>
      </c>
      <c r="AM354" s="29" t="s">
        <v>80</v>
      </c>
      <c r="AN354" s="20" t="s">
        <v>80</v>
      </c>
    </row>
    <row r="355" spans="1:40" x14ac:dyDescent="0.25">
      <c r="A355" t="s">
        <v>202</v>
      </c>
      <c r="B355" t="s">
        <v>188</v>
      </c>
      <c r="C355" t="s">
        <v>75</v>
      </c>
      <c r="D355" t="s">
        <v>156</v>
      </c>
      <c r="E355" t="s">
        <v>99</v>
      </c>
      <c r="F355" t="s">
        <v>78</v>
      </c>
      <c r="G355" s="31" t="s">
        <v>80</v>
      </c>
      <c r="H355" s="31" t="s">
        <v>80</v>
      </c>
      <c r="I355" s="31" t="s">
        <v>80</v>
      </c>
      <c r="J355" s="31" t="s">
        <v>80</v>
      </c>
      <c r="K355" s="31" t="s">
        <v>80</v>
      </c>
      <c r="L355" s="31" t="s">
        <v>80</v>
      </c>
      <c r="M355" s="31" t="s">
        <v>80</v>
      </c>
      <c r="N355" s="31" t="s">
        <v>80</v>
      </c>
      <c r="O355" s="31" t="s">
        <v>80</v>
      </c>
      <c r="P355" s="31" t="s">
        <v>80</v>
      </c>
      <c r="Q355" s="31" t="s">
        <v>80</v>
      </c>
      <c r="R355" s="31" t="s">
        <v>80</v>
      </c>
      <c r="S355" s="31" t="s">
        <v>80</v>
      </c>
      <c r="T355" s="31" t="s">
        <v>80</v>
      </c>
      <c r="U355" s="31" t="s">
        <v>80</v>
      </c>
      <c r="V355" s="31" t="s">
        <v>80</v>
      </c>
      <c r="W355" s="31" t="s">
        <v>80</v>
      </c>
      <c r="X355" s="31" t="s">
        <v>80</v>
      </c>
      <c r="Y355" s="31" t="s">
        <v>80</v>
      </c>
      <c r="Z355" s="31" t="s">
        <v>80</v>
      </c>
      <c r="AA355" s="31" t="s">
        <v>80</v>
      </c>
      <c r="AB355" s="31" t="s">
        <v>80</v>
      </c>
      <c r="AC355" s="31" t="s">
        <v>80</v>
      </c>
      <c r="AD355" s="31">
        <v>0.28599999999999998</v>
      </c>
      <c r="AE355" s="31" t="s">
        <v>80</v>
      </c>
      <c r="AF355" s="31" t="s">
        <v>80</v>
      </c>
      <c r="AG355" s="31" t="s">
        <v>80</v>
      </c>
      <c r="AH355" s="31" t="s">
        <v>80</v>
      </c>
      <c r="AI355" s="31" t="s">
        <v>80</v>
      </c>
      <c r="AJ355" s="31" t="s">
        <v>80</v>
      </c>
      <c r="AK355">
        <v>176</v>
      </c>
      <c r="AL355" s="29">
        <v>0</v>
      </c>
      <c r="AM355" s="29">
        <v>100</v>
      </c>
      <c r="AN355" s="20">
        <v>0.28599999999999998</v>
      </c>
    </row>
    <row r="356" spans="1:40" x14ac:dyDescent="0.25">
      <c r="A356" t="s">
        <v>202</v>
      </c>
      <c r="B356" t="s">
        <v>188</v>
      </c>
      <c r="C356" t="s">
        <v>75</v>
      </c>
      <c r="D356" t="s">
        <v>156</v>
      </c>
      <c r="E356" t="s">
        <v>99</v>
      </c>
      <c r="F356" t="s">
        <v>79</v>
      </c>
      <c r="G356" s="31" t="s">
        <v>80</v>
      </c>
      <c r="H356" s="31" t="s">
        <v>80</v>
      </c>
      <c r="I356" s="31" t="s">
        <v>80</v>
      </c>
      <c r="J356" s="31" t="s">
        <v>80</v>
      </c>
      <c r="K356" s="31" t="s">
        <v>80</v>
      </c>
      <c r="L356" s="31" t="s">
        <v>80</v>
      </c>
      <c r="M356" s="31" t="s">
        <v>80</v>
      </c>
      <c r="N356" s="31" t="s">
        <v>80</v>
      </c>
      <c r="O356" s="31" t="s">
        <v>80</v>
      </c>
      <c r="P356" s="31" t="s">
        <v>80</v>
      </c>
      <c r="Q356" s="31" t="s">
        <v>80</v>
      </c>
      <c r="R356" s="31" t="s">
        <v>80</v>
      </c>
      <c r="S356" s="31" t="s">
        <v>80</v>
      </c>
      <c r="T356" s="31" t="s">
        <v>80</v>
      </c>
      <c r="U356" s="31" t="s">
        <v>80</v>
      </c>
      <c r="V356" s="31" t="s">
        <v>80</v>
      </c>
      <c r="W356" s="31" t="s">
        <v>80</v>
      </c>
      <c r="X356" s="31" t="s">
        <v>80</v>
      </c>
      <c r="Y356" s="31" t="s">
        <v>80</v>
      </c>
      <c r="Z356" s="31" t="s">
        <v>80</v>
      </c>
      <c r="AA356" s="31" t="s">
        <v>80</v>
      </c>
      <c r="AB356" s="31" t="s">
        <v>80</v>
      </c>
      <c r="AC356" s="31" t="s">
        <v>80</v>
      </c>
      <c r="AD356" s="31" t="s">
        <v>82</v>
      </c>
      <c r="AE356" s="31" t="s">
        <v>80</v>
      </c>
      <c r="AF356" s="31" t="s">
        <v>80</v>
      </c>
      <c r="AG356" s="31" t="s">
        <v>80</v>
      </c>
      <c r="AH356" s="31" t="s">
        <v>80</v>
      </c>
      <c r="AI356" s="31" t="s">
        <v>80</v>
      </c>
      <c r="AJ356" s="31" t="s">
        <v>80</v>
      </c>
      <c r="AK356">
        <v>176</v>
      </c>
      <c r="AL356" s="29" t="s">
        <v>80</v>
      </c>
      <c r="AM356" s="29" t="s">
        <v>80</v>
      </c>
      <c r="AN356" s="20" t="s">
        <v>80</v>
      </c>
    </row>
    <row r="357" spans="1:40" x14ac:dyDescent="0.25">
      <c r="A357" t="s">
        <v>202</v>
      </c>
      <c r="B357" t="s">
        <v>188</v>
      </c>
      <c r="C357" t="s">
        <v>100</v>
      </c>
      <c r="D357" t="s">
        <v>205</v>
      </c>
      <c r="E357" t="s">
        <v>105</v>
      </c>
      <c r="F357" t="s">
        <v>78</v>
      </c>
      <c r="G357" s="31" t="s">
        <v>80</v>
      </c>
      <c r="H357" s="31" t="s">
        <v>80</v>
      </c>
      <c r="I357" s="31" t="s">
        <v>80</v>
      </c>
      <c r="J357" s="31" t="s">
        <v>80</v>
      </c>
      <c r="K357" s="31" t="s">
        <v>80</v>
      </c>
      <c r="L357" s="31" t="s">
        <v>80</v>
      </c>
      <c r="M357" s="31" t="s">
        <v>80</v>
      </c>
      <c r="N357" s="31" t="s">
        <v>80</v>
      </c>
      <c r="O357" s="31" t="s">
        <v>80</v>
      </c>
      <c r="P357" s="31" t="s">
        <v>80</v>
      </c>
      <c r="Q357" s="31" t="s">
        <v>80</v>
      </c>
      <c r="R357" s="31" t="s">
        <v>80</v>
      </c>
      <c r="S357" s="31" t="s">
        <v>80</v>
      </c>
      <c r="T357" s="31" t="s">
        <v>80</v>
      </c>
      <c r="U357" s="31" t="s">
        <v>80</v>
      </c>
      <c r="V357" s="31" t="s">
        <v>80</v>
      </c>
      <c r="W357" s="31" t="s">
        <v>80</v>
      </c>
      <c r="X357" s="31" t="s">
        <v>80</v>
      </c>
      <c r="Y357" s="31" t="s">
        <v>80</v>
      </c>
      <c r="Z357" s="31" t="s">
        <v>80</v>
      </c>
      <c r="AA357" s="31" t="s">
        <v>80</v>
      </c>
      <c r="AB357" s="31" t="s">
        <v>80</v>
      </c>
      <c r="AC357" s="31" t="s">
        <v>80</v>
      </c>
      <c r="AD357" s="31">
        <v>7.8E-2</v>
      </c>
      <c r="AE357" s="31">
        <v>6.8000000000000005E-2</v>
      </c>
      <c r="AF357" s="31" t="s">
        <v>80</v>
      </c>
      <c r="AG357" s="31">
        <v>2.7E-2</v>
      </c>
      <c r="AH357" s="31">
        <v>1E-3</v>
      </c>
      <c r="AI357" s="31">
        <v>7.3999999999999996E-2</v>
      </c>
      <c r="AJ357" s="31">
        <v>2.1999999999999999E-2</v>
      </c>
      <c r="AK357">
        <v>177</v>
      </c>
      <c r="AL357" s="29">
        <v>0</v>
      </c>
      <c r="AM357" s="29">
        <v>100</v>
      </c>
      <c r="AN357" s="20">
        <v>0.26900000000000002</v>
      </c>
    </row>
    <row r="358" spans="1:40" x14ac:dyDescent="0.25">
      <c r="A358" t="s">
        <v>202</v>
      </c>
      <c r="B358" t="s">
        <v>188</v>
      </c>
      <c r="C358" t="s">
        <v>100</v>
      </c>
      <c r="D358" t="s">
        <v>205</v>
      </c>
      <c r="E358" t="s">
        <v>105</v>
      </c>
      <c r="F358" t="s">
        <v>79</v>
      </c>
      <c r="G358" s="31" t="s">
        <v>80</v>
      </c>
      <c r="H358" s="31" t="s">
        <v>80</v>
      </c>
      <c r="I358" s="31" t="s">
        <v>80</v>
      </c>
      <c r="J358" s="31" t="s">
        <v>80</v>
      </c>
      <c r="K358" s="31" t="s">
        <v>80</v>
      </c>
      <c r="L358" s="31" t="s">
        <v>80</v>
      </c>
      <c r="M358" s="31" t="s">
        <v>80</v>
      </c>
      <c r="N358" s="31" t="s">
        <v>80</v>
      </c>
      <c r="O358" s="31" t="s">
        <v>80</v>
      </c>
      <c r="P358" s="31" t="s">
        <v>80</v>
      </c>
      <c r="Q358" s="31" t="s">
        <v>80</v>
      </c>
      <c r="R358" s="31" t="s">
        <v>80</v>
      </c>
      <c r="S358" s="31" t="s">
        <v>80</v>
      </c>
      <c r="T358" s="31" t="s">
        <v>80</v>
      </c>
      <c r="U358" s="31" t="s">
        <v>80</v>
      </c>
      <c r="V358" s="31" t="s">
        <v>80</v>
      </c>
      <c r="W358" s="31" t="s">
        <v>80</v>
      </c>
      <c r="X358" s="31" t="s">
        <v>80</v>
      </c>
      <c r="Y358" s="31" t="s">
        <v>80</v>
      </c>
      <c r="Z358" s="31" t="s">
        <v>80</v>
      </c>
      <c r="AA358" s="31" t="s">
        <v>80</v>
      </c>
      <c r="AB358" s="31" t="s">
        <v>80</v>
      </c>
      <c r="AC358" s="31" t="s">
        <v>80</v>
      </c>
      <c r="AD358" s="31" t="s">
        <v>5</v>
      </c>
      <c r="AE358" s="31" t="s">
        <v>82</v>
      </c>
      <c r="AF358" s="31" t="s">
        <v>5</v>
      </c>
      <c r="AG358" s="31" t="s">
        <v>5</v>
      </c>
      <c r="AH358" s="31" t="s">
        <v>5</v>
      </c>
      <c r="AI358" s="31" t="s">
        <v>5</v>
      </c>
      <c r="AJ358" s="31" t="s">
        <v>5</v>
      </c>
      <c r="AK358">
        <v>177</v>
      </c>
      <c r="AL358" s="29" t="s">
        <v>80</v>
      </c>
      <c r="AM358" s="29" t="s">
        <v>80</v>
      </c>
      <c r="AN358" s="20" t="s">
        <v>80</v>
      </c>
    </row>
    <row r="359" spans="1:40" x14ac:dyDescent="0.25">
      <c r="A359" t="s">
        <v>202</v>
      </c>
      <c r="B359" t="s">
        <v>188</v>
      </c>
      <c r="C359" t="s">
        <v>75</v>
      </c>
      <c r="D359" t="s">
        <v>125</v>
      </c>
      <c r="E359" t="s">
        <v>87</v>
      </c>
      <c r="F359" t="s">
        <v>78</v>
      </c>
      <c r="G359" s="31" t="s">
        <v>80</v>
      </c>
      <c r="H359" s="31" t="s">
        <v>80</v>
      </c>
      <c r="I359" s="31" t="s">
        <v>80</v>
      </c>
      <c r="J359" s="31" t="s">
        <v>80</v>
      </c>
      <c r="K359" s="31" t="s">
        <v>80</v>
      </c>
      <c r="L359" s="31" t="s">
        <v>80</v>
      </c>
      <c r="M359" s="31" t="s">
        <v>80</v>
      </c>
      <c r="N359" s="31" t="s">
        <v>80</v>
      </c>
      <c r="O359" s="31" t="s">
        <v>80</v>
      </c>
      <c r="P359" s="31" t="s">
        <v>80</v>
      </c>
      <c r="Q359" s="31" t="s">
        <v>80</v>
      </c>
      <c r="R359" s="31" t="s">
        <v>80</v>
      </c>
      <c r="S359" s="31" t="s">
        <v>80</v>
      </c>
      <c r="T359" s="31" t="s">
        <v>80</v>
      </c>
      <c r="U359" s="31" t="s">
        <v>80</v>
      </c>
      <c r="V359" s="31">
        <v>0.223</v>
      </c>
      <c r="W359" s="31" t="s">
        <v>80</v>
      </c>
      <c r="X359" s="31" t="s">
        <v>80</v>
      </c>
      <c r="Y359" s="31" t="s">
        <v>80</v>
      </c>
      <c r="Z359" s="31">
        <v>0.04</v>
      </c>
      <c r="AA359" s="31" t="s">
        <v>80</v>
      </c>
      <c r="AB359" s="31" t="s">
        <v>80</v>
      </c>
      <c r="AC359" s="31" t="s">
        <v>80</v>
      </c>
      <c r="AD359" s="31" t="s">
        <v>80</v>
      </c>
      <c r="AE359" s="31" t="s">
        <v>80</v>
      </c>
      <c r="AF359" s="31" t="s">
        <v>80</v>
      </c>
      <c r="AG359" s="31" t="s">
        <v>80</v>
      </c>
      <c r="AH359" s="31" t="s">
        <v>80</v>
      </c>
      <c r="AI359" s="31" t="s">
        <v>80</v>
      </c>
      <c r="AJ359" s="31" t="s">
        <v>80</v>
      </c>
      <c r="AK359">
        <v>178</v>
      </c>
      <c r="AL359" s="29">
        <v>0</v>
      </c>
      <c r="AM359" s="29">
        <v>100</v>
      </c>
      <c r="AN359" s="20">
        <v>0.26300000000000001</v>
      </c>
    </row>
    <row r="360" spans="1:40" x14ac:dyDescent="0.25">
      <c r="A360" t="s">
        <v>202</v>
      </c>
      <c r="B360" t="s">
        <v>188</v>
      </c>
      <c r="C360" t="s">
        <v>75</v>
      </c>
      <c r="D360" t="s">
        <v>125</v>
      </c>
      <c r="E360" t="s">
        <v>87</v>
      </c>
      <c r="F360" t="s">
        <v>79</v>
      </c>
      <c r="G360" s="31" t="s">
        <v>80</v>
      </c>
      <c r="H360" s="31" t="s">
        <v>80</v>
      </c>
      <c r="I360" s="31" t="s">
        <v>80</v>
      </c>
      <c r="J360" s="31" t="s">
        <v>80</v>
      </c>
      <c r="K360" s="31" t="s">
        <v>80</v>
      </c>
      <c r="L360" s="31" t="s">
        <v>80</v>
      </c>
      <c r="M360" s="31" t="s">
        <v>80</v>
      </c>
      <c r="N360" s="31" t="s">
        <v>80</v>
      </c>
      <c r="O360" s="31" t="s">
        <v>80</v>
      </c>
      <c r="P360" s="31" t="s">
        <v>80</v>
      </c>
      <c r="Q360" s="31" t="s">
        <v>80</v>
      </c>
      <c r="R360" s="31" t="s">
        <v>80</v>
      </c>
      <c r="S360" s="31" t="s">
        <v>80</v>
      </c>
      <c r="T360" s="31" t="s">
        <v>80</v>
      </c>
      <c r="U360" s="31" t="s">
        <v>80</v>
      </c>
      <c r="V360" s="31" t="s">
        <v>5</v>
      </c>
      <c r="W360" s="31" t="s">
        <v>80</v>
      </c>
      <c r="X360" s="31" t="s">
        <v>80</v>
      </c>
      <c r="Y360" s="31" t="s">
        <v>80</v>
      </c>
      <c r="Z360" s="31" t="s">
        <v>5</v>
      </c>
      <c r="AA360" s="31" t="s">
        <v>80</v>
      </c>
      <c r="AB360" s="31" t="s">
        <v>80</v>
      </c>
      <c r="AC360" s="31" t="s">
        <v>80</v>
      </c>
      <c r="AD360" s="31" t="s">
        <v>80</v>
      </c>
      <c r="AE360" s="31" t="s">
        <v>80</v>
      </c>
      <c r="AF360" s="31" t="s">
        <v>80</v>
      </c>
      <c r="AG360" s="31" t="s">
        <v>80</v>
      </c>
      <c r="AH360" s="31" t="s">
        <v>80</v>
      </c>
      <c r="AI360" s="31" t="s">
        <v>80</v>
      </c>
      <c r="AJ360" s="31" t="s">
        <v>80</v>
      </c>
      <c r="AK360">
        <v>178</v>
      </c>
      <c r="AL360" s="29" t="s">
        <v>80</v>
      </c>
      <c r="AM360" s="29" t="s">
        <v>80</v>
      </c>
      <c r="AN360" s="20" t="s">
        <v>80</v>
      </c>
    </row>
    <row r="361" spans="1:40" x14ac:dyDescent="0.25">
      <c r="A361" t="s">
        <v>202</v>
      </c>
      <c r="B361" t="s">
        <v>188</v>
      </c>
      <c r="C361" t="s">
        <v>100</v>
      </c>
      <c r="D361" t="s">
        <v>134</v>
      </c>
      <c r="E361" t="s">
        <v>90</v>
      </c>
      <c r="F361" t="s">
        <v>78</v>
      </c>
      <c r="G361" s="31" t="s">
        <v>80</v>
      </c>
      <c r="H361" s="31" t="s">
        <v>80</v>
      </c>
      <c r="I361" s="31" t="s">
        <v>80</v>
      </c>
      <c r="J361" s="31" t="s">
        <v>80</v>
      </c>
      <c r="K361" s="31" t="s">
        <v>80</v>
      </c>
      <c r="L361" s="31" t="s">
        <v>80</v>
      </c>
      <c r="M361" s="31" t="s">
        <v>80</v>
      </c>
      <c r="N361" s="31" t="s">
        <v>80</v>
      </c>
      <c r="O361" s="31" t="s">
        <v>80</v>
      </c>
      <c r="P361" s="31" t="s">
        <v>80</v>
      </c>
      <c r="Q361" s="31" t="s">
        <v>80</v>
      </c>
      <c r="R361" s="31" t="s">
        <v>80</v>
      </c>
      <c r="S361" s="31" t="s">
        <v>80</v>
      </c>
      <c r="T361" s="31">
        <v>0.191</v>
      </c>
      <c r="U361" s="31">
        <v>1.7999999999999999E-2</v>
      </c>
      <c r="V361" s="31" t="s">
        <v>80</v>
      </c>
      <c r="W361" s="31">
        <v>0.02</v>
      </c>
      <c r="X361" s="31" t="s">
        <v>80</v>
      </c>
      <c r="Y361" s="31" t="s">
        <v>80</v>
      </c>
      <c r="Z361" s="31" t="s">
        <v>80</v>
      </c>
      <c r="AA361" s="31" t="s">
        <v>80</v>
      </c>
      <c r="AB361" s="31" t="s">
        <v>80</v>
      </c>
      <c r="AC361" s="31" t="s">
        <v>80</v>
      </c>
      <c r="AD361" s="31" t="s">
        <v>80</v>
      </c>
      <c r="AE361" s="31" t="s">
        <v>80</v>
      </c>
      <c r="AF361" s="31" t="s">
        <v>80</v>
      </c>
      <c r="AG361" s="31" t="s">
        <v>80</v>
      </c>
      <c r="AH361" s="31" t="s">
        <v>80</v>
      </c>
      <c r="AI361" s="31" t="s">
        <v>80</v>
      </c>
      <c r="AJ361" s="31" t="s">
        <v>80</v>
      </c>
      <c r="AK361">
        <v>179</v>
      </c>
      <c r="AL361" s="29">
        <v>0</v>
      </c>
      <c r="AM361" s="29">
        <v>100</v>
      </c>
      <c r="AN361" s="20">
        <v>0.22900000000000001</v>
      </c>
    </row>
    <row r="362" spans="1:40" x14ac:dyDescent="0.25">
      <c r="A362" t="s">
        <v>202</v>
      </c>
      <c r="B362" t="s">
        <v>188</v>
      </c>
      <c r="C362" t="s">
        <v>100</v>
      </c>
      <c r="D362" t="s">
        <v>134</v>
      </c>
      <c r="E362" t="s">
        <v>90</v>
      </c>
      <c r="F362" t="s">
        <v>79</v>
      </c>
      <c r="G362" s="31" t="s">
        <v>80</v>
      </c>
      <c r="H362" s="31" t="s">
        <v>80</v>
      </c>
      <c r="I362" s="31" t="s">
        <v>80</v>
      </c>
      <c r="J362" s="31" t="s">
        <v>80</v>
      </c>
      <c r="K362" s="31" t="s">
        <v>80</v>
      </c>
      <c r="L362" s="31" t="s">
        <v>80</v>
      </c>
      <c r="M362" s="31" t="s">
        <v>80</v>
      </c>
      <c r="N362" s="31" t="s">
        <v>80</v>
      </c>
      <c r="O362" s="31" t="s">
        <v>80</v>
      </c>
      <c r="P362" s="31" t="s">
        <v>80</v>
      </c>
      <c r="Q362" s="31" t="s">
        <v>80</v>
      </c>
      <c r="R362" s="31" t="s">
        <v>80</v>
      </c>
      <c r="S362" s="31" t="s">
        <v>80</v>
      </c>
      <c r="T362" s="31" t="s">
        <v>5</v>
      </c>
      <c r="U362" s="31" t="s">
        <v>5</v>
      </c>
      <c r="V362" s="31" t="s">
        <v>80</v>
      </c>
      <c r="W362" s="31" t="s">
        <v>5</v>
      </c>
      <c r="X362" s="31" t="s">
        <v>80</v>
      </c>
      <c r="Y362" s="31" t="s">
        <v>80</v>
      </c>
      <c r="Z362" s="31" t="s">
        <v>80</v>
      </c>
      <c r="AA362" s="31" t="s">
        <v>80</v>
      </c>
      <c r="AB362" s="31" t="s">
        <v>80</v>
      </c>
      <c r="AC362" s="31" t="s">
        <v>80</v>
      </c>
      <c r="AD362" s="31" t="s">
        <v>80</v>
      </c>
      <c r="AE362" s="31" t="s">
        <v>80</v>
      </c>
      <c r="AF362" s="31" t="s">
        <v>80</v>
      </c>
      <c r="AG362" s="31" t="s">
        <v>80</v>
      </c>
      <c r="AH362" s="31" t="s">
        <v>80</v>
      </c>
      <c r="AI362" s="31" t="s">
        <v>80</v>
      </c>
      <c r="AJ362" s="31" t="s">
        <v>80</v>
      </c>
      <c r="AK362">
        <v>179</v>
      </c>
      <c r="AL362" s="29" t="s">
        <v>80</v>
      </c>
      <c r="AM362" s="29" t="s">
        <v>80</v>
      </c>
      <c r="AN362" s="20" t="s">
        <v>80</v>
      </c>
    </row>
    <row r="363" spans="1:40" x14ac:dyDescent="0.25">
      <c r="A363" t="s">
        <v>202</v>
      </c>
      <c r="B363" t="s">
        <v>188</v>
      </c>
      <c r="C363" t="s">
        <v>75</v>
      </c>
      <c r="D363" t="s">
        <v>103</v>
      </c>
      <c r="E363" t="s">
        <v>99</v>
      </c>
      <c r="F363" t="s">
        <v>78</v>
      </c>
      <c r="G363" s="31" t="s">
        <v>80</v>
      </c>
      <c r="H363" s="31" t="s">
        <v>80</v>
      </c>
      <c r="I363" s="31" t="s">
        <v>80</v>
      </c>
      <c r="J363" s="31" t="s">
        <v>80</v>
      </c>
      <c r="K363" s="31" t="s">
        <v>80</v>
      </c>
      <c r="L363" s="31" t="s">
        <v>80</v>
      </c>
      <c r="M363" s="31" t="s">
        <v>80</v>
      </c>
      <c r="N363" s="31" t="s">
        <v>80</v>
      </c>
      <c r="O363" s="31" t="s">
        <v>80</v>
      </c>
      <c r="P363" s="31" t="s">
        <v>80</v>
      </c>
      <c r="Q363" s="31" t="s">
        <v>80</v>
      </c>
      <c r="R363" s="31" t="s">
        <v>80</v>
      </c>
      <c r="S363" s="31" t="s">
        <v>80</v>
      </c>
      <c r="T363" s="31" t="s">
        <v>80</v>
      </c>
      <c r="U363" s="31" t="s">
        <v>80</v>
      </c>
      <c r="V363" s="31">
        <v>0.21</v>
      </c>
      <c r="W363" s="31" t="s">
        <v>80</v>
      </c>
      <c r="X363" s="31" t="s">
        <v>80</v>
      </c>
      <c r="Y363" s="31" t="s">
        <v>80</v>
      </c>
      <c r="Z363" s="31" t="s">
        <v>80</v>
      </c>
      <c r="AA363" s="31" t="s">
        <v>80</v>
      </c>
      <c r="AB363" s="31" t="s">
        <v>80</v>
      </c>
      <c r="AC363" s="31" t="s">
        <v>80</v>
      </c>
      <c r="AD363" s="31" t="s">
        <v>80</v>
      </c>
      <c r="AE363" s="31" t="s">
        <v>80</v>
      </c>
      <c r="AF363" s="31" t="s">
        <v>80</v>
      </c>
      <c r="AG363" s="31" t="s">
        <v>80</v>
      </c>
      <c r="AH363" s="31" t="s">
        <v>80</v>
      </c>
      <c r="AI363" s="31" t="s">
        <v>80</v>
      </c>
      <c r="AJ363" s="31" t="s">
        <v>80</v>
      </c>
      <c r="AK363">
        <v>180</v>
      </c>
      <c r="AL363" s="29">
        <v>0</v>
      </c>
      <c r="AM363" s="29">
        <v>100</v>
      </c>
      <c r="AN363" s="20">
        <v>0.21</v>
      </c>
    </row>
    <row r="364" spans="1:40" x14ac:dyDescent="0.25">
      <c r="A364" t="s">
        <v>202</v>
      </c>
      <c r="B364" t="s">
        <v>188</v>
      </c>
      <c r="C364" t="s">
        <v>75</v>
      </c>
      <c r="D364" t="s">
        <v>103</v>
      </c>
      <c r="E364" t="s">
        <v>99</v>
      </c>
      <c r="F364" t="s">
        <v>79</v>
      </c>
      <c r="G364" s="31" t="s">
        <v>80</v>
      </c>
      <c r="H364" s="31" t="s">
        <v>80</v>
      </c>
      <c r="I364" s="31" t="s">
        <v>80</v>
      </c>
      <c r="J364" s="31" t="s">
        <v>80</v>
      </c>
      <c r="K364" s="31" t="s">
        <v>80</v>
      </c>
      <c r="L364" s="31" t="s">
        <v>80</v>
      </c>
      <c r="M364" s="31" t="s">
        <v>80</v>
      </c>
      <c r="N364" s="31" t="s">
        <v>80</v>
      </c>
      <c r="O364" s="31" t="s">
        <v>80</v>
      </c>
      <c r="P364" s="31" t="s">
        <v>80</v>
      </c>
      <c r="Q364" s="31" t="s">
        <v>80</v>
      </c>
      <c r="R364" s="31" t="s">
        <v>80</v>
      </c>
      <c r="S364" s="31" t="s">
        <v>80</v>
      </c>
      <c r="T364" s="31" t="s">
        <v>80</v>
      </c>
      <c r="U364" s="31" t="s">
        <v>80</v>
      </c>
      <c r="V364" s="31" t="s">
        <v>82</v>
      </c>
      <c r="W364" s="31" t="s">
        <v>80</v>
      </c>
      <c r="X364" s="31" t="s">
        <v>80</v>
      </c>
      <c r="Y364" s="31" t="s">
        <v>80</v>
      </c>
      <c r="Z364" s="31" t="s">
        <v>80</v>
      </c>
      <c r="AA364" s="31" t="s">
        <v>80</v>
      </c>
      <c r="AB364" s="31" t="s">
        <v>80</v>
      </c>
      <c r="AC364" s="31" t="s">
        <v>80</v>
      </c>
      <c r="AD364" s="31" t="s">
        <v>80</v>
      </c>
      <c r="AE364" s="31" t="s">
        <v>80</v>
      </c>
      <c r="AF364" s="31" t="s">
        <v>80</v>
      </c>
      <c r="AG364" s="31" t="s">
        <v>80</v>
      </c>
      <c r="AH364" s="31" t="s">
        <v>80</v>
      </c>
      <c r="AI364" s="31" t="s">
        <v>80</v>
      </c>
      <c r="AJ364" s="31" t="s">
        <v>80</v>
      </c>
      <c r="AK364">
        <v>180</v>
      </c>
      <c r="AL364" s="29" t="s">
        <v>80</v>
      </c>
      <c r="AM364" s="29" t="s">
        <v>80</v>
      </c>
      <c r="AN364" s="20" t="s">
        <v>80</v>
      </c>
    </row>
    <row r="365" spans="1:40" x14ac:dyDescent="0.25">
      <c r="A365" t="s">
        <v>202</v>
      </c>
      <c r="B365" t="s">
        <v>188</v>
      </c>
      <c r="C365" t="s">
        <v>75</v>
      </c>
      <c r="D365" t="s">
        <v>89</v>
      </c>
      <c r="E365" t="s">
        <v>90</v>
      </c>
      <c r="F365" t="s">
        <v>78</v>
      </c>
      <c r="G365" s="31" t="s">
        <v>80</v>
      </c>
      <c r="H365" s="31" t="s">
        <v>80</v>
      </c>
      <c r="I365" s="31" t="s">
        <v>80</v>
      </c>
      <c r="J365" s="31" t="s">
        <v>80</v>
      </c>
      <c r="K365" s="31" t="s">
        <v>80</v>
      </c>
      <c r="L365" s="31" t="s">
        <v>80</v>
      </c>
      <c r="M365" s="31" t="s">
        <v>80</v>
      </c>
      <c r="N365" s="31" t="s">
        <v>80</v>
      </c>
      <c r="O365" s="31" t="s">
        <v>80</v>
      </c>
      <c r="P365" s="31" t="s">
        <v>80</v>
      </c>
      <c r="Q365" s="31" t="s">
        <v>80</v>
      </c>
      <c r="R365" s="31" t="s">
        <v>80</v>
      </c>
      <c r="S365" s="31" t="s">
        <v>80</v>
      </c>
      <c r="T365" s="31" t="s">
        <v>80</v>
      </c>
      <c r="U365" s="31" t="s">
        <v>80</v>
      </c>
      <c r="V365" s="31" t="s">
        <v>80</v>
      </c>
      <c r="W365" s="31" t="s">
        <v>80</v>
      </c>
      <c r="X365" s="31" t="s">
        <v>80</v>
      </c>
      <c r="Y365" s="31" t="s">
        <v>80</v>
      </c>
      <c r="Z365" s="31" t="s">
        <v>80</v>
      </c>
      <c r="AA365" s="31" t="s">
        <v>80</v>
      </c>
      <c r="AB365" s="31" t="s">
        <v>80</v>
      </c>
      <c r="AC365" s="31" t="s">
        <v>80</v>
      </c>
      <c r="AD365" s="31">
        <v>6.0000000000000001E-3</v>
      </c>
      <c r="AE365" s="31">
        <v>0.16700000000000001</v>
      </c>
      <c r="AF365" s="31" t="s">
        <v>80</v>
      </c>
      <c r="AG365" s="31" t="s">
        <v>80</v>
      </c>
      <c r="AH365" s="31" t="s">
        <v>80</v>
      </c>
      <c r="AI365" s="31" t="s">
        <v>80</v>
      </c>
      <c r="AJ365" s="31" t="s">
        <v>80</v>
      </c>
      <c r="AK365">
        <v>181</v>
      </c>
      <c r="AL365" s="29">
        <v>0</v>
      </c>
      <c r="AM365" s="29">
        <v>100</v>
      </c>
      <c r="AN365" s="20">
        <v>0.17399999999999999</v>
      </c>
    </row>
    <row r="366" spans="1:40" x14ac:dyDescent="0.25">
      <c r="A366" t="s">
        <v>202</v>
      </c>
      <c r="B366" t="s">
        <v>188</v>
      </c>
      <c r="C366" t="s">
        <v>75</v>
      </c>
      <c r="D366" t="s">
        <v>89</v>
      </c>
      <c r="E366" t="s">
        <v>90</v>
      </c>
      <c r="F366" t="s">
        <v>79</v>
      </c>
      <c r="G366" s="31" t="s">
        <v>80</v>
      </c>
      <c r="H366" s="31" t="s">
        <v>80</v>
      </c>
      <c r="I366" s="31" t="s">
        <v>80</v>
      </c>
      <c r="J366" s="31" t="s">
        <v>80</v>
      </c>
      <c r="K366" s="31" t="s">
        <v>80</v>
      </c>
      <c r="L366" s="31" t="s">
        <v>80</v>
      </c>
      <c r="M366" s="31" t="s">
        <v>80</v>
      </c>
      <c r="N366" s="31" t="s">
        <v>80</v>
      </c>
      <c r="O366" s="31" t="s">
        <v>80</v>
      </c>
      <c r="P366" s="31" t="s">
        <v>80</v>
      </c>
      <c r="Q366" s="31" t="s">
        <v>80</v>
      </c>
      <c r="R366" s="31" t="s">
        <v>80</v>
      </c>
      <c r="S366" s="31" t="s">
        <v>80</v>
      </c>
      <c r="T366" s="31" t="s">
        <v>80</v>
      </c>
      <c r="U366" s="31" t="s">
        <v>80</v>
      </c>
      <c r="V366" s="31" t="s">
        <v>80</v>
      </c>
      <c r="W366" s="31" t="s">
        <v>80</v>
      </c>
      <c r="X366" s="31" t="s">
        <v>80</v>
      </c>
      <c r="Y366" s="31" t="s">
        <v>80</v>
      </c>
      <c r="Z366" s="31" t="s">
        <v>80</v>
      </c>
      <c r="AA366" s="31" t="s">
        <v>80</v>
      </c>
      <c r="AB366" s="31" t="s">
        <v>80</v>
      </c>
      <c r="AC366" s="31" t="s">
        <v>80</v>
      </c>
      <c r="AD366" s="31" t="s">
        <v>5</v>
      </c>
      <c r="AE366" s="31" t="s">
        <v>5</v>
      </c>
      <c r="AF366" s="31" t="s">
        <v>80</v>
      </c>
      <c r="AG366" s="31" t="s">
        <v>80</v>
      </c>
      <c r="AH366" s="31" t="s">
        <v>80</v>
      </c>
      <c r="AI366" s="31" t="s">
        <v>80</v>
      </c>
      <c r="AJ366" s="31" t="s">
        <v>80</v>
      </c>
      <c r="AK366">
        <v>181</v>
      </c>
      <c r="AL366" s="29" t="s">
        <v>80</v>
      </c>
      <c r="AM366" s="29" t="s">
        <v>80</v>
      </c>
      <c r="AN366" s="20" t="s">
        <v>80</v>
      </c>
    </row>
    <row r="367" spans="1:40" x14ac:dyDescent="0.25">
      <c r="A367" t="s">
        <v>202</v>
      </c>
      <c r="B367" t="s">
        <v>188</v>
      </c>
      <c r="C367" t="s">
        <v>75</v>
      </c>
      <c r="D367" t="s">
        <v>89</v>
      </c>
      <c r="E367" t="s">
        <v>123</v>
      </c>
      <c r="F367" t="s">
        <v>78</v>
      </c>
      <c r="G367" s="31" t="s">
        <v>80</v>
      </c>
      <c r="H367" s="31" t="s">
        <v>80</v>
      </c>
      <c r="I367" s="31" t="s">
        <v>80</v>
      </c>
      <c r="J367" s="31" t="s">
        <v>80</v>
      </c>
      <c r="K367" s="31" t="s">
        <v>80</v>
      </c>
      <c r="L367" s="31" t="s">
        <v>80</v>
      </c>
      <c r="M367" s="31" t="s">
        <v>80</v>
      </c>
      <c r="N367" s="31" t="s">
        <v>80</v>
      </c>
      <c r="O367" s="31" t="s">
        <v>80</v>
      </c>
      <c r="P367" s="31" t="s">
        <v>80</v>
      </c>
      <c r="Q367" s="31" t="s">
        <v>80</v>
      </c>
      <c r="R367" s="31" t="s">
        <v>80</v>
      </c>
      <c r="S367" s="31" t="s">
        <v>80</v>
      </c>
      <c r="T367" s="31" t="s">
        <v>80</v>
      </c>
      <c r="U367" s="31" t="s">
        <v>80</v>
      </c>
      <c r="V367" s="31" t="s">
        <v>80</v>
      </c>
      <c r="W367" s="31" t="s">
        <v>80</v>
      </c>
      <c r="X367" s="31" t="s">
        <v>80</v>
      </c>
      <c r="Y367" s="31" t="s">
        <v>80</v>
      </c>
      <c r="Z367" s="31" t="s">
        <v>80</v>
      </c>
      <c r="AA367" s="31" t="s">
        <v>80</v>
      </c>
      <c r="AB367" s="31" t="s">
        <v>80</v>
      </c>
      <c r="AC367" s="31" t="s">
        <v>80</v>
      </c>
      <c r="AD367" s="31" t="s">
        <v>80</v>
      </c>
      <c r="AE367" s="31" t="s">
        <v>80</v>
      </c>
      <c r="AF367" s="31">
        <v>0.159</v>
      </c>
      <c r="AG367" s="31">
        <v>0.01</v>
      </c>
      <c r="AH367" s="31" t="s">
        <v>80</v>
      </c>
      <c r="AI367" s="31" t="s">
        <v>80</v>
      </c>
      <c r="AJ367" s="31" t="s">
        <v>80</v>
      </c>
      <c r="AK367">
        <v>182</v>
      </c>
      <c r="AL367" s="29">
        <v>0</v>
      </c>
      <c r="AM367" s="29">
        <v>100</v>
      </c>
      <c r="AN367" s="20">
        <v>0.16900000000000001</v>
      </c>
    </row>
    <row r="368" spans="1:40" x14ac:dyDescent="0.25">
      <c r="A368" t="s">
        <v>202</v>
      </c>
      <c r="B368" t="s">
        <v>188</v>
      </c>
      <c r="C368" t="s">
        <v>75</v>
      </c>
      <c r="D368" t="s">
        <v>89</v>
      </c>
      <c r="E368" t="s">
        <v>123</v>
      </c>
      <c r="F368" t="s">
        <v>79</v>
      </c>
      <c r="G368" s="31" t="s">
        <v>80</v>
      </c>
      <c r="H368" s="31" t="s">
        <v>80</v>
      </c>
      <c r="I368" s="31" t="s">
        <v>80</v>
      </c>
      <c r="J368" s="31" t="s">
        <v>80</v>
      </c>
      <c r="K368" s="31" t="s">
        <v>80</v>
      </c>
      <c r="L368" s="31" t="s">
        <v>80</v>
      </c>
      <c r="M368" s="31" t="s">
        <v>80</v>
      </c>
      <c r="N368" s="31" t="s">
        <v>80</v>
      </c>
      <c r="O368" s="31" t="s">
        <v>80</v>
      </c>
      <c r="P368" s="31" t="s">
        <v>80</v>
      </c>
      <c r="Q368" s="31" t="s">
        <v>80</v>
      </c>
      <c r="R368" s="31" t="s">
        <v>80</v>
      </c>
      <c r="S368" s="31" t="s">
        <v>80</v>
      </c>
      <c r="T368" s="31" t="s">
        <v>80</v>
      </c>
      <c r="U368" s="31" t="s">
        <v>80</v>
      </c>
      <c r="V368" s="31" t="s">
        <v>80</v>
      </c>
      <c r="W368" s="31" t="s">
        <v>80</v>
      </c>
      <c r="X368" s="31" t="s">
        <v>80</v>
      </c>
      <c r="Y368" s="31" t="s">
        <v>80</v>
      </c>
      <c r="Z368" s="31" t="s">
        <v>80</v>
      </c>
      <c r="AA368" s="31" t="s">
        <v>80</v>
      </c>
      <c r="AB368" s="31" t="s">
        <v>80</v>
      </c>
      <c r="AC368" s="31" t="s">
        <v>80</v>
      </c>
      <c r="AD368" s="31" t="s">
        <v>80</v>
      </c>
      <c r="AE368" s="31" t="s">
        <v>80</v>
      </c>
      <c r="AF368" s="31" t="s">
        <v>5</v>
      </c>
      <c r="AG368" s="31" t="s">
        <v>5</v>
      </c>
      <c r="AH368" s="31" t="s">
        <v>80</v>
      </c>
      <c r="AI368" s="31" t="s">
        <v>80</v>
      </c>
      <c r="AJ368" s="31" t="s">
        <v>80</v>
      </c>
      <c r="AK368">
        <v>182</v>
      </c>
      <c r="AL368" s="29" t="s">
        <v>80</v>
      </c>
      <c r="AM368" s="29" t="s">
        <v>80</v>
      </c>
      <c r="AN368" s="20" t="s">
        <v>80</v>
      </c>
    </row>
    <row r="369" spans="1:40" x14ac:dyDescent="0.25">
      <c r="A369" t="s">
        <v>202</v>
      </c>
      <c r="B369" t="s">
        <v>188</v>
      </c>
      <c r="C369" t="s">
        <v>75</v>
      </c>
      <c r="D369" t="s">
        <v>83</v>
      </c>
      <c r="E369" t="s">
        <v>123</v>
      </c>
      <c r="F369" t="s">
        <v>78</v>
      </c>
      <c r="G369" s="31" t="s">
        <v>80</v>
      </c>
      <c r="H369" s="31" t="s">
        <v>80</v>
      </c>
      <c r="I369" s="31" t="s">
        <v>80</v>
      </c>
      <c r="J369" s="31" t="s">
        <v>80</v>
      </c>
      <c r="K369" s="31" t="s">
        <v>80</v>
      </c>
      <c r="L369" s="31" t="s">
        <v>80</v>
      </c>
      <c r="M369" s="31" t="s">
        <v>80</v>
      </c>
      <c r="N369" s="31" t="s">
        <v>80</v>
      </c>
      <c r="O369" s="31" t="s">
        <v>80</v>
      </c>
      <c r="P369" s="31" t="s">
        <v>80</v>
      </c>
      <c r="Q369" s="31" t="s">
        <v>80</v>
      </c>
      <c r="R369" s="31" t="s">
        <v>80</v>
      </c>
      <c r="S369" s="31" t="s">
        <v>80</v>
      </c>
      <c r="T369" s="31" t="s">
        <v>80</v>
      </c>
      <c r="U369" s="31" t="s">
        <v>80</v>
      </c>
      <c r="V369" s="31" t="s">
        <v>80</v>
      </c>
      <c r="W369" s="31" t="s">
        <v>80</v>
      </c>
      <c r="X369" s="31" t="s">
        <v>80</v>
      </c>
      <c r="Y369" s="31" t="s">
        <v>80</v>
      </c>
      <c r="Z369" s="31" t="s">
        <v>80</v>
      </c>
      <c r="AA369" s="31" t="s">
        <v>80</v>
      </c>
      <c r="AB369" s="31" t="s">
        <v>80</v>
      </c>
      <c r="AC369" s="31" t="s">
        <v>80</v>
      </c>
      <c r="AD369" s="31" t="s">
        <v>80</v>
      </c>
      <c r="AE369" s="31">
        <v>9.0999999999999998E-2</v>
      </c>
      <c r="AF369" s="31">
        <v>2.9000000000000001E-2</v>
      </c>
      <c r="AG369" s="31" t="s">
        <v>80</v>
      </c>
      <c r="AH369" s="31" t="s">
        <v>80</v>
      </c>
      <c r="AI369" s="31" t="s">
        <v>80</v>
      </c>
      <c r="AJ369" s="31" t="s">
        <v>80</v>
      </c>
      <c r="AK369">
        <v>183</v>
      </c>
      <c r="AL369" s="29">
        <v>0</v>
      </c>
      <c r="AM369" s="29">
        <v>100</v>
      </c>
      <c r="AN369" s="20">
        <v>0.12</v>
      </c>
    </row>
    <row r="370" spans="1:40" x14ac:dyDescent="0.25">
      <c r="A370" t="s">
        <v>202</v>
      </c>
      <c r="B370" t="s">
        <v>188</v>
      </c>
      <c r="C370" t="s">
        <v>75</v>
      </c>
      <c r="D370" t="s">
        <v>83</v>
      </c>
      <c r="E370" t="s">
        <v>123</v>
      </c>
      <c r="F370" t="s">
        <v>79</v>
      </c>
      <c r="G370" s="31" t="s">
        <v>80</v>
      </c>
      <c r="H370" s="31" t="s">
        <v>80</v>
      </c>
      <c r="I370" s="31" t="s">
        <v>80</v>
      </c>
      <c r="J370" s="31" t="s">
        <v>80</v>
      </c>
      <c r="K370" s="31" t="s">
        <v>80</v>
      </c>
      <c r="L370" s="31" t="s">
        <v>80</v>
      </c>
      <c r="M370" s="31" t="s">
        <v>80</v>
      </c>
      <c r="N370" s="31" t="s">
        <v>80</v>
      </c>
      <c r="O370" s="31" t="s">
        <v>80</v>
      </c>
      <c r="P370" s="31" t="s">
        <v>80</v>
      </c>
      <c r="Q370" s="31" t="s">
        <v>80</v>
      </c>
      <c r="R370" s="31" t="s">
        <v>80</v>
      </c>
      <c r="S370" s="31" t="s">
        <v>80</v>
      </c>
      <c r="T370" s="31" t="s">
        <v>80</v>
      </c>
      <c r="U370" s="31" t="s">
        <v>80</v>
      </c>
      <c r="V370" s="31" t="s">
        <v>80</v>
      </c>
      <c r="W370" s="31" t="s">
        <v>80</v>
      </c>
      <c r="X370" s="31" t="s">
        <v>80</v>
      </c>
      <c r="Y370" s="31" t="s">
        <v>80</v>
      </c>
      <c r="Z370" s="31" t="s">
        <v>80</v>
      </c>
      <c r="AA370" s="31" t="s">
        <v>80</v>
      </c>
      <c r="AB370" s="31" t="s">
        <v>80</v>
      </c>
      <c r="AC370" s="31" t="s">
        <v>80</v>
      </c>
      <c r="AD370" s="31" t="s">
        <v>80</v>
      </c>
      <c r="AE370" s="31" t="s">
        <v>82</v>
      </c>
      <c r="AF370" s="31" t="s">
        <v>82</v>
      </c>
      <c r="AG370" s="31" t="s">
        <v>80</v>
      </c>
      <c r="AH370" s="31" t="s">
        <v>80</v>
      </c>
      <c r="AI370" s="31" t="s">
        <v>80</v>
      </c>
      <c r="AJ370" s="31" t="s">
        <v>80</v>
      </c>
      <c r="AK370">
        <v>183</v>
      </c>
      <c r="AL370" s="29" t="s">
        <v>80</v>
      </c>
      <c r="AM370" s="29" t="s">
        <v>80</v>
      </c>
      <c r="AN370" s="20" t="s">
        <v>80</v>
      </c>
    </row>
    <row r="371" spans="1:40" x14ac:dyDescent="0.25">
      <c r="A371" t="s">
        <v>202</v>
      </c>
      <c r="B371" t="s">
        <v>188</v>
      </c>
      <c r="C371" t="s">
        <v>75</v>
      </c>
      <c r="D371" t="s">
        <v>94</v>
      </c>
      <c r="E371" t="s">
        <v>129</v>
      </c>
      <c r="F371" t="s">
        <v>78</v>
      </c>
      <c r="G371" s="31" t="s">
        <v>80</v>
      </c>
      <c r="H371" s="31" t="s">
        <v>80</v>
      </c>
      <c r="I371" s="31" t="s">
        <v>80</v>
      </c>
      <c r="J371" s="31" t="s">
        <v>80</v>
      </c>
      <c r="K371" s="31" t="s">
        <v>80</v>
      </c>
      <c r="L371" s="31" t="s">
        <v>80</v>
      </c>
      <c r="M371" s="31" t="s">
        <v>80</v>
      </c>
      <c r="N371" s="31">
        <v>0.05</v>
      </c>
      <c r="O371" s="31" t="s">
        <v>80</v>
      </c>
      <c r="P371" s="31" t="s">
        <v>80</v>
      </c>
      <c r="Q371" s="31" t="s">
        <v>80</v>
      </c>
      <c r="R371" s="31" t="s">
        <v>80</v>
      </c>
      <c r="S371" s="31" t="s">
        <v>80</v>
      </c>
      <c r="T371" s="31" t="s">
        <v>80</v>
      </c>
      <c r="U371" s="31" t="s">
        <v>80</v>
      </c>
      <c r="V371" s="31" t="s">
        <v>80</v>
      </c>
      <c r="W371" s="31" t="s">
        <v>80</v>
      </c>
      <c r="X371" s="31" t="s">
        <v>80</v>
      </c>
      <c r="Y371" s="31" t="s">
        <v>80</v>
      </c>
      <c r="Z371" s="31" t="s">
        <v>80</v>
      </c>
      <c r="AA371" s="31" t="s">
        <v>80</v>
      </c>
      <c r="AB371" s="31" t="s">
        <v>80</v>
      </c>
      <c r="AC371" s="31" t="s">
        <v>80</v>
      </c>
      <c r="AD371" s="31">
        <v>5.0999999999999997E-2</v>
      </c>
      <c r="AE371" s="31" t="s">
        <v>80</v>
      </c>
      <c r="AF371" s="31" t="s">
        <v>80</v>
      </c>
      <c r="AG371" s="31" t="s">
        <v>80</v>
      </c>
      <c r="AH371" s="31" t="s">
        <v>80</v>
      </c>
      <c r="AI371" s="31" t="s">
        <v>80</v>
      </c>
      <c r="AJ371" s="31" t="s">
        <v>80</v>
      </c>
      <c r="AK371">
        <v>184</v>
      </c>
      <c r="AL371" s="29">
        <v>0</v>
      </c>
      <c r="AM371" s="29">
        <v>100</v>
      </c>
      <c r="AN371" s="20">
        <v>0.10100000000000001</v>
      </c>
    </row>
    <row r="372" spans="1:40" x14ac:dyDescent="0.25">
      <c r="A372" t="s">
        <v>202</v>
      </c>
      <c r="B372" t="s">
        <v>188</v>
      </c>
      <c r="C372" t="s">
        <v>75</v>
      </c>
      <c r="D372" t="s">
        <v>94</v>
      </c>
      <c r="E372" t="s">
        <v>129</v>
      </c>
      <c r="F372" t="s">
        <v>79</v>
      </c>
      <c r="G372" s="31" t="s">
        <v>80</v>
      </c>
      <c r="H372" s="31" t="s">
        <v>80</v>
      </c>
      <c r="I372" s="31" t="s">
        <v>80</v>
      </c>
      <c r="J372" s="31" t="s">
        <v>80</v>
      </c>
      <c r="K372" s="31" t="s">
        <v>80</v>
      </c>
      <c r="L372" s="31" t="s">
        <v>80</v>
      </c>
      <c r="M372" s="31" t="s">
        <v>80</v>
      </c>
      <c r="N372" s="31" t="s">
        <v>18</v>
      </c>
      <c r="O372" s="31" t="s">
        <v>80</v>
      </c>
      <c r="P372" s="31" t="s">
        <v>80</v>
      </c>
      <c r="Q372" s="31" t="s">
        <v>80</v>
      </c>
      <c r="R372" s="31" t="s">
        <v>80</v>
      </c>
      <c r="S372" s="31" t="s">
        <v>80</v>
      </c>
      <c r="T372" s="31" t="s">
        <v>80</v>
      </c>
      <c r="U372" s="31" t="s">
        <v>80</v>
      </c>
      <c r="V372" s="31" t="s">
        <v>80</v>
      </c>
      <c r="W372" s="31" t="s">
        <v>80</v>
      </c>
      <c r="X372" s="31" t="s">
        <v>80</v>
      </c>
      <c r="Y372" s="31" t="s">
        <v>80</v>
      </c>
      <c r="Z372" s="31" t="s">
        <v>80</v>
      </c>
      <c r="AA372" s="31" t="s">
        <v>80</v>
      </c>
      <c r="AB372" s="31" t="s">
        <v>80</v>
      </c>
      <c r="AC372" s="31" t="s">
        <v>80</v>
      </c>
      <c r="AD372" s="31" t="s">
        <v>9</v>
      </c>
      <c r="AE372" s="31" t="s">
        <v>80</v>
      </c>
      <c r="AF372" s="31" t="s">
        <v>80</v>
      </c>
      <c r="AG372" s="31" t="s">
        <v>80</v>
      </c>
      <c r="AH372" s="31" t="s">
        <v>80</v>
      </c>
      <c r="AI372" s="31" t="s">
        <v>80</v>
      </c>
      <c r="AJ372" s="31" t="s">
        <v>80</v>
      </c>
      <c r="AK372">
        <v>184</v>
      </c>
      <c r="AL372" s="29" t="s">
        <v>80</v>
      </c>
      <c r="AM372" s="29" t="s">
        <v>80</v>
      </c>
      <c r="AN372" s="20" t="s">
        <v>80</v>
      </c>
    </row>
    <row r="373" spans="1:40" x14ac:dyDescent="0.25">
      <c r="A373" t="s">
        <v>202</v>
      </c>
      <c r="B373" t="s">
        <v>188</v>
      </c>
      <c r="C373" t="s">
        <v>75</v>
      </c>
      <c r="D373" t="s">
        <v>199</v>
      </c>
      <c r="E373" t="s">
        <v>87</v>
      </c>
      <c r="F373" t="s">
        <v>78</v>
      </c>
      <c r="G373" s="31" t="s">
        <v>80</v>
      </c>
      <c r="H373" s="31" t="s">
        <v>80</v>
      </c>
      <c r="I373" s="31" t="s">
        <v>80</v>
      </c>
      <c r="J373" s="31" t="s">
        <v>80</v>
      </c>
      <c r="K373" s="31" t="s">
        <v>80</v>
      </c>
      <c r="L373" s="31" t="s">
        <v>80</v>
      </c>
      <c r="M373" s="31" t="s">
        <v>80</v>
      </c>
      <c r="N373" s="31" t="s">
        <v>80</v>
      </c>
      <c r="O373" s="31" t="s">
        <v>80</v>
      </c>
      <c r="P373" s="31" t="s">
        <v>80</v>
      </c>
      <c r="Q373" s="31" t="s">
        <v>80</v>
      </c>
      <c r="R373" s="31" t="s">
        <v>80</v>
      </c>
      <c r="S373" s="31" t="s">
        <v>80</v>
      </c>
      <c r="T373" s="31" t="s">
        <v>80</v>
      </c>
      <c r="U373" s="31" t="s">
        <v>80</v>
      </c>
      <c r="V373" s="31" t="s">
        <v>80</v>
      </c>
      <c r="W373" s="31" t="s">
        <v>80</v>
      </c>
      <c r="X373" s="31" t="s">
        <v>80</v>
      </c>
      <c r="Y373" s="31" t="s">
        <v>80</v>
      </c>
      <c r="Z373" s="31" t="s">
        <v>80</v>
      </c>
      <c r="AA373" s="31" t="s">
        <v>80</v>
      </c>
      <c r="AB373" s="31">
        <v>9.6000000000000002E-2</v>
      </c>
      <c r="AC373" s="31" t="s">
        <v>80</v>
      </c>
      <c r="AD373" s="31" t="s">
        <v>80</v>
      </c>
      <c r="AE373" s="31" t="s">
        <v>80</v>
      </c>
      <c r="AF373" s="31" t="s">
        <v>80</v>
      </c>
      <c r="AG373" s="31" t="s">
        <v>80</v>
      </c>
      <c r="AH373" s="31" t="s">
        <v>80</v>
      </c>
      <c r="AI373" s="31" t="s">
        <v>80</v>
      </c>
      <c r="AJ373" s="31" t="s">
        <v>80</v>
      </c>
      <c r="AK373">
        <v>185</v>
      </c>
      <c r="AL373" s="29">
        <v>0</v>
      </c>
      <c r="AM373" s="29">
        <v>100</v>
      </c>
      <c r="AN373" s="20">
        <v>9.6000000000000002E-2</v>
      </c>
    </row>
    <row r="374" spans="1:40" x14ac:dyDescent="0.25">
      <c r="A374" t="s">
        <v>202</v>
      </c>
      <c r="B374" t="s">
        <v>188</v>
      </c>
      <c r="C374" t="s">
        <v>75</v>
      </c>
      <c r="D374" t="s">
        <v>199</v>
      </c>
      <c r="E374" t="s">
        <v>87</v>
      </c>
      <c r="F374" t="s">
        <v>79</v>
      </c>
      <c r="G374" s="31" t="s">
        <v>80</v>
      </c>
      <c r="H374" s="31" t="s">
        <v>80</v>
      </c>
      <c r="I374" s="31" t="s">
        <v>80</v>
      </c>
      <c r="J374" s="31" t="s">
        <v>80</v>
      </c>
      <c r="K374" s="31" t="s">
        <v>80</v>
      </c>
      <c r="L374" s="31" t="s">
        <v>80</v>
      </c>
      <c r="M374" s="31" t="s">
        <v>80</v>
      </c>
      <c r="N374" s="31" t="s">
        <v>80</v>
      </c>
      <c r="O374" s="31" t="s">
        <v>80</v>
      </c>
      <c r="P374" s="31" t="s">
        <v>80</v>
      </c>
      <c r="Q374" s="31" t="s">
        <v>80</v>
      </c>
      <c r="R374" s="31" t="s">
        <v>80</v>
      </c>
      <c r="S374" s="31" t="s">
        <v>80</v>
      </c>
      <c r="T374" s="31" t="s">
        <v>80</v>
      </c>
      <c r="U374" s="31" t="s">
        <v>80</v>
      </c>
      <c r="V374" s="31" t="s">
        <v>80</v>
      </c>
      <c r="W374" s="31" t="s">
        <v>80</v>
      </c>
      <c r="X374" s="31" t="s">
        <v>80</v>
      </c>
      <c r="Y374" s="31" t="s">
        <v>80</v>
      </c>
      <c r="Z374" s="31" t="s">
        <v>80</v>
      </c>
      <c r="AA374" s="31" t="s">
        <v>80</v>
      </c>
      <c r="AB374" s="31" t="s">
        <v>82</v>
      </c>
      <c r="AC374" s="31" t="s">
        <v>80</v>
      </c>
      <c r="AD374" s="31" t="s">
        <v>80</v>
      </c>
      <c r="AE374" s="31" t="s">
        <v>80</v>
      </c>
      <c r="AF374" s="31" t="s">
        <v>80</v>
      </c>
      <c r="AG374" s="31" t="s">
        <v>80</v>
      </c>
      <c r="AH374" s="31" t="s">
        <v>80</v>
      </c>
      <c r="AI374" s="31" t="s">
        <v>80</v>
      </c>
      <c r="AJ374" s="31" t="s">
        <v>80</v>
      </c>
      <c r="AK374">
        <v>185</v>
      </c>
      <c r="AL374" s="29" t="s">
        <v>80</v>
      </c>
      <c r="AM374" s="29" t="s">
        <v>80</v>
      </c>
      <c r="AN374" s="20" t="s">
        <v>80</v>
      </c>
    </row>
    <row r="375" spans="1:40" x14ac:dyDescent="0.25">
      <c r="A375" t="s">
        <v>202</v>
      </c>
      <c r="B375" t="s">
        <v>188</v>
      </c>
      <c r="C375" t="s">
        <v>75</v>
      </c>
      <c r="D375" t="s">
        <v>122</v>
      </c>
      <c r="E375" t="s">
        <v>105</v>
      </c>
      <c r="F375" t="s">
        <v>78</v>
      </c>
      <c r="G375" s="31" t="s">
        <v>80</v>
      </c>
      <c r="H375" s="31" t="s">
        <v>80</v>
      </c>
      <c r="I375" s="31" t="s">
        <v>80</v>
      </c>
      <c r="J375" s="31" t="s">
        <v>80</v>
      </c>
      <c r="K375" s="31" t="s">
        <v>80</v>
      </c>
      <c r="L375" s="31" t="s">
        <v>80</v>
      </c>
      <c r="M375" s="31" t="s">
        <v>80</v>
      </c>
      <c r="N375" s="31" t="s">
        <v>80</v>
      </c>
      <c r="O375" s="31" t="s">
        <v>80</v>
      </c>
      <c r="P375" s="31" t="s">
        <v>80</v>
      </c>
      <c r="Q375" s="31" t="s">
        <v>80</v>
      </c>
      <c r="R375" s="31" t="s">
        <v>80</v>
      </c>
      <c r="S375" s="31" t="s">
        <v>80</v>
      </c>
      <c r="T375" s="31" t="s">
        <v>80</v>
      </c>
      <c r="U375" s="31" t="s">
        <v>80</v>
      </c>
      <c r="V375" s="31" t="s">
        <v>80</v>
      </c>
      <c r="W375" s="31" t="s">
        <v>80</v>
      </c>
      <c r="X375" s="31" t="s">
        <v>80</v>
      </c>
      <c r="Y375" s="31" t="s">
        <v>80</v>
      </c>
      <c r="Z375" s="31" t="s">
        <v>80</v>
      </c>
      <c r="AA375" s="31" t="s">
        <v>80</v>
      </c>
      <c r="AB375" s="31" t="s">
        <v>80</v>
      </c>
      <c r="AC375" s="31" t="s">
        <v>80</v>
      </c>
      <c r="AD375" s="31" t="s">
        <v>80</v>
      </c>
      <c r="AE375" s="31" t="s">
        <v>80</v>
      </c>
      <c r="AF375" s="31">
        <v>3.3000000000000002E-2</v>
      </c>
      <c r="AG375" s="31">
        <v>5.6000000000000001E-2</v>
      </c>
      <c r="AH375" s="31" t="s">
        <v>80</v>
      </c>
      <c r="AI375" s="31" t="s">
        <v>80</v>
      </c>
      <c r="AJ375" s="31" t="s">
        <v>80</v>
      </c>
      <c r="AK375">
        <v>186</v>
      </c>
      <c r="AL375" s="29">
        <v>0</v>
      </c>
      <c r="AM375" s="29">
        <v>100</v>
      </c>
      <c r="AN375" s="20">
        <v>8.8999999999999996E-2</v>
      </c>
    </row>
    <row r="376" spans="1:40" x14ac:dyDescent="0.25">
      <c r="A376" t="s">
        <v>202</v>
      </c>
      <c r="B376" t="s">
        <v>188</v>
      </c>
      <c r="C376" t="s">
        <v>75</v>
      </c>
      <c r="D376" t="s">
        <v>122</v>
      </c>
      <c r="E376" t="s">
        <v>105</v>
      </c>
      <c r="F376" t="s">
        <v>79</v>
      </c>
      <c r="G376" s="31" t="s">
        <v>80</v>
      </c>
      <c r="H376" s="31" t="s">
        <v>80</v>
      </c>
      <c r="I376" s="31" t="s">
        <v>80</v>
      </c>
      <c r="J376" s="31" t="s">
        <v>80</v>
      </c>
      <c r="K376" s="31" t="s">
        <v>80</v>
      </c>
      <c r="L376" s="31" t="s">
        <v>80</v>
      </c>
      <c r="M376" s="31" t="s">
        <v>80</v>
      </c>
      <c r="N376" s="31" t="s">
        <v>80</v>
      </c>
      <c r="O376" s="31" t="s">
        <v>80</v>
      </c>
      <c r="P376" s="31" t="s">
        <v>80</v>
      </c>
      <c r="Q376" s="31" t="s">
        <v>80</v>
      </c>
      <c r="R376" s="31" t="s">
        <v>80</v>
      </c>
      <c r="S376" s="31" t="s">
        <v>80</v>
      </c>
      <c r="T376" s="31" t="s">
        <v>80</v>
      </c>
      <c r="U376" s="31" t="s">
        <v>80</v>
      </c>
      <c r="V376" s="31" t="s">
        <v>80</v>
      </c>
      <c r="W376" s="31" t="s">
        <v>80</v>
      </c>
      <c r="X376" s="31" t="s">
        <v>80</v>
      </c>
      <c r="Y376" s="31" t="s">
        <v>80</v>
      </c>
      <c r="Z376" s="31" t="s">
        <v>80</v>
      </c>
      <c r="AA376" s="31" t="s">
        <v>80</v>
      </c>
      <c r="AB376" s="31" t="s">
        <v>80</v>
      </c>
      <c r="AC376" s="31" t="s">
        <v>80</v>
      </c>
      <c r="AD376" s="31" t="s">
        <v>80</v>
      </c>
      <c r="AE376" s="31" t="s">
        <v>80</v>
      </c>
      <c r="AF376" s="31" t="s">
        <v>82</v>
      </c>
      <c r="AG376" s="31" t="s">
        <v>82</v>
      </c>
      <c r="AH376" s="31" t="s">
        <v>80</v>
      </c>
      <c r="AI376" s="31" t="s">
        <v>80</v>
      </c>
      <c r="AJ376" s="31" t="s">
        <v>80</v>
      </c>
      <c r="AK376">
        <v>186</v>
      </c>
      <c r="AL376" s="29" t="s">
        <v>80</v>
      </c>
      <c r="AM376" s="29" t="s">
        <v>80</v>
      </c>
      <c r="AN376" s="20" t="s">
        <v>80</v>
      </c>
    </row>
    <row r="377" spans="1:40" x14ac:dyDescent="0.25">
      <c r="A377" t="s">
        <v>202</v>
      </c>
      <c r="B377" t="s">
        <v>188</v>
      </c>
      <c r="C377" t="s">
        <v>75</v>
      </c>
      <c r="D377" t="s">
        <v>109</v>
      </c>
      <c r="E377" t="s">
        <v>104</v>
      </c>
      <c r="F377" t="s">
        <v>78</v>
      </c>
      <c r="G377" s="31" t="s">
        <v>80</v>
      </c>
      <c r="H377" s="31" t="s">
        <v>80</v>
      </c>
      <c r="I377" s="31" t="s">
        <v>80</v>
      </c>
      <c r="J377" s="31" t="s">
        <v>80</v>
      </c>
      <c r="K377" s="31" t="s">
        <v>80</v>
      </c>
      <c r="L377" s="31" t="s">
        <v>80</v>
      </c>
      <c r="M377" s="31" t="s">
        <v>80</v>
      </c>
      <c r="N377" s="31" t="s">
        <v>80</v>
      </c>
      <c r="O377" s="31" t="s">
        <v>80</v>
      </c>
      <c r="P377" s="31" t="s">
        <v>80</v>
      </c>
      <c r="Q377" s="31" t="s">
        <v>80</v>
      </c>
      <c r="R377" s="31" t="s">
        <v>80</v>
      </c>
      <c r="S377" s="31" t="s">
        <v>80</v>
      </c>
      <c r="T377" s="31" t="s">
        <v>80</v>
      </c>
      <c r="U377" s="31" t="s">
        <v>80</v>
      </c>
      <c r="V377" s="31" t="s">
        <v>80</v>
      </c>
      <c r="W377" s="31" t="s">
        <v>80</v>
      </c>
      <c r="X377" s="31" t="s">
        <v>80</v>
      </c>
      <c r="Y377" s="31" t="s">
        <v>80</v>
      </c>
      <c r="Z377" s="31" t="s">
        <v>80</v>
      </c>
      <c r="AA377" s="31" t="s">
        <v>80</v>
      </c>
      <c r="AB377" s="31" t="s">
        <v>80</v>
      </c>
      <c r="AC377" s="31" t="s">
        <v>80</v>
      </c>
      <c r="AD377" s="31" t="s">
        <v>80</v>
      </c>
      <c r="AE377" s="31" t="s">
        <v>80</v>
      </c>
      <c r="AF377" s="31" t="s">
        <v>80</v>
      </c>
      <c r="AG377" s="31" t="s">
        <v>80</v>
      </c>
      <c r="AH377" s="31">
        <v>3.5000000000000003E-2</v>
      </c>
      <c r="AI377" s="31" t="s">
        <v>80</v>
      </c>
      <c r="AJ377" s="31" t="s">
        <v>80</v>
      </c>
      <c r="AK377">
        <v>187</v>
      </c>
      <c r="AL377" s="29">
        <v>0</v>
      </c>
      <c r="AM377" s="29">
        <v>100</v>
      </c>
      <c r="AN377" s="20">
        <v>3.5000000000000003E-2</v>
      </c>
    </row>
    <row r="378" spans="1:40" x14ac:dyDescent="0.25">
      <c r="A378" t="s">
        <v>202</v>
      </c>
      <c r="B378" t="s">
        <v>188</v>
      </c>
      <c r="C378" t="s">
        <v>75</v>
      </c>
      <c r="D378" t="s">
        <v>109</v>
      </c>
      <c r="E378" t="s">
        <v>104</v>
      </c>
      <c r="F378" t="s">
        <v>79</v>
      </c>
      <c r="G378" s="31" t="s">
        <v>80</v>
      </c>
      <c r="H378" s="31" t="s">
        <v>80</v>
      </c>
      <c r="I378" s="31" t="s">
        <v>80</v>
      </c>
      <c r="J378" s="31" t="s">
        <v>80</v>
      </c>
      <c r="K378" s="31" t="s">
        <v>80</v>
      </c>
      <c r="L378" s="31" t="s">
        <v>80</v>
      </c>
      <c r="M378" s="31" t="s">
        <v>80</v>
      </c>
      <c r="N378" s="31" t="s">
        <v>80</v>
      </c>
      <c r="O378" s="31" t="s">
        <v>80</v>
      </c>
      <c r="P378" s="31" t="s">
        <v>80</v>
      </c>
      <c r="Q378" s="31" t="s">
        <v>80</v>
      </c>
      <c r="R378" s="31" t="s">
        <v>80</v>
      </c>
      <c r="S378" s="31" t="s">
        <v>80</v>
      </c>
      <c r="T378" s="31" t="s">
        <v>80</v>
      </c>
      <c r="U378" s="31" t="s">
        <v>80</v>
      </c>
      <c r="V378" s="31" t="s">
        <v>80</v>
      </c>
      <c r="W378" s="31" t="s">
        <v>80</v>
      </c>
      <c r="X378" s="31" t="s">
        <v>80</v>
      </c>
      <c r="Y378" s="31" t="s">
        <v>80</v>
      </c>
      <c r="Z378" s="31" t="s">
        <v>80</v>
      </c>
      <c r="AA378" s="31" t="s">
        <v>80</v>
      </c>
      <c r="AB378" s="31" t="s">
        <v>80</v>
      </c>
      <c r="AC378" s="31" t="s">
        <v>80</v>
      </c>
      <c r="AD378" s="31" t="s">
        <v>80</v>
      </c>
      <c r="AE378" s="31" t="s">
        <v>80</v>
      </c>
      <c r="AF378" s="31" t="s">
        <v>80</v>
      </c>
      <c r="AG378" s="31" t="s">
        <v>80</v>
      </c>
      <c r="AH378" s="31" t="s">
        <v>24</v>
      </c>
      <c r="AI378" s="31" t="s">
        <v>80</v>
      </c>
      <c r="AJ378" s="31" t="s">
        <v>80</v>
      </c>
      <c r="AK378">
        <v>187</v>
      </c>
      <c r="AL378" s="29" t="s">
        <v>80</v>
      </c>
      <c r="AM378" s="29" t="s">
        <v>80</v>
      </c>
      <c r="AN378" s="20" t="s">
        <v>80</v>
      </c>
    </row>
    <row r="379" spans="1:40" x14ac:dyDescent="0.25">
      <c r="A379" t="s">
        <v>202</v>
      </c>
      <c r="B379" t="s">
        <v>188</v>
      </c>
      <c r="C379" t="s">
        <v>75</v>
      </c>
      <c r="D379" t="s">
        <v>156</v>
      </c>
      <c r="E379" t="s">
        <v>84</v>
      </c>
      <c r="F379" t="s">
        <v>78</v>
      </c>
      <c r="G379" s="31" t="s">
        <v>80</v>
      </c>
      <c r="H379" s="31" t="s">
        <v>80</v>
      </c>
      <c r="I379" s="31" t="s">
        <v>80</v>
      </c>
      <c r="J379" s="31" t="s">
        <v>80</v>
      </c>
      <c r="K379" s="31" t="s">
        <v>80</v>
      </c>
      <c r="L379" s="31" t="s">
        <v>80</v>
      </c>
      <c r="M379" s="31" t="s">
        <v>80</v>
      </c>
      <c r="N379" s="31" t="s">
        <v>80</v>
      </c>
      <c r="O379" s="31" t="s">
        <v>80</v>
      </c>
      <c r="P379" s="31" t="s">
        <v>80</v>
      </c>
      <c r="Q379" s="31" t="s">
        <v>80</v>
      </c>
      <c r="R379" s="31" t="s">
        <v>80</v>
      </c>
      <c r="S379" s="31" t="s">
        <v>80</v>
      </c>
      <c r="T379" s="31" t="s">
        <v>80</v>
      </c>
      <c r="U379" s="31" t="s">
        <v>80</v>
      </c>
      <c r="V379" s="31" t="s">
        <v>80</v>
      </c>
      <c r="W379" s="31" t="s">
        <v>80</v>
      </c>
      <c r="X379" s="31" t="s">
        <v>80</v>
      </c>
      <c r="Y379" s="31" t="s">
        <v>80</v>
      </c>
      <c r="Z379" s="31" t="s">
        <v>80</v>
      </c>
      <c r="AA379" s="31" t="s">
        <v>80</v>
      </c>
      <c r="AB379" s="31" t="s">
        <v>80</v>
      </c>
      <c r="AC379" s="31" t="s">
        <v>80</v>
      </c>
      <c r="AD379" s="31">
        <v>0.03</v>
      </c>
      <c r="AE379" s="31" t="s">
        <v>80</v>
      </c>
      <c r="AF379" s="31" t="s">
        <v>80</v>
      </c>
      <c r="AG379" s="31" t="s">
        <v>80</v>
      </c>
      <c r="AH379" s="31" t="s">
        <v>80</v>
      </c>
      <c r="AI379" s="31" t="s">
        <v>80</v>
      </c>
      <c r="AJ379" s="31" t="s">
        <v>80</v>
      </c>
      <c r="AK379">
        <v>188</v>
      </c>
      <c r="AL379" s="29">
        <v>0</v>
      </c>
      <c r="AM379" s="29">
        <v>100</v>
      </c>
      <c r="AN379" s="20">
        <v>0.03</v>
      </c>
    </row>
    <row r="380" spans="1:40" x14ac:dyDescent="0.25">
      <c r="A380" t="s">
        <v>202</v>
      </c>
      <c r="B380" t="s">
        <v>188</v>
      </c>
      <c r="C380" t="s">
        <v>75</v>
      </c>
      <c r="D380" t="s">
        <v>156</v>
      </c>
      <c r="E380" t="s">
        <v>84</v>
      </c>
      <c r="F380" t="s">
        <v>79</v>
      </c>
      <c r="G380" s="31" t="s">
        <v>80</v>
      </c>
      <c r="H380" s="31" t="s">
        <v>80</v>
      </c>
      <c r="I380" s="31" t="s">
        <v>80</v>
      </c>
      <c r="J380" s="31" t="s">
        <v>80</v>
      </c>
      <c r="K380" s="31" t="s">
        <v>80</v>
      </c>
      <c r="L380" s="31" t="s">
        <v>80</v>
      </c>
      <c r="M380" s="31" t="s">
        <v>80</v>
      </c>
      <c r="N380" s="31" t="s">
        <v>80</v>
      </c>
      <c r="O380" s="31" t="s">
        <v>80</v>
      </c>
      <c r="P380" s="31" t="s">
        <v>80</v>
      </c>
      <c r="Q380" s="31" t="s">
        <v>80</v>
      </c>
      <c r="R380" s="31" t="s">
        <v>80</v>
      </c>
      <c r="S380" s="31" t="s">
        <v>80</v>
      </c>
      <c r="T380" s="31" t="s">
        <v>80</v>
      </c>
      <c r="U380" s="31" t="s">
        <v>80</v>
      </c>
      <c r="V380" s="31" t="s">
        <v>80</v>
      </c>
      <c r="W380" s="31" t="s">
        <v>80</v>
      </c>
      <c r="X380" s="31" t="s">
        <v>80</v>
      </c>
      <c r="Y380" s="31" t="s">
        <v>80</v>
      </c>
      <c r="Z380" s="31" t="s">
        <v>80</v>
      </c>
      <c r="AA380" s="31" t="s">
        <v>80</v>
      </c>
      <c r="AB380" s="31" t="s">
        <v>80</v>
      </c>
      <c r="AC380" s="31" t="s">
        <v>80</v>
      </c>
      <c r="AD380" s="31" t="s">
        <v>82</v>
      </c>
      <c r="AE380" s="31" t="s">
        <v>80</v>
      </c>
      <c r="AF380" s="31" t="s">
        <v>80</v>
      </c>
      <c r="AG380" s="31" t="s">
        <v>80</v>
      </c>
      <c r="AH380" s="31" t="s">
        <v>80</v>
      </c>
      <c r="AI380" s="31" t="s">
        <v>80</v>
      </c>
      <c r="AJ380" s="31" t="s">
        <v>80</v>
      </c>
      <c r="AK380">
        <v>188</v>
      </c>
      <c r="AL380" s="29" t="s">
        <v>80</v>
      </c>
      <c r="AM380" s="29" t="s">
        <v>80</v>
      </c>
      <c r="AN380" s="20" t="s">
        <v>80</v>
      </c>
    </row>
    <row r="381" spans="1:40" x14ac:dyDescent="0.25">
      <c r="A381" t="s">
        <v>202</v>
      </c>
      <c r="B381" t="s">
        <v>188</v>
      </c>
      <c r="C381" t="s">
        <v>75</v>
      </c>
      <c r="D381" t="s">
        <v>109</v>
      </c>
      <c r="E381" t="s">
        <v>90</v>
      </c>
      <c r="F381" t="s">
        <v>78</v>
      </c>
      <c r="G381" s="31" t="s">
        <v>80</v>
      </c>
      <c r="H381" s="31" t="s">
        <v>80</v>
      </c>
      <c r="I381" s="31">
        <v>2.4E-2</v>
      </c>
      <c r="J381" s="31" t="s">
        <v>80</v>
      </c>
      <c r="K381" s="31" t="s">
        <v>80</v>
      </c>
      <c r="L381" s="31" t="s">
        <v>80</v>
      </c>
      <c r="M381" s="31" t="s">
        <v>80</v>
      </c>
      <c r="N381" s="31" t="s">
        <v>80</v>
      </c>
      <c r="O381" s="31" t="s">
        <v>80</v>
      </c>
      <c r="P381" s="31" t="s">
        <v>80</v>
      </c>
      <c r="Q381" s="31" t="s">
        <v>80</v>
      </c>
      <c r="R381" s="31" t="s">
        <v>80</v>
      </c>
      <c r="S381" s="31" t="s">
        <v>80</v>
      </c>
      <c r="T381" s="31" t="s">
        <v>80</v>
      </c>
      <c r="U381" s="31" t="s">
        <v>80</v>
      </c>
      <c r="V381" s="31" t="s">
        <v>80</v>
      </c>
      <c r="W381" s="31" t="s">
        <v>80</v>
      </c>
      <c r="X381" s="31" t="s">
        <v>80</v>
      </c>
      <c r="Y381" s="31" t="s">
        <v>80</v>
      </c>
      <c r="Z381" s="31" t="s">
        <v>80</v>
      </c>
      <c r="AA381" s="31" t="s">
        <v>80</v>
      </c>
      <c r="AB381" s="31" t="s">
        <v>80</v>
      </c>
      <c r="AC381" s="31" t="s">
        <v>80</v>
      </c>
      <c r="AD381" s="31" t="s">
        <v>80</v>
      </c>
      <c r="AE381" s="31" t="s">
        <v>80</v>
      </c>
      <c r="AF381" s="31" t="s">
        <v>80</v>
      </c>
      <c r="AG381" s="31" t="s">
        <v>80</v>
      </c>
      <c r="AH381" s="31" t="s">
        <v>80</v>
      </c>
      <c r="AI381" s="31" t="s">
        <v>80</v>
      </c>
      <c r="AJ381" s="31" t="s">
        <v>80</v>
      </c>
      <c r="AK381">
        <v>189</v>
      </c>
      <c r="AL381" s="29">
        <v>0</v>
      </c>
      <c r="AM381" s="29">
        <v>100</v>
      </c>
      <c r="AN381" s="20">
        <v>2.4E-2</v>
      </c>
    </row>
    <row r="382" spans="1:40" x14ac:dyDescent="0.25">
      <c r="A382" t="s">
        <v>202</v>
      </c>
      <c r="B382" t="s">
        <v>188</v>
      </c>
      <c r="C382" t="s">
        <v>75</v>
      </c>
      <c r="D382" t="s">
        <v>109</v>
      </c>
      <c r="E382" t="s">
        <v>90</v>
      </c>
      <c r="F382" t="s">
        <v>79</v>
      </c>
      <c r="G382" s="31" t="s">
        <v>80</v>
      </c>
      <c r="H382" s="31" t="s">
        <v>80</v>
      </c>
      <c r="I382" s="31" t="s">
        <v>82</v>
      </c>
      <c r="J382" s="31" t="s">
        <v>80</v>
      </c>
      <c r="K382" s="31" t="s">
        <v>80</v>
      </c>
      <c r="L382" s="31" t="s">
        <v>80</v>
      </c>
      <c r="M382" s="31" t="s">
        <v>80</v>
      </c>
      <c r="N382" s="31" t="s">
        <v>80</v>
      </c>
      <c r="O382" s="31" t="s">
        <v>80</v>
      </c>
      <c r="P382" s="31" t="s">
        <v>80</v>
      </c>
      <c r="Q382" s="31" t="s">
        <v>80</v>
      </c>
      <c r="R382" s="31" t="s">
        <v>80</v>
      </c>
      <c r="S382" s="31" t="s">
        <v>80</v>
      </c>
      <c r="T382" s="31" t="s">
        <v>80</v>
      </c>
      <c r="U382" s="31" t="s">
        <v>80</v>
      </c>
      <c r="V382" s="31" t="s">
        <v>80</v>
      </c>
      <c r="W382" s="31" t="s">
        <v>80</v>
      </c>
      <c r="X382" s="31" t="s">
        <v>80</v>
      </c>
      <c r="Y382" s="31" t="s">
        <v>80</v>
      </c>
      <c r="Z382" s="31" t="s">
        <v>80</v>
      </c>
      <c r="AA382" s="31" t="s">
        <v>80</v>
      </c>
      <c r="AB382" s="31" t="s">
        <v>80</v>
      </c>
      <c r="AC382" s="31" t="s">
        <v>80</v>
      </c>
      <c r="AD382" s="31" t="s">
        <v>80</v>
      </c>
      <c r="AE382" s="31" t="s">
        <v>80</v>
      </c>
      <c r="AF382" s="31" t="s">
        <v>80</v>
      </c>
      <c r="AG382" s="31" t="s">
        <v>80</v>
      </c>
      <c r="AH382" s="31" t="s">
        <v>80</v>
      </c>
      <c r="AI382" s="31" t="s">
        <v>80</v>
      </c>
      <c r="AJ382" s="31" t="s">
        <v>80</v>
      </c>
      <c r="AK382">
        <v>189</v>
      </c>
      <c r="AL382" s="29" t="s">
        <v>80</v>
      </c>
      <c r="AM382" s="29" t="s">
        <v>80</v>
      </c>
      <c r="AN382" s="20" t="s">
        <v>80</v>
      </c>
    </row>
    <row r="383" spans="1:40" x14ac:dyDescent="0.25">
      <c r="A383" t="s">
        <v>202</v>
      </c>
      <c r="B383" t="s">
        <v>188</v>
      </c>
      <c r="C383" t="s">
        <v>75</v>
      </c>
      <c r="D383" t="s">
        <v>122</v>
      </c>
      <c r="E383" t="s">
        <v>90</v>
      </c>
      <c r="F383" t="s">
        <v>78</v>
      </c>
      <c r="G383" s="31" t="s">
        <v>80</v>
      </c>
      <c r="H383" s="31" t="s">
        <v>80</v>
      </c>
      <c r="I383" s="31" t="s">
        <v>80</v>
      </c>
      <c r="J383" s="31" t="s">
        <v>80</v>
      </c>
      <c r="K383" s="31" t="s">
        <v>80</v>
      </c>
      <c r="L383" s="31" t="s">
        <v>80</v>
      </c>
      <c r="M383" s="31" t="s">
        <v>80</v>
      </c>
      <c r="N383" s="31" t="s">
        <v>80</v>
      </c>
      <c r="O383" s="31" t="s">
        <v>80</v>
      </c>
      <c r="P383" s="31" t="s">
        <v>80</v>
      </c>
      <c r="Q383" s="31" t="s">
        <v>80</v>
      </c>
      <c r="R383" s="31" t="s">
        <v>80</v>
      </c>
      <c r="S383" s="31" t="s">
        <v>80</v>
      </c>
      <c r="T383" s="31" t="s">
        <v>80</v>
      </c>
      <c r="U383" s="31" t="s">
        <v>80</v>
      </c>
      <c r="V383" s="31" t="s">
        <v>80</v>
      </c>
      <c r="W383" s="31" t="s">
        <v>80</v>
      </c>
      <c r="X383" s="31" t="s">
        <v>80</v>
      </c>
      <c r="Y383" s="31" t="s">
        <v>80</v>
      </c>
      <c r="Z383" s="31" t="s">
        <v>80</v>
      </c>
      <c r="AA383" s="31" t="s">
        <v>80</v>
      </c>
      <c r="AB383" s="31" t="s">
        <v>80</v>
      </c>
      <c r="AC383" s="31" t="s">
        <v>80</v>
      </c>
      <c r="AD383" s="31" t="s">
        <v>80</v>
      </c>
      <c r="AE383" s="31" t="s">
        <v>80</v>
      </c>
      <c r="AF383" s="31" t="s">
        <v>80</v>
      </c>
      <c r="AG383" s="31" t="s">
        <v>80</v>
      </c>
      <c r="AH383" s="31" t="s">
        <v>80</v>
      </c>
      <c r="AI383" s="31">
        <v>1.6E-2</v>
      </c>
      <c r="AJ383" s="31" t="s">
        <v>80</v>
      </c>
      <c r="AK383">
        <v>190</v>
      </c>
      <c r="AL383" s="29">
        <v>0</v>
      </c>
      <c r="AM383" s="29">
        <v>100</v>
      </c>
      <c r="AN383" s="20">
        <v>1.6E-2</v>
      </c>
    </row>
    <row r="384" spans="1:40" x14ac:dyDescent="0.25">
      <c r="A384" t="s">
        <v>202</v>
      </c>
      <c r="B384" t="s">
        <v>188</v>
      </c>
      <c r="C384" t="s">
        <v>75</v>
      </c>
      <c r="D384" t="s">
        <v>122</v>
      </c>
      <c r="E384" t="s">
        <v>90</v>
      </c>
      <c r="F384" t="s">
        <v>79</v>
      </c>
      <c r="G384" s="31" t="s">
        <v>80</v>
      </c>
      <c r="H384" s="31" t="s">
        <v>80</v>
      </c>
      <c r="I384" s="31" t="s">
        <v>80</v>
      </c>
      <c r="J384" s="31" t="s">
        <v>80</v>
      </c>
      <c r="K384" s="31" t="s">
        <v>80</v>
      </c>
      <c r="L384" s="31" t="s">
        <v>80</v>
      </c>
      <c r="M384" s="31" t="s">
        <v>80</v>
      </c>
      <c r="N384" s="31" t="s">
        <v>80</v>
      </c>
      <c r="O384" s="31" t="s">
        <v>80</v>
      </c>
      <c r="P384" s="31" t="s">
        <v>80</v>
      </c>
      <c r="Q384" s="31" t="s">
        <v>80</v>
      </c>
      <c r="R384" s="31" t="s">
        <v>80</v>
      </c>
      <c r="S384" s="31" t="s">
        <v>80</v>
      </c>
      <c r="T384" s="31" t="s">
        <v>80</v>
      </c>
      <c r="U384" s="31" t="s">
        <v>80</v>
      </c>
      <c r="V384" s="31" t="s">
        <v>80</v>
      </c>
      <c r="W384" s="31" t="s">
        <v>80</v>
      </c>
      <c r="X384" s="31" t="s">
        <v>80</v>
      </c>
      <c r="Y384" s="31" t="s">
        <v>80</v>
      </c>
      <c r="Z384" s="31" t="s">
        <v>80</v>
      </c>
      <c r="AA384" s="31" t="s">
        <v>80</v>
      </c>
      <c r="AB384" s="31" t="s">
        <v>80</v>
      </c>
      <c r="AC384" s="31" t="s">
        <v>80</v>
      </c>
      <c r="AD384" s="31" t="s">
        <v>80</v>
      </c>
      <c r="AE384" s="31" t="s">
        <v>80</v>
      </c>
      <c r="AF384" s="31" t="s">
        <v>80</v>
      </c>
      <c r="AG384" s="31" t="s">
        <v>80</v>
      </c>
      <c r="AH384" s="31" t="s">
        <v>80</v>
      </c>
      <c r="AI384" s="31" t="s">
        <v>5</v>
      </c>
      <c r="AJ384" s="31" t="s">
        <v>80</v>
      </c>
      <c r="AK384">
        <v>190</v>
      </c>
      <c r="AL384" s="29" t="s">
        <v>80</v>
      </c>
      <c r="AM384" s="29" t="s">
        <v>80</v>
      </c>
      <c r="AN384" s="20" t="s">
        <v>80</v>
      </c>
    </row>
    <row r="385" spans="1:40" x14ac:dyDescent="0.25">
      <c r="A385" t="s">
        <v>202</v>
      </c>
      <c r="B385" t="s">
        <v>188</v>
      </c>
      <c r="C385" t="s">
        <v>75</v>
      </c>
      <c r="D385" t="s">
        <v>107</v>
      </c>
      <c r="E385" t="s">
        <v>90</v>
      </c>
      <c r="F385" t="s">
        <v>78</v>
      </c>
      <c r="G385" s="31" t="s">
        <v>80</v>
      </c>
      <c r="H385" s="31" t="s">
        <v>80</v>
      </c>
      <c r="I385" s="31" t="s">
        <v>80</v>
      </c>
      <c r="J385" s="31" t="s">
        <v>80</v>
      </c>
      <c r="K385" s="31" t="s">
        <v>80</v>
      </c>
      <c r="L385" s="31" t="s">
        <v>80</v>
      </c>
      <c r="M385" s="31" t="s">
        <v>80</v>
      </c>
      <c r="N385" s="31" t="s">
        <v>80</v>
      </c>
      <c r="O385" s="31" t="s">
        <v>80</v>
      </c>
      <c r="P385" s="31" t="s">
        <v>80</v>
      </c>
      <c r="Q385" s="31" t="s">
        <v>80</v>
      </c>
      <c r="R385" s="31" t="s">
        <v>80</v>
      </c>
      <c r="S385" s="31" t="s">
        <v>80</v>
      </c>
      <c r="T385" s="31" t="s">
        <v>80</v>
      </c>
      <c r="U385" s="31" t="s">
        <v>80</v>
      </c>
      <c r="V385" s="31" t="s">
        <v>80</v>
      </c>
      <c r="W385" s="31" t="s">
        <v>80</v>
      </c>
      <c r="X385" s="31" t="s">
        <v>80</v>
      </c>
      <c r="Y385" s="31" t="s">
        <v>80</v>
      </c>
      <c r="Z385" s="31" t="s">
        <v>80</v>
      </c>
      <c r="AA385" s="31" t="s">
        <v>80</v>
      </c>
      <c r="AB385" s="31" t="s">
        <v>80</v>
      </c>
      <c r="AC385" s="31">
        <v>3.0000000000000001E-3</v>
      </c>
      <c r="AD385" s="31" t="s">
        <v>80</v>
      </c>
      <c r="AE385" s="31" t="s">
        <v>80</v>
      </c>
      <c r="AF385" s="31" t="s">
        <v>80</v>
      </c>
      <c r="AG385" s="31" t="s">
        <v>80</v>
      </c>
      <c r="AH385" s="31" t="s">
        <v>80</v>
      </c>
      <c r="AI385" s="31" t="s">
        <v>80</v>
      </c>
      <c r="AJ385" s="31" t="s">
        <v>80</v>
      </c>
      <c r="AK385">
        <v>191</v>
      </c>
      <c r="AL385" s="29">
        <v>0</v>
      </c>
      <c r="AM385" s="29">
        <v>100</v>
      </c>
      <c r="AN385" s="20">
        <v>3.0000000000000001E-3</v>
      </c>
    </row>
    <row r="386" spans="1:40" x14ac:dyDescent="0.25">
      <c r="A386" t="s">
        <v>202</v>
      </c>
      <c r="B386" t="s">
        <v>188</v>
      </c>
      <c r="C386" t="s">
        <v>75</v>
      </c>
      <c r="D386" t="s">
        <v>107</v>
      </c>
      <c r="E386" t="s">
        <v>90</v>
      </c>
      <c r="F386" t="s">
        <v>79</v>
      </c>
      <c r="G386" s="31" t="s">
        <v>80</v>
      </c>
      <c r="H386" s="31" t="s">
        <v>80</v>
      </c>
      <c r="I386" s="31" t="s">
        <v>80</v>
      </c>
      <c r="J386" s="31" t="s">
        <v>80</v>
      </c>
      <c r="K386" s="31" t="s">
        <v>80</v>
      </c>
      <c r="L386" s="31" t="s">
        <v>80</v>
      </c>
      <c r="M386" s="31" t="s">
        <v>80</v>
      </c>
      <c r="N386" s="31" t="s">
        <v>80</v>
      </c>
      <c r="O386" s="31" t="s">
        <v>80</v>
      </c>
      <c r="P386" s="31" t="s">
        <v>80</v>
      </c>
      <c r="Q386" s="31" t="s">
        <v>80</v>
      </c>
      <c r="R386" s="31" t="s">
        <v>80</v>
      </c>
      <c r="S386" s="31" t="s">
        <v>80</v>
      </c>
      <c r="T386" s="31" t="s">
        <v>80</v>
      </c>
      <c r="U386" s="31" t="s">
        <v>80</v>
      </c>
      <c r="V386" s="31" t="s">
        <v>80</v>
      </c>
      <c r="W386" s="31" t="s">
        <v>80</v>
      </c>
      <c r="X386" s="31" t="s">
        <v>80</v>
      </c>
      <c r="Y386" s="31" t="s">
        <v>80</v>
      </c>
      <c r="Z386" s="31" t="s">
        <v>80</v>
      </c>
      <c r="AA386" s="31" t="s">
        <v>80</v>
      </c>
      <c r="AB386" s="31" t="s">
        <v>80</v>
      </c>
      <c r="AC386" s="31" t="s">
        <v>5</v>
      </c>
      <c r="AD386" s="31" t="s">
        <v>80</v>
      </c>
      <c r="AE386" s="31" t="s">
        <v>80</v>
      </c>
      <c r="AF386" s="31" t="s">
        <v>80</v>
      </c>
      <c r="AG386" s="31" t="s">
        <v>80</v>
      </c>
      <c r="AH386" s="31" t="s">
        <v>80</v>
      </c>
      <c r="AI386" s="31" t="s">
        <v>80</v>
      </c>
      <c r="AJ386" s="31" t="s">
        <v>80</v>
      </c>
      <c r="AK386">
        <v>191</v>
      </c>
      <c r="AL386" s="29" t="s">
        <v>80</v>
      </c>
      <c r="AM386" s="29" t="s">
        <v>80</v>
      </c>
      <c r="AN386" s="20" t="s">
        <v>80</v>
      </c>
    </row>
    <row r="387" spans="1:40" x14ac:dyDescent="0.25">
      <c r="A387" t="s">
        <v>202</v>
      </c>
      <c r="B387" t="s">
        <v>188</v>
      </c>
      <c r="C387" t="s">
        <v>100</v>
      </c>
      <c r="D387" t="s">
        <v>134</v>
      </c>
      <c r="E387" t="s">
        <v>127</v>
      </c>
      <c r="F387" t="s">
        <v>78</v>
      </c>
      <c r="G387" s="31" t="s">
        <v>80</v>
      </c>
      <c r="H387" s="31" t="s">
        <v>80</v>
      </c>
      <c r="I387" s="31" t="s">
        <v>80</v>
      </c>
      <c r="J387" s="31" t="s">
        <v>80</v>
      </c>
      <c r="K387" s="31" t="s">
        <v>80</v>
      </c>
      <c r="L387" s="31" t="s">
        <v>80</v>
      </c>
      <c r="M387" s="31" t="s">
        <v>80</v>
      </c>
      <c r="N387" s="31" t="s">
        <v>80</v>
      </c>
      <c r="O387" s="31" t="s">
        <v>80</v>
      </c>
      <c r="P387" s="31" t="s">
        <v>80</v>
      </c>
      <c r="Q387" s="31" t="s">
        <v>80</v>
      </c>
      <c r="R387" s="31">
        <v>2E-3</v>
      </c>
      <c r="S387" s="31" t="s">
        <v>80</v>
      </c>
      <c r="T387" s="31" t="s">
        <v>80</v>
      </c>
      <c r="U387" s="31" t="s">
        <v>80</v>
      </c>
      <c r="V387" s="31" t="s">
        <v>80</v>
      </c>
      <c r="W387" s="31" t="s">
        <v>80</v>
      </c>
      <c r="X387" s="31" t="s">
        <v>80</v>
      </c>
      <c r="Y387" s="31" t="s">
        <v>80</v>
      </c>
      <c r="Z387" s="31" t="s">
        <v>80</v>
      </c>
      <c r="AA387" s="31" t="s">
        <v>80</v>
      </c>
      <c r="AB387" s="31" t="s">
        <v>80</v>
      </c>
      <c r="AC387" s="31" t="s">
        <v>80</v>
      </c>
      <c r="AD387" s="31" t="s">
        <v>80</v>
      </c>
      <c r="AE387" s="31" t="s">
        <v>80</v>
      </c>
      <c r="AF387" s="31" t="s">
        <v>80</v>
      </c>
      <c r="AG387" s="31" t="s">
        <v>80</v>
      </c>
      <c r="AH387" s="31" t="s">
        <v>80</v>
      </c>
      <c r="AI387" s="31" t="s">
        <v>80</v>
      </c>
      <c r="AJ387" s="31" t="s">
        <v>80</v>
      </c>
      <c r="AK387">
        <v>192</v>
      </c>
      <c r="AL387" s="29">
        <v>0</v>
      </c>
      <c r="AM387" s="29">
        <v>100</v>
      </c>
      <c r="AN387" s="20">
        <v>2E-3</v>
      </c>
    </row>
    <row r="388" spans="1:40" x14ac:dyDescent="0.25">
      <c r="A388" t="s">
        <v>202</v>
      </c>
      <c r="B388" t="s">
        <v>188</v>
      </c>
      <c r="C388" t="s">
        <v>100</v>
      </c>
      <c r="D388" t="s">
        <v>134</v>
      </c>
      <c r="E388" t="s">
        <v>127</v>
      </c>
      <c r="F388" t="s">
        <v>79</v>
      </c>
      <c r="G388" s="31" t="s">
        <v>80</v>
      </c>
      <c r="H388" s="31" t="s">
        <v>80</v>
      </c>
      <c r="I388" s="31" t="s">
        <v>80</v>
      </c>
      <c r="J388" s="31" t="s">
        <v>80</v>
      </c>
      <c r="K388" s="31" t="s">
        <v>80</v>
      </c>
      <c r="L388" s="31" t="s">
        <v>80</v>
      </c>
      <c r="M388" s="31" t="s">
        <v>80</v>
      </c>
      <c r="N388" s="31" t="s">
        <v>80</v>
      </c>
      <c r="O388" s="31" t="s">
        <v>80</v>
      </c>
      <c r="P388" s="31" t="s">
        <v>80</v>
      </c>
      <c r="Q388" s="31" t="s">
        <v>80</v>
      </c>
      <c r="R388" s="31" t="s">
        <v>5</v>
      </c>
      <c r="S388" s="31" t="s">
        <v>80</v>
      </c>
      <c r="T388" s="31" t="s">
        <v>80</v>
      </c>
      <c r="U388" s="31" t="s">
        <v>80</v>
      </c>
      <c r="V388" s="31" t="s">
        <v>80</v>
      </c>
      <c r="W388" s="31" t="s">
        <v>80</v>
      </c>
      <c r="X388" s="31" t="s">
        <v>80</v>
      </c>
      <c r="Y388" s="31" t="s">
        <v>80</v>
      </c>
      <c r="Z388" s="31" t="s">
        <v>80</v>
      </c>
      <c r="AA388" s="31" t="s">
        <v>80</v>
      </c>
      <c r="AB388" s="31" t="s">
        <v>80</v>
      </c>
      <c r="AC388" s="31" t="s">
        <v>80</v>
      </c>
      <c r="AD388" s="31" t="s">
        <v>80</v>
      </c>
      <c r="AE388" s="31" t="s">
        <v>80</v>
      </c>
      <c r="AF388" s="31" t="s">
        <v>80</v>
      </c>
      <c r="AG388" s="31" t="s">
        <v>80</v>
      </c>
      <c r="AH388" s="31" t="s">
        <v>80</v>
      </c>
      <c r="AI388" s="31" t="s">
        <v>80</v>
      </c>
      <c r="AJ388" s="31" t="s">
        <v>80</v>
      </c>
      <c r="AK388">
        <v>192</v>
      </c>
      <c r="AL388" s="29" t="s">
        <v>80</v>
      </c>
      <c r="AM388" s="29" t="s">
        <v>80</v>
      </c>
      <c r="AN388" s="20" t="s">
        <v>80</v>
      </c>
    </row>
    <row r="389" spans="1:40" x14ac:dyDescent="0.25"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  <c r="AF389" s="31"/>
      <c r="AG389" s="31"/>
      <c r="AH389" s="31"/>
      <c r="AI389" s="31"/>
      <c r="AJ389" s="31"/>
    </row>
  </sheetData>
  <mergeCells count="2">
    <mergeCell ref="A1:G1"/>
    <mergeCell ref="E2:F2"/>
  </mergeCells>
  <conditionalFormatting sqref="E5:E389">
    <cfRule type="expression" dxfId="1591" priority="1">
      <formula>E5="UN"</formula>
    </cfRule>
  </conditionalFormatting>
  <conditionalFormatting sqref="G5:AJ5">
    <cfRule type="expression" dxfId="1590" priority="10">
      <formula>AND($E5&lt;&gt;"UN", G5="", G6&lt;&gt;"", G6&lt;&gt;"-1")</formula>
    </cfRule>
  </conditionalFormatting>
  <conditionalFormatting sqref="G5:AJ389">
    <cfRule type="expression" dxfId="1589" priority="2">
      <formula>G5="-1"</formula>
    </cfRule>
    <cfRule type="expression" dxfId="1588" priority="3">
      <formula>G5="a"</formula>
    </cfRule>
    <cfRule type="expression" dxfId="1587" priority="4">
      <formula>G5="b"</formula>
    </cfRule>
    <cfRule type="expression" dxfId="1586" priority="5">
      <formula>G5="c"</formula>
    </cfRule>
    <cfRule type="expression" dxfId="1585" priority="6">
      <formula>G5="bc"</formula>
    </cfRule>
    <cfRule type="expression" dxfId="1584" priority="7">
      <formula>G5="ab"</formula>
    </cfRule>
    <cfRule type="expression" dxfId="1583" priority="8">
      <formula>G5="ac"</formula>
    </cfRule>
    <cfRule type="expression" dxfId="1582" priority="9">
      <formula>G5="abc"</formula>
    </cfRule>
  </conditionalFormatting>
  <conditionalFormatting sqref="G7:AJ7">
    <cfRule type="expression" dxfId="1581" priority="11">
      <formula>AND($E7&lt;&gt;"UN", G7="", G8&lt;&gt;"", G8&lt;&gt;"-1")</formula>
    </cfRule>
  </conditionalFormatting>
  <conditionalFormatting sqref="G9:AJ9">
    <cfRule type="expression" dxfId="1580" priority="12">
      <formula>AND($E9&lt;&gt;"UN", G9="", G10&lt;&gt;"", G10&lt;&gt;"-1")</formula>
    </cfRule>
  </conditionalFormatting>
  <conditionalFormatting sqref="G11:AJ11">
    <cfRule type="expression" dxfId="1579" priority="13">
      <formula>AND($E11&lt;&gt;"UN", G11="", G12&lt;&gt;"", G12&lt;&gt;"-1")</formula>
    </cfRule>
  </conditionalFormatting>
  <conditionalFormatting sqref="G13:AJ13">
    <cfRule type="expression" dxfId="1578" priority="14">
      <formula>AND($E13&lt;&gt;"UN", G13="", G14&lt;&gt;"", G14&lt;&gt;"-1")</formula>
    </cfRule>
  </conditionalFormatting>
  <conditionalFormatting sqref="G15:AJ15">
    <cfRule type="expression" dxfId="1577" priority="15">
      <formula>AND($E15&lt;&gt;"UN", G15="", G16&lt;&gt;"", G16&lt;&gt;"-1")</formula>
    </cfRule>
  </conditionalFormatting>
  <conditionalFormatting sqref="G17:AJ17">
    <cfRule type="expression" dxfId="1576" priority="16">
      <formula>AND($E17&lt;&gt;"UN", G17="", G18&lt;&gt;"", G18&lt;&gt;"-1")</formula>
    </cfRule>
  </conditionalFormatting>
  <conditionalFormatting sqref="G19:AJ19">
    <cfRule type="expression" dxfId="1575" priority="17">
      <formula>AND($E19&lt;&gt;"UN", G19="", G20&lt;&gt;"", G20&lt;&gt;"-1")</formula>
    </cfRule>
  </conditionalFormatting>
  <conditionalFormatting sqref="G21:AJ21">
    <cfRule type="expression" dxfId="1574" priority="18">
      <formula>AND($E21&lt;&gt;"UN", G21="", G22&lt;&gt;"", G22&lt;&gt;"-1")</formula>
    </cfRule>
  </conditionalFormatting>
  <conditionalFormatting sqref="G23:AJ23">
    <cfRule type="expression" dxfId="1573" priority="19">
      <formula>AND($E23&lt;&gt;"UN", G23="", G24&lt;&gt;"", G24&lt;&gt;"-1")</formula>
    </cfRule>
  </conditionalFormatting>
  <conditionalFormatting sqref="G25:AJ25">
    <cfRule type="expression" dxfId="1572" priority="20">
      <formula>AND($E25&lt;&gt;"UN", G25="", G26&lt;&gt;"", G26&lt;&gt;"-1")</formula>
    </cfRule>
  </conditionalFormatting>
  <conditionalFormatting sqref="G27:AJ27">
    <cfRule type="expression" dxfId="1571" priority="21">
      <formula>AND($E27&lt;&gt;"UN", G27="", G28&lt;&gt;"", G28&lt;&gt;"-1")</formula>
    </cfRule>
  </conditionalFormatting>
  <conditionalFormatting sqref="G29:AJ29">
    <cfRule type="expression" dxfId="1570" priority="22">
      <formula>AND($E29&lt;&gt;"UN", G29="", G30&lt;&gt;"", G30&lt;&gt;"-1")</formula>
    </cfRule>
  </conditionalFormatting>
  <conditionalFormatting sqref="G31:AJ31">
    <cfRule type="expression" dxfId="1569" priority="23">
      <formula>AND($E31&lt;&gt;"UN", G31="", G32&lt;&gt;"", G32&lt;&gt;"-1")</formula>
    </cfRule>
  </conditionalFormatting>
  <conditionalFormatting sqref="G33:AJ33">
    <cfRule type="expression" dxfId="1568" priority="24">
      <formula>AND($E33&lt;&gt;"UN", G33="", G34&lt;&gt;"", G34&lt;&gt;"-1")</formula>
    </cfRule>
  </conditionalFormatting>
  <conditionalFormatting sqref="G35:AJ35">
    <cfRule type="expression" dxfId="1567" priority="25">
      <formula>AND($E35&lt;&gt;"UN", G35="", G36&lt;&gt;"", G36&lt;&gt;"-1")</formula>
    </cfRule>
  </conditionalFormatting>
  <conditionalFormatting sqref="G37:AJ37">
    <cfRule type="expression" dxfId="1566" priority="26">
      <formula>AND($E37&lt;&gt;"UN", G37="", G38&lt;&gt;"", G38&lt;&gt;"-1")</formula>
    </cfRule>
  </conditionalFormatting>
  <conditionalFormatting sqref="G39:AJ39">
    <cfRule type="expression" dxfId="1565" priority="27">
      <formula>AND($E39&lt;&gt;"UN", G39="", G40&lt;&gt;"", G40&lt;&gt;"-1")</formula>
    </cfRule>
  </conditionalFormatting>
  <conditionalFormatting sqref="G41:AJ41">
    <cfRule type="expression" dxfId="1564" priority="28">
      <formula>AND($E41&lt;&gt;"UN", G41="", G42&lt;&gt;"", G42&lt;&gt;"-1")</formula>
    </cfRule>
  </conditionalFormatting>
  <conditionalFormatting sqref="G43:AJ43">
    <cfRule type="expression" dxfId="1563" priority="29">
      <formula>AND($E43&lt;&gt;"UN", G43="", G44&lt;&gt;"", G44&lt;&gt;"-1")</formula>
    </cfRule>
  </conditionalFormatting>
  <conditionalFormatting sqref="G45:AJ45">
    <cfRule type="expression" dxfId="1562" priority="30">
      <formula>AND($E45&lt;&gt;"UN", G45="", G46&lt;&gt;"", G46&lt;&gt;"-1")</formula>
    </cfRule>
  </conditionalFormatting>
  <conditionalFormatting sqref="G47:AJ47">
    <cfRule type="expression" dxfId="1561" priority="31">
      <formula>AND($E47&lt;&gt;"UN", G47="", G48&lt;&gt;"", G48&lt;&gt;"-1")</formula>
    </cfRule>
  </conditionalFormatting>
  <conditionalFormatting sqref="G49:AJ49">
    <cfRule type="expression" dxfId="1560" priority="32">
      <formula>AND($E49&lt;&gt;"UN", G49="", G50&lt;&gt;"", G50&lt;&gt;"-1")</formula>
    </cfRule>
  </conditionalFormatting>
  <conditionalFormatting sqref="G51:AJ51">
    <cfRule type="expression" dxfId="1559" priority="33">
      <formula>AND($E51&lt;&gt;"UN", G51="", G52&lt;&gt;"", G52&lt;&gt;"-1")</formula>
    </cfRule>
  </conditionalFormatting>
  <conditionalFormatting sqref="G53:AJ53">
    <cfRule type="expression" dxfId="1558" priority="34">
      <formula>AND($E53&lt;&gt;"UN", G53="", G54&lt;&gt;"", G54&lt;&gt;"-1")</formula>
    </cfRule>
  </conditionalFormatting>
  <conditionalFormatting sqref="G55:AJ55">
    <cfRule type="expression" dxfId="1557" priority="35">
      <formula>AND($E55&lt;&gt;"UN", G55="", G56&lt;&gt;"", G56&lt;&gt;"-1")</formula>
    </cfRule>
  </conditionalFormatting>
  <conditionalFormatting sqref="G57:AJ57">
    <cfRule type="expression" dxfId="1556" priority="36">
      <formula>AND($E57&lt;&gt;"UN", G57="", G58&lt;&gt;"", G58&lt;&gt;"-1")</formula>
    </cfRule>
  </conditionalFormatting>
  <conditionalFormatting sqref="G59:AJ59">
    <cfRule type="expression" dxfId="1555" priority="37">
      <formula>AND($E59&lt;&gt;"UN", G59="", G60&lt;&gt;"", G60&lt;&gt;"-1")</formula>
    </cfRule>
  </conditionalFormatting>
  <conditionalFormatting sqref="G61:AJ61">
    <cfRule type="expression" dxfId="1554" priority="38">
      <formula>AND($E61&lt;&gt;"UN", G61="", G62&lt;&gt;"", G62&lt;&gt;"-1")</formula>
    </cfRule>
  </conditionalFormatting>
  <conditionalFormatting sqref="G63:AJ63">
    <cfRule type="expression" dxfId="1553" priority="39">
      <formula>AND($E63&lt;&gt;"UN", G63="", G64&lt;&gt;"", G64&lt;&gt;"-1")</formula>
    </cfRule>
  </conditionalFormatting>
  <conditionalFormatting sqref="G65:AJ65">
    <cfRule type="expression" dxfId="1552" priority="40">
      <formula>AND($E65&lt;&gt;"UN", G65="", G66&lt;&gt;"", G66&lt;&gt;"-1")</formula>
    </cfRule>
  </conditionalFormatting>
  <conditionalFormatting sqref="G67:AJ67">
    <cfRule type="expression" dxfId="1551" priority="41">
      <formula>AND($E67&lt;&gt;"UN", G67="", G68&lt;&gt;"", G68&lt;&gt;"-1")</formula>
    </cfRule>
  </conditionalFormatting>
  <conditionalFormatting sqref="G69:AJ69">
    <cfRule type="expression" dxfId="1550" priority="42">
      <formula>AND($E69&lt;&gt;"UN", G69="", G70&lt;&gt;"", G70&lt;&gt;"-1")</formula>
    </cfRule>
  </conditionalFormatting>
  <conditionalFormatting sqref="G71:AJ71">
    <cfRule type="expression" dxfId="1549" priority="43">
      <formula>AND($E71&lt;&gt;"UN", G71="", G72&lt;&gt;"", G72&lt;&gt;"-1")</formula>
    </cfRule>
  </conditionalFormatting>
  <conditionalFormatting sqref="G73:AJ73">
    <cfRule type="expression" dxfId="1548" priority="44">
      <formula>AND($E73&lt;&gt;"UN", G73="", G74&lt;&gt;"", G74&lt;&gt;"-1")</formula>
    </cfRule>
  </conditionalFormatting>
  <conditionalFormatting sqref="G75:AJ75">
    <cfRule type="expression" dxfId="1547" priority="45">
      <formula>AND($E75&lt;&gt;"UN", G75="", G76&lt;&gt;"", G76&lt;&gt;"-1")</formula>
    </cfRule>
  </conditionalFormatting>
  <conditionalFormatting sqref="G77:AJ77">
    <cfRule type="expression" dxfId="1546" priority="46">
      <formula>AND($E77&lt;&gt;"UN", G77="", G78&lt;&gt;"", G78&lt;&gt;"-1")</formula>
    </cfRule>
  </conditionalFormatting>
  <conditionalFormatting sqref="G79:AJ79">
    <cfRule type="expression" dxfId="1545" priority="47">
      <formula>AND($E79&lt;&gt;"UN", G79="", G80&lt;&gt;"", G80&lt;&gt;"-1")</formula>
    </cfRule>
  </conditionalFormatting>
  <conditionalFormatting sqref="G81:AJ81">
    <cfRule type="expression" dxfId="1544" priority="48">
      <formula>AND($E81&lt;&gt;"UN", G81="", G82&lt;&gt;"", G82&lt;&gt;"-1")</formula>
    </cfRule>
  </conditionalFormatting>
  <conditionalFormatting sqref="G83:AJ83">
    <cfRule type="expression" dxfId="1543" priority="49">
      <formula>AND($E83&lt;&gt;"UN", G83="", G84&lt;&gt;"", G84&lt;&gt;"-1")</formula>
    </cfRule>
  </conditionalFormatting>
  <conditionalFormatting sqref="G85:AJ85">
    <cfRule type="expression" dxfId="1542" priority="50">
      <formula>AND($E85&lt;&gt;"UN", G85="", G86&lt;&gt;"", G86&lt;&gt;"-1")</formula>
    </cfRule>
  </conditionalFormatting>
  <conditionalFormatting sqref="G87:AJ87">
    <cfRule type="expression" dxfId="1541" priority="51">
      <formula>AND($E87&lt;&gt;"UN", G87="", G88&lt;&gt;"", G88&lt;&gt;"-1")</formula>
    </cfRule>
  </conditionalFormatting>
  <conditionalFormatting sqref="G89:AJ89">
    <cfRule type="expression" dxfId="1540" priority="52">
      <formula>AND($E89&lt;&gt;"UN", G89="", G90&lt;&gt;"", G90&lt;&gt;"-1")</formula>
    </cfRule>
  </conditionalFormatting>
  <conditionalFormatting sqref="G91:AJ91">
    <cfRule type="expression" dxfId="1539" priority="53">
      <formula>AND($E91&lt;&gt;"UN", G91="", G92&lt;&gt;"", G92&lt;&gt;"-1")</formula>
    </cfRule>
  </conditionalFormatting>
  <conditionalFormatting sqref="G93:AJ93">
    <cfRule type="expression" dxfId="1538" priority="54">
      <formula>AND($E93&lt;&gt;"UN", G93="", G94&lt;&gt;"", G94&lt;&gt;"-1")</formula>
    </cfRule>
  </conditionalFormatting>
  <conditionalFormatting sqref="G95:AJ95">
    <cfRule type="expression" dxfId="1537" priority="55">
      <formula>AND($E95&lt;&gt;"UN", G95="", G96&lt;&gt;"", G96&lt;&gt;"-1")</formula>
    </cfRule>
  </conditionalFormatting>
  <conditionalFormatting sqref="G97:AJ97">
    <cfRule type="expression" dxfId="1536" priority="56">
      <formula>AND($E97&lt;&gt;"UN", G97="", G98&lt;&gt;"", G98&lt;&gt;"-1")</formula>
    </cfRule>
  </conditionalFormatting>
  <conditionalFormatting sqref="G99:AJ99">
    <cfRule type="expression" dxfId="1535" priority="57">
      <formula>AND($E99&lt;&gt;"UN", G99="", G100&lt;&gt;"", G100&lt;&gt;"-1")</formula>
    </cfRule>
  </conditionalFormatting>
  <conditionalFormatting sqref="G101:AJ101">
    <cfRule type="expression" dxfId="1534" priority="58">
      <formula>AND($E101&lt;&gt;"UN", G101="", G102&lt;&gt;"", G102&lt;&gt;"-1")</formula>
    </cfRule>
  </conditionalFormatting>
  <conditionalFormatting sqref="G103:AJ103">
    <cfRule type="expression" dxfId="1533" priority="59">
      <formula>AND($E103&lt;&gt;"UN", G103="", G104&lt;&gt;"", G104&lt;&gt;"-1")</formula>
    </cfRule>
  </conditionalFormatting>
  <conditionalFormatting sqref="G105:AJ105">
    <cfRule type="expression" dxfId="1532" priority="60">
      <formula>AND($E105&lt;&gt;"UN", G105="", G106&lt;&gt;"", G106&lt;&gt;"-1")</formula>
    </cfRule>
  </conditionalFormatting>
  <conditionalFormatting sqref="G107:AJ107">
    <cfRule type="expression" dxfId="1531" priority="61">
      <formula>AND($E107&lt;&gt;"UN", G107="", G108&lt;&gt;"", G108&lt;&gt;"-1")</formula>
    </cfRule>
  </conditionalFormatting>
  <conditionalFormatting sqref="G109:AJ109">
    <cfRule type="expression" dxfId="1530" priority="62">
      <formula>AND($E109&lt;&gt;"UN", G109="", G110&lt;&gt;"", G110&lt;&gt;"-1")</formula>
    </cfRule>
  </conditionalFormatting>
  <conditionalFormatting sqref="G111:AJ111">
    <cfRule type="expression" dxfId="1529" priority="63">
      <formula>AND($E111&lt;&gt;"UN", G111="", G112&lt;&gt;"", G112&lt;&gt;"-1")</formula>
    </cfRule>
  </conditionalFormatting>
  <conditionalFormatting sqref="G113:AJ113">
    <cfRule type="expression" dxfId="1528" priority="64">
      <formula>AND($E113&lt;&gt;"UN", G113="", G114&lt;&gt;"", G114&lt;&gt;"-1")</formula>
    </cfRule>
  </conditionalFormatting>
  <conditionalFormatting sqref="G115:AJ115">
    <cfRule type="expression" dxfId="1527" priority="65">
      <formula>AND($E115&lt;&gt;"UN", G115="", G116&lt;&gt;"", G116&lt;&gt;"-1")</formula>
    </cfRule>
  </conditionalFormatting>
  <conditionalFormatting sqref="G117:AJ117">
    <cfRule type="expression" dxfId="1526" priority="66">
      <formula>AND($E117&lt;&gt;"UN", G117="", G118&lt;&gt;"", G118&lt;&gt;"-1")</formula>
    </cfRule>
  </conditionalFormatting>
  <conditionalFormatting sqref="G119:AJ119">
    <cfRule type="expression" dxfId="1525" priority="67">
      <formula>AND($E119&lt;&gt;"UN", G119="", G120&lt;&gt;"", G120&lt;&gt;"-1")</formula>
    </cfRule>
  </conditionalFormatting>
  <conditionalFormatting sqref="G121:AJ121">
    <cfRule type="expression" dxfId="1524" priority="68">
      <formula>AND($E121&lt;&gt;"UN", G121="", G122&lt;&gt;"", G122&lt;&gt;"-1")</formula>
    </cfRule>
  </conditionalFormatting>
  <conditionalFormatting sqref="G123:AJ123">
    <cfRule type="expression" dxfId="1523" priority="69">
      <formula>AND($E123&lt;&gt;"UN", G123="", G124&lt;&gt;"", G124&lt;&gt;"-1")</formula>
    </cfRule>
  </conditionalFormatting>
  <conditionalFormatting sqref="G125:AJ125">
    <cfRule type="expression" dxfId="1522" priority="70">
      <formula>AND($E125&lt;&gt;"UN", G125="", G126&lt;&gt;"", G126&lt;&gt;"-1")</formula>
    </cfRule>
  </conditionalFormatting>
  <conditionalFormatting sqref="G127:AJ127">
    <cfRule type="expression" dxfId="1521" priority="71">
      <formula>AND($E127&lt;&gt;"UN", G127="", G128&lt;&gt;"", G128&lt;&gt;"-1")</formula>
    </cfRule>
  </conditionalFormatting>
  <conditionalFormatting sqref="G129:AJ129">
    <cfRule type="expression" dxfId="1520" priority="72">
      <formula>AND($E129&lt;&gt;"UN", G129="", G130&lt;&gt;"", G130&lt;&gt;"-1")</formula>
    </cfRule>
  </conditionalFormatting>
  <conditionalFormatting sqref="G131:AJ131">
    <cfRule type="expression" dxfId="1519" priority="73">
      <formula>AND($E131&lt;&gt;"UN", G131="", G132&lt;&gt;"", G132&lt;&gt;"-1")</formula>
    </cfRule>
  </conditionalFormatting>
  <conditionalFormatting sqref="G133:AJ133">
    <cfRule type="expression" dxfId="1518" priority="74">
      <formula>AND($E133&lt;&gt;"UN", G133="", G134&lt;&gt;"", G134&lt;&gt;"-1")</formula>
    </cfRule>
  </conditionalFormatting>
  <conditionalFormatting sqref="G135:AJ135">
    <cfRule type="expression" dxfId="1517" priority="75">
      <formula>AND($E135&lt;&gt;"UN", G135="", G136&lt;&gt;"", G136&lt;&gt;"-1")</formula>
    </cfRule>
  </conditionalFormatting>
  <conditionalFormatting sqref="G137:AJ137">
    <cfRule type="expression" dxfId="1516" priority="76">
      <formula>AND($E137&lt;&gt;"UN", G137="", G138&lt;&gt;"", G138&lt;&gt;"-1")</formula>
    </cfRule>
  </conditionalFormatting>
  <conditionalFormatting sqref="G139:AJ139">
    <cfRule type="expression" dxfId="1515" priority="77">
      <formula>AND($E139&lt;&gt;"UN", G139="", G140&lt;&gt;"", G140&lt;&gt;"-1")</formula>
    </cfRule>
  </conditionalFormatting>
  <conditionalFormatting sqref="G141:AJ141">
    <cfRule type="expression" dxfId="1514" priority="78">
      <formula>AND($E141&lt;&gt;"UN", G141="", G142&lt;&gt;"", G142&lt;&gt;"-1")</formula>
    </cfRule>
  </conditionalFormatting>
  <conditionalFormatting sqref="G143:AJ143">
    <cfRule type="expression" dxfId="1513" priority="79">
      <formula>AND($E143&lt;&gt;"UN", G143="", G144&lt;&gt;"", G144&lt;&gt;"-1")</formula>
    </cfRule>
  </conditionalFormatting>
  <conditionalFormatting sqref="G145:AJ145">
    <cfRule type="expression" dxfId="1512" priority="80">
      <formula>AND($E145&lt;&gt;"UN", G145="", G146&lt;&gt;"", G146&lt;&gt;"-1")</formula>
    </cfRule>
  </conditionalFormatting>
  <conditionalFormatting sqref="G147:AJ147">
    <cfRule type="expression" dxfId="1511" priority="81">
      <formula>AND($E147&lt;&gt;"UN", G147="", G148&lt;&gt;"", G148&lt;&gt;"-1")</formula>
    </cfRule>
  </conditionalFormatting>
  <conditionalFormatting sqref="G149:AJ149">
    <cfRule type="expression" dxfId="1510" priority="82">
      <formula>AND($E149&lt;&gt;"UN", G149="", G150&lt;&gt;"", G150&lt;&gt;"-1")</formula>
    </cfRule>
  </conditionalFormatting>
  <conditionalFormatting sqref="G151:AJ151">
    <cfRule type="expression" dxfId="1509" priority="83">
      <formula>AND($E151&lt;&gt;"UN", G151="", G152&lt;&gt;"", G152&lt;&gt;"-1")</formula>
    </cfRule>
  </conditionalFormatting>
  <conditionalFormatting sqref="G153:AJ153">
    <cfRule type="expression" dxfId="1508" priority="84">
      <formula>AND($E153&lt;&gt;"UN", G153="", G154&lt;&gt;"", G154&lt;&gt;"-1")</formula>
    </cfRule>
  </conditionalFormatting>
  <conditionalFormatting sqref="G155:AJ155">
    <cfRule type="expression" dxfId="1507" priority="85">
      <formula>AND($E155&lt;&gt;"UN", G155="", G156&lt;&gt;"", G156&lt;&gt;"-1")</formula>
    </cfRule>
  </conditionalFormatting>
  <conditionalFormatting sqref="G157:AJ157">
    <cfRule type="expression" dxfId="1506" priority="86">
      <formula>AND($E157&lt;&gt;"UN", G157="", G158&lt;&gt;"", G158&lt;&gt;"-1")</formula>
    </cfRule>
  </conditionalFormatting>
  <conditionalFormatting sqref="G159:AJ159">
    <cfRule type="expression" dxfId="1505" priority="87">
      <formula>AND($E159&lt;&gt;"UN", G159="", G160&lt;&gt;"", G160&lt;&gt;"-1")</formula>
    </cfRule>
  </conditionalFormatting>
  <conditionalFormatting sqref="G161:AJ161">
    <cfRule type="expression" dxfId="1504" priority="88">
      <formula>AND($E161&lt;&gt;"UN", G161="", G162&lt;&gt;"", G162&lt;&gt;"-1")</formula>
    </cfRule>
  </conditionalFormatting>
  <conditionalFormatting sqref="G163:AJ163">
    <cfRule type="expression" dxfId="1503" priority="89">
      <formula>AND($E163&lt;&gt;"UN", G163="", G164&lt;&gt;"", G164&lt;&gt;"-1")</formula>
    </cfRule>
  </conditionalFormatting>
  <conditionalFormatting sqref="G165:AJ165">
    <cfRule type="expression" dxfId="1502" priority="90">
      <formula>AND($E165&lt;&gt;"UN", G165="", G166&lt;&gt;"", G166&lt;&gt;"-1")</formula>
    </cfRule>
  </conditionalFormatting>
  <conditionalFormatting sqref="G167:AJ167">
    <cfRule type="expression" dxfId="1501" priority="91">
      <formula>AND($E167&lt;&gt;"UN", G167="", G168&lt;&gt;"", G168&lt;&gt;"-1")</formula>
    </cfRule>
  </conditionalFormatting>
  <conditionalFormatting sqref="G169:AJ169">
    <cfRule type="expression" dxfId="1500" priority="92">
      <formula>AND($E169&lt;&gt;"UN", G169="", G170&lt;&gt;"", G170&lt;&gt;"-1")</formula>
    </cfRule>
  </conditionalFormatting>
  <conditionalFormatting sqref="G171:AJ171">
    <cfRule type="expression" dxfId="1499" priority="93">
      <formula>AND($E171&lt;&gt;"UN", G171="", G172&lt;&gt;"", G172&lt;&gt;"-1")</formula>
    </cfRule>
  </conditionalFormatting>
  <conditionalFormatting sqref="G173:AJ173">
    <cfRule type="expression" dxfId="1498" priority="94">
      <formula>AND($E173&lt;&gt;"UN", G173="", G174&lt;&gt;"", G174&lt;&gt;"-1")</formula>
    </cfRule>
  </conditionalFormatting>
  <conditionalFormatting sqref="G175:AJ175">
    <cfRule type="expression" dxfId="1497" priority="95">
      <formula>AND($E175&lt;&gt;"UN", G175="", G176&lt;&gt;"", G176&lt;&gt;"-1")</formula>
    </cfRule>
  </conditionalFormatting>
  <conditionalFormatting sqref="G177:AJ177">
    <cfRule type="expression" dxfId="1496" priority="96">
      <formula>AND($E177&lt;&gt;"UN", G177="", G178&lt;&gt;"", G178&lt;&gt;"-1")</formula>
    </cfRule>
  </conditionalFormatting>
  <conditionalFormatting sqref="G179:AJ179">
    <cfRule type="expression" dxfId="1495" priority="97">
      <formula>AND($E179&lt;&gt;"UN", G179="", G180&lt;&gt;"", G180&lt;&gt;"-1")</formula>
    </cfRule>
  </conditionalFormatting>
  <conditionalFormatting sqref="G181:AJ181">
    <cfRule type="expression" dxfId="1494" priority="98">
      <formula>AND($E181&lt;&gt;"UN", G181="", G182&lt;&gt;"", G182&lt;&gt;"-1")</formula>
    </cfRule>
  </conditionalFormatting>
  <conditionalFormatting sqref="G183:AJ183">
    <cfRule type="expression" dxfId="1493" priority="99">
      <formula>AND($E183&lt;&gt;"UN", G183="", G184&lt;&gt;"", G184&lt;&gt;"-1")</formula>
    </cfRule>
  </conditionalFormatting>
  <conditionalFormatting sqref="G185:AJ185">
    <cfRule type="expression" dxfId="1492" priority="100">
      <formula>AND($E185&lt;&gt;"UN", G185="", G186&lt;&gt;"", G186&lt;&gt;"-1")</formula>
    </cfRule>
  </conditionalFormatting>
  <conditionalFormatting sqref="G187:AJ187">
    <cfRule type="expression" dxfId="1491" priority="101">
      <formula>AND($E187&lt;&gt;"UN", G187="", G188&lt;&gt;"", G188&lt;&gt;"-1")</formula>
    </cfRule>
  </conditionalFormatting>
  <conditionalFormatting sqref="G189:AJ189">
    <cfRule type="expression" dxfId="1490" priority="102">
      <formula>AND($E189&lt;&gt;"UN", G189="", G190&lt;&gt;"", G190&lt;&gt;"-1")</formula>
    </cfRule>
  </conditionalFormatting>
  <conditionalFormatting sqref="G191:AJ191">
    <cfRule type="expression" dxfId="1489" priority="103">
      <formula>AND($E191&lt;&gt;"UN", G191="", G192&lt;&gt;"", G192&lt;&gt;"-1")</formula>
    </cfRule>
  </conditionalFormatting>
  <conditionalFormatting sqref="G193:AJ193">
    <cfRule type="expression" dxfId="1488" priority="104">
      <formula>AND($E193&lt;&gt;"UN", G193="", G194&lt;&gt;"", G194&lt;&gt;"-1")</formula>
    </cfRule>
  </conditionalFormatting>
  <conditionalFormatting sqref="G195:AJ195">
    <cfRule type="expression" dxfId="1487" priority="105">
      <formula>AND($E195&lt;&gt;"UN", G195="", G196&lt;&gt;"", G196&lt;&gt;"-1")</formula>
    </cfRule>
  </conditionalFormatting>
  <conditionalFormatting sqref="G197:AJ197">
    <cfRule type="expression" dxfId="1486" priority="106">
      <formula>AND($E197&lt;&gt;"UN", G197="", G198&lt;&gt;"", G198&lt;&gt;"-1")</formula>
    </cfRule>
  </conditionalFormatting>
  <conditionalFormatting sqref="G199:AJ199">
    <cfRule type="expression" dxfId="1485" priority="107">
      <formula>AND($E199&lt;&gt;"UN", G199="", G200&lt;&gt;"", G200&lt;&gt;"-1")</formula>
    </cfRule>
  </conditionalFormatting>
  <conditionalFormatting sqref="G201:AJ201">
    <cfRule type="expression" dxfId="1484" priority="108">
      <formula>AND($E201&lt;&gt;"UN", G201="", G202&lt;&gt;"", G202&lt;&gt;"-1")</formula>
    </cfRule>
  </conditionalFormatting>
  <conditionalFormatting sqref="G203:AJ203">
    <cfRule type="expression" dxfId="1483" priority="109">
      <formula>AND($E203&lt;&gt;"UN", G203="", G204&lt;&gt;"", G204&lt;&gt;"-1")</formula>
    </cfRule>
  </conditionalFormatting>
  <conditionalFormatting sqref="G205:AJ205">
    <cfRule type="expression" dxfId="1482" priority="110">
      <formula>AND($E205&lt;&gt;"UN", G205="", G206&lt;&gt;"", G206&lt;&gt;"-1")</formula>
    </cfRule>
  </conditionalFormatting>
  <conditionalFormatting sqref="G207:AJ207">
    <cfRule type="expression" dxfId="1481" priority="111">
      <formula>AND($E207&lt;&gt;"UN", G207="", G208&lt;&gt;"", G208&lt;&gt;"-1")</formula>
    </cfRule>
  </conditionalFormatting>
  <conditionalFormatting sqref="G209:AJ209">
    <cfRule type="expression" dxfId="1480" priority="112">
      <formula>AND($E209&lt;&gt;"UN", G209="", G210&lt;&gt;"", G210&lt;&gt;"-1")</formula>
    </cfRule>
  </conditionalFormatting>
  <conditionalFormatting sqref="G211:AJ211">
    <cfRule type="expression" dxfId="1479" priority="113">
      <formula>AND($E211&lt;&gt;"UN", G211="", G212&lt;&gt;"", G212&lt;&gt;"-1")</formula>
    </cfRule>
  </conditionalFormatting>
  <conditionalFormatting sqref="G213:AJ213">
    <cfRule type="expression" dxfId="1478" priority="114">
      <formula>AND($E213&lt;&gt;"UN", G213="", G214&lt;&gt;"", G214&lt;&gt;"-1")</formula>
    </cfRule>
  </conditionalFormatting>
  <conditionalFormatting sqref="G215:AJ215">
    <cfRule type="expression" dxfId="1477" priority="115">
      <formula>AND($E215&lt;&gt;"UN", G215="", G216&lt;&gt;"", G216&lt;&gt;"-1")</formula>
    </cfRule>
  </conditionalFormatting>
  <conditionalFormatting sqref="G217:AJ217">
    <cfRule type="expression" dxfId="1476" priority="116">
      <formula>AND($E217&lt;&gt;"UN", G217="", G218&lt;&gt;"", G218&lt;&gt;"-1")</formula>
    </cfRule>
  </conditionalFormatting>
  <conditionalFormatting sqref="G219:AJ219">
    <cfRule type="expression" dxfId="1475" priority="117">
      <formula>AND($E219&lt;&gt;"UN", G219="", G220&lt;&gt;"", G220&lt;&gt;"-1")</formula>
    </cfRule>
  </conditionalFormatting>
  <conditionalFormatting sqref="G221:AJ221">
    <cfRule type="expression" dxfId="1474" priority="118">
      <formula>AND($E221&lt;&gt;"UN", G221="", G222&lt;&gt;"", G222&lt;&gt;"-1")</formula>
    </cfRule>
  </conditionalFormatting>
  <conditionalFormatting sqref="G223:AJ223">
    <cfRule type="expression" dxfId="1473" priority="119">
      <formula>AND($E223&lt;&gt;"UN", G223="", G224&lt;&gt;"", G224&lt;&gt;"-1")</formula>
    </cfRule>
  </conditionalFormatting>
  <conditionalFormatting sqref="G225:AJ225">
    <cfRule type="expression" dxfId="1472" priority="120">
      <formula>AND($E225&lt;&gt;"UN", G225="", G226&lt;&gt;"", G226&lt;&gt;"-1")</formula>
    </cfRule>
  </conditionalFormatting>
  <conditionalFormatting sqref="G227:AJ227">
    <cfRule type="expression" dxfId="1471" priority="121">
      <formula>AND($E227&lt;&gt;"UN", G227="", G228&lt;&gt;"", G228&lt;&gt;"-1")</formula>
    </cfRule>
  </conditionalFormatting>
  <conditionalFormatting sqref="G229:AJ229">
    <cfRule type="expression" dxfId="1470" priority="122">
      <formula>AND($E229&lt;&gt;"UN", G229="", G230&lt;&gt;"", G230&lt;&gt;"-1")</formula>
    </cfRule>
  </conditionalFormatting>
  <conditionalFormatting sqref="G231:AJ231">
    <cfRule type="expression" dxfId="1469" priority="123">
      <formula>AND($E231&lt;&gt;"UN", G231="", G232&lt;&gt;"", G232&lt;&gt;"-1")</formula>
    </cfRule>
  </conditionalFormatting>
  <conditionalFormatting sqref="G233:AJ233">
    <cfRule type="expression" dxfId="1468" priority="124">
      <formula>AND($E233&lt;&gt;"UN", G233="", G234&lt;&gt;"", G234&lt;&gt;"-1")</formula>
    </cfRule>
  </conditionalFormatting>
  <conditionalFormatting sqref="G235:AJ235">
    <cfRule type="expression" dxfId="1467" priority="125">
      <formula>AND($E235&lt;&gt;"UN", G235="", G236&lt;&gt;"", G236&lt;&gt;"-1")</formula>
    </cfRule>
  </conditionalFormatting>
  <conditionalFormatting sqref="G237:AJ237">
    <cfRule type="expression" dxfId="1466" priority="126">
      <formula>AND($E237&lt;&gt;"UN", G237="", G238&lt;&gt;"", G238&lt;&gt;"-1")</formula>
    </cfRule>
  </conditionalFormatting>
  <conditionalFormatting sqref="G239:AJ239">
    <cfRule type="expression" dxfId="1465" priority="127">
      <formula>AND($E239&lt;&gt;"UN", G239="", G240&lt;&gt;"", G240&lt;&gt;"-1")</formula>
    </cfRule>
  </conditionalFormatting>
  <conditionalFormatting sqref="G241:AJ241">
    <cfRule type="expression" dxfId="1464" priority="128">
      <formula>AND($E241&lt;&gt;"UN", G241="", G242&lt;&gt;"", G242&lt;&gt;"-1")</formula>
    </cfRule>
  </conditionalFormatting>
  <conditionalFormatting sqref="G243:AJ243">
    <cfRule type="expression" dxfId="1463" priority="129">
      <formula>AND($E243&lt;&gt;"UN", G243="", G244&lt;&gt;"", G244&lt;&gt;"-1")</formula>
    </cfRule>
  </conditionalFormatting>
  <conditionalFormatting sqref="G245:AJ245">
    <cfRule type="expression" dxfId="1462" priority="130">
      <formula>AND($E245&lt;&gt;"UN", G245="", G246&lt;&gt;"", G246&lt;&gt;"-1")</formula>
    </cfRule>
  </conditionalFormatting>
  <conditionalFormatting sqref="G247:AJ247">
    <cfRule type="expression" dxfId="1461" priority="131">
      <formula>AND($E247&lt;&gt;"UN", G247="", G248&lt;&gt;"", G248&lt;&gt;"-1")</formula>
    </cfRule>
  </conditionalFormatting>
  <conditionalFormatting sqref="G249:AJ249">
    <cfRule type="expression" dxfId="1460" priority="132">
      <formula>AND($E249&lt;&gt;"UN", G249="", G250&lt;&gt;"", G250&lt;&gt;"-1")</formula>
    </cfRule>
  </conditionalFormatting>
  <conditionalFormatting sqref="G251:AJ251">
    <cfRule type="expression" dxfId="1459" priority="133">
      <formula>AND($E251&lt;&gt;"UN", G251="", G252&lt;&gt;"", G252&lt;&gt;"-1")</formula>
    </cfRule>
  </conditionalFormatting>
  <conditionalFormatting sqref="G253:AJ253">
    <cfRule type="expression" dxfId="1458" priority="134">
      <formula>AND($E253&lt;&gt;"UN", G253="", G254&lt;&gt;"", G254&lt;&gt;"-1")</formula>
    </cfRule>
  </conditionalFormatting>
  <conditionalFormatting sqref="G255:AJ255">
    <cfRule type="expression" dxfId="1457" priority="135">
      <formula>AND($E255&lt;&gt;"UN", G255="", G256&lt;&gt;"", G256&lt;&gt;"-1")</formula>
    </cfRule>
  </conditionalFormatting>
  <conditionalFormatting sqref="G257:AJ257">
    <cfRule type="expression" dxfId="1456" priority="136">
      <formula>AND($E257&lt;&gt;"UN", G257="", G258&lt;&gt;"", G258&lt;&gt;"-1")</formula>
    </cfRule>
  </conditionalFormatting>
  <conditionalFormatting sqref="G259:AJ259">
    <cfRule type="expression" dxfId="1455" priority="137">
      <formula>AND($E259&lt;&gt;"UN", G259="", G260&lt;&gt;"", G260&lt;&gt;"-1")</formula>
    </cfRule>
  </conditionalFormatting>
  <conditionalFormatting sqref="G261:AJ261">
    <cfRule type="expression" dxfId="1454" priority="138">
      <formula>AND($E261&lt;&gt;"UN", G261="", G262&lt;&gt;"", G262&lt;&gt;"-1")</formula>
    </cfRule>
  </conditionalFormatting>
  <conditionalFormatting sqref="G263:AJ263">
    <cfRule type="expression" dxfId="1453" priority="139">
      <formula>AND($E263&lt;&gt;"UN", G263="", G264&lt;&gt;"", G264&lt;&gt;"-1")</formula>
    </cfRule>
  </conditionalFormatting>
  <conditionalFormatting sqref="G265:AJ265">
    <cfRule type="expression" dxfId="1452" priority="140">
      <formula>AND($E265&lt;&gt;"UN", G265="", G266&lt;&gt;"", G266&lt;&gt;"-1")</formula>
    </cfRule>
  </conditionalFormatting>
  <conditionalFormatting sqref="G267:AJ267">
    <cfRule type="expression" dxfId="1451" priority="141">
      <formula>AND($E267&lt;&gt;"UN", G267="", G268&lt;&gt;"", G268&lt;&gt;"-1")</formula>
    </cfRule>
  </conditionalFormatting>
  <conditionalFormatting sqref="G269:AJ269">
    <cfRule type="expression" dxfId="1450" priority="142">
      <formula>AND($E269&lt;&gt;"UN", G269="", G270&lt;&gt;"", G270&lt;&gt;"-1")</formula>
    </cfRule>
  </conditionalFormatting>
  <conditionalFormatting sqref="G271:AJ271">
    <cfRule type="expression" dxfId="1449" priority="143">
      <formula>AND($E271&lt;&gt;"UN", G271="", G272&lt;&gt;"", G272&lt;&gt;"-1")</formula>
    </cfRule>
  </conditionalFormatting>
  <conditionalFormatting sqref="G273:AJ273">
    <cfRule type="expression" dxfId="1448" priority="144">
      <formula>AND($E273&lt;&gt;"UN", G273="", G274&lt;&gt;"", G274&lt;&gt;"-1")</formula>
    </cfRule>
  </conditionalFormatting>
  <conditionalFormatting sqref="G275:AJ275">
    <cfRule type="expression" dxfId="1447" priority="145">
      <formula>AND($E275&lt;&gt;"UN", G275="", G276&lt;&gt;"", G276&lt;&gt;"-1")</formula>
    </cfRule>
  </conditionalFormatting>
  <conditionalFormatting sqref="G277:AJ277">
    <cfRule type="expression" dxfId="1446" priority="146">
      <formula>AND($E277&lt;&gt;"UN", G277="", G278&lt;&gt;"", G278&lt;&gt;"-1")</formula>
    </cfRule>
  </conditionalFormatting>
  <conditionalFormatting sqref="G279:AJ279">
    <cfRule type="expression" dxfId="1445" priority="147">
      <formula>AND($E279&lt;&gt;"UN", G279="", G280&lt;&gt;"", G280&lt;&gt;"-1")</formula>
    </cfRule>
  </conditionalFormatting>
  <conditionalFormatting sqref="G281:AJ281">
    <cfRule type="expression" dxfId="1444" priority="148">
      <formula>AND($E281&lt;&gt;"UN", G281="", G282&lt;&gt;"", G282&lt;&gt;"-1")</formula>
    </cfRule>
  </conditionalFormatting>
  <conditionalFormatting sqref="G283:AJ283">
    <cfRule type="expression" dxfId="1443" priority="149">
      <formula>AND($E283&lt;&gt;"UN", G283="", G284&lt;&gt;"", G284&lt;&gt;"-1")</formula>
    </cfRule>
  </conditionalFormatting>
  <conditionalFormatting sqref="G285:AJ285">
    <cfRule type="expression" dxfId="1442" priority="150">
      <formula>AND($E285&lt;&gt;"UN", G285="", G286&lt;&gt;"", G286&lt;&gt;"-1")</formula>
    </cfRule>
  </conditionalFormatting>
  <conditionalFormatting sqref="G287:AJ287">
    <cfRule type="expression" dxfId="1441" priority="151">
      <formula>AND($E287&lt;&gt;"UN", G287="", G288&lt;&gt;"", G288&lt;&gt;"-1")</formula>
    </cfRule>
  </conditionalFormatting>
  <conditionalFormatting sqref="G289:AJ289">
    <cfRule type="expression" dxfId="1440" priority="152">
      <formula>AND($E289&lt;&gt;"UN", G289="", G290&lt;&gt;"", G290&lt;&gt;"-1")</formula>
    </cfRule>
  </conditionalFormatting>
  <conditionalFormatting sqref="G291:AJ291">
    <cfRule type="expression" dxfId="1439" priority="153">
      <formula>AND($E291&lt;&gt;"UN", G291="", G292&lt;&gt;"", G292&lt;&gt;"-1")</formula>
    </cfRule>
  </conditionalFormatting>
  <conditionalFormatting sqref="G293:AJ293">
    <cfRule type="expression" dxfId="1438" priority="154">
      <formula>AND($E293&lt;&gt;"UN", G293="", G294&lt;&gt;"", G294&lt;&gt;"-1")</formula>
    </cfRule>
  </conditionalFormatting>
  <conditionalFormatting sqref="G295:AJ295">
    <cfRule type="expression" dxfId="1437" priority="155">
      <formula>AND($E295&lt;&gt;"UN", G295="", G296&lt;&gt;"", G296&lt;&gt;"-1")</formula>
    </cfRule>
  </conditionalFormatting>
  <conditionalFormatting sqref="G297:AJ297">
    <cfRule type="expression" dxfId="1436" priority="156">
      <formula>AND($E297&lt;&gt;"UN", G297="", G298&lt;&gt;"", G298&lt;&gt;"-1")</formula>
    </cfRule>
  </conditionalFormatting>
  <conditionalFormatting sqref="G299:AJ299">
    <cfRule type="expression" dxfId="1435" priority="157">
      <formula>AND($E299&lt;&gt;"UN", G299="", G300&lt;&gt;"", G300&lt;&gt;"-1")</formula>
    </cfRule>
  </conditionalFormatting>
  <conditionalFormatting sqref="G301:AJ301">
    <cfRule type="expression" dxfId="1434" priority="158">
      <formula>AND($E301&lt;&gt;"UN", G301="", G302&lt;&gt;"", G302&lt;&gt;"-1")</formula>
    </cfRule>
  </conditionalFormatting>
  <conditionalFormatting sqref="G303:AJ303">
    <cfRule type="expression" dxfId="1433" priority="159">
      <formula>AND($E303&lt;&gt;"UN", G303="", G304&lt;&gt;"", G304&lt;&gt;"-1")</formula>
    </cfRule>
  </conditionalFormatting>
  <conditionalFormatting sqref="G305:AJ305">
    <cfRule type="expression" dxfId="1432" priority="160">
      <formula>AND($E305&lt;&gt;"UN", G305="", G306&lt;&gt;"", G306&lt;&gt;"-1")</formula>
    </cfRule>
  </conditionalFormatting>
  <conditionalFormatting sqref="G307:AJ307">
    <cfRule type="expression" dxfId="1431" priority="161">
      <formula>AND($E307&lt;&gt;"UN", G307="", G308&lt;&gt;"", G308&lt;&gt;"-1")</formula>
    </cfRule>
  </conditionalFormatting>
  <conditionalFormatting sqref="G309:AJ309">
    <cfRule type="expression" dxfId="1430" priority="162">
      <formula>AND($E309&lt;&gt;"UN", G309="", G310&lt;&gt;"", G310&lt;&gt;"-1")</formula>
    </cfRule>
  </conditionalFormatting>
  <conditionalFormatting sqref="G311:AJ311">
    <cfRule type="expression" dxfId="1429" priority="163">
      <formula>AND($E311&lt;&gt;"UN", G311="", G312&lt;&gt;"", G312&lt;&gt;"-1")</formula>
    </cfRule>
  </conditionalFormatting>
  <conditionalFormatting sqref="G313:AJ313">
    <cfRule type="expression" dxfId="1428" priority="164">
      <formula>AND($E313&lt;&gt;"UN", G313="", G314&lt;&gt;"", G314&lt;&gt;"-1")</formula>
    </cfRule>
  </conditionalFormatting>
  <conditionalFormatting sqref="G315:AJ315">
    <cfRule type="expression" dxfId="1427" priority="165">
      <formula>AND($E315&lt;&gt;"UN", G315="", G316&lt;&gt;"", G316&lt;&gt;"-1")</formula>
    </cfRule>
  </conditionalFormatting>
  <conditionalFormatting sqref="G317:AJ317">
    <cfRule type="expression" dxfId="1426" priority="166">
      <formula>AND($E317&lt;&gt;"UN", G317="", G318&lt;&gt;"", G318&lt;&gt;"-1")</formula>
    </cfRule>
  </conditionalFormatting>
  <conditionalFormatting sqref="G319:AJ319">
    <cfRule type="expression" dxfId="1425" priority="167">
      <formula>AND($E319&lt;&gt;"UN", G319="", G320&lt;&gt;"", G320&lt;&gt;"-1")</formula>
    </cfRule>
  </conditionalFormatting>
  <conditionalFormatting sqref="G321:AJ321">
    <cfRule type="expression" dxfId="1424" priority="168">
      <formula>AND($E321&lt;&gt;"UN", G321="", G322&lt;&gt;"", G322&lt;&gt;"-1")</formula>
    </cfRule>
  </conditionalFormatting>
  <conditionalFormatting sqref="G323:AJ323">
    <cfRule type="expression" dxfId="1423" priority="169">
      <formula>AND($E323&lt;&gt;"UN", G323="", G324&lt;&gt;"", G324&lt;&gt;"-1")</formula>
    </cfRule>
  </conditionalFormatting>
  <conditionalFormatting sqref="G325:AJ325">
    <cfRule type="expression" dxfId="1422" priority="170">
      <formula>AND($E325&lt;&gt;"UN", G325="", G326&lt;&gt;"", G326&lt;&gt;"-1")</formula>
    </cfRule>
  </conditionalFormatting>
  <conditionalFormatting sqref="G327:AJ327">
    <cfRule type="expression" dxfId="1421" priority="171">
      <formula>AND($E327&lt;&gt;"UN", G327="", G328&lt;&gt;"", G328&lt;&gt;"-1")</formula>
    </cfRule>
  </conditionalFormatting>
  <conditionalFormatting sqref="G329:AJ329">
    <cfRule type="expression" dxfId="1420" priority="172">
      <formula>AND($E329&lt;&gt;"UN", G329="", G330&lt;&gt;"", G330&lt;&gt;"-1")</formula>
    </cfRule>
  </conditionalFormatting>
  <conditionalFormatting sqref="G331:AJ331">
    <cfRule type="expression" dxfId="1419" priority="173">
      <formula>AND($E331&lt;&gt;"UN", G331="", G332&lt;&gt;"", G332&lt;&gt;"-1")</formula>
    </cfRule>
  </conditionalFormatting>
  <conditionalFormatting sqref="G333:AJ333">
    <cfRule type="expression" dxfId="1418" priority="174">
      <formula>AND($E333&lt;&gt;"UN", G333="", G334&lt;&gt;"", G334&lt;&gt;"-1")</formula>
    </cfRule>
  </conditionalFormatting>
  <conditionalFormatting sqref="G335:AJ335">
    <cfRule type="expression" dxfId="1417" priority="175">
      <formula>AND($E335&lt;&gt;"UN", G335="", G336&lt;&gt;"", G336&lt;&gt;"-1")</formula>
    </cfRule>
  </conditionalFormatting>
  <conditionalFormatting sqref="G337:AJ337">
    <cfRule type="expression" dxfId="1416" priority="176">
      <formula>AND($E337&lt;&gt;"UN", G337="", G338&lt;&gt;"", G338&lt;&gt;"-1")</formula>
    </cfRule>
  </conditionalFormatting>
  <conditionalFormatting sqref="G339:AJ339">
    <cfRule type="expression" dxfId="1415" priority="177">
      <formula>AND($E339&lt;&gt;"UN", G339="", G340&lt;&gt;"", G340&lt;&gt;"-1")</formula>
    </cfRule>
  </conditionalFormatting>
  <conditionalFormatting sqref="G341:AJ341">
    <cfRule type="expression" dxfId="1414" priority="178">
      <formula>AND($E341&lt;&gt;"UN", G341="", G342&lt;&gt;"", G342&lt;&gt;"-1")</formula>
    </cfRule>
  </conditionalFormatting>
  <conditionalFormatting sqref="G343:AJ343">
    <cfRule type="expression" dxfId="1413" priority="179">
      <formula>AND($E343&lt;&gt;"UN", G343="", G344&lt;&gt;"", G344&lt;&gt;"-1")</formula>
    </cfRule>
  </conditionalFormatting>
  <conditionalFormatting sqref="G345:AJ345">
    <cfRule type="expression" dxfId="1412" priority="180">
      <formula>AND($E345&lt;&gt;"UN", G345="", G346&lt;&gt;"", G346&lt;&gt;"-1")</formula>
    </cfRule>
  </conditionalFormatting>
  <conditionalFormatting sqref="G347:AJ347">
    <cfRule type="expression" dxfId="1411" priority="181">
      <formula>AND($E347&lt;&gt;"UN", G347="", G348&lt;&gt;"", G348&lt;&gt;"-1")</formula>
    </cfRule>
  </conditionalFormatting>
  <conditionalFormatting sqref="G349:AJ349">
    <cfRule type="expression" dxfId="1410" priority="182">
      <formula>AND($E349&lt;&gt;"UN", G349="", G350&lt;&gt;"", G350&lt;&gt;"-1")</formula>
    </cfRule>
  </conditionalFormatting>
  <conditionalFormatting sqref="G351:AJ351">
    <cfRule type="expression" dxfId="1409" priority="183">
      <formula>AND($E351&lt;&gt;"UN", G351="", G352&lt;&gt;"", G352&lt;&gt;"-1")</formula>
    </cfRule>
  </conditionalFormatting>
  <conditionalFormatting sqref="G353:AJ353">
    <cfRule type="expression" dxfId="1408" priority="184">
      <formula>AND($E353&lt;&gt;"UN", G353="", G354&lt;&gt;"", G354&lt;&gt;"-1")</formula>
    </cfRule>
  </conditionalFormatting>
  <conditionalFormatting sqref="G355:AJ355">
    <cfRule type="expression" dxfId="1407" priority="185">
      <formula>AND($E355&lt;&gt;"UN", G355="", G356&lt;&gt;"", G356&lt;&gt;"-1")</formula>
    </cfRule>
  </conditionalFormatting>
  <conditionalFormatting sqref="G357:AJ357">
    <cfRule type="expression" dxfId="1406" priority="186">
      <formula>AND($E357&lt;&gt;"UN", G357="", G358&lt;&gt;"", G358&lt;&gt;"-1")</formula>
    </cfRule>
  </conditionalFormatting>
  <conditionalFormatting sqref="G359:AJ359">
    <cfRule type="expression" dxfId="1405" priority="187">
      <formula>AND($E359&lt;&gt;"UN", G359="", G360&lt;&gt;"", G360&lt;&gt;"-1")</formula>
    </cfRule>
  </conditionalFormatting>
  <conditionalFormatting sqref="G361:AJ361">
    <cfRule type="expression" dxfId="1404" priority="188">
      <formula>AND($E361&lt;&gt;"UN", G361="", G362&lt;&gt;"", G362&lt;&gt;"-1")</formula>
    </cfRule>
  </conditionalFormatting>
  <conditionalFormatting sqref="G363:AJ363">
    <cfRule type="expression" dxfId="1403" priority="189">
      <formula>AND($E363&lt;&gt;"UN", G363="", G364&lt;&gt;"", G364&lt;&gt;"-1")</formula>
    </cfRule>
  </conditionalFormatting>
  <conditionalFormatting sqref="G365:AJ365">
    <cfRule type="expression" dxfId="1402" priority="190">
      <formula>AND($E365&lt;&gt;"UN", G365="", G366&lt;&gt;"", G366&lt;&gt;"-1")</formula>
    </cfRule>
  </conditionalFormatting>
  <conditionalFormatting sqref="G367:AJ367">
    <cfRule type="expression" dxfId="1401" priority="191">
      <formula>AND($E367&lt;&gt;"UN", G367="", G368&lt;&gt;"", G368&lt;&gt;"-1")</formula>
    </cfRule>
  </conditionalFormatting>
  <conditionalFormatting sqref="G369:AJ369">
    <cfRule type="expression" dxfId="1400" priority="192">
      <formula>AND($E369&lt;&gt;"UN", G369="", G370&lt;&gt;"", G370&lt;&gt;"-1")</formula>
    </cfRule>
  </conditionalFormatting>
  <conditionalFormatting sqref="G371:AJ371">
    <cfRule type="expression" dxfId="1399" priority="193">
      <formula>AND($E371&lt;&gt;"UN", G371="", G372&lt;&gt;"", G372&lt;&gt;"-1")</formula>
    </cfRule>
  </conditionalFormatting>
  <conditionalFormatting sqref="G373:AJ373">
    <cfRule type="expression" dxfId="1398" priority="194">
      <formula>AND($E373&lt;&gt;"UN", G373="", G374&lt;&gt;"", G374&lt;&gt;"-1")</formula>
    </cfRule>
  </conditionalFormatting>
  <conditionalFormatting sqref="G375:AJ375">
    <cfRule type="expression" dxfId="1397" priority="195">
      <formula>AND($E375&lt;&gt;"UN", G375="", G376&lt;&gt;"", G376&lt;&gt;"-1")</formula>
    </cfRule>
  </conditionalFormatting>
  <conditionalFormatting sqref="G377:AJ377">
    <cfRule type="expression" dxfId="1396" priority="196">
      <formula>AND($E377&lt;&gt;"UN", G377="", G378&lt;&gt;"", G378&lt;&gt;"-1")</formula>
    </cfRule>
  </conditionalFormatting>
  <conditionalFormatting sqref="G379:AJ379">
    <cfRule type="expression" dxfId="1395" priority="197">
      <formula>AND($E379&lt;&gt;"UN", G379="", G380&lt;&gt;"", G380&lt;&gt;"-1")</formula>
    </cfRule>
  </conditionalFormatting>
  <conditionalFormatting sqref="G381:AJ381">
    <cfRule type="expression" dxfId="1394" priority="198">
      <formula>AND($E381&lt;&gt;"UN", G381="", G382&lt;&gt;"", G382&lt;&gt;"-1")</formula>
    </cfRule>
  </conditionalFormatting>
  <conditionalFormatting sqref="G383:AJ383">
    <cfRule type="expression" dxfId="1393" priority="199">
      <formula>AND($E383&lt;&gt;"UN", G383="", G384&lt;&gt;"", G384&lt;&gt;"-1")</formula>
    </cfRule>
  </conditionalFormatting>
  <conditionalFormatting sqref="G385:AJ385">
    <cfRule type="expression" dxfId="1392" priority="200">
      <formula>AND($E385&lt;&gt;"UN", G385="", G386&lt;&gt;"", G386&lt;&gt;"-1")</formula>
    </cfRule>
  </conditionalFormatting>
  <conditionalFormatting sqref="G387:AJ387">
    <cfRule type="expression" dxfId="1391" priority="201">
      <formula>AND($E387&lt;&gt;"UN", G387="", G388&lt;&gt;"", G388&lt;&gt;"-1")</formula>
    </cfRule>
  </conditionalFormatting>
  <conditionalFormatting sqref="G389:AJ389">
    <cfRule type="expression" dxfId="1390" priority="202">
      <formula>AND($E389&lt;&gt;"UN", G389="", G390&lt;&gt;"", G390&lt;&gt;"-1")</formula>
    </cfRule>
  </conditionalFormatting>
  <conditionalFormatting sqref="AL4:AL388">
    <cfRule type="colorScale" priority="203">
      <colorScale>
        <cfvo type="num" val="0"/>
        <cfvo type="num" val="0.12"/>
        <cfvo type="num" val="17.670000000000002"/>
        <color rgb="FFF8696B"/>
        <color rgb="FFFFEB84"/>
        <color rgb="FF63BE7B"/>
      </colorScale>
    </cfRule>
  </conditionalFormatting>
  <conditionalFormatting sqref="AM4:AM388">
    <cfRule type="colorScale" priority="204">
      <colorScale>
        <cfvo type="num" val="17.670000000000002"/>
        <cfvo type="num" val="99.905000000000001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sqref="G4:G389 H4:H389 I4:I389 J4:J389 K4:K389 L4:L389 M4:M389 N4:N389 O4:O389 P4:P389 Q4:Q389 R4:R389 S4:S389 T4:T389 U4:U389 V4:V389 W4:W389 X4:X389 Y4:Y389 Z4:Z389 AA4:AA389 AB4:AB389 AC4:AC389 AD4:AD389 AE4:AE389 AF4:AF389 AG4:AG389 AH4:AH389 AI4:AI389 AJ4:AJ38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4D94236401CF449774E54927DAF70F" ma:contentTypeVersion="11" ma:contentTypeDescription="Create a new document." ma:contentTypeScope="" ma:versionID="64907b9a7faa034d9a08f475e6a4581d">
  <xsd:schema xmlns:xsd="http://www.w3.org/2001/XMLSchema" xmlns:xs="http://www.w3.org/2001/XMLSchema" xmlns:p="http://schemas.microsoft.com/office/2006/metadata/properties" xmlns:ns2="234e81f3-a66e-4c83-8385-0857ddfca1a0" xmlns:ns3="49a38256-9035-4c83-a88e-6b3ee2b9dbf8" targetNamespace="http://schemas.microsoft.com/office/2006/metadata/properties" ma:root="true" ma:fieldsID="c71abd724f0b6df144d3a0229e4390ea" ns2:_="" ns3:_="">
    <xsd:import namespace="234e81f3-a66e-4c83-8385-0857ddfca1a0"/>
    <xsd:import namespace="49a38256-9035-4c83-a88e-6b3ee2b9db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4e81f3-a66e-4c83-8385-0857ddfca1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d93e85cc-e36d-4fcb-a8a6-48bf60db5e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a38256-9035-4c83-a88e-6b3ee2b9dbf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23a7584-af19-44d7-9542-44c169cb98e9}" ma:internalName="TaxCatchAll" ma:showField="CatchAllData" ma:web="49a38256-9035-4c83-a88e-6b3ee2b9db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a38256-9035-4c83-a88e-6b3ee2b9dbf8" xsi:nil="true"/>
    <lcf76f155ced4ddcb4097134ff3c332f xmlns="234e81f3-a66e-4c83-8385-0857ddfca1a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278397A-3BB2-460C-987B-8FBD2217D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4e81f3-a66e-4c83-8385-0857ddfca1a0"/>
    <ds:schemaRef ds:uri="49a38256-9035-4c83-a88e-6b3ee2b9db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B51124-9A81-4A31-A95F-B7DB1546D7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B5E7BE-ACC6-4801-B8DA-85D56D1C1D14}">
  <ds:schemaRefs>
    <ds:schemaRef ds:uri="http://schemas.microsoft.com/office/2006/metadata/properties"/>
    <ds:schemaRef ds:uri="http://schemas.microsoft.com/office/infopath/2007/PartnerControls"/>
    <ds:schemaRef ds:uri="49a38256-9035-4c83-a88e-6b3ee2b9dbf8"/>
    <ds:schemaRef ds:uri="234e81f3-a66e-4c83-8385-0857ddfca1a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3</vt:i4>
      </vt:variant>
    </vt:vector>
  </HeadingPairs>
  <TitlesOfParts>
    <vt:vector size="32" baseType="lpstr">
      <vt:lpstr>header</vt:lpstr>
      <vt:lpstr>ALB-N</vt:lpstr>
      <vt:lpstr>ALB-S</vt:lpstr>
      <vt:lpstr>ALB-M</vt:lpstr>
      <vt:lpstr>BFT-E</vt:lpstr>
      <vt:lpstr>BFT-M</vt:lpstr>
      <vt:lpstr>BFT-W</vt:lpstr>
      <vt:lpstr>BET-A</vt:lpstr>
      <vt:lpstr>YFT-A</vt:lpstr>
      <vt:lpstr>SKJ-E</vt:lpstr>
      <vt:lpstr>SKJ-W</vt:lpstr>
      <vt:lpstr>SWO-N</vt:lpstr>
      <vt:lpstr>SWO-S</vt:lpstr>
      <vt:lpstr>SWO-M</vt:lpstr>
      <vt:lpstr>BUM-A</vt:lpstr>
      <vt:lpstr>WHM-A</vt:lpstr>
      <vt:lpstr>SAI-E</vt:lpstr>
      <vt:lpstr>SAI-W</vt:lpstr>
      <vt:lpstr>SPF-E</vt:lpstr>
      <vt:lpstr>SPF-W</vt:lpstr>
      <vt:lpstr>BSH-N</vt:lpstr>
      <vt:lpstr>BSH-S</vt:lpstr>
      <vt:lpstr>POR-NE</vt:lpstr>
      <vt:lpstr>POR-NW</vt:lpstr>
      <vt:lpstr>POR-SE</vt:lpstr>
      <vt:lpstr>POR-SW</vt:lpstr>
      <vt:lpstr>SMA-N</vt:lpstr>
      <vt:lpstr>SMA-S</vt:lpstr>
      <vt:lpstr>RSP-A</vt:lpstr>
      <vt:lpstr>header!Print_Area</vt:lpstr>
      <vt:lpstr>scale</vt:lpstr>
      <vt:lpstr>totYears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Fiorellato</dc:creator>
  <cp:lastModifiedBy>Carlos Mayor</cp:lastModifiedBy>
  <dcterms:created xsi:type="dcterms:W3CDTF">2024-08-28T08:20:01Z</dcterms:created>
  <dcterms:modified xsi:type="dcterms:W3CDTF">2025-10-29T09:56:55Z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0x010100434D94236401CF449774E54927DAF70F</vt:lpwstr>
  </property>
  <property fmtid="{D5CDD505-2E9C-101B-9397-08002B2CF9AE}" pid="3" name="MediaServiceImageTags">
    <vt:lpwstr/>
  </property>
</Properties>
</file>